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xml"/>
  <Override PartName="/xl/slicers/slicer2.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4.xml" ContentType="application/vnd.openxmlformats-officedocument.drawingml.chartshapes+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janai\Desktop\Data science\Excell_projects\2_Varshini_Edtech_sales_analysis\"/>
    </mc:Choice>
  </mc:AlternateContent>
  <xr:revisionPtr revIDLastSave="0" documentId="13_ncr:1_{C881FBF4-C6AE-4205-A96F-598E3B70472C}" xr6:coauthVersionLast="47" xr6:coauthVersionMax="47" xr10:uidLastSave="{00000000-0000-0000-0000-000000000000}"/>
  <bookViews>
    <workbookView xWindow="-110" yWindow="-110" windowWidth="19420" windowHeight="10300" firstSheet="1" activeTab="4" xr2:uid="{8BC6D2D6-F757-0C4B-901B-94A06448BC91}"/>
  </bookViews>
  <sheets>
    <sheet name="Data_set " sheetId="2" r:id="rId1"/>
    <sheet name="Cleaned_data" sheetId="1" r:id="rId2"/>
    <sheet name="Content" sheetId="3" r:id="rId3"/>
    <sheet name="Pivot_table" sheetId="4" r:id="rId4"/>
    <sheet name="Dash_board" sheetId="5" r:id="rId5"/>
  </sheets>
  <definedNames>
    <definedName name="_xlnm._FilterDatabase" localSheetId="1" hidden="1">Cleaned_data!$B$2:$O$1239</definedName>
    <definedName name="Slicer_Month">#N/A</definedName>
    <definedName name="Slicer_Sale_Team">#N/A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A6" i="4" l="1"/>
  <c r="BB6" i="4" s="1"/>
  <c r="BA7" i="4"/>
  <c r="BB7" i="4" s="1"/>
  <c r="BA8" i="4"/>
  <c r="BB8" i="4" s="1"/>
  <c r="BA9" i="4"/>
  <c r="BB9" i="4" s="1"/>
  <c r="BA10" i="4"/>
  <c r="BB10" i="4" s="1"/>
  <c r="DF7" i="4"/>
  <c r="CU6" i="4"/>
  <c r="CN6" i="4"/>
  <c r="CN7" i="4" s="1"/>
  <c r="CN8" i="4" s="1"/>
  <c r="CM6" i="4"/>
  <c r="CM7" i="4" s="1"/>
  <c r="CM8" i="4" s="1"/>
  <c r="CL6" i="4"/>
  <c r="CL7" i="4" s="1"/>
  <c r="CL8" i="4" s="1"/>
  <c r="CK6" i="4"/>
  <c r="CK7" i="4" s="1"/>
  <c r="CK8" i="4" s="1"/>
  <c r="CJ6" i="4"/>
  <c r="CJ7" i="4" s="1"/>
  <c r="CJ8" i="4" s="1"/>
  <c r="CI6" i="4"/>
  <c r="CI7" i="4" s="1"/>
  <c r="CI8" i="4" s="1"/>
  <c r="CA6" i="4"/>
  <c r="CB6" i="4" s="1"/>
  <c r="BW6" i="4"/>
  <c r="BV6" i="4"/>
  <c r="BG7" i="4"/>
  <c r="BH7" i="4" s="1"/>
  <c r="BG8" i="4"/>
  <c r="BH8" i="4" s="1"/>
  <c r="BG9" i="4"/>
  <c r="BH9" i="4" s="1"/>
  <c r="BG10" i="4"/>
  <c r="BH10" i="4" s="1"/>
  <c r="BG11" i="4"/>
  <c r="BH11" i="4" s="1"/>
  <c r="BG12" i="4"/>
  <c r="BH12" i="4" s="1"/>
  <c r="BG13" i="4"/>
  <c r="BH13" i="4" s="1"/>
  <c r="BG14" i="4"/>
  <c r="BH14" i="4" s="1"/>
  <c r="BG15" i="4"/>
  <c r="BH15" i="4" s="1"/>
  <c r="BG16" i="4"/>
  <c r="BH16" i="4" s="1"/>
  <c r="BG17" i="4"/>
  <c r="BH17" i="4" s="1"/>
  <c r="BG6" i="4"/>
  <c r="BH6" i="4" s="1"/>
  <c r="AD19" i="4"/>
  <c r="Z5" i="4"/>
  <c r="Z4" i="4"/>
  <c r="S7" i="4"/>
  <c r="S6" i="4"/>
  <c r="S5" i="4"/>
  <c r="M8" i="4"/>
  <c r="N8" i="4" s="1"/>
  <c r="M7" i="4"/>
  <c r="N7" i="4" s="1"/>
  <c r="M6" i="4"/>
  <c r="N6" i="4" s="1"/>
  <c r="M5" i="4"/>
  <c r="N5" i="4" s="1"/>
  <c r="M4" i="4"/>
  <c r="N4" i="4" s="1"/>
  <c r="H4" i="4"/>
  <c r="H3" i="4"/>
  <c r="AD18" i="4"/>
  <c r="AA5" i="4"/>
  <c r="AA4" i="4"/>
  <c r="CP7" i="4" l="1"/>
  <c r="BM8" i="4"/>
  <c r="BI8" i="4"/>
  <c r="BI6" i="4"/>
  <c r="BI9" i="4"/>
  <c r="BI10" i="4"/>
  <c r="BI11" i="4"/>
  <c r="BI12" i="4"/>
  <c r="BI17" i="4"/>
  <c r="BJ6" i="4"/>
  <c r="BJ7" i="4"/>
  <c r="BJ8" i="4"/>
  <c r="BJ9" i="4"/>
  <c r="BJ10" i="4"/>
  <c r="BJ12" i="4"/>
  <c r="BJ14" i="4"/>
  <c r="BI7" i="4"/>
  <c r="BJ16" i="4"/>
  <c r="BJ11" i="4"/>
  <c r="BJ13" i="4"/>
  <c r="BJ15" i="4"/>
  <c r="BI13" i="4"/>
  <c r="BI14" i="4"/>
  <c r="BM6" i="4"/>
  <c r="BJ17" i="4"/>
  <c r="BI15" i="4"/>
  <c r="BM7" i="4"/>
  <c r="BI16" i="4"/>
</calcChain>
</file>

<file path=xl/sharedStrings.xml><?xml version="1.0" encoding="utf-8"?>
<sst xmlns="http://schemas.openxmlformats.org/spreadsheetml/2006/main" count="21354" uniqueCount="145">
  <si>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</si>
  <si>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</si>
  <si>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</si>
  <si>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</si>
  <si>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</si>
  <si>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</si>
  <si>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</si>
  <si>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</si>
  <si>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</si>
  <si>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</si>
  <si>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</si>
  <si>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</si>
  <si>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</si>
  <si>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</si>
  <si>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</si>
  <si>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</si>
  <si>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</si>
  <si>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</si>
  <si>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</si>
  <si>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</si>
  <si>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</si>
  <si>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</si>
  <si>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</si>
  <si>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</si>
  <si>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</si>
  <si>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</si>
  <si>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</si>
  <si>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</si>
  <si>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</si>
  <si>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</si>
  <si>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</si>
  <si>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</si>
  <si>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</si>
  <si>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</si>
  <si>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</si>
  <si>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</si>
  <si>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</si>
  <si>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</si>
  <si>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</si>
  <si>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</si>
  <si>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</si>
  <si>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</si>
  <si>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</si>
  <si>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</si>
  <si>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</si>
  <si>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</si>
  <si>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</si>
  <si>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</si>
  <si>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</si>
  <si>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</si>
  <si>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</si>
  <si>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</si>
  <si>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</si>
  <si>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</si>
  <si>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</si>
  <si>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</si>
  <si>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</si>
  <si>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</si>
  <si>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</si>
  <si>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</si>
  <si>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</si>
  <si>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</si>
  <si>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</si>
  <si>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</si>
  <si>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</si>
  <si>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</si>
  <si>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</si>
  <si>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</si>
  <si>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</si>
  <si>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</si>
  <si>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</si>
  <si>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</si>
  <si>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</si>
  <si>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</si>
  <si>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</si>
  <si>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</si>
  <si>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</si>
  <si>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</si>
  <si>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</si>
  <si>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Total Earnings and total Paid Calls</t>
  </si>
  <si>
    <t>Top 5 Consultant Sales Revenue</t>
  </si>
  <si>
    <t>Total Earnings by Months and highlights for the Highest, Lowest, and average Month Revenue</t>
  </si>
  <si>
    <t>Count and percentage of Total Paid and Unpaid Calls</t>
  </si>
  <si>
    <t>Monthly Slicer</t>
  </si>
  <si>
    <t>Enrolled Courses and the Average</t>
  </si>
  <si>
    <t>Sales per Area Codes</t>
  </si>
  <si>
    <t>Training Models Fees by Sales Team</t>
  </si>
  <si>
    <t>Total Enrolled Courses by Training Levels</t>
  </si>
  <si>
    <t>Top 5 Training Levels</t>
  </si>
  <si>
    <t>Average Paid calls duration by months, showing the Minimum and the Maximum call duration,</t>
  </si>
  <si>
    <t>Advertising Spend Broken Down by Channels</t>
  </si>
  <si>
    <t>Average Calls by Month</t>
  </si>
  <si>
    <t>Total Sales By Sales Team and highlight for the Top Sales Team name and their revenue</t>
  </si>
  <si>
    <t>Consultants By Total Sales, and highlight for the Top Consultant name and their revenue,</t>
  </si>
  <si>
    <t>Revenue Broken Down By Training Models</t>
  </si>
  <si>
    <t>Advertisement campaigns by total sales</t>
  </si>
  <si>
    <t>Training Models Fees By Sales Team</t>
  </si>
  <si>
    <t>Slicer for Sales team</t>
  </si>
  <si>
    <t>Training Models Fees By Consultant</t>
  </si>
  <si>
    <t>Moder and clean Database data tables</t>
  </si>
  <si>
    <t>Dashboard Contents &amp; Analysic</t>
  </si>
  <si>
    <t>Sum of Paid Fees</t>
  </si>
  <si>
    <t>Row Labels</t>
  </si>
  <si>
    <t>Grand Total</t>
  </si>
  <si>
    <t>Count of Fees Status</t>
  </si>
  <si>
    <t>Max</t>
  </si>
  <si>
    <t>min</t>
  </si>
  <si>
    <t>avg</t>
  </si>
  <si>
    <t>Avg</t>
  </si>
  <si>
    <t>Sum of Enrolled Courses</t>
  </si>
  <si>
    <t>Sum</t>
  </si>
  <si>
    <t>average</t>
  </si>
  <si>
    <t>Total earnings</t>
  </si>
  <si>
    <t>Total paid</t>
  </si>
  <si>
    <t>Total earnings by month</t>
  </si>
  <si>
    <t>Paid and Unpaid</t>
  </si>
  <si>
    <t>Enrolled corses by month</t>
  </si>
  <si>
    <t>Top 5 Consultants</t>
  </si>
  <si>
    <t>s</t>
  </si>
  <si>
    <t>Count of Area Code</t>
  </si>
  <si>
    <t>Area code</t>
  </si>
  <si>
    <t>Training models</t>
  </si>
  <si>
    <t>Enrolled corses on training</t>
  </si>
  <si>
    <t>Top 5 training cpurses</t>
  </si>
  <si>
    <t>Average of Average call duration</t>
  </si>
  <si>
    <t>Duration</t>
  </si>
  <si>
    <t>max</t>
  </si>
  <si>
    <t>Sum of Paid Fees2</t>
  </si>
  <si>
    <t>Total sales by sales team</t>
  </si>
  <si>
    <t>Consultant by total sales</t>
  </si>
  <si>
    <t>Reach</t>
  </si>
  <si>
    <t>Advertisment channel</t>
  </si>
  <si>
    <t>Difference to reach the heighest amount</t>
  </si>
  <si>
    <t>sum</t>
  </si>
  <si>
    <t>Average calls by month</t>
  </si>
  <si>
    <t>Count of Month</t>
  </si>
  <si>
    <t>Average by total sales</t>
  </si>
  <si>
    <t>Column Labels</t>
  </si>
  <si>
    <t>Total</t>
  </si>
  <si>
    <t>Total advertisments</t>
  </si>
  <si>
    <t>Training models fees by sales team</t>
  </si>
  <si>
    <t>Training models fees by consultant</t>
  </si>
  <si>
    <t>Training levels</t>
  </si>
  <si>
    <t>Avg call duration by month</t>
  </si>
  <si>
    <t>winner sales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</si>
</sst>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quot;₹&quot;\ * #,##0_ ;_ &quot;₹&quot;\ * \-#,##0_ ;_ &quot;₹&quot;\ * &quot;-&quot;_ ;_ @_ "/>
    <numFmt numFmtId="43" formatCode="_ * #,##0.00_ ;_ * \-#,##0.00_ ;_ * &quot;-&quot;??_ ;_ @_ "/>
    <numFmt numFmtId="164" formatCode="_(&quot;$&quot;* #,##0.00_);_(&quot;$&quot;* \(#,##0.00\);_(&quot;$&quot;* &quot;-&quot;??_);_(@_)"/>
    <numFmt numFmtId="165" formatCode="[$EGP]\ #,##0_);\([$EGP]\ #,##0\)"/>
    <numFmt numFmtId="166" formatCode="_ * #,##0.0_ ;_ * \-#,##0.0_ ;_ * &quot;-&quot;??_ ;_ @_ "/>
    <numFmt numFmtId="167" formatCode="_ * #,##0_ ;_ * \-#,##0_ ;_ * &quot;-&quot;??_ ;_ @_ "/>
    <numFmt numFmtId="168" formatCode="0.00,,,&quot; B&quot;"/>
    <numFmt numFmtId="169" formatCode="0.0%"/>
    <numFmt numFmtId="170" formatCode="0.000,,,&quot; B&quot;"/>
  </numFmts>
  <fonts count="11" x14ac:knownFonts="1">
    <font>
      <sz val="12"/>
      <color theme="1"/>
      <name val="Calibri"/>
      <family val="2"/>
      <scheme val="minor"/>
    </font>
    <font>
      <sz val="12"/>
      <color theme="1"/>
      <name val="Calibri"/>
      <family val="2"/>
      <scheme val="minor"/>
    </font>
    <font>
      <b/>
      <sz val="12"/>
      <color theme="1"/>
      <name val="Calibri"/>
      <family val="2"/>
      <scheme val="minor"/>
    </font>
    <font>
      <sz val="10"/>
      <color rgb="FF000000"/>
      <name val="Arial"/>
      <family val="2"/>
    </font>
    <font>
      <sz val="11"/>
      <color theme="1"/>
      <name val="Arial"/>
      <family val="2"/>
    </font>
    <font>
      <b/>
      <sz val="11"/>
      <name val="Arial"/>
      <family val="2"/>
    </font>
    <font>
      <sz val="11"/>
      <name val="Arial"/>
      <family val="2"/>
    </font>
    <font>
      <sz val="9"/>
      <color rgb="FF000000"/>
      <name val="Arial"/>
      <family val="2"/>
    </font>
    <font>
      <sz val="12"/>
      <color theme="1" tint="0.499984740745262"/>
      <name val="Calibri"/>
      <family val="2"/>
      <scheme val="minor"/>
    </font>
    <font>
      <sz val="12"/>
      <color theme="0"/>
      <name val="Calibri"/>
      <family val="2"/>
      <scheme val="minor"/>
    </font>
    <font>
      <b/>
      <sz val="12"/>
      <color theme="0"/>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1" tint="0.499984740745262"/>
        <bgColor indexed="64"/>
      </patternFill>
    </fill>
    <fill>
      <patternFill patternType="solid">
        <fgColor rgb="FF002060"/>
        <bgColor indexed="64"/>
      </patternFill>
    </fill>
    <fill>
      <patternFill patternType="solid">
        <fgColor rgb="FF991CFB"/>
        <bgColor indexed="64"/>
      </patternFill>
    </fill>
  </fills>
  <borders count="4">
    <border>
      <left/>
      <right/>
      <top/>
      <bottom/>
      <diagonal/>
    </border>
    <border>
      <left/>
      <right/>
      <top/>
      <bottom style="thin">
        <color theme="4" tint="0.39997558519241921"/>
      </bottom>
      <diagonal/>
    </border>
    <border>
      <left/>
      <right style="thin">
        <color indexed="64"/>
      </right>
      <top/>
      <bottom/>
      <diagonal/>
    </border>
    <border>
      <left/>
      <right style="thin">
        <color indexed="64"/>
      </right>
      <top/>
      <bottom style="thin">
        <color theme="4" tint="0.39997558519241921"/>
      </bottom>
      <diagonal/>
    </border>
  </borders>
  <cellStyleXfs count="5">
    <xf numFmtId="0" fontId="0" fillId="0" borderId="0"/>
    <xf numFmtId="164" fontId="1" fillId="0" borderId="0" applyFont="0" applyFill="0" applyBorder="0" applyAlignment="0" applyProtection="0"/>
    <xf numFmtId="0" fontId="3" fillId="0" borderId="0"/>
    <xf numFmtId="43" fontId="1" fillId="0" borderId="0" applyFont="0" applyFill="0" applyBorder="0" applyAlignment="0" applyProtection="0"/>
    <xf numFmtId="9" fontId="1" fillId="0" borderId="0" applyFont="0" applyFill="0" applyBorder="0" applyAlignment="0" applyProtection="0"/>
  </cellStyleXfs>
  <cellXfs count="60">
    <xf numFmtId="0" fontId="0" fillId="0" borderId="0" xfId="0"/>
    <xf numFmtId="165" fontId="4" fillId="0" borderId="0" xfId="1" applyNumberFormat="1" applyFont="1" applyFill="1" applyBorder="1" applyAlignment="1">
      <alignment horizontal="center" vertical="center"/>
    </xf>
    <xf numFmtId="0" fontId="4" fillId="0" borderId="0" xfId="2" applyFont="1" applyAlignment="1">
      <alignment horizontal="center" vertical="center"/>
    </xf>
    <xf numFmtId="1" fontId="4" fillId="0" borderId="0" xfId="2" applyNumberFormat="1" applyFont="1" applyAlignment="1">
      <alignment horizontal="center" vertical="center"/>
    </xf>
    <xf numFmtId="14" fontId="4" fillId="0" borderId="0" xfId="2" applyNumberFormat="1" applyFont="1" applyAlignment="1">
      <alignment horizontal="center" vertical="center"/>
    </xf>
    <xf numFmtId="3" fontId="4" fillId="0" borderId="0" xfId="2" applyNumberFormat="1" applyFont="1" applyAlignment="1">
      <alignment horizontal="center" vertical="center"/>
    </xf>
    <xf numFmtId="45" fontId="4" fillId="0" borderId="0" xfId="0" applyNumberFormat="1" applyFont="1" applyAlignment="1">
      <alignment horizontal="center" vertical="center"/>
    </xf>
    <xf numFmtId="0" fontId="2" fillId="0" borderId="0" xfId="0" applyFont="1"/>
    <xf numFmtId="0" fontId="5" fillId="0" borderId="0" xfId="2" applyFont="1" applyAlignment="1">
      <alignment horizontal="center" vertical="center"/>
    </xf>
    <xf numFmtId="15" fontId="5" fillId="0" borderId="0" xfId="2" applyNumberFormat="1" applyFont="1" applyAlignment="1">
      <alignment horizontal="center" vertical="center"/>
    </xf>
    <xf numFmtId="0" fontId="6" fillId="0" borderId="0" xfId="2" applyFont="1" applyAlignment="1">
      <alignment horizontal="center" vertical="center"/>
    </xf>
    <xf numFmtId="15" fontId="6" fillId="0" borderId="0" xfId="2" applyNumberFormat="1" applyFont="1" applyAlignment="1">
      <alignment horizontal="center" vertical="center"/>
    </xf>
    <xf numFmtId="0" fontId="7" fillId="0" borderId="0" xfId="0" applyFont="1" applyAlignment="1">
      <alignment horizontal="left" vertical="center" wrapText="1" indent="1"/>
    </xf>
    <xf numFmtId="0" fontId="7" fillId="0" borderId="0" xfId="0" applyFont="1" applyAlignment="1">
      <alignment horizontal="center" vertical="center" wrapText="1"/>
    </xf>
    <xf numFmtId="42" fontId="0" fillId="0" borderId="0" xfId="0" applyNumberFormat="1"/>
    <xf numFmtId="42" fontId="5" fillId="0" borderId="0" xfId="2" applyNumberFormat="1" applyFont="1" applyAlignment="1">
      <alignment horizontal="center" vertical="center"/>
    </xf>
    <xf numFmtId="42" fontId="4" fillId="0" borderId="0" xfId="1" applyNumberFormat="1" applyFont="1" applyFill="1" applyBorder="1" applyAlignment="1">
      <alignment horizontal="center" vertical="center"/>
    </xf>
    <xf numFmtId="0" fontId="2" fillId="2" borderId="1" xfId="0" applyFont="1" applyFill="1" applyBorder="1"/>
    <xf numFmtId="43" fontId="0" fillId="0" borderId="0" xfId="0" applyNumberFormat="1"/>
    <xf numFmtId="0" fontId="8" fillId="3" borderId="0" xfId="0" applyFont="1" applyFill="1"/>
    <xf numFmtId="0" fontId="9" fillId="3" borderId="0" xfId="0" applyFont="1" applyFill="1"/>
    <xf numFmtId="0" fontId="9" fillId="4" borderId="2" xfId="0" applyFont="1" applyFill="1" applyBorder="1"/>
    <xf numFmtId="166" fontId="0" fillId="0" borderId="2" xfId="0" applyNumberFormat="1" applyBorder="1"/>
    <xf numFmtId="43" fontId="0" fillId="0" borderId="2" xfId="3" applyFont="1" applyBorder="1"/>
    <xf numFmtId="0" fontId="0" fillId="0" borderId="2" xfId="0" applyBorder="1"/>
    <xf numFmtId="0" fontId="0" fillId="0" borderId="0" xfId="0" applyAlignment="1">
      <alignment horizontal="left"/>
    </xf>
    <xf numFmtId="167" fontId="0" fillId="0" borderId="2" xfId="0" applyNumberFormat="1" applyBorder="1"/>
    <xf numFmtId="1" fontId="0" fillId="0" borderId="2" xfId="0" applyNumberFormat="1" applyBorder="1"/>
    <xf numFmtId="0" fontId="10" fillId="4" borderId="3" xfId="0" applyFont="1" applyFill="1" applyBorder="1"/>
    <xf numFmtId="167" fontId="0" fillId="0" borderId="2" xfId="3" applyNumberFormat="1" applyFont="1" applyBorder="1"/>
    <xf numFmtId="168" fontId="0" fillId="0" borderId="2" xfId="0" applyNumberFormat="1" applyBorder="1"/>
    <xf numFmtId="0" fontId="10" fillId="0" borderId="3" xfId="0" applyFont="1" applyBorder="1"/>
    <xf numFmtId="0" fontId="0" fillId="0" borderId="0" xfId="0" applyAlignment="1">
      <alignment horizontal="center"/>
    </xf>
    <xf numFmtId="167" fontId="0" fillId="0" borderId="0" xfId="3" applyNumberFormat="1" applyFont="1"/>
    <xf numFmtId="167" fontId="0" fillId="0" borderId="0" xfId="0" applyNumberFormat="1"/>
    <xf numFmtId="0" fontId="10" fillId="4" borderId="1" xfId="0" applyFont="1" applyFill="1" applyBorder="1"/>
    <xf numFmtId="169" fontId="0" fillId="0" borderId="2" xfId="4" applyNumberFormat="1" applyFont="1" applyBorder="1"/>
    <xf numFmtId="0" fontId="10" fillId="4" borderId="3" xfId="0" applyFont="1" applyFill="1" applyBorder="1" applyAlignment="1">
      <alignment horizontal="center"/>
    </xf>
    <xf numFmtId="0" fontId="2" fillId="0" borderId="3" xfId="0" applyFont="1" applyBorder="1"/>
    <xf numFmtId="167" fontId="0" fillId="0" borderId="0" xfId="0" applyNumberFormat="1" applyAlignment="1">
      <alignment horizontal="left" vertical="center"/>
    </xf>
    <xf numFmtId="0" fontId="10" fillId="5" borderId="2" xfId="0" applyFont="1" applyFill="1" applyBorder="1"/>
    <xf numFmtId="168" fontId="0" fillId="0" borderId="0" xfId="0" applyNumberFormat="1"/>
    <xf numFmtId="170" fontId="0" fillId="0" borderId="2" xfId="0" applyNumberFormat="1" applyBorder="1"/>
    <xf numFmtId="45" fontId="0" fillId="0" borderId="2" xfId="0" applyNumberFormat="1" applyBorder="1"/>
    <xf numFmtId="0" fontId="0" fillId="5" borderId="0" xfId="0" applyFill="1"/>
    <xf numFmtId="45" fontId="0" fillId="0" borderId="0" xfId="0" applyNumberFormat="1"/>
    <xf numFmtId="45" fontId="0" fillId="5" borderId="0" xfId="0" applyNumberFormat="1" applyFill="1"/>
    <xf numFmtId="0" fontId="0" fillId="0" borderId="0" xfId="0" applyAlignment="1">
      <alignment horizontal="right"/>
    </xf>
    <xf numFmtId="0" fontId="0" fillId="0" borderId="2" xfId="0" pivotButton="1" applyBorder="1"/>
    <xf numFmtId="0" fontId="0" fillId="0" borderId="2" xfId="0" applyBorder="1" applyAlignment="1">
      <alignment horizontal="left"/>
    </xf>
    <xf numFmtId="0" fontId="10" fillId="5" borderId="0" xfId="0" applyFont="1" applyFill="1" applyAlignment="1">
      <alignment horizontal="center"/>
    </xf>
    <xf numFmtId="0" fontId="10" fillId="5" borderId="2" xfId="0" applyFont="1" applyFill="1" applyBorder="1" applyAlignment="1">
      <alignment horizontal="center"/>
    </xf>
    <xf numFmtId="0" fontId="0" fillId="0" borderId="0" xfId="0" pivotButton="1" applyBorder="1"/>
    <xf numFmtId="0" fontId="0" fillId="0" borderId="0" xfId="0" applyBorder="1" applyAlignment="1">
      <alignment horizontal="left"/>
    </xf>
    <xf numFmtId="0" fontId="9" fillId="4" borderId="0" xfId="0" applyFont="1" applyFill="1" applyBorder="1"/>
    <xf numFmtId="0" fontId="0" fillId="0" borderId="0" xfId="0" applyBorder="1"/>
    <xf numFmtId="168" fontId="0" fillId="0" borderId="0" xfId="0" applyNumberFormat="1" applyBorder="1"/>
    <xf numFmtId="170" fontId="0" fillId="0" borderId="0" xfId="0" applyNumberFormat="1" applyBorder="1"/>
    <xf numFmtId="0" fontId="0" fillId="0" borderId="0" xfId="0" applyBorder="1" applyAlignment="1">
      <alignment horizontal="left" indent="1"/>
    </xf>
    <xf numFmtId="167" fontId="0" fillId="0" borderId="2" xfId="0" applyNumberFormat="1" applyBorder="1" applyAlignment="1"/>
  </cellXfs>
  <cellStyles count="5">
    <cellStyle name="Comma" xfId="3" builtinId="3"/>
    <cellStyle name="Currency" xfId="1" builtinId="4"/>
    <cellStyle name="Normal" xfId="0" builtinId="0"/>
    <cellStyle name="Normal 2" xfId="2" xr:uid="{956AD3D9-F9E9-1446-BC34-0D686802592F}"/>
    <cellStyle name="Percent" xfId="4" builtinId="5"/>
  </cellStyles>
  <dxfs count="1134">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border>
        <right style="thin">
          <color indexed="64"/>
        </right>
      </border>
    </dxf>
    <dxf>
      <border>
        <right style="thin">
          <color indexed="64"/>
        </right>
      </border>
    </dxf>
    <dxf>
      <numFmt numFmtId="168" formatCode="0.00,,,&quot; B&quot;"/>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numFmt numFmtId="170" formatCode="0.000,,,&quot; B&quot;"/>
    </dxf>
    <dxf>
      <border>
        <right style="thin">
          <color indexed="64"/>
        </right>
      </border>
    </dxf>
    <dxf>
      <border>
        <right style="thin">
          <color indexed="64"/>
        </right>
      </border>
    </dxf>
    <dxf>
      <border>
        <right style="thin">
          <color indexed="64"/>
        </right>
      </border>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67" formatCode="_ * #,##0_ ;_ * \-#,##0_ ;_ * &quot;-&quot;??_ ;_ @_ "/>
    </dxf>
    <dxf>
      <numFmt numFmtId="170" formatCode="0.000,,,&quot; B&quot;"/>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67" formatCode="_ * #,##0_ ;_ * \-#,##0_ ;_ * &quot;-&quot;??_ ;_ @_ "/>
    </dxf>
    <dxf>
      <numFmt numFmtId="170" formatCode="0.000,,,&quot; B&quot;"/>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numFmt numFmtId="170" formatCode="0.000,,,&quot; B&quot;"/>
    </dxf>
    <dxf>
      <border>
        <right style="thin">
          <color indexed="64"/>
        </right>
      </border>
    </dxf>
    <dxf>
      <border>
        <right style="thin">
          <color indexed="64"/>
        </right>
      </border>
    </dxf>
    <dxf>
      <border>
        <right style="thin">
          <color indexed="64"/>
        </right>
      </border>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border>
        <right style="thin">
          <color indexed="64"/>
        </right>
      </border>
    </dxf>
    <dxf>
      <border>
        <right style="thin">
          <color indexed="64"/>
        </right>
      </border>
    </dxf>
    <dxf>
      <numFmt numFmtId="168" formatCode="0.00,,,&quot; B&quot;"/>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numFmt numFmtId="170" formatCode="0.000,,,&quot; B&quot;"/>
    </dxf>
    <dxf>
      <border>
        <right style="thin">
          <color indexed="64"/>
        </right>
      </border>
    </dxf>
    <dxf>
      <border>
        <right style="thin">
          <color indexed="64"/>
        </right>
      </border>
    </dxf>
    <dxf>
      <border>
        <right style="thin">
          <color indexed="64"/>
        </right>
      </border>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border>
        <right style="thin">
          <color indexed="64"/>
        </right>
      </border>
    </dxf>
    <dxf>
      <numFmt numFmtId="167" formatCode="_ * #,##0_ ;_ * \-#,##0_ ;_ * &quot;-&quot;??_ ;_ @_ "/>
    </dxf>
    <dxf>
      <numFmt numFmtId="167" formatCode="_ * #,##0_ ;_ * \-#,##0_ ;_ * &quot;-&quot;??_ ;_ @_ "/>
    </dxf>
    <dxf>
      <numFmt numFmtId="167" formatCode="_ * #,##0_ ;_ * \-#,##0_ ;_ * &quot;-&quot;??_ ;_ @_ "/>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border>
        <right style="thin">
          <color indexed="64"/>
        </right>
      </border>
    </dxf>
    <dxf>
      <border>
        <right style="thin">
          <color indexed="64"/>
        </right>
      </border>
    </dxf>
    <dxf>
      <numFmt numFmtId="168" formatCode="0.00,,,&quot; B&quot;"/>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67" formatCode="_ * #,##0_ ;_ * \-#,##0_ ;_ * &quot;-&quot;??_ ;_ @_ "/>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border>
        <right style="thin">
          <color indexed="64"/>
        </right>
      </border>
    </dxf>
    <dxf>
      <border>
        <right style="thin">
          <color indexed="64"/>
        </right>
      </border>
    </dxf>
    <dxf>
      <numFmt numFmtId="168" formatCode="0.00,,,&quot; B&quot;"/>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font>
        <color theme="0"/>
      </font>
      <fill>
        <patternFill patternType="solid">
          <fgColor indexed="64"/>
          <bgColor rgb="FF002060"/>
        </patternFill>
      </fill>
    </dxf>
    <dxf>
      <numFmt numFmtId="1" formatCode="0"/>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font>
        <color theme="0"/>
      </font>
      <fill>
        <patternFill patternType="solid">
          <fgColor indexed="64"/>
          <bgColor rgb="FF002060"/>
        </patternFill>
      </fill>
    </dxf>
    <dxf>
      <numFmt numFmtId="167" formatCode="_ * #,##0_ ;_ * \-#,##0_ ;_ * &quot;-&quot;??_ ;_ @_ "/>
    </dxf>
    <dxf>
      <numFmt numFmtId="167" formatCode="_ * #,##0_ ;_ * \-#,##0_ ;_ * &quot;-&quot;??_ ;_ @_ "/>
    </dxf>
    <dxf>
      <numFmt numFmtId="167" formatCode="_ * #,##0_ ;_ * \-#,##0_ ;_ * &quot;-&quot;??_ ;_ @_ "/>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border>
        <right style="thin">
          <color indexed="64"/>
        </right>
      </border>
    </dxf>
    <dxf>
      <border>
        <right style="thin">
          <color indexed="64"/>
        </right>
      </border>
    </dxf>
    <dxf>
      <numFmt numFmtId="168" formatCode="0.00,,,&quot; B&quot;"/>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numFmt numFmtId="170" formatCode="0.000,,,&quot; B&quot;"/>
    </dxf>
    <dxf>
      <border>
        <right style="thin">
          <color indexed="64"/>
        </right>
      </border>
    </dxf>
    <dxf>
      <border>
        <right style="thin">
          <color indexed="64"/>
        </right>
      </border>
    </dxf>
    <dxf>
      <border>
        <right style="thin">
          <color indexed="64"/>
        </right>
      </border>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67" formatCode="_ * #,##0_ ;_ * \-#,##0_ ;_ * &quot;-&quot;??_ ;_ @_ "/>
    </dxf>
    <dxf>
      <numFmt numFmtId="170" formatCode="0.000,,,&quot; B&quot;"/>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67" formatCode="_ * #,##0_ ;_ * \-#,##0_ ;_ * &quot;-&quot;??_ ;_ @_ "/>
    </dxf>
    <dxf>
      <numFmt numFmtId="170" formatCode="0.000,,,&quot; B&quot;"/>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numFmt numFmtId="170" formatCode="0.000,,,&quot; B&quot;"/>
    </dxf>
    <dxf>
      <border>
        <right style="thin">
          <color indexed="64"/>
        </right>
      </border>
    </dxf>
    <dxf>
      <border>
        <right style="thin">
          <color indexed="64"/>
        </right>
      </border>
    </dxf>
    <dxf>
      <border>
        <right style="thin">
          <color indexed="64"/>
        </right>
      </border>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border>
        <right style="thin">
          <color indexed="64"/>
        </right>
      </border>
    </dxf>
    <dxf>
      <border>
        <right style="thin">
          <color indexed="64"/>
        </right>
      </border>
    </dxf>
    <dxf>
      <numFmt numFmtId="168" formatCode="0.00,,,&quot; B&quot;"/>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numFmt numFmtId="170" formatCode="0.000,,,&quot; B&quot;"/>
    </dxf>
    <dxf>
      <border>
        <right style="thin">
          <color indexed="64"/>
        </right>
      </border>
    </dxf>
    <dxf>
      <border>
        <right style="thin">
          <color indexed="64"/>
        </right>
      </border>
    </dxf>
    <dxf>
      <border>
        <right style="thin">
          <color indexed="64"/>
        </right>
      </border>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border>
        <right style="thin">
          <color indexed="64"/>
        </right>
      </border>
    </dxf>
    <dxf>
      <numFmt numFmtId="167" formatCode="_ * #,##0_ ;_ * \-#,##0_ ;_ * &quot;-&quot;??_ ;_ @_ "/>
    </dxf>
    <dxf>
      <numFmt numFmtId="167" formatCode="_ * #,##0_ ;_ * \-#,##0_ ;_ * &quot;-&quot;??_ ;_ @_ "/>
    </dxf>
    <dxf>
      <numFmt numFmtId="167" formatCode="_ * #,##0_ ;_ * \-#,##0_ ;_ * &quot;-&quot;??_ ;_ @_ "/>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border>
        <right style="thin">
          <color indexed="64"/>
        </right>
      </border>
    </dxf>
    <dxf>
      <border>
        <right style="thin">
          <color indexed="64"/>
        </right>
      </border>
    </dxf>
    <dxf>
      <numFmt numFmtId="168" formatCode="0.00,,,&quot; B&quot;"/>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67" formatCode="_ * #,##0_ ;_ * \-#,##0_ ;_ * &quot;-&quot;??_ ;_ @_ "/>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border>
        <right style="thin">
          <color indexed="64"/>
        </right>
      </border>
    </dxf>
    <dxf>
      <border>
        <right style="thin">
          <color indexed="64"/>
        </right>
      </border>
    </dxf>
    <dxf>
      <numFmt numFmtId="168" formatCode="0.00,,,&quot; B&quot;"/>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font>
        <color theme="0"/>
      </font>
      <fill>
        <patternFill patternType="solid">
          <fgColor indexed="64"/>
          <bgColor rgb="FF002060"/>
        </patternFill>
      </fill>
    </dxf>
    <dxf>
      <numFmt numFmtId="1" formatCode="0"/>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font>
        <color theme="0"/>
      </font>
      <fill>
        <patternFill patternType="solid">
          <fgColor indexed="64"/>
          <bgColor rgb="FF002060"/>
        </patternFill>
      </fill>
    </dxf>
    <dxf>
      <numFmt numFmtId="167" formatCode="_ * #,##0_ ;_ * \-#,##0_ ;_ * &quot;-&quot;??_ ;_ @_ "/>
    </dxf>
    <dxf>
      <numFmt numFmtId="167" formatCode="_ * #,##0_ ;_ * \-#,##0_ ;_ * &quot;-&quot;??_ ;_ @_ "/>
    </dxf>
    <dxf>
      <numFmt numFmtId="167" formatCode="_ * #,##0_ ;_ * \-#,##0_ ;_ * &quot;-&quot;??_ ;_ @_ "/>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border>
        <right style="thin">
          <color indexed="64"/>
        </right>
      </border>
    </dxf>
    <dxf>
      <border>
        <right style="thin">
          <color indexed="64"/>
        </right>
      </border>
    </dxf>
    <dxf>
      <numFmt numFmtId="168" formatCode="0.00,,,&quot; B&quot;"/>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numFmt numFmtId="170" formatCode="0.000,,,&quot; B&quot;"/>
    </dxf>
    <dxf>
      <border>
        <right style="thin">
          <color indexed="64"/>
        </right>
      </border>
    </dxf>
    <dxf>
      <border>
        <right style="thin">
          <color indexed="64"/>
        </right>
      </border>
    </dxf>
    <dxf>
      <border>
        <right style="thin">
          <color indexed="64"/>
        </right>
      </border>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67" formatCode="_ * #,##0_ ;_ * \-#,##0_ ;_ * &quot;-&quot;??_ ;_ @_ "/>
    </dxf>
    <dxf>
      <numFmt numFmtId="170" formatCode="0.000,,,&quot; B&quot;"/>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67" formatCode="_ * #,##0_ ;_ * \-#,##0_ ;_ * &quot;-&quot;??_ ;_ @_ "/>
    </dxf>
    <dxf>
      <numFmt numFmtId="170" formatCode="0.000,,,&quot; B&quot;"/>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numFmt numFmtId="170" formatCode="0.000,,,&quot; B&quot;"/>
    </dxf>
    <dxf>
      <border>
        <right style="thin">
          <color indexed="64"/>
        </right>
      </border>
    </dxf>
    <dxf>
      <border>
        <right style="thin">
          <color indexed="64"/>
        </right>
      </border>
    </dxf>
    <dxf>
      <border>
        <right style="thin">
          <color indexed="64"/>
        </right>
      </border>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border>
        <right style="thin">
          <color indexed="64"/>
        </right>
      </border>
    </dxf>
    <dxf>
      <border>
        <right style="thin">
          <color indexed="64"/>
        </right>
      </border>
    </dxf>
    <dxf>
      <numFmt numFmtId="168" formatCode="0.00,,,&quot; B&quot;"/>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numFmt numFmtId="170" formatCode="0.000,,,&quot; B&quot;"/>
    </dxf>
    <dxf>
      <border>
        <right style="thin">
          <color indexed="64"/>
        </right>
      </border>
    </dxf>
    <dxf>
      <border>
        <right style="thin">
          <color indexed="64"/>
        </right>
      </border>
    </dxf>
    <dxf>
      <border>
        <right style="thin">
          <color indexed="64"/>
        </right>
      </border>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border>
        <right style="thin">
          <color indexed="64"/>
        </right>
      </border>
    </dxf>
    <dxf>
      <numFmt numFmtId="167" formatCode="_ * #,##0_ ;_ * \-#,##0_ ;_ * &quot;-&quot;??_ ;_ @_ "/>
    </dxf>
    <dxf>
      <numFmt numFmtId="167" formatCode="_ * #,##0_ ;_ * \-#,##0_ ;_ * &quot;-&quot;??_ ;_ @_ "/>
    </dxf>
    <dxf>
      <numFmt numFmtId="167" formatCode="_ * #,##0_ ;_ * \-#,##0_ ;_ * &quot;-&quot;??_ ;_ @_ "/>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border>
        <right style="thin">
          <color indexed="64"/>
        </right>
      </border>
    </dxf>
    <dxf>
      <border>
        <right style="thin">
          <color indexed="64"/>
        </right>
      </border>
    </dxf>
    <dxf>
      <numFmt numFmtId="168" formatCode="0.00,,,&quot; B&quot;"/>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67" formatCode="_ * #,##0_ ;_ * \-#,##0_ ;_ * &quot;-&quot;??_ ;_ @_ "/>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border>
        <right style="thin">
          <color indexed="64"/>
        </right>
      </border>
    </dxf>
    <dxf>
      <border>
        <right style="thin">
          <color indexed="64"/>
        </right>
      </border>
    </dxf>
    <dxf>
      <numFmt numFmtId="168" formatCode="0.00,,,&quot; B&quot;"/>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font>
        <color theme="0"/>
      </font>
      <fill>
        <patternFill patternType="solid">
          <fgColor indexed="64"/>
          <bgColor rgb="FF002060"/>
        </patternFill>
      </fill>
    </dxf>
    <dxf>
      <numFmt numFmtId="1" formatCode="0"/>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font>
        <color theme="0"/>
      </font>
      <fill>
        <patternFill patternType="solid">
          <fgColor indexed="64"/>
          <bgColor rgb="FF002060"/>
        </patternFill>
      </fill>
    </dxf>
    <dxf>
      <numFmt numFmtId="167" formatCode="_ * #,##0_ ;_ * \-#,##0_ ;_ * &quot;-&quot;??_ ;_ @_ "/>
    </dxf>
    <dxf>
      <numFmt numFmtId="167" formatCode="_ * #,##0_ ;_ * \-#,##0_ ;_ * &quot;-&quot;??_ ;_ @_ "/>
    </dxf>
    <dxf>
      <numFmt numFmtId="167" formatCode="_ * #,##0_ ;_ * \-#,##0_ ;_ * &quot;-&quot;??_ ;_ @_ "/>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numFmt numFmtId="170" formatCode="0.000,,,&quot; B&quot;"/>
    </dxf>
    <dxf>
      <border>
        <right style="thin">
          <color indexed="64"/>
        </right>
      </border>
    </dxf>
    <dxf>
      <border>
        <right style="thin">
          <color indexed="64"/>
        </right>
      </border>
    </dxf>
    <dxf>
      <border>
        <right style="thin">
          <color indexed="64"/>
        </right>
      </border>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numFmt numFmtId="170" formatCode="0.000,,,&quot; B&quot;"/>
    </dxf>
    <dxf>
      <border>
        <right style="thin">
          <color indexed="64"/>
        </right>
      </border>
    </dxf>
    <dxf>
      <border>
        <right style="thin">
          <color indexed="64"/>
        </right>
      </border>
    </dxf>
    <dxf>
      <border>
        <right style="thin">
          <color indexed="64"/>
        </right>
      </border>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font>
        <color theme="0"/>
      </font>
      <fill>
        <patternFill patternType="solid">
          <fgColor indexed="64"/>
          <bgColor rgb="FF002060"/>
        </patternFill>
      </fill>
    </dxf>
    <dxf>
      <numFmt numFmtId="167" formatCode="_ * #,##0_ ;_ * \-#,##0_ ;_ * &quot;-&quot;??_ ;_ @_ "/>
    </dxf>
    <dxf>
      <numFmt numFmtId="167" formatCode="_ * #,##0_ ;_ * \-#,##0_ ;_ * &quot;-&quot;??_ ;_ @_ "/>
    </dxf>
    <dxf>
      <numFmt numFmtId="167" formatCode="_ * #,##0_ ;_ * \-#,##0_ ;_ * &quot;-&quot;??_ ;_ @_ "/>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70" formatCode="0.000,,,&quot; B&quot;"/>
    </dxf>
    <dxf>
      <numFmt numFmtId="170" formatCode="0.000,,,&quot; B&quot;"/>
    </dxf>
    <dxf>
      <numFmt numFmtId="168" formatCode="0.00,,,&quot; B&quot;"/>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67" formatCode="_ * #,##0_ ;_ * \-#,##0_ ;_ * &quot;-&quot;??_ ;_ @_ "/>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numFmt numFmtId="170" formatCode="0.000,,,&quot; B&quot;"/>
    </dxf>
    <dxf>
      <border>
        <right style="thin">
          <color indexed="64"/>
        </right>
      </border>
    </dxf>
    <dxf>
      <border>
        <right style="thin">
          <color indexed="64"/>
        </right>
      </border>
    </dxf>
    <dxf>
      <border>
        <right style="thin">
          <color indexed="64"/>
        </right>
      </border>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font>
        <color theme="0"/>
      </font>
      <fill>
        <patternFill patternType="solid">
          <fgColor indexed="64"/>
          <bgColor rgb="FF002060"/>
        </patternFill>
      </fill>
    </dxf>
    <dxf>
      <numFmt numFmtId="1" formatCode="0"/>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font>
        <color theme="0"/>
      </font>
      <fill>
        <patternFill patternType="solid">
          <fgColor indexed="64"/>
          <bgColor rgb="FF002060"/>
        </patternFill>
      </fill>
    </dxf>
    <dxf>
      <numFmt numFmtId="167" formatCode="_ * #,##0_ ;_ * \-#,##0_ ;_ * &quot;-&quot;??_ ;_ @_ "/>
    </dxf>
    <dxf>
      <numFmt numFmtId="167" formatCode="_ * #,##0_ ;_ * \-#,##0_ ;_ * &quot;-&quot;??_ ;_ @_ "/>
    </dxf>
    <dxf>
      <numFmt numFmtId="167" formatCode="_ * #,##0_ ;_ * \-#,##0_ ;_ * &quot;-&quot;??_ ;_ @_ "/>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border>
        <right style="thin">
          <color indexed="64"/>
        </right>
      </border>
    </dxf>
    <dxf>
      <numFmt numFmtId="167" formatCode="_ * #,##0_ ;_ * \-#,##0_ ;_ * &quot;-&quot;??_ ;_ @_ "/>
    </dxf>
    <dxf>
      <numFmt numFmtId="167" formatCode="_ * #,##0_ ;_ * \-#,##0_ ;_ * &quot;-&quot;??_ ;_ @_ "/>
    </dxf>
    <dxf>
      <numFmt numFmtId="167" formatCode="_ * #,##0_ ;_ * \-#,##0_ ;_ * &quot;-&quot;??_ ;_ @_ "/>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67" formatCode="_ * #,##0_ ;_ * \-#,##0_ ;_ * &quot;-&quot;??_ ;_ @_ "/>
    </dxf>
    <dxf>
      <numFmt numFmtId="167" formatCode="_ * #,##0_ ;_ * \-#,##0_ ;_ * &quot;-&quot;??_ ;_ @_ "/>
    </dxf>
    <dxf>
      <numFmt numFmtId="167" formatCode="_ * #,##0_ ;_ * \-#,##0_ ;_ * &quot;-&quot;??_ ;_ @_ "/>
    </dxf>
    <dxf>
      <numFmt numFmtId="167" formatCode="_ * #,##0_ ;_ * \-#,##0_ ;_ * &quot;-&quot;??_ ;_ @_ "/>
    </dxf>
    <dxf>
      <alignment horizontal="general"/>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border>
        <right style="thin">
          <color indexed="64"/>
        </right>
      </border>
    </dxf>
    <dxf>
      <border>
        <right style="thin">
          <color indexed="64"/>
        </right>
      </border>
    </dxf>
    <dxf>
      <numFmt numFmtId="28" formatCode="mm:ss"/>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67" formatCode="_ * #,##0_ ;_ * \-#,##0_ ;_ * &quot;-&quot;??_ ;_ @_ "/>
    </dxf>
    <dxf>
      <numFmt numFmtId="167" formatCode="_ * #,##0_ ;_ * \-#,##0_ ;_ * &quot;-&quot;??_ ;_ @_ "/>
    </dxf>
    <dxf>
      <numFmt numFmtId="167" formatCode="_ * #,##0_ ;_ * \-#,##0_ ;_ * &quot;-&quot;??_ ;_ @_ "/>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67" formatCode="_ * #,##0_ ;_ * \-#,##0_ ;_ * &quot;-&quot;??_ ;_ @_ "/>
    </dxf>
    <dxf>
      <numFmt numFmtId="167" formatCode="_ * #,##0_ ;_ * \-#,##0_ ;_ * &quot;-&quot;??_ ;_ @_ "/>
    </dxf>
    <dxf>
      <numFmt numFmtId="170" formatCode="0.000,,,&quot; B&quot;"/>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67" formatCode="_ * #,##0_ ;_ * \-#,##0_ ;_ * &quot;-&quot;??_ ;_ @_ "/>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border>
        <right style="thin">
          <color indexed="64"/>
        </right>
      </border>
    </dxf>
    <dxf>
      <border>
        <right style="thin">
          <color indexed="64"/>
        </right>
      </border>
    </dxf>
    <dxf>
      <numFmt numFmtId="168" formatCode="0.00,,,&quot; B&quot;"/>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67" formatCode="_ * #,##0_ ;_ * \-#,##0_ ;_ * &quot;-&quot;??_ ;_ @_ "/>
    </dxf>
    <dxf>
      <numFmt numFmtId="170" formatCode="0.000,,,&quot; B&quot;"/>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numFmt numFmtId="170" formatCode="0.000,,,&quot; B&quot;"/>
    </dxf>
    <dxf>
      <border>
        <right style="thin">
          <color indexed="64"/>
        </right>
      </border>
    </dxf>
    <dxf>
      <border>
        <right style="thin">
          <color indexed="64"/>
        </right>
      </border>
    </dxf>
    <dxf>
      <border>
        <right style="thin">
          <color indexed="64"/>
        </right>
      </border>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numFmt numFmtId="170" formatCode="0.000,,,&quot; B&quot;"/>
    </dxf>
    <dxf>
      <border>
        <right style="thin">
          <color indexed="64"/>
        </right>
      </border>
    </dxf>
    <dxf>
      <border>
        <right style="thin">
          <color indexed="64"/>
        </right>
      </border>
    </dxf>
    <dxf>
      <border>
        <right style="thin">
          <color indexed="64"/>
        </right>
      </border>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font>
        <color theme="0"/>
      </font>
      <fill>
        <patternFill patternType="solid">
          <fgColor indexed="64"/>
          <bgColor rgb="FF002060"/>
        </patternFill>
      </fill>
    </dxf>
    <dxf>
      <numFmt numFmtId="167" formatCode="_ * #,##0_ ;_ * \-#,##0_ ;_ * &quot;-&quot;??_ ;_ @_ "/>
    </dxf>
    <dxf>
      <numFmt numFmtId="167" formatCode="_ * #,##0_ ;_ * \-#,##0_ ;_ * &quot;-&quot;??_ ;_ @_ "/>
    </dxf>
    <dxf>
      <numFmt numFmtId="167" formatCode="_ * #,##0_ ;_ * \-#,##0_ ;_ * &quot;-&quot;??_ ;_ @_ "/>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70" formatCode="0.000,,,&quot; B&quot;"/>
    </dxf>
    <dxf>
      <numFmt numFmtId="170" formatCode="0.000,,,&quot; B&quot;"/>
    </dxf>
    <dxf>
      <numFmt numFmtId="168" formatCode="0.00,,,&quot; B&quot;"/>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67" formatCode="_ * #,##0_ ;_ * \-#,##0_ ;_ * &quot;-&quot;??_ ;_ @_ "/>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numFmt numFmtId="170" formatCode="0.000,,,&quot; B&quot;"/>
    </dxf>
    <dxf>
      <border>
        <right style="thin">
          <color indexed="64"/>
        </right>
      </border>
    </dxf>
    <dxf>
      <border>
        <right style="thin">
          <color indexed="64"/>
        </right>
      </border>
    </dxf>
    <dxf>
      <border>
        <right style="thin">
          <color indexed="64"/>
        </right>
      </border>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font>
        <color theme="0"/>
      </font>
      <fill>
        <patternFill patternType="solid">
          <fgColor indexed="64"/>
          <bgColor rgb="FF002060"/>
        </patternFill>
      </fill>
    </dxf>
    <dxf>
      <numFmt numFmtId="1" formatCode="0"/>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font>
        <color theme="0"/>
      </font>
      <fill>
        <patternFill patternType="solid">
          <fgColor indexed="64"/>
          <bgColor rgb="FF002060"/>
        </patternFill>
      </fill>
    </dxf>
    <dxf>
      <numFmt numFmtId="167" formatCode="_ * #,##0_ ;_ * \-#,##0_ ;_ * &quot;-&quot;??_ ;_ @_ "/>
    </dxf>
    <dxf>
      <numFmt numFmtId="167" formatCode="_ * #,##0_ ;_ * \-#,##0_ ;_ * &quot;-&quot;??_ ;_ @_ "/>
    </dxf>
    <dxf>
      <numFmt numFmtId="167" formatCode="_ * #,##0_ ;_ * \-#,##0_ ;_ * &quot;-&quot;??_ ;_ @_ "/>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border>
        <right style="thin">
          <color indexed="64"/>
        </right>
      </border>
    </dxf>
    <dxf>
      <numFmt numFmtId="167" formatCode="_ * #,##0_ ;_ * \-#,##0_ ;_ * &quot;-&quot;??_ ;_ @_ "/>
    </dxf>
    <dxf>
      <numFmt numFmtId="167" formatCode="_ * #,##0_ ;_ * \-#,##0_ ;_ * &quot;-&quot;??_ ;_ @_ "/>
    </dxf>
    <dxf>
      <numFmt numFmtId="167" formatCode="_ * #,##0_ ;_ * \-#,##0_ ;_ * &quot;-&quot;??_ ;_ @_ "/>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67" formatCode="_ * #,##0_ ;_ * \-#,##0_ ;_ * &quot;-&quot;??_ ;_ @_ "/>
    </dxf>
    <dxf>
      <numFmt numFmtId="167" formatCode="_ * #,##0_ ;_ * \-#,##0_ ;_ * &quot;-&quot;??_ ;_ @_ "/>
    </dxf>
    <dxf>
      <numFmt numFmtId="167" formatCode="_ * #,##0_ ;_ * \-#,##0_ ;_ * &quot;-&quot;??_ ;_ @_ "/>
    </dxf>
    <dxf>
      <numFmt numFmtId="167" formatCode="_ * #,##0_ ;_ * \-#,##0_ ;_ * &quot;-&quot;??_ ;_ @_ "/>
    </dxf>
    <dxf>
      <alignment horizontal="general"/>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border>
        <right style="thin">
          <color indexed="64"/>
        </right>
      </border>
    </dxf>
    <dxf>
      <border>
        <right style="thin">
          <color indexed="64"/>
        </right>
      </border>
    </dxf>
    <dxf>
      <numFmt numFmtId="28" formatCode="mm:ss"/>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67" formatCode="_ * #,##0_ ;_ * \-#,##0_ ;_ * &quot;-&quot;??_ ;_ @_ "/>
    </dxf>
    <dxf>
      <numFmt numFmtId="167" formatCode="_ * #,##0_ ;_ * \-#,##0_ ;_ * &quot;-&quot;??_ ;_ @_ "/>
    </dxf>
    <dxf>
      <numFmt numFmtId="167" formatCode="_ * #,##0_ ;_ * \-#,##0_ ;_ * &quot;-&quot;??_ ;_ @_ "/>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67" formatCode="_ * #,##0_ ;_ * \-#,##0_ ;_ * &quot;-&quot;??_ ;_ @_ "/>
    </dxf>
    <dxf>
      <numFmt numFmtId="167" formatCode="_ * #,##0_ ;_ * \-#,##0_ ;_ * &quot;-&quot;??_ ;_ @_ "/>
    </dxf>
    <dxf>
      <numFmt numFmtId="170" formatCode="0.000,,,&quot; B&quot;"/>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67" formatCode="_ * #,##0_ ;_ * \-#,##0_ ;_ * &quot;-&quot;??_ ;_ @_ "/>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border>
        <right style="thin">
          <color indexed="64"/>
        </right>
      </border>
    </dxf>
    <dxf>
      <border>
        <right style="thin">
          <color indexed="64"/>
        </right>
      </border>
    </dxf>
    <dxf>
      <numFmt numFmtId="168" formatCode="0.00,,,&quot; B&quot;"/>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67" formatCode="_ * #,##0_ ;_ * \-#,##0_ ;_ * &quot;-&quot;??_ ;_ @_ "/>
    </dxf>
    <dxf>
      <numFmt numFmtId="170" formatCode="0.000,,,&quot; B&quot;"/>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border>
        <right style="thin">
          <color indexed="64"/>
        </right>
      </border>
    </dxf>
    <dxf>
      <border>
        <right style="thin">
          <color indexed="64"/>
        </right>
      </border>
    </dxf>
    <dxf>
      <numFmt numFmtId="168" formatCode="0.00,,,&quot; B&quot;"/>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numFmt numFmtId="170" formatCode="0.000,,,&quot; B&quot;"/>
    </dxf>
    <dxf>
      <border>
        <right style="thin">
          <color indexed="64"/>
        </right>
      </border>
    </dxf>
    <dxf>
      <border>
        <right style="thin">
          <color indexed="64"/>
        </right>
      </border>
    </dxf>
    <dxf>
      <border>
        <right style="thin">
          <color indexed="64"/>
        </right>
      </border>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67" formatCode="_ * #,##0_ ;_ * \-#,##0_ ;_ * &quot;-&quot;??_ ;_ @_ "/>
    </dxf>
    <dxf>
      <numFmt numFmtId="170" formatCode="0.000,,,&quot; B&quot;"/>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67" formatCode="_ * #,##0_ ;_ * \-#,##0_ ;_ * &quot;-&quot;??_ ;_ @_ "/>
    </dxf>
    <dxf>
      <numFmt numFmtId="170" formatCode="0.000,,,&quot; B&quot;"/>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numFmt numFmtId="170" formatCode="0.000,,,&quot; B&quot;"/>
    </dxf>
    <dxf>
      <border>
        <right style="thin">
          <color indexed="64"/>
        </right>
      </border>
    </dxf>
    <dxf>
      <border>
        <right style="thin">
          <color indexed="64"/>
        </right>
      </border>
    </dxf>
    <dxf>
      <border>
        <right style="thin">
          <color indexed="64"/>
        </right>
      </border>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border>
        <right style="thin">
          <color indexed="64"/>
        </right>
      </border>
    </dxf>
    <dxf>
      <border>
        <right style="thin">
          <color indexed="64"/>
        </right>
      </border>
    </dxf>
    <dxf>
      <numFmt numFmtId="168" formatCode="0.00,,,&quot; B&quot;"/>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numFmt numFmtId="170" formatCode="0.000,,,&quot; B&quot;"/>
    </dxf>
    <dxf>
      <border>
        <right style="thin">
          <color indexed="64"/>
        </right>
      </border>
    </dxf>
    <dxf>
      <border>
        <right style="thin">
          <color indexed="64"/>
        </right>
      </border>
    </dxf>
    <dxf>
      <border>
        <right style="thin">
          <color indexed="64"/>
        </right>
      </border>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border>
        <right style="thin">
          <color indexed="64"/>
        </right>
      </border>
    </dxf>
    <dxf>
      <numFmt numFmtId="167" formatCode="_ * #,##0_ ;_ * \-#,##0_ ;_ * &quot;-&quot;??_ ;_ @_ "/>
    </dxf>
    <dxf>
      <numFmt numFmtId="167" formatCode="_ * #,##0_ ;_ * \-#,##0_ ;_ * &quot;-&quot;??_ ;_ @_ "/>
    </dxf>
    <dxf>
      <numFmt numFmtId="167" formatCode="_ * #,##0_ ;_ * \-#,##0_ ;_ * &quot;-&quot;??_ ;_ @_ "/>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border>
        <right style="thin">
          <color indexed="64"/>
        </right>
      </border>
    </dxf>
    <dxf>
      <border>
        <right style="thin">
          <color indexed="64"/>
        </right>
      </border>
    </dxf>
    <dxf>
      <numFmt numFmtId="168" formatCode="0.00,,,&quot; B&quot;"/>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67" formatCode="_ * #,##0_ ;_ * \-#,##0_ ;_ * &quot;-&quot;??_ ;_ @_ "/>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border>
        <right style="thin">
          <color indexed="64"/>
        </right>
      </border>
    </dxf>
    <dxf>
      <border>
        <right style="thin">
          <color indexed="64"/>
        </right>
      </border>
    </dxf>
    <dxf>
      <numFmt numFmtId="168" formatCode="0.00,,,&quot; B&quot;"/>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font>
        <color theme="0"/>
      </font>
      <fill>
        <patternFill patternType="solid">
          <fgColor indexed="64"/>
          <bgColor rgb="FF002060"/>
        </patternFill>
      </fill>
    </dxf>
    <dxf>
      <numFmt numFmtId="1" formatCode="0"/>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font>
        <color theme="0"/>
      </font>
      <fill>
        <patternFill patternType="solid">
          <fgColor indexed="64"/>
          <bgColor rgb="FF002060"/>
        </patternFill>
      </fill>
    </dxf>
    <dxf>
      <numFmt numFmtId="167" formatCode="_ * #,##0_ ;_ * \-#,##0_ ;_ * &quot;-&quot;??_ ;_ @_ "/>
    </dxf>
    <dxf>
      <numFmt numFmtId="167" formatCode="_ * #,##0_ ;_ * \-#,##0_ ;_ * &quot;-&quot;??_ ;_ @_ "/>
    </dxf>
    <dxf>
      <numFmt numFmtId="167" formatCode="_ * #,##0_ ;_ * \-#,##0_ ;_ * &quot;-&quot;??_ ;_ @_ "/>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border>
        <right style="thin">
          <color indexed="64"/>
        </right>
      </border>
    </dxf>
    <dxf>
      <border>
        <right style="thin">
          <color indexed="64"/>
        </right>
      </border>
    </dxf>
    <dxf>
      <numFmt numFmtId="168" formatCode="0.00,,,&quot; B&quot;"/>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numFmt numFmtId="170" formatCode="0.000,,,&quot; B&quot;"/>
    </dxf>
    <dxf>
      <border>
        <right style="thin">
          <color indexed="64"/>
        </right>
      </border>
    </dxf>
    <dxf>
      <border>
        <right style="thin">
          <color indexed="64"/>
        </right>
      </border>
    </dxf>
    <dxf>
      <border>
        <right style="thin">
          <color indexed="64"/>
        </right>
      </border>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67" formatCode="_ * #,##0_ ;_ * \-#,##0_ ;_ * &quot;-&quot;??_ ;_ @_ "/>
    </dxf>
    <dxf>
      <numFmt numFmtId="170" formatCode="0.000,,,&quot; B&quot;"/>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67" formatCode="_ * #,##0_ ;_ * \-#,##0_ ;_ * &quot;-&quot;??_ ;_ @_ "/>
    </dxf>
    <dxf>
      <numFmt numFmtId="170" formatCode="0.000,,,&quot; B&quot;"/>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numFmt numFmtId="170" formatCode="0.000,,,&quot; B&quot;"/>
    </dxf>
    <dxf>
      <border>
        <right style="thin">
          <color indexed="64"/>
        </right>
      </border>
    </dxf>
    <dxf>
      <border>
        <right style="thin">
          <color indexed="64"/>
        </right>
      </border>
    </dxf>
    <dxf>
      <border>
        <right style="thin">
          <color indexed="64"/>
        </right>
      </border>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border>
        <right style="thin">
          <color indexed="64"/>
        </right>
      </border>
    </dxf>
    <dxf>
      <border>
        <right style="thin">
          <color indexed="64"/>
        </right>
      </border>
    </dxf>
    <dxf>
      <numFmt numFmtId="168" formatCode="0.00,,,&quot; B&quot;"/>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numFmt numFmtId="170" formatCode="0.000,,,&quot; B&quot;"/>
    </dxf>
    <dxf>
      <border>
        <right style="thin">
          <color indexed="64"/>
        </right>
      </border>
    </dxf>
    <dxf>
      <border>
        <right style="thin">
          <color indexed="64"/>
        </right>
      </border>
    </dxf>
    <dxf>
      <border>
        <right style="thin">
          <color indexed="64"/>
        </right>
      </border>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border>
        <right style="thin">
          <color indexed="64"/>
        </right>
      </border>
    </dxf>
    <dxf>
      <numFmt numFmtId="167" formatCode="_ * #,##0_ ;_ * \-#,##0_ ;_ * &quot;-&quot;??_ ;_ @_ "/>
    </dxf>
    <dxf>
      <numFmt numFmtId="167" formatCode="_ * #,##0_ ;_ * \-#,##0_ ;_ * &quot;-&quot;??_ ;_ @_ "/>
    </dxf>
    <dxf>
      <numFmt numFmtId="167" formatCode="_ * #,##0_ ;_ * \-#,##0_ ;_ * &quot;-&quot;??_ ;_ @_ "/>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border>
        <right style="thin">
          <color indexed="64"/>
        </right>
      </border>
    </dxf>
    <dxf>
      <border>
        <right style="thin">
          <color indexed="64"/>
        </right>
      </border>
    </dxf>
    <dxf>
      <numFmt numFmtId="168" formatCode="0.00,,,&quot; B&quot;"/>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67" formatCode="_ * #,##0_ ;_ * \-#,##0_ ;_ * &quot;-&quot;??_ ;_ @_ "/>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border>
        <right style="thin">
          <color indexed="64"/>
        </right>
      </border>
    </dxf>
    <dxf>
      <border>
        <right style="thin">
          <color indexed="64"/>
        </right>
      </border>
    </dxf>
    <dxf>
      <numFmt numFmtId="168" formatCode="0.00,,,&quot; B&quot;"/>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font>
        <color theme="0"/>
      </font>
      <fill>
        <patternFill patternType="solid">
          <fgColor indexed="64"/>
          <bgColor rgb="FF002060"/>
        </patternFill>
      </fill>
    </dxf>
    <dxf>
      <numFmt numFmtId="1" formatCode="0"/>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font>
        <color theme="0"/>
      </font>
      <fill>
        <patternFill patternType="solid">
          <fgColor indexed="64"/>
          <bgColor rgb="FF002060"/>
        </patternFill>
      </fill>
    </dxf>
    <dxf>
      <numFmt numFmtId="167" formatCode="_ * #,##0_ ;_ * \-#,##0_ ;_ * &quot;-&quot;??_ ;_ @_ "/>
    </dxf>
    <dxf>
      <numFmt numFmtId="167" formatCode="_ * #,##0_ ;_ * \-#,##0_ ;_ * &quot;-&quot;??_ ;_ @_ "/>
    </dxf>
    <dxf>
      <numFmt numFmtId="167" formatCode="_ * #,##0_ ;_ * \-#,##0_ ;_ * &quot;-&quot;??_ ;_ @_ "/>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border>
        <right style="thin">
          <color indexed="64"/>
        </right>
      </border>
    </dxf>
    <dxf>
      <border>
        <right style="thin">
          <color indexed="64"/>
        </right>
      </border>
    </dxf>
    <dxf>
      <numFmt numFmtId="168" formatCode="0.00,,,&quot; B&quot;"/>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numFmt numFmtId="170" formatCode="0.000,,,&quot; B&quot;"/>
    </dxf>
    <dxf>
      <border>
        <right style="thin">
          <color indexed="64"/>
        </right>
      </border>
    </dxf>
    <dxf>
      <border>
        <right style="thin">
          <color indexed="64"/>
        </right>
      </border>
    </dxf>
    <dxf>
      <border>
        <right style="thin">
          <color indexed="64"/>
        </right>
      </border>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67" formatCode="_ * #,##0_ ;_ * \-#,##0_ ;_ * &quot;-&quot;??_ ;_ @_ "/>
    </dxf>
    <dxf>
      <numFmt numFmtId="170" formatCode="0.000,,,&quot; B&quot;"/>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67" formatCode="_ * #,##0_ ;_ * \-#,##0_ ;_ * &quot;-&quot;??_ ;_ @_ "/>
    </dxf>
    <dxf>
      <numFmt numFmtId="170" formatCode="0.000,,,&quot; B&quot;"/>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numFmt numFmtId="170" formatCode="0.000,,,&quot; B&quot;"/>
    </dxf>
    <dxf>
      <border>
        <right style="thin">
          <color indexed="64"/>
        </right>
      </border>
    </dxf>
    <dxf>
      <border>
        <right style="thin">
          <color indexed="64"/>
        </right>
      </border>
    </dxf>
    <dxf>
      <border>
        <right style="thin">
          <color indexed="64"/>
        </right>
      </border>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border>
        <right style="thin">
          <color indexed="64"/>
        </right>
      </border>
    </dxf>
    <dxf>
      <border>
        <right style="thin">
          <color indexed="64"/>
        </right>
      </border>
    </dxf>
    <dxf>
      <numFmt numFmtId="168" formatCode="0.00,,,&quot; B&quot;"/>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numFmt numFmtId="170" formatCode="0.000,,,&quot; B&quot;"/>
    </dxf>
    <dxf>
      <border>
        <right style="thin">
          <color indexed="64"/>
        </right>
      </border>
    </dxf>
    <dxf>
      <border>
        <right style="thin">
          <color indexed="64"/>
        </right>
      </border>
    </dxf>
    <dxf>
      <border>
        <right style="thin">
          <color indexed="64"/>
        </right>
      </border>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border>
        <right style="thin">
          <color indexed="64"/>
        </right>
      </border>
    </dxf>
    <dxf>
      <numFmt numFmtId="167" formatCode="_ * #,##0_ ;_ * \-#,##0_ ;_ * &quot;-&quot;??_ ;_ @_ "/>
    </dxf>
    <dxf>
      <numFmt numFmtId="167" formatCode="_ * #,##0_ ;_ * \-#,##0_ ;_ * &quot;-&quot;??_ ;_ @_ "/>
    </dxf>
    <dxf>
      <numFmt numFmtId="167" formatCode="_ * #,##0_ ;_ * \-#,##0_ ;_ * &quot;-&quot;??_ ;_ @_ "/>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border>
        <right style="thin">
          <color indexed="64"/>
        </right>
      </border>
    </dxf>
    <dxf>
      <border>
        <right style="thin">
          <color indexed="64"/>
        </right>
      </border>
    </dxf>
    <dxf>
      <numFmt numFmtId="168" formatCode="0.00,,,&quot; B&quot;"/>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numFmt numFmtId="167" formatCode="_ * #,##0_ ;_ * \-#,##0_ ;_ * &quot;-&quot;??_ ;_ @_ "/>
    </dxf>
    <dxf>
      <numFmt numFmtId="166" formatCode="_ * #,##0.0_ ;_ * \-#,##0.0_ ;_ * &quot;-&quot;??_ ;_ @_ "/>
    </dxf>
    <dxf>
      <fill>
        <patternFill patternType="solid">
          <bgColor rgb="FF002060"/>
        </patternFill>
      </fill>
    </dxf>
    <dxf>
      <font>
        <color theme="0"/>
      </font>
    </dxf>
    <dxf>
      <border>
        <right style="thin">
          <color indexed="64"/>
        </right>
      </border>
    </dxf>
    <dxf>
      <numFmt numFmtId="167" formatCode="_ * #,##0_ ;_ * \-#,##0_ ;_ * &quot;-&quot;??_ ;_ @_ "/>
    </dxf>
    <dxf>
      <border>
        <right style="thin">
          <color indexed="64"/>
        </right>
      </border>
    </dxf>
    <dxf>
      <border>
        <right style="thin">
          <color indexed="64"/>
        </right>
      </border>
    </dxf>
    <dxf>
      <numFmt numFmtId="168" formatCode="0.00,,,&quot; B&quot;"/>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font>
        <color theme="0"/>
      </font>
      <fill>
        <patternFill patternType="solid">
          <fgColor indexed="64"/>
          <bgColor rgb="FF002060"/>
        </patternFill>
      </fill>
    </dxf>
    <dxf>
      <numFmt numFmtId="1" formatCode="0"/>
    </dxf>
    <dxf>
      <numFmt numFmtId="166" formatCode="_ * #,##0.0_ ;_ * \-#,##0.0_ ;_ * &quot;-&quot;??_ ;_ @_ "/>
    </dxf>
    <dxf>
      <fill>
        <patternFill patternType="solid">
          <bgColor rgb="FF002060"/>
        </patternFill>
      </fill>
    </dxf>
    <dxf>
      <font>
        <color theme="0"/>
      </font>
    </dxf>
    <dxf>
      <border>
        <right style="thin">
          <color indexed="64"/>
        </right>
      </border>
    </dxf>
    <dxf>
      <border>
        <right style="thin">
          <color indexed="64"/>
        </right>
      </border>
    </dxf>
    <dxf>
      <border>
        <right style="thin">
          <color indexed="64"/>
        </right>
      </border>
    </dxf>
    <dxf>
      <font>
        <color theme="0"/>
      </font>
      <fill>
        <patternFill patternType="solid">
          <fgColor indexed="64"/>
          <bgColor rgb="FF002060"/>
        </patternFill>
      </fill>
    </dxf>
    <dxf>
      <numFmt numFmtId="167" formatCode="_ * #,##0_ ;_ * \-#,##0_ ;_ * &quot;-&quot;??_ ;_ @_ "/>
    </dxf>
    <dxf>
      <numFmt numFmtId="167" formatCode="_ * #,##0_ ;_ * \-#,##0_ ;_ * &quot;-&quot;??_ ;_ @_ "/>
    </dxf>
    <dxf>
      <numFmt numFmtId="167" formatCode="_ * #,##0_ ;_ * \-#,##0_ ;_ * &quot;-&quot;??_ ;_ @_ "/>
    </dxf>
    <dxf>
      <numFmt numFmtId="170" formatCode="0.000,,,&quot; B&quot;"/>
    </dxf>
    <dxf>
      <numFmt numFmtId="167" formatCode="_ * #,##0_ ;_ * \-#,##0_ ;_ * &quot;-&quot;??_ ;_ @_ "/>
    </dxf>
    <dxf>
      <border>
        <right style="thin">
          <color indexed="64"/>
        </right>
      </border>
    </dxf>
    <dxf>
      <border>
        <right style="thin">
          <color indexed="64"/>
        </right>
      </border>
    </dxf>
    <dxf>
      <border>
        <right style="thin">
          <color indexed="64"/>
        </right>
      </border>
    </dxf>
    <dxf>
      <font>
        <color theme="0"/>
      </font>
    </dxf>
    <dxf>
      <fill>
        <patternFill patternType="solid">
          <bgColor rgb="FF002060"/>
        </patternFill>
      </fill>
    </dxf>
    <dxf>
      <numFmt numFmtId="166" formatCode="_ * #,##0.0_ ;_ * \-#,##0.0_ ;_ * &quot;-&quot;??_ ;_ @_ "/>
    </dxf>
    <dxf>
      <numFmt numFmtId="168" formatCode="0.00,,,&quot; B&quot;"/>
    </dxf>
    <dxf>
      <border>
        <right style="thin">
          <color indexed="64"/>
        </right>
      </border>
    </dxf>
    <dxf>
      <border>
        <right style="thin">
          <color indexed="64"/>
        </right>
      </border>
    </dxf>
    <dxf>
      <numFmt numFmtId="167" formatCode="_ * #,##0_ ;_ * \-#,##0_ ;_ * &quot;-&quot;??_ ;_ @_ "/>
    </dxf>
    <dxf>
      <border>
        <right style="thin">
          <color indexed="64"/>
        </right>
      </border>
    </dxf>
    <dxf>
      <font>
        <color theme="0"/>
      </font>
    </dxf>
    <dxf>
      <fill>
        <patternFill patternType="solid">
          <bgColor rgb="FF002060"/>
        </patternFill>
      </fill>
    </dxf>
    <dxf>
      <numFmt numFmtId="166" formatCode="_ * #,##0.0_ ;_ * \-#,##0.0_ ;_ * &quot;-&quot;??_ ;_ @_ "/>
    </dxf>
    <dxf>
      <numFmt numFmtId="167" formatCode="_ * #,##0_ ;_ * \-#,##0_ ;_ * &quot;-&quot;??_ ;_ @_ "/>
    </dxf>
    <dxf>
      <border>
        <right style="thin">
          <color indexed="64"/>
        </right>
      </border>
    </dxf>
    <dxf>
      <border>
        <right style="thin">
          <color indexed="64"/>
        </right>
      </border>
    </dxf>
    <dxf>
      <border>
        <right style="thin">
          <color indexed="64"/>
        </right>
      </border>
    </dxf>
    <dxf>
      <font>
        <color theme="0"/>
      </font>
    </dxf>
    <dxf>
      <fill>
        <patternFill patternType="solid">
          <bgColor rgb="FF002060"/>
        </patternFill>
      </fill>
    </dxf>
    <dxf>
      <numFmt numFmtId="166" formatCode="_ * #,##0.0_ ;_ * \-#,##0.0_ ;_ * &quot;-&quot;??_ ;_ @_ "/>
    </dxf>
    <dxf>
      <numFmt numFmtId="1" formatCode="0"/>
    </dxf>
    <dxf>
      <font>
        <color theme="0"/>
      </font>
      <fill>
        <patternFill patternType="solid">
          <fgColor indexed="64"/>
          <bgColor rgb="FF002060"/>
        </patternFill>
      </fill>
    </dxf>
    <dxf>
      <border>
        <right style="thin">
          <color indexed="64"/>
        </right>
      </border>
    </dxf>
    <dxf>
      <border>
        <right style="thin">
          <color indexed="64"/>
        </right>
      </border>
    </dxf>
    <dxf>
      <border>
        <right style="thin">
          <color indexed="64"/>
        </right>
      </border>
    </dxf>
    <dxf>
      <font>
        <color theme="0"/>
      </font>
    </dxf>
    <dxf>
      <fill>
        <patternFill patternType="solid">
          <bgColor rgb="FF002060"/>
        </patternFill>
      </fill>
    </dxf>
    <dxf>
      <numFmt numFmtId="166" formatCode="_ * #,##0.0_ ;_ * \-#,##0.0_ ;_ * &quot;-&quot;??_ ;_ @_ "/>
    </dxf>
    <dxf>
      <numFmt numFmtId="167" formatCode="_ * #,##0_ ;_ * \-#,##0_ ;_ * &quot;-&quot;??_ ;_ @_ "/>
    </dxf>
    <dxf>
      <numFmt numFmtId="167" formatCode="_ * #,##0_ ;_ * \-#,##0_ ;_ * &quot;-&quot;??_ ;_ @_ "/>
    </dxf>
    <dxf>
      <numFmt numFmtId="167" formatCode="_ * #,##0_ ;_ * \-#,##0_ ;_ * &quot;-&quot;??_ ;_ @_ "/>
    </dxf>
    <dxf>
      <border>
        <right style="thin">
          <color indexed="64"/>
        </right>
      </border>
    </dxf>
    <dxf>
      <border>
        <right style="thin">
          <color indexed="64"/>
        </right>
      </border>
    </dxf>
    <dxf>
      <border>
        <right style="thin">
          <color indexed="64"/>
        </right>
      </border>
    </dxf>
    <dxf>
      <border>
        <right style="thin">
          <color indexed="64"/>
        </right>
      </border>
    </dxf>
    <dxf>
      <font>
        <color theme="0"/>
      </font>
    </dxf>
    <dxf>
      <fill>
        <patternFill patternType="solid">
          <bgColor rgb="FF002060"/>
        </patternFill>
      </fill>
    </dxf>
    <dxf>
      <numFmt numFmtId="166" formatCode="_ * #,##0.0_ ;_ * \-#,##0.0_ ;_ * &quot;-&quot;??_ ;_ @_ "/>
    </dxf>
    <dxf>
      <numFmt numFmtId="167" formatCode="_ * #,##0_ ;_ * \-#,##0_ ;_ * &quot;-&quot;??_ ;_ @_ "/>
    </dxf>
    <dxf>
      <border>
        <right style="thin">
          <color indexed="64"/>
        </right>
      </border>
    </dxf>
    <dxf>
      <border>
        <right style="thin">
          <color indexed="64"/>
        </right>
      </border>
    </dxf>
    <dxf>
      <border>
        <right style="thin">
          <color indexed="64"/>
        </right>
      </border>
    </dxf>
    <dxf>
      <font>
        <color theme="0"/>
      </font>
    </dxf>
    <dxf>
      <fill>
        <patternFill patternType="solid">
          <bgColor rgb="FF002060"/>
        </patternFill>
      </fill>
    </dxf>
    <dxf>
      <numFmt numFmtId="166" formatCode="_ * #,##0.0_ ;_ * \-#,##0.0_ ;_ * &quot;-&quot;??_ ;_ @_ "/>
    </dxf>
    <dxf>
      <alignment horizontal="general"/>
    </dxf>
    <dxf>
      <numFmt numFmtId="167" formatCode="_ * #,##0_ ;_ * \-#,##0_ ;_ * &quot;-&quot;??_ ;_ @_ "/>
    </dxf>
    <dxf>
      <numFmt numFmtId="167" formatCode="_ * #,##0_ ;_ * \-#,##0_ ;_ * &quot;-&quot;??_ ;_ @_ "/>
    </dxf>
    <dxf>
      <numFmt numFmtId="167" formatCode="_ * #,##0_ ;_ * \-#,##0_ ;_ * &quot;-&quot;??_ ;_ @_ "/>
    </dxf>
    <dxf>
      <numFmt numFmtId="167" formatCode="_ * #,##0_ ;_ * \-#,##0_ ;_ * &quot;-&quot;??_ ;_ @_ "/>
    </dxf>
    <dxf>
      <border>
        <right style="thin">
          <color indexed="64"/>
        </right>
      </border>
    </dxf>
    <dxf>
      <border>
        <right style="thin">
          <color indexed="64"/>
        </right>
      </border>
    </dxf>
    <dxf>
      <border>
        <right style="thin">
          <color indexed="64"/>
        </right>
      </border>
    </dxf>
    <dxf>
      <font>
        <color theme="0"/>
      </font>
    </dxf>
    <dxf>
      <fill>
        <patternFill patternType="solid">
          <bgColor rgb="FF002060"/>
        </patternFill>
      </fill>
    </dxf>
    <dxf>
      <numFmt numFmtId="166" formatCode="_ * #,##0.0_ ;_ * \-#,##0.0_ ;_ * &quot;-&quot;??_ ;_ @_ "/>
    </dxf>
    <dxf>
      <border>
        <right style="thin">
          <color indexed="64"/>
        </right>
      </border>
    </dxf>
    <dxf>
      <border>
        <right style="thin">
          <color indexed="64"/>
        </right>
      </border>
    </dxf>
    <dxf>
      <border>
        <right style="thin">
          <color indexed="64"/>
        </right>
      </border>
    </dxf>
    <dxf>
      <font>
        <color theme="0"/>
      </font>
    </dxf>
    <dxf>
      <fill>
        <patternFill patternType="solid">
          <bgColor rgb="FF002060"/>
        </patternFill>
      </fill>
    </dxf>
    <dxf>
      <numFmt numFmtId="166" formatCode="_ * #,##0.0_ ;_ * \-#,##0.0_ ;_ * &quot;-&quot;??_ ;_ @_ "/>
    </dxf>
    <dxf>
      <border>
        <right style="thin">
          <color indexed="64"/>
        </right>
      </border>
    </dxf>
    <dxf>
      <border>
        <right style="thin">
          <color indexed="64"/>
        </right>
      </border>
    </dxf>
    <dxf>
      <border>
        <right style="thin">
          <color indexed="64"/>
        </right>
      </border>
    </dxf>
    <dxf>
      <numFmt numFmtId="170" formatCode="0.000,,,&quot; B&quot;"/>
    </dxf>
    <dxf>
      <numFmt numFmtId="167" formatCode="_ * #,##0_ ;_ * \-#,##0_ ;_ * &quot;-&quot;??_ ;_ @_ "/>
    </dxf>
    <dxf>
      <border>
        <right style="thin">
          <color indexed="64"/>
        </right>
      </border>
    </dxf>
    <dxf>
      <font>
        <color theme="0"/>
      </font>
    </dxf>
    <dxf>
      <fill>
        <patternFill patternType="solid">
          <bgColor rgb="FF002060"/>
        </patternFill>
      </fill>
    </dxf>
    <dxf>
      <numFmt numFmtId="166" formatCode="_ * #,##0.0_ ;_ * \-#,##0.0_ ;_ * &quot;-&quot;??_ ;_ @_ "/>
    </dxf>
    <dxf>
      <numFmt numFmtId="28" formatCode="mm:ss"/>
    </dxf>
    <dxf>
      <border>
        <right style="thin">
          <color indexed="64"/>
        </right>
      </border>
    </dxf>
    <dxf>
      <border>
        <right style="thin">
          <color indexed="64"/>
        </right>
      </border>
    </dxf>
    <dxf>
      <numFmt numFmtId="167" formatCode="_ * #,##0_ ;_ * \-#,##0_ ;_ * &quot;-&quot;??_ ;_ @_ "/>
    </dxf>
    <dxf>
      <border>
        <right style="thin">
          <color indexed="64"/>
        </right>
      </border>
    </dxf>
    <dxf>
      <font>
        <color theme="0"/>
      </font>
    </dxf>
    <dxf>
      <fill>
        <patternFill patternType="solid">
          <bgColor rgb="FF002060"/>
        </patternFill>
      </fill>
    </dxf>
    <dxf>
      <numFmt numFmtId="166" formatCode="_ * #,##0.0_ ;_ * \-#,##0.0_ ;_ * &quot;-&quot;??_ ;_ @_ "/>
    </dxf>
    <dxf>
      <numFmt numFmtId="167" formatCode="_ * #,##0_ ;_ * \-#,##0_ ;_ * &quot;-&quot;??_ ;_ @_ "/>
    </dxf>
    <dxf>
      <numFmt numFmtId="167" formatCode="_ * #,##0_ ;_ * \-#,##0_ ;_ * &quot;-&quot;??_ ;_ @_ "/>
    </dxf>
    <dxf>
      <numFmt numFmtId="167" formatCode="_ * #,##0_ ;_ * \-#,##0_ ;_ * &quot;-&quot;??_ ;_ @_ "/>
    </dxf>
    <dxf>
      <font>
        <color theme="0"/>
      </font>
      <fill>
        <patternFill patternType="solid">
          <fgColor indexed="64"/>
          <bgColor rgb="FF002060"/>
        </patternFill>
      </fill>
    </dxf>
    <dxf>
      <border>
        <right style="thin">
          <color indexed="64"/>
        </right>
      </border>
    </dxf>
    <dxf>
      <border>
        <right style="thin">
          <color indexed="64"/>
        </right>
      </border>
    </dxf>
    <dxf>
      <border>
        <right style="thin">
          <color indexed="64"/>
        </right>
      </border>
    </dxf>
    <dxf>
      <font>
        <color theme="0"/>
      </font>
    </dxf>
    <dxf>
      <fill>
        <patternFill patternType="solid">
          <bgColor rgb="FF002060"/>
        </patternFill>
      </fill>
    </dxf>
    <dxf>
      <numFmt numFmtId="166" formatCode="_ * #,##0.0_ ;_ * \-#,##0.0_ ;_ * &quot;-&quot;??_ ;_ @_ "/>
    </dxf>
    <dxf>
      <numFmt numFmtId="170" formatCode="0.000,,,&quot; B&quot;"/>
    </dxf>
    <dxf>
      <numFmt numFmtId="167" formatCode="_ * #,##0_ ;_ * \-#,##0_ ;_ * &quot;-&quot;??_ ;_ @_ "/>
    </dxf>
    <dxf>
      <numFmt numFmtId="167" formatCode="_ * #,##0_ ;_ * \-#,##0_ ;_ * &quot;-&quot;??_ ;_ @_ "/>
    </dxf>
    <dxf>
      <border>
        <right style="thin">
          <color indexed="64"/>
        </right>
      </border>
    </dxf>
    <dxf>
      <border>
        <right style="thin">
          <color indexed="64"/>
        </right>
      </border>
    </dxf>
    <dxf>
      <border>
        <right style="thin">
          <color indexed="64"/>
        </right>
      </border>
    </dxf>
    <dxf>
      <font>
        <color theme="0"/>
      </font>
    </dxf>
    <dxf>
      <fill>
        <patternFill patternType="solid">
          <bgColor rgb="FF002060"/>
        </patternFill>
      </fill>
    </dxf>
    <dxf>
      <numFmt numFmtId="166" formatCode="_ * #,##0.0_ ;_ * \-#,##0.0_ ;_ * &quot;-&quot;??_ ;_ @_ "/>
    </dxf>
    <dxf>
      <numFmt numFmtId="168" formatCode="0.00,,,&quot; B&quot;"/>
    </dxf>
    <dxf>
      <border>
        <right style="thin">
          <color indexed="64"/>
        </right>
      </border>
    </dxf>
    <dxf>
      <border>
        <right style="thin">
          <color indexed="64"/>
        </right>
      </border>
    </dxf>
    <dxf>
      <numFmt numFmtId="167" formatCode="_ * #,##0_ ;_ * \-#,##0_ ;_ * &quot;-&quot;??_ ;_ @_ "/>
    </dxf>
    <dxf>
      <border>
        <right style="thin">
          <color indexed="64"/>
        </right>
      </border>
    </dxf>
    <dxf>
      <font>
        <color theme="0"/>
      </font>
    </dxf>
    <dxf>
      <fill>
        <patternFill patternType="solid">
          <bgColor rgb="FF002060"/>
        </patternFill>
      </fill>
    </dxf>
    <dxf>
      <numFmt numFmtId="166" formatCode="_ * #,##0.0_ ;_ * \-#,##0.0_ ;_ * &quot;-&quot;??_ ;_ @_ "/>
    </dxf>
    <dxf>
      <border>
        <right style="thin">
          <color indexed="64"/>
        </right>
      </border>
    </dxf>
    <dxf>
      <border>
        <right style="thin">
          <color indexed="64"/>
        </right>
      </border>
    </dxf>
    <dxf>
      <border>
        <right style="thin">
          <color indexed="64"/>
        </right>
      </border>
    </dxf>
    <dxf>
      <numFmt numFmtId="170" formatCode="0.000,,,&quot; B&quot;"/>
    </dxf>
    <dxf>
      <numFmt numFmtId="167" formatCode="_ * #,##0_ ;_ * \-#,##0_ ;_ * &quot;-&quot;??_ ;_ @_ "/>
    </dxf>
    <dxf>
      <border>
        <right style="thin">
          <color indexed="64"/>
        </right>
      </border>
    </dxf>
    <dxf>
      <font>
        <color theme="0"/>
      </font>
    </dxf>
    <dxf>
      <fill>
        <patternFill patternType="solid">
          <bgColor rgb="FF002060"/>
        </patternFill>
      </fill>
    </dxf>
    <dxf>
      <numFmt numFmtId="166" formatCode="_ * #,##0.0_ ;_ * \-#,##0.0_ ;_ * &quot;-&quot;??_ ;_ @_ "/>
    </dxf>
    <dxf>
      <numFmt numFmtId="167" formatCode="_ * #,##0_ ;_ * \-#,##0_ ;_ * &quot;-&quot;??_ ;_ @_ "/>
    </dxf>
    <dxf>
      <numFmt numFmtId="167" formatCode="_ * #,##0_ ;_ * \-#,##0_ ;_ * &quot;-&quot;??_ ;_ @_ "/>
    </dxf>
    <dxf>
      <numFmt numFmtId="167" formatCode="_ * #,##0_ ;_ * \-#,##0_ ;_ * &quot;-&quot;??_ ;_ @_ "/>
    </dxf>
    <dxf>
      <font>
        <color theme="0"/>
      </font>
      <fill>
        <patternFill patternType="solid">
          <fgColor indexed="64"/>
          <bgColor rgb="FF002060"/>
        </patternFill>
      </fill>
    </dxf>
    <dxf>
      <border>
        <right style="thin">
          <color indexed="64"/>
        </right>
      </border>
    </dxf>
    <dxf>
      <border>
        <right style="thin">
          <color indexed="64"/>
        </right>
      </border>
    </dxf>
    <dxf>
      <border>
        <right style="thin">
          <color indexed="64"/>
        </right>
      </border>
    </dxf>
    <dxf>
      <font>
        <color theme="0"/>
      </font>
    </dxf>
    <dxf>
      <fill>
        <patternFill patternType="solid">
          <bgColor rgb="FF002060"/>
        </patternFill>
      </fill>
    </dxf>
    <dxf>
      <numFmt numFmtId="166" formatCode="_ * #,##0.0_ ;_ * \-#,##0.0_ ;_ * &quot;-&quot;??_ ;_ @_ "/>
    </dxf>
    <dxf>
      <numFmt numFmtId="167" formatCode="_ * #,##0_ ;_ * \-#,##0_ ;_ * &quot;-&quot;??_ ;_ @_ "/>
    </dxf>
    <dxf>
      <numFmt numFmtId="167" formatCode="_ * #,##0_ ;_ * \-#,##0_ ;_ * &quot;-&quot;??_ ;_ @_ "/>
    </dxf>
    <dxf>
      <numFmt numFmtId="167" formatCode="_ * #,##0_ ;_ * \-#,##0_ ;_ * &quot;-&quot;??_ ;_ @_ "/>
    </dxf>
    <dxf>
      <border>
        <right style="thin">
          <color indexed="64"/>
        </right>
      </border>
    </dxf>
    <dxf>
      <border>
        <right style="thin">
          <color indexed="64"/>
        </right>
      </border>
    </dxf>
    <dxf>
      <border>
        <right style="thin">
          <color indexed="64"/>
        </right>
      </border>
    </dxf>
    <dxf>
      <font>
        <color theme="0"/>
      </font>
    </dxf>
    <dxf>
      <fill>
        <patternFill patternType="solid">
          <bgColor rgb="FF002060"/>
        </patternFill>
      </fill>
    </dxf>
    <dxf>
      <numFmt numFmtId="166" formatCode="_ * #,##0.0_ ;_ * \-#,##0.0_ ;_ * &quot;-&quot;??_ ;_ @_ "/>
    </dxf>
    <dxf>
      <numFmt numFmtId="168" formatCode="0.00,,,&quot; B&quot;"/>
    </dxf>
    <dxf>
      <border>
        <right style="thin">
          <color indexed="64"/>
        </right>
      </border>
    </dxf>
    <dxf>
      <border>
        <right style="thin">
          <color indexed="64"/>
        </right>
      </border>
    </dxf>
    <dxf>
      <numFmt numFmtId="167" formatCode="_ * #,##0_ ;_ * \-#,##0_ ;_ * &quot;-&quot;??_ ;_ @_ "/>
    </dxf>
    <dxf>
      <border>
        <right style="thin">
          <color indexed="64"/>
        </right>
      </border>
    </dxf>
    <dxf>
      <font>
        <color theme="0"/>
      </font>
    </dxf>
    <dxf>
      <fill>
        <patternFill patternType="solid">
          <bgColor rgb="FF002060"/>
        </patternFill>
      </fill>
    </dxf>
    <dxf>
      <numFmt numFmtId="166" formatCode="_ * #,##0.0_ ;_ * \-#,##0.0_ ;_ * &quot;-&quot;??_ ;_ @_ "/>
    </dxf>
    <dxf>
      <numFmt numFmtId="168" formatCode="0.00,,,&quot; B&quot;"/>
    </dxf>
    <dxf>
      <border>
        <right style="thin">
          <color indexed="64"/>
        </right>
      </border>
    </dxf>
    <dxf>
      <border>
        <right style="thin">
          <color indexed="64"/>
        </right>
      </border>
    </dxf>
    <dxf>
      <numFmt numFmtId="167" formatCode="_ * #,##0_ ;_ * \-#,##0_ ;_ * &quot;-&quot;??_ ;_ @_ "/>
    </dxf>
    <dxf>
      <border>
        <right style="thin">
          <color indexed="64"/>
        </right>
      </border>
    </dxf>
    <dxf>
      <font>
        <color theme="0"/>
      </font>
    </dxf>
    <dxf>
      <fill>
        <patternFill patternType="solid">
          <bgColor rgb="FF002060"/>
        </patternFill>
      </fill>
    </dxf>
    <dxf>
      <numFmt numFmtId="166" formatCode="_ * #,##0.0_ ;_ * \-#,##0.0_ ;_ * &quot;-&quot;??_ ;_ @_ "/>
    </dxf>
    <dxf>
      <numFmt numFmtId="170" formatCode="0.000,,,&quot; B&quot;"/>
    </dxf>
    <dxf>
      <numFmt numFmtId="167" formatCode="_ * #,##0_ ;_ * \-#,##0_ ;_ * &quot;-&quot;??_ ;_ @_ "/>
    </dxf>
    <dxf>
      <border>
        <right style="thin">
          <color indexed="64"/>
        </right>
      </border>
    </dxf>
    <dxf>
      <border>
        <right style="thin">
          <color indexed="64"/>
        </right>
      </border>
    </dxf>
    <dxf>
      <border>
        <right style="thin">
          <color indexed="64"/>
        </right>
      </border>
    </dxf>
    <dxf>
      <font>
        <color theme="0"/>
      </font>
    </dxf>
    <dxf>
      <fill>
        <patternFill patternType="solid">
          <bgColor rgb="FF002060"/>
        </patternFill>
      </fill>
    </dxf>
    <dxf>
      <numFmt numFmtId="166" formatCode="_ * #,##0.0_ ;_ * \-#,##0.0_ ;_ * &quot;-&quot;??_ ;_ @_ "/>
    </dxf>
    <dxf>
      <numFmt numFmtId="168" formatCode="0.00,,,&quot; B&quot;"/>
    </dxf>
    <dxf>
      <numFmt numFmtId="170" formatCode="0.000,,,&quot; B&quot;"/>
    </dxf>
    <dxf>
      <numFmt numFmtId="170" formatCode="0.000,,,&quot; B&quot;"/>
    </dxf>
    <dxf>
      <border>
        <right style="thin">
          <color indexed="64"/>
        </right>
      </border>
    </dxf>
    <dxf>
      <border>
        <right style="thin">
          <color indexed="64"/>
        </right>
      </border>
    </dxf>
    <dxf>
      <border>
        <right style="thin">
          <color indexed="64"/>
        </right>
      </border>
    </dxf>
    <dxf>
      <font>
        <color theme="0"/>
      </font>
    </dxf>
    <dxf>
      <fill>
        <patternFill patternType="solid">
          <bgColor rgb="FF002060"/>
        </patternFill>
      </fill>
    </dxf>
    <dxf>
      <numFmt numFmtId="166" formatCode="_ * #,##0.0_ ;_ * \-#,##0.0_ ;_ * &quot;-&quot;??_ ;_ @_ "/>
    </dxf>
    <dxf>
      <border>
        <right style="thin">
          <color indexed="64"/>
        </right>
      </border>
    </dxf>
    <dxf>
      <border>
        <right style="thin">
          <color indexed="64"/>
        </right>
      </border>
    </dxf>
    <dxf>
      <border>
        <right style="thin">
          <color indexed="64"/>
        </right>
      </border>
    </dxf>
    <dxf>
      <numFmt numFmtId="170" formatCode="0.000,,,&quot; B&quot;"/>
    </dxf>
    <dxf>
      <numFmt numFmtId="167" formatCode="_ * #,##0_ ;_ * \-#,##0_ ;_ * &quot;-&quot;??_ ;_ @_ "/>
    </dxf>
    <dxf>
      <border>
        <right style="thin">
          <color indexed="64"/>
        </right>
      </border>
    </dxf>
    <dxf>
      <font>
        <color theme="0"/>
      </font>
    </dxf>
    <dxf>
      <fill>
        <patternFill patternType="solid">
          <bgColor rgb="FF002060"/>
        </patternFill>
      </fill>
    </dxf>
    <dxf>
      <numFmt numFmtId="166" formatCode="_ * #,##0.0_ ;_ * \-#,##0.0_ ;_ * &quot;-&quot;??_ ;_ @_ "/>
    </dxf>
    <dxf>
      <font>
        <b/>
        <i/>
        <color theme="0"/>
      </font>
      <fill>
        <patternFill>
          <bgColor rgb="FF991CFB"/>
        </patternFill>
      </fill>
      <border diagonalUp="0" diagonalDown="0">
        <left/>
        <right/>
        <top/>
        <bottom/>
        <vertical/>
        <horizontal/>
      </border>
    </dxf>
  </dxfs>
  <tableStyles count="1" defaultTableStyle="TableStyleMedium2" defaultPivotStyle="PivotStyleLight16">
    <tableStyle name="Slicer Style 1" pivot="0" table="0" count="2" xr9:uid="{0ABB5F92-5D77-44CF-8FDC-82FCC915C63B}">
      <tableStyleElement type="wholeTable" dxfId="1133"/>
    </tableStyle>
  </tableStyles>
  <colors>
    <mruColors>
      <color rgb="FF991CFB"/>
      <color rgb="FF762C7C"/>
      <color rgb="FFDF21B2"/>
      <color rgb="FF7A1678"/>
    </mruColors>
  </colors>
  <extLst>
    <ext xmlns:x14="http://schemas.microsoft.com/office/spreadsheetml/2009/9/main" uri="{46F421CA-312F-682f-3DD2-61675219B42D}">
      <x14:dxfs count="1">
        <dxf>
          <fill>
            <patternFill>
              <bgColor theme="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[Varshini_Edtech_sales_analysis.xlsx]Pivot_table!Total earnings by month	</c:name>
    <c:fmtId val="2"/>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36918676493793E-2"/>
          <c:y val="5.217427027915289E-2"/>
          <c:w val="0.91998778911713652"/>
          <c:h val="0.89565145944169422"/>
        </c:manualLayout>
      </c:layout>
      <c:lineChart>
        <c:grouping val="standard"/>
        <c:varyColors val="0"/>
        <c:ser>
          <c:idx val="0"/>
          <c:order val="0"/>
          <c:tx>
            <c:strRef>
              <c:f>Pivot_table!$Q$3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Pivot_table!$P$4:$P$16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Pivot_table!$Q$4:$Q$16</c:f>
              <c:numCache>
                <c:formatCode>0.00,,," B"</c:formatCode>
                <c:ptCount val="12"/>
                <c:pt idx="0">
                  <c:v>418000000</c:v>
                </c:pt>
                <c:pt idx="1">
                  <c:v>280000000</c:v>
                </c:pt>
                <c:pt idx="2">
                  <c:v>40000000</c:v>
                </c:pt>
                <c:pt idx="3">
                  <c:v>88000000</c:v>
                </c:pt>
                <c:pt idx="4">
                  <c:v>406000000</c:v>
                </c:pt>
                <c:pt idx="5">
                  <c:v>150000000</c:v>
                </c:pt>
                <c:pt idx="6">
                  <c:v>50000000</c:v>
                </c:pt>
                <c:pt idx="7">
                  <c:v>504000000</c:v>
                </c:pt>
                <c:pt idx="8">
                  <c:v>883000000</c:v>
                </c:pt>
                <c:pt idx="9">
                  <c:v>1160000000</c:v>
                </c:pt>
                <c:pt idx="10">
                  <c:v>1036000000</c:v>
                </c:pt>
                <c:pt idx="11">
                  <c:v>357000000</c:v>
                </c:pt>
              </c:numCache>
            </c:numRef>
          </c:val>
          <c:smooth val="1"/>
          <c:extLst>
            <c:ext xmlns:c16="http://schemas.microsoft.com/office/drawing/2014/chart" uri="{C3380CC4-5D6E-409C-BE32-E72D297353CC}">
              <c16:uniqueId val="{00000000-9194-426E-BEF6-EE842A7D2530}"/>
            </c:ext>
          </c:extLst>
        </c:ser>
        <c:dLbls>
          <c:dLblPos val="t"/>
          <c:showLegendKey val="0"/>
          <c:showVal val="1"/>
          <c:showCatName val="0"/>
          <c:showSerName val="0"/>
          <c:showPercent val="0"/>
          <c:showBubbleSize val="0"/>
        </c:dLbls>
        <c:marker val="1"/>
        <c:smooth val="0"/>
        <c:axId val="1973311088"/>
        <c:axId val="1233962560"/>
      </c:lineChart>
      <c:catAx>
        <c:axId val="1973311088"/>
        <c:scaling>
          <c:orientation val="minMax"/>
        </c:scaling>
        <c:delete val="1"/>
        <c:axPos val="b"/>
        <c:numFmt formatCode="General" sourceLinked="1"/>
        <c:majorTickMark val="none"/>
        <c:minorTickMark val="none"/>
        <c:tickLblPos val="nextTo"/>
        <c:crossAx val="1233962560"/>
        <c:crosses val="autoZero"/>
        <c:auto val="1"/>
        <c:lblAlgn val="ctr"/>
        <c:lblOffset val="100"/>
        <c:noMultiLvlLbl val="0"/>
      </c:catAx>
      <c:valAx>
        <c:axId val="1233962560"/>
        <c:scaling>
          <c:orientation val="minMax"/>
        </c:scaling>
        <c:delete val="1"/>
        <c:axPos val="l"/>
        <c:numFmt formatCode="0.00,,,&quot; B&quot;" sourceLinked="1"/>
        <c:majorTickMark val="none"/>
        <c:minorTickMark val="none"/>
        <c:tickLblPos val="nextTo"/>
        <c:crossAx val="197331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[Varshini_Edtech_sales_analysis.xlsx]Pivot_table!Total sales by sales team	</c:name>
    <c:fmtId val="6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solidFill>
            <a:srgbClr val="991CFB"/>
          </a:solidFill>
          <a:ln>
            <a:noFill/>
          </a:ln>
          <a:effectLst/>
        </c:spPr>
      </c:pivotFmt>
      <c:pivotFmt>
        <c:idx val="3"/>
        <c:spPr>
          <a:solidFill>
            <a:schemeClr val="accent2">
              <a:lumMod val="75000"/>
            </a:schemeClr>
          </a:solidFill>
          <a:ln>
            <a:noFill/>
          </a:ln>
          <a:effectLst/>
        </c:spPr>
      </c:pivotFmt>
      <c:pivotFmt>
        <c:idx val="4"/>
        <c:spPr>
          <a:solidFill>
            <a:srgbClr val="00B050"/>
          </a:solidFill>
          <a:ln>
            <a:noFill/>
          </a:ln>
          <a:effectLst/>
        </c:spPr>
      </c:pivotFmt>
      <c:pivotFmt>
        <c:idx val="5"/>
        <c:spPr>
          <a:solidFill>
            <a:srgbClr val="00B0F0"/>
          </a:solidFill>
          <a:ln>
            <a:noFill/>
          </a:ln>
          <a:effectLst/>
        </c:spPr>
      </c:pivotFmt>
    </c:pivotFmts>
    <c:plotArea>
      <c:layout/>
      <c:barChart>
        <c:barDir val="bar"/>
        <c:grouping val="clustered"/>
        <c:varyColors val="0"/>
        <c:ser>
          <c:idx val="0"/>
          <c:order val="0"/>
          <c:tx>
            <c:strRef>
              <c:f>Pivot_table!$BP$5</c:f>
              <c:strCache>
                <c:ptCount val="1"/>
                <c:pt idx="0">
                  <c:v>Sum of Paid Fees</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6-83C3-48D2-82CE-352380A14370}"/>
              </c:ext>
            </c:extLst>
          </c:dPt>
          <c:dPt>
            <c:idx val="1"/>
            <c:invertIfNegative val="0"/>
            <c:bubble3D val="0"/>
            <c:spPr>
              <a:solidFill>
                <a:srgbClr val="00B0F0"/>
              </a:solidFill>
              <a:ln>
                <a:noFill/>
              </a:ln>
              <a:effectLst/>
            </c:spPr>
            <c:extLst>
              <c:ext xmlns:c16="http://schemas.microsoft.com/office/drawing/2014/chart" uri="{C3380CC4-5D6E-409C-BE32-E72D297353CC}">
                <c16:uniqueId val="{00000005-83C3-48D2-82CE-352380A14370}"/>
              </c:ext>
            </c:extLst>
          </c:dPt>
          <c:dPt>
            <c:idx val="2"/>
            <c:invertIfNegative val="0"/>
            <c:bubble3D val="0"/>
            <c:spPr>
              <a:solidFill>
                <a:srgbClr val="991CFB"/>
              </a:solidFill>
              <a:ln>
                <a:noFill/>
              </a:ln>
              <a:effectLst/>
            </c:spPr>
            <c:extLst>
              <c:ext xmlns:c16="http://schemas.microsoft.com/office/drawing/2014/chart" uri="{C3380CC4-5D6E-409C-BE32-E72D297353CC}">
                <c16:uniqueId val="{00000004-83C3-48D2-82CE-352380A14370}"/>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3-83C3-48D2-82CE-352380A143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Pivot_table!$BO$6:$BO$10</c:f>
              <c:strCache>
                <c:ptCount val="4"/>
                <c:pt idx="0">
                  <c:v>Ahmed</c:v>
                </c:pt>
                <c:pt idx="1">
                  <c:v>Abdullah</c:v>
                </c:pt>
                <c:pt idx="2">
                  <c:v>Salah</c:v>
                </c:pt>
                <c:pt idx="3">
                  <c:v>Mohammed</c:v>
                </c:pt>
              </c:strCache>
            </c:strRef>
          </c:cat>
          <c:val>
            <c:numRef>
              <c:f>Pivot_table!$BP$6:$BP$10</c:f>
              <c:numCache>
                <c:formatCode>0.00,,," B"</c:formatCode>
                <c:ptCount val="4"/>
                <c:pt idx="0">
                  <c:v>98000000</c:v>
                </c:pt>
                <c:pt idx="1">
                  <c:v>320000000</c:v>
                </c:pt>
                <c:pt idx="2">
                  <c:v>334000000</c:v>
                </c:pt>
                <c:pt idx="3">
                  <c:v>406000000</c:v>
                </c:pt>
              </c:numCache>
            </c:numRef>
          </c:val>
          <c:extLst>
            <c:ext xmlns:c16="http://schemas.microsoft.com/office/drawing/2014/chart" uri="{C3380CC4-5D6E-409C-BE32-E72D297353CC}">
              <c16:uniqueId val="{00000000-83C3-48D2-82CE-352380A14370}"/>
            </c:ext>
          </c:extLst>
        </c:ser>
        <c:ser>
          <c:idx val="1"/>
          <c:order val="1"/>
          <c:tx>
            <c:strRef>
              <c:f>Pivot_table!$BQ$5</c:f>
              <c:strCache>
                <c:ptCount val="1"/>
                <c:pt idx="0">
                  <c:v>Sum of Paid Fees2</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Pivot_table!$BO$6:$BO$10</c:f>
              <c:strCache>
                <c:ptCount val="4"/>
                <c:pt idx="0">
                  <c:v>Ahmed</c:v>
                </c:pt>
                <c:pt idx="1">
                  <c:v>Abdullah</c:v>
                </c:pt>
                <c:pt idx="2">
                  <c:v>Salah</c:v>
                </c:pt>
                <c:pt idx="3">
                  <c:v>Mohammed</c:v>
                </c:pt>
              </c:strCache>
            </c:strRef>
          </c:cat>
          <c:val>
            <c:numRef>
              <c:f>Pivot_table!$BQ$6:$BQ$10</c:f>
              <c:numCache>
                <c:formatCode>_ * #,##0.0_ ;_ * \-#,##0.0_ ;_ * "-"??_ ;_ @_ </c:formatCode>
                <c:ptCount val="4"/>
                <c:pt idx="0">
                  <c:v>98000000</c:v>
                </c:pt>
                <c:pt idx="1">
                  <c:v>320000000</c:v>
                </c:pt>
                <c:pt idx="2">
                  <c:v>334000000</c:v>
                </c:pt>
                <c:pt idx="3">
                  <c:v>406000000</c:v>
                </c:pt>
              </c:numCache>
            </c:numRef>
          </c:val>
          <c:extLst>
            <c:ext xmlns:c16="http://schemas.microsoft.com/office/drawing/2014/chart" uri="{C3380CC4-5D6E-409C-BE32-E72D297353CC}">
              <c16:uniqueId val="{00000002-83C3-48D2-82CE-352380A14370}"/>
            </c:ext>
          </c:extLst>
        </c:ser>
        <c:dLbls>
          <c:dLblPos val="outEnd"/>
          <c:showLegendKey val="0"/>
          <c:showVal val="1"/>
          <c:showCatName val="0"/>
          <c:showSerName val="0"/>
          <c:showPercent val="0"/>
          <c:showBubbleSize val="0"/>
        </c:dLbls>
        <c:gapWidth val="182"/>
        <c:axId val="838469423"/>
        <c:axId val="795692207"/>
      </c:barChart>
      <c:catAx>
        <c:axId val="838469423"/>
        <c:scaling>
          <c:orientation val="minMax"/>
        </c:scaling>
        <c:delete val="1"/>
        <c:axPos val="l"/>
        <c:numFmt formatCode="General" sourceLinked="1"/>
        <c:majorTickMark val="none"/>
        <c:minorTickMark val="none"/>
        <c:tickLblPos val="nextTo"/>
        <c:crossAx val="795692207"/>
        <c:crosses val="autoZero"/>
        <c:auto val="1"/>
        <c:lblAlgn val="ctr"/>
        <c:lblOffset val="100"/>
        <c:noMultiLvlLbl val="0"/>
      </c:catAx>
      <c:valAx>
        <c:axId val="795692207"/>
        <c:scaling>
          <c:orientation val="minMax"/>
        </c:scaling>
        <c:delete val="1"/>
        <c:axPos val="b"/>
        <c:majorGridlines>
          <c:spPr>
            <a:ln w="9525" cap="flat" cmpd="sng" algn="ctr">
              <a:solidFill>
                <a:schemeClr val="tx1">
                  <a:lumMod val="15000"/>
                  <a:lumOff val="85000"/>
                </a:schemeClr>
              </a:solidFill>
              <a:round/>
            </a:ln>
            <a:effectLst/>
          </c:spPr>
        </c:majorGridlines>
        <c:numFmt formatCode="0.00,,,&quot; B&quot;" sourceLinked="1"/>
        <c:majorTickMark val="none"/>
        <c:minorTickMark val="none"/>
        <c:tickLblPos val="nextTo"/>
        <c:crossAx val="838469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[Varshini_Edtech_sales_analysis.xlsx]Pivot_table!Consultant by total sales	</c:name>
    <c:fmtId val="69"/>
  </c:pivotSource>
  <c:chart>
    <c:autoTitleDeleted val="1"/>
    <c:pivotFmts>
      <c:pivotFmt>
        <c:idx val="0"/>
        <c:spPr>
          <a:solidFill>
            <a:srgbClr val="991CFB"/>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Pivot_table!$BZ$5</c:f>
              <c:strCache>
                <c:ptCount val="1"/>
                <c:pt idx="0">
                  <c:v>Total</c:v>
                </c:pt>
              </c:strCache>
            </c:strRef>
          </c:tx>
          <c:spPr>
            <a:solidFill>
              <a:srgbClr val="991CFB"/>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Pivot_table!$BY$6:$BY$20</c:f>
              <c:strCache>
                <c:ptCount val="14"/>
                <c:pt idx="0">
                  <c:v>Mohmed</c:v>
                </c:pt>
                <c:pt idx="1">
                  <c:v>Hisham</c:v>
                </c:pt>
                <c:pt idx="2">
                  <c:v>Dina</c:v>
                </c:pt>
                <c:pt idx="3">
                  <c:v>Adam</c:v>
                </c:pt>
                <c:pt idx="4">
                  <c:v>Kisho</c:v>
                </c:pt>
                <c:pt idx="5">
                  <c:v>Reham</c:v>
                </c:pt>
                <c:pt idx="6">
                  <c:v>Hany</c:v>
                </c:pt>
                <c:pt idx="7">
                  <c:v>Dary</c:v>
                </c:pt>
                <c:pt idx="8">
                  <c:v>Sahar</c:v>
                </c:pt>
                <c:pt idx="9">
                  <c:v>Jood</c:v>
                </c:pt>
                <c:pt idx="10">
                  <c:v>John</c:v>
                </c:pt>
                <c:pt idx="11">
                  <c:v>Kenza</c:v>
                </c:pt>
                <c:pt idx="12">
                  <c:v>Rony</c:v>
                </c:pt>
                <c:pt idx="13">
                  <c:v>Khalil</c:v>
                </c:pt>
              </c:strCache>
            </c:strRef>
          </c:cat>
          <c:val>
            <c:numRef>
              <c:f>Pivot_table!$BZ$6:$BZ$20</c:f>
              <c:numCache>
                <c:formatCode>0.00,,," B"</c:formatCode>
                <c:ptCount val="14"/>
                <c:pt idx="0">
                  <c:v>234000000</c:v>
                </c:pt>
                <c:pt idx="1">
                  <c:v>128000000</c:v>
                </c:pt>
                <c:pt idx="2">
                  <c:v>120000000</c:v>
                </c:pt>
                <c:pt idx="3">
                  <c:v>114000000</c:v>
                </c:pt>
                <c:pt idx="4">
                  <c:v>102000000</c:v>
                </c:pt>
                <c:pt idx="5">
                  <c:v>78000000</c:v>
                </c:pt>
                <c:pt idx="6">
                  <c:v>74000000</c:v>
                </c:pt>
                <c:pt idx="7">
                  <c:v>64000000</c:v>
                </c:pt>
                <c:pt idx="8">
                  <c:v>60000000</c:v>
                </c:pt>
                <c:pt idx="9">
                  <c:v>50000000</c:v>
                </c:pt>
                <c:pt idx="10">
                  <c:v>40000000</c:v>
                </c:pt>
                <c:pt idx="11">
                  <c:v>40000000</c:v>
                </c:pt>
                <c:pt idx="12">
                  <c:v>30000000</c:v>
                </c:pt>
                <c:pt idx="13">
                  <c:v>24000000</c:v>
                </c:pt>
              </c:numCache>
            </c:numRef>
          </c:val>
          <c:extLst>
            <c:ext xmlns:c16="http://schemas.microsoft.com/office/drawing/2014/chart" uri="{C3380CC4-5D6E-409C-BE32-E72D297353CC}">
              <c16:uniqueId val="{00000000-328E-4B03-A89B-68EC990C6FF9}"/>
            </c:ext>
          </c:extLst>
        </c:ser>
        <c:dLbls>
          <c:dLblPos val="outEnd"/>
          <c:showLegendKey val="0"/>
          <c:showVal val="1"/>
          <c:showCatName val="0"/>
          <c:showSerName val="0"/>
          <c:showPercent val="0"/>
          <c:showBubbleSize val="0"/>
        </c:dLbls>
        <c:gapWidth val="219"/>
        <c:overlap val="-27"/>
        <c:axId val="878055087"/>
        <c:axId val="795613343"/>
      </c:barChart>
      <c:catAx>
        <c:axId val="8780550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613343"/>
        <c:crosses val="autoZero"/>
        <c:auto val="1"/>
        <c:lblAlgn val="ctr"/>
        <c:lblOffset val="100"/>
        <c:noMultiLvlLbl val="0"/>
      </c:catAx>
      <c:valAx>
        <c:axId val="795613343"/>
        <c:scaling>
          <c:orientation val="minMax"/>
        </c:scaling>
        <c:delete val="0"/>
        <c:axPos val="l"/>
        <c:numFmt formatCode="0.00,,,&quot; B&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05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Pivot_table!$CI$6</c:f>
              <c:strCache>
                <c:ptCount val="1"/>
                <c:pt idx="0">
                  <c:v>Television Ad</c:v>
                </c:pt>
              </c:strCache>
            </c:strRef>
          </c:tx>
          <c:spPr>
            <a:solidFill>
              <a:srgbClr val="0070C0"/>
            </a:solidFill>
            <a:ln w="12700">
              <a:solidFill>
                <a:schemeClr val="tx1"/>
              </a:solidFill>
            </a:ln>
          </c:spPr>
          <c:dPt>
            <c:idx val="0"/>
            <c:bubble3D val="0"/>
            <c:spPr>
              <a:solidFill>
                <a:srgbClr val="0070C0"/>
              </a:solidFill>
              <a:ln w="12700">
                <a:solidFill>
                  <a:schemeClr val="tx1"/>
                </a:solidFill>
              </a:ln>
              <a:effectLst/>
            </c:spPr>
            <c:extLst>
              <c:ext xmlns:c16="http://schemas.microsoft.com/office/drawing/2014/chart" uri="{C3380CC4-5D6E-409C-BE32-E72D297353CC}">
                <c16:uniqueId val="{0000000C-5B66-41B7-95CB-FB891074807E}"/>
              </c:ext>
            </c:extLst>
          </c:dPt>
          <c:dPt>
            <c:idx val="1"/>
            <c:bubble3D val="0"/>
            <c:spPr>
              <a:solidFill>
                <a:schemeClr val="bg2">
                  <a:lumMod val="75000"/>
                </a:schemeClr>
              </a:solidFill>
              <a:ln w="12700">
                <a:solidFill>
                  <a:schemeClr val="tx1"/>
                </a:solidFill>
              </a:ln>
              <a:effectLst/>
            </c:spPr>
            <c:extLst>
              <c:ext xmlns:c16="http://schemas.microsoft.com/office/drawing/2014/chart" uri="{C3380CC4-5D6E-409C-BE32-E72D297353CC}">
                <c16:uniqueId val="{0000000B-5B66-41B7-95CB-FB891074807E}"/>
              </c:ext>
            </c:extLst>
          </c:dPt>
          <c:cat>
            <c:strRef>
              <c:f>Pivot_table!$CH$7:$CH$8</c:f>
              <c:strCache>
                <c:ptCount val="2"/>
                <c:pt idx="0">
                  <c:v>Reach</c:v>
                </c:pt>
                <c:pt idx="1">
                  <c:v>Difference to reach the heighest amount</c:v>
                </c:pt>
              </c:strCache>
            </c:strRef>
          </c:cat>
          <c:val>
            <c:numRef>
              <c:f>Pivot_table!$CI$7:$CI$8</c:f>
              <c:numCache>
                <c:formatCode>0.00,,," B"</c:formatCode>
                <c:ptCount val="2"/>
                <c:pt idx="0">
                  <c:v>30000000</c:v>
                </c:pt>
                <c:pt idx="1">
                  <c:v>110000000</c:v>
                </c:pt>
              </c:numCache>
            </c:numRef>
          </c:val>
          <c:extLst>
            <c:ext xmlns:c16="http://schemas.microsoft.com/office/drawing/2014/chart" uri="{C3380CC4-5D6E-409C-BE32-E72D297353CC}">
              <c16:uniqueId val="{00000000-5B66-41B7-95CB-FB891074807E}"/>
            </c:ext>
          </c:extLst>
        </c:ser>
        <c:ser>
          <c:idx val="1"/>
          <c:order val="1"/>
          <c:tx>
            <c:strRef>
              <c:f>Pivot_table!$CJ$6</c:f>
              <c:strCache>
                <c:ptCount val="1"/>
                <c:pt idx="0">
                  <c:v>Facebook Page</c:v>
                </c:pt>
              </c:strCache>
            </c:strRef>
          </c:tx>
          <c:spPr>
            <a:solidFill>
              <a:schemeClr val="accent6">
                <a:lumMod val="60000"/>
                <a:lumOff val="40000"/>
              </a:schemeClr>
            </a:solidFill>
            <a:ln w="12700">
              <a:solidFill>
                <a:schemeClr val="tx1"/>
              </a:solidFill>
            </a:ln>
          </c:spPr>
          <c:dPt>
            <c:idx val="0"/>
            <c:bubble3D val="0"/>
            <c:spPr>
              <a:solidFill>
                <a:schemeClr val="accent6">
                  <a:lumMod val="60000"/>
                  <a:lumOff val="40000"/>
                </a:schemeClr>
              </a:solidFill>
              <a:ln w="12700">
                <a:solidFill>
                  <a:schemeClr val="tx1"/>
                </a:solidFill>
              </a:ln>
              <a:effectLst/>
            </c:spPr>
            <c:extLst>
              <c:ext xmlns:c16="http://schemas.microsoft.com/office/drawing/2014/chart" uri="{C3380CC4-5D6E-409C-BE32-E72D297353CC}">
                <c16:uniqueId val="{00000005-425B-44F3-A44E-8130AF73B3ED}"/>
              </c:ext>
            </c:extLst>
          </c:dPt>
          <c:dPt>
            <c:idx val="1"/>
            <c:bubble3D val="0"/>
            <c:spPr>
              <a:solidFill>
                <a:schemeClr val="bg2">
                  <a:lumMod val="75000"/>
                </a:schemeClr>
              </a:solidFill>
              <a:ln w="12700">
                <a:solidFill>
                  <a:schemeClr val="tx1"/>
                </a:solidFill>
              </a:ln>
              <a:effectLst/>
            </c:spPr>
            <c:extLst>
              <c:ext xmlns:c16="http://schemas.microsoft.com/office/drawing/2014/chart" uri="{C3380CC4-5D6E-409C-BE32-E72D297353CC}">
                <c16:uniqueId val="{0000000A-5B66-41B7-95CB-FB891074807E}"/>
              </c:ext>
            </c:extLst>
          </c:dPt>
          <c:cat>
            <c:strRef>
              <c:f>Pivot_table!$CH$7:$CH$8</c:f>
              <c:strCache>
                <c:ptCount val="2"/>
                <c:pt idx="0">
                  <c:v>Reach</c:v>
                </c:pt>
                <c:pt idx="1">
                  <c:v>Difference to reach the heighest amount</c:v>
                </c:pt>
              </c:strCache>
            </c:strRef>
          </c:cat>
          <c:val>
            <c:numRef>
              <c:f>Pivot_table!$CJ$7:$CJ$8</c:f>
              <c:numCache>
                <c:formatCode>0.00,,," B"</c:formatCode>
                <c:ptCount val="2"/>
                <c:pt idx="0">
                  <c:v>54000000</c:v>
                </c:pt>
                <c:pt idx="1">
                  <c:v>86000000</c:v>
                </c:pt>
              </c:numCache>
            </c:numRef>
          </c:val>
          <c:extLst>
            <c:ext xmlns:c16="http://schemas.microsoft.com/office/drawing/2014/chart" uri="{C3380CC4-5D6E-409C-BE32-E72D297353CC}">
              <c16:uniqueId val="{00000001-5B66-41B7-95CB-FB891074807E}"/>
            </c:ext>
          </c:extLst>
        </c:ser>
        <c:ser>
          <c:idx val="2"/>
          <c:order val="2"/>
          <c:tx>
            <c:strRef>
              <c:f>Pivot_table!$CK$6</c:f>
              <c:strCache>
                <c:ptCount val="1"/>
                <c:pt idx="0">
                  <c:v>Youtube Channel</c:v>
                </c:pt>
              </c:strCache>
            </c:strRef>
          </c:tx>
          <c:spPr>
            <a:ln w="12700">
              <a:solidFill>
                <a:schemeClr val="tx1"/>
              </a:solidFill>
            </a:ln>
          </c:spPr>
          <c:dPt>
            <c:idx val="0"/>
            <c:bubble3D val="0"/>
            <c:spPr>
              <a:solidFill>
                <a:schemeClr val="bg1"/>
              </a:solidFill>
              <a:ln w="12700">
                <a:solidFill>
                  <a:schemeClr val="tx1"/>
                </a:solidFill>
              </a:ln>
              <a:effectLst/>
            </c:spPr>
            <c:extLst>
              <c:ext xmlns:c16="http://schemas.microsoft.com/office/drawing/2014/chart" uri="{C3380CC4-5D6E-409C-BE32-E72D297353CC}">
                <c16:uniqueId val="{00000008-5B66-41B7-95CB-FB891074807E}"/>
              </c:ext>
            </c:extLst>
          </c:dPt>
          <c:dPt>
            <c:idx val="1"/>
            <c:bubble3D val="0"/>
            <c:spPr>
              <a:solidFill>
                <a:schemeClr val="bg2">
                  <a:lumMod val="75000"/>
                </a:schemeClr>
              </a:solidFill>
              <a:ln w="12700">
                <a:solidFill>
                  <a:schemeClr val="tx1"/>
                </a:solidFill>
              </a:ln>
              <a:effectLst/>
            </c:spPr>
            <c:extLst>
              <c:ext xmlns:c16="http://schemas.microsoft.com/office/drawing/2014/chart" uri="{C3380CC4-5D6E-409C-BE32-E72D297353CC}">
                <c16:uniqueId val="{00000009-5B66-41B7-95CB-FB891074807E}"/>
              </c:ext>
            </c:extLst>
          </c:dPt>
          <c:cat>
            <c:strRef>
              <c:f>Pivot_table!$CH$7:$CH$8</c:f>
              <c:strCache>
                <c:ptCount val="2"/>
                <c:pt idx="0">
                  <c:v>Reach</c:v>
                </c:pt>
                <c:pt idx="1">
                  <c:v>Difference to reach the heighest amount</c:v>
                </c:pt>
              </c:strCache>
            </c:strRef>
          </c:cat>
          <c:val>
            <c:numRef>
              <c:f>Pivot_table!$CK$7:$CK$8</c:f>
              <c:numCache>
                <c:formatCode>0.00,,," B"</c:formatCode>
                <c:ptCount val="2"/>
                <c:pt idx="0">
                  <c:v>54000000</c:v>
                </c:pt>
                <c:pt idx="1">
                  <c:v>86000000</c:v>
                </c:pt>
              </c:numCache>
            </c:numRef>
          </c:val>
          <c:extLst>
            <c:ext xmlns:c16="http://schemas.microsoft.com/office/drawing/2014/chart" uri="{C3380CC4-5D6E-409C-BE32-E72D297353CC}">
              <c16:uniqueId val="{00000002-5B66-41B7-95CB-FB891074807E}"/>
            </c:ext>
          </c:extLst>
        </c:ser>
        <c:ser>
          <c:idx val="3"/>
          <c:order val="3"/>
          <c:tx>
            <c:strRef>
              <c:f>Pivot_table!$CL$6</c:f>
              <c:strCache>
                <c:ptCount val="1"/>
                <c:pt idx="0">
                  <c:v>Google Ad</c:v>
                </c:pt>
              </c:strCache>
            </c:strRef>
          </c:tx>
          <c:spPr>
            <a:solidFill>
              <a:srgbClr val="00B050"/>
            </a:solidFill>
            <a:ln w="12700">
              <a:solidFill>
                <a:schemeClr val="tx1"/>
              </a:solidFill>
            </a:ln>
          </c:spPr>
          <c:dPt>
            <c:idx val="0"/>
            <c:bubble3D val="0"/>
            <c:spPr>
              <a:solidFill>
                <a:srgbClr val="00B050"/>
              </a:solidFill>
              <a:ln w="12700">
                <a:solidFill>
                  <a:schemeClr val="tx1"/>
                </a:solidFill>
              </a:ln>
              <a:effectLst/>
            </c:spPr>
            <c:extLst>
              <c:ext xmlns:c16="http://schemas.microsoft.com/office/drawing/2014/chart" uri="{C3380CC4-5D6E-409C-BE32-E72D297353CC}">
                <c16:uniqueId val="{0000000D-425B-44F3-A44E-8130AF73B3ED}"/>
              </c:ext>
            </c:extLst>
          </c:dPt>
          <c:dPt>
            <c:idx val="1"/>
            <c:bubble3D val="0"/>
            <c:spPr>
              <a:solidFill>
                <a:schemeClr val="bg2">
                  <a:lumMod val="75000"/>
                </a:schemeClr>
              </a:solidFill>
              <a:ln w="12700">
                <a:solidFill>
                  <a:schemeClr val="tx1"/>
                </a:solidFill>
              </a:ln>
              <a:effectLst/>
            </c:spPr>
            <c:extLst>
              <c:ext xmlns:c16="http://schemas.microsoft.com/office/drawing/2014/chart" uri="{C3380CC4-5D6E-409C-BE32-E72D297353CC}">
                <c16:uniqueId val="{00000007-5B66-41B7-95CB-FB891074807E}"/>
              </c:ext>
            </c:extLst>
          </c:dPt>
          <c:cat>
            <c:strRef>
              <c:f>Pivot_table!$CH$7:$CH$8</c:f>
              <c:strCache>
                <c:ptCount val="2"/>
                <c:pt idx="0">
                  <c:v>Reach</c:v>
                </c:pt>
                <c:pt idx="1">
                  <c:v>Difference to reach the heighest amount</c:v>
                </c:pt>
              </c:strCache>
            </c:strRef>
          </c:cat>
          <c:val>
            <c:numRef>
              <c:f>Pivot_table!$CL$7:$CL$8</c:f>
              <c:numCache>
                <c:formatCode>0.00,,," B"</c:formatCode>
                <c:ptCount val="2"/>
                <c:pt idx="0">
                  <c:v>64000000</c:v>
                </c:pt>
                <c:pt idx="1">
                  <c:v>76000000</c:v>
                </c:pt>
              </c:numCache>
            </c:numRef>
          </c:val>
          <c:extLst>
            <c:ext xmlns:c16="http://schemas.microsoft.com/office/drawing/2014/chart" uri="{C3380CC4-5D6E-409C-BE32-E72D297353CC}">
              <c16:uniqueId val="{00000003-5B66-41B7-95CB-FB891074807E}"/>
            </c:ext>
          </c:extLst>
        </c:ser>
        <c:ser>
          <c:idx val="4"/>
          <c:order val="4"/>
          <c:tx>
            <c:strRef>
              <c:f>Pivot_table!$CM$6</c:f>
              <c:strCache>
                <c:ptCount val="1"/>
                <c:pt idx="0">
                  <c:v>Company Website</c:v>
                </c:pt>
              </c:strCache>
            </c:strRef>
          </c:tx>
          <c:spPr>
            <a:solidFill>
              <a:srgbClr val="00B0F0"/>
            </a:solidFill>
            <a:ln w="12700">
              <a:solidFill>
                <a:schemeClr val="accent1">
                  <a:shade val="15000"/>
                </a:schemeClr>
              </a:solidFill>
            </a:ln>
          </c:spPr>
          <c:dPt>
            <c:idx val="0"/>
            <c:bubble3D val="0"/>
            <c:spPr>
              <a:solidFill>
                <a:srgbClr val="00B0F0"/>
              </a:solidFill>
              <a:ln w="12700">
                <a:solidFill>
                  <a:schemeClr val="accent1">
                    <a:shade val="15000"/>
                  </a:schemeClr>
                </a:solidFill>
              </a:ln>
              <a:effectLst/>
            </c:spPr>
            <c:extLst>
              <c:ext xmlns:c16="http://schemas.microsoft.com/office/drawing/2014/chart" uri="{C3380CC4-5D6E-409C-BE32-E72D297353CC}">
                <c16:uniqueId val="{00000011-425B-44F3-A44E-8130AF73B3ED}"/>
              </c:ext>
            </c:extLst>
          </c:dPt>
          <c:dPt>
            <c:idx val="1"/>
            <c:bubble3D val="0"/>
            <c:spPr>
              <a:solidFill>
                <a:schemeClr val="bg2">
                  <a:lumMod val="75000"/>
                </a:schemeClr>
              </a:solidFill>
              <a:ln w="12700">
                <a:solidFill>
                  <a:schemeClr val="accent1">
                    <a:shade val="15000"/>
                  </a:schemeClr>
                </a:solidFill>
              </a:ln>
              <a:effectLst/>
            </c:spPr>
            <c:extLst>
              <c:ext xmlns:c16="http://schemas.microsoft.com/office/drawing/2014/chart" uri="{C3380CC4-5D6E-409C-BE32-E72D297353CC}">
                <c16:uniqueId val="{00000006-5B66-41B7-95CB-FB891074807E}"/>
              </c:ext>
            </c:extLst>
          </c:dPt>
          <c:cat>
            <c:strRef>
              <c:f>Pivot_table!$CH$7:$CH$8</c:f>
              <c:strCache>
                <c:ptCount val="2"/>
                <c:pt idx="0">
                  <c:v>Reach</c:v>
                </c:pt>
                <c:pt idx="1">
                  <c:v>Difference to reach the heighest amount</c:v>
                </c:pt>
              </c:strCache>
            </c:strRef>
          </c:cat>
          <c:val>
            <c:numRef>
              <c:f>Pivot_table!$CM$7:$CM$8</c:f>
              <c:numCache>
                <c:formatCode>0.00,,," B"</c:formatCode>
                <c:ptCount val="2"/>
                <c:pt idx="0">
                  <c:v>64000000</c:v>
                </c:pt>
                <c:pt idx="1">
                  <c:v>76000000</c:v>
                </c:pt>
              </c:numCache>
            </c:numRef>
          </c:val>
          <c:extLst>
            <c:ext xmlns:c16="http://schemas.microsoft.com/office/drawing/2014/chart" uri="{C3380CC4-5D6E-409C-BE32-E72D297353CC}">
              <c16:uniqueId val="{00000004-5B66-41B7-95CB-FB891074807E}"/>
            </c:ext>
          </c:extLst>
        </c:ser>
        <c:ser>
          <c:idx val="5"/>
          <c:order val="5"/>
          <c:tx>
            <c:strRef>
              <c:f>Pivot_table!$CN$6</c:f>
              <c:strCache>
                <c:ptCount val="1"/>
                <c:pt idx="0">
                  <c:v>WhatsApp</c:v>
                </c:pt>
              </c:strCache>
            </c:strRef>
          </c:tx>
          <c:spPr>
            <a:solidFill>
              <a:srgbClr val="991CFB"/>
            </a:solidFill>
            <a:ln w="3175">
              <a:noFill/>
            </a:ln>
          </c:spPr>
          <c:dPt>
            <c:idx val="0"/>
            <c:bubble3D val="0"/>
            <c:spPr>
              <a:solidFill>
                <a:srgbClr val="991CFB"/>
              </a:solidFill>
              <a:ln w="12700">
                <a:solidFill>
                  <a:schemeClr val="accent1">
                    <a:shade val="15000"/>
                  </a:schemeClr>
                </a:solidFill>
              </a:ln>
              <a:effectLst/>
            </c:spPr>
            <c:extLst>
              <c:ext xmlns:c16="http://schemas.microsoft.com/office/drawing/2014/chart" uri="{C3380CC4-5D6E-409C-BE32-E72D297353CC}">
                <c16:uniqueId val="{0000000D-5B66-41B7-95CB-FB891074807E}"/>
              </c:ext>
            </c:extLst>
          </c:dPt>
          <c:dPt>
            <c:idx val="1"/>
            <c:bubble3D val="0"/>
            <c:spPr>
              <a:solidFill>
                <a:srgbClr val="991CFB"/>
              </a:solidFill>
              <a:ln w="3175">
                <a:noFill/>
              </a:ln>
              <a:effectLst/>
            </c:spPr>
            <c:extLst>
              <c:ext xmlns:c16="http://schemas.microsoft.com/office/drawing/2014/chart" uri="{C3380CC4-5D6E-409C-BE32-E72D297353CC}">
                <c16:uniqueId val="{00000017-425B-44F3-A44E-8130AF73B3ED}"/>
              </c:ext>
            </c:extLst>
          </c:dPt>
          <c:cat>
            <c:strRef>
              <c:f>Pivot_table!$CH$7:$CH$8</c:f>
              <c:strCache>
                <c:ptCount val="2"/>
                <c:pt idx="0">
                  <c:v>Reach</c:v>
                </c:pt>
                <c:pt idx="1">
                  <c:v>Difference to reach the heighest amount</c:v>
                </c:pt>
              </c:strCache>
            </c:strRef>
          </c:cat>
          <c:val>
            <c:numRef>
              <c:f>Pivot_table!$CN$7:$CN$8</c:f>
              <c:numCache>
                <c:formatCode>0.00,,," B"</c:formatCode>
                <c:ptCount val="2"/>
                <c:pt idx="0">
                  <c:v>140000000</c:v>
                </c:pt>
                <c:pt idx="1">
                  <c:v>0</c:v>
                </c:pt>
              </c:numCache>
            </c:numRef>
          </c:val>
          <c:extLst>
            <c:ext xmlns:c16="http://schemas.microsoft.com/office/drawing/2014/chart" uri="{C3380CC4-5D6E-409C-BE32-E72D297353CC}">
              <c16:uniqueId val="{00000005-5B66-41B7-95CB-FB891074807E}"/>
            </c:ext>
          </c:extLst>
        </c:ser>
        <c:dLbls>
          <c:showLegendKey val="0"/>
          <c:showVal val="0"/>
          <c:showCatName val="0"/>
          <c:showSerName val="0"/>
          <c:showPercent val="0"/>
          <c:showBubbleSize val="0"/>
          <c:showLeaderLines val="1"/>
        </c:dLbls>
        <c:firstSliceAng val="179"/>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[Varshini_Edtech_sales_analysis.xlsx]Pivot_table!Average calls by month	</c:name>
    <c:fmtId val="89"/>
  </c:pivotSource>
  <c:chart>
    <c:autoTitleDeleted val="1"/>
    <c:pivotFmts>
      <c:pivotFmt>
        <c:idx val="0"/>
        <c:spPr>
          <a:ln w="28575" cap="rnd">
            <a:solidFill>
              <a:srgbClr val="991CF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6342024971338E-2"/>
          <c:y val="5.9188759083108403E-2"/>
          <c:w val="0.93883372954219213"/>
          <c:h val="0.89983440770550882"/>
        </c:manualLayout>
      </c:layout>
      <c:lineChart>
        <c:grouping val="standard"/>
        <c:varyColors val="0"/>
        <c:ser>
          <c:idx val="0"/>
          <c:order val="0"/>
          <c:tx>
            <c:strRef>
              <c:f>Pivot_table!$CS$5</c:f>
              <c:strCache>
                <c:ptCount val="1"/>
                <c:pt idx="0">
                  <c:v>Total</c:v>
                </c:pt>
              </c:strCache>
            </c:strRef>
          </c:tx>
          <c:spPr>
            <a:ln w="28575" cap="rnd">
              <a:solidFill>
                <a:srgbClr val="991CFB"/>
              </a:solidFill>
              <a:round/>
            </a:ln>
            <a:effectLst/>
          </c:spPr>
          <c:marker>
            <c:symbol val="none"/>
          </c:marker>
          <c:cat>
            <c:strRef>
              <c:f>Pivot_table!$CR$6:$CR$12</c:f>
              <c:strCache>
                <c:ptCount val="6"/>
                <c:pt idx="0">
                  <c:v>Company Website</c:v>
                </c:pt>
                <c:pt idx="1">
                  <c:v>Facebook Page</c:v>
                </c:pt>
                <c:pt idx="2">
                  <c:v>Google Ad</c:v>
                </c:pt>
                <c:pt idx="3">
                  <c:v>Television Ad</c:v>
                </c:pt>
                <c:pt idx="4">
                  <c:v>WhatsApp</c:v>
                </c:pt>
                <c:pt idx="5">
                  <c:v>Youtube Channel</c:v>
                </c:pt>
              </c:strCache>
            </c:strRef>
          </c:cat>
          <c:val>
            <c:numRef>
              <c:f>Pivot_table!$CS$6:$CS$12</c:f>
              <c:numCache>
                <c:formatCode>_ * #,##0_ ;_ * \-#,##0_ ;_ * "-"??_ ;_ @_ </c:formatCode>
                <c:ptCount val="6"/>
                <c:pt idx="0">
                  <c:v>64</c:v>
                </c:pt>
                <c:pt idx="1">
                  <c:v>49</c:v>
                </c:pt>
                <c:pt idx="2">
                  <c:v>30</c:v>
                </c:pt>
                <c:pt idx="3">
                  <c:v>104</c:v>
                </c:pt>
                <c:pt idx="4">
                  <c:v>42</c:v>
                </c:pt>
                <c:pt idx="5">
                  <c:v>21</c:v>
                </c:pt>
              </c:numCache>
            </c:numRef>
          </c:val>
          <c:smooth val="1"/>
          <c:extLst>
            <c:ext xmlns:c16="http://schemas.microsoft.com/office/drawing/2014/chart" uri="{C3380CC4-5D6E-409C-BE32-E72D297353CC}">
              <c16:uniqueId val="{00000000-7EC0-45F8-BDC6-B9A9798E1A97}"/>
            </c:ext>
          </c:extLst>
        </c:ser>
        <c:dLbls>
          <c:showLegendKey val="0"/>
          <c:showVal val="0"/>
          <c:showCatName val="0"/>
          <c:showSerName val="0"/>
          <c:showPercent val="0"/>
          <c:showBubbleSize val="0"/>
        </c:dLbls>
        <c:smooth val="0"/>
        <c:axId val="367615599"/>
        <c:axId val="681118031"/>
      </c:lineChart>
      <c:catAx>
        <c:axId val="367615599"/>
        <c:scaling>
          <c:orientation val="minMax"/>
        </c:scaling>
        <c:delete val="1"/>
        <c:axPos val="b"/>
        <c:numFmt formatCode="General" sourceLinked="1"/>
        <c:majorTickMark val="none"/>
        <c:minorTickMark val="none"/>
        <c:tickLblPos val="nextTo"/>
        <c:crossAx val="681118031"/>
        <c:crosses val="autoZero"/>
        <c:auto val="1"/>
        <c:lblAlgn val="ctr"/>
        <c:lblOffset val="100"/>
        <c:noMultiLvlLbl val="0"/>
      </c:catAx>
      <c:valAx>
        <c:axId val="681118031"/>
        <c:scaling>
          <c:orientation val="minMax"/>
        </c:scaling>
        <c:delete val="1"/>
        <c:axPos val="l"/>
        <c:numFmt formatCode="_ * #,##0_ ;_ * \-#,##0_ ;_ * &quot;-&quot;??_ ;_ @_ " sourceLinked="1"/>
        <c:majorTickMark val="none"/>
        <c:minorTickMark val="none"/>
        <c:tickLblPos val="nextTo"/>
        <c:crossAx val="36761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[Varshini_Edtech_sales_analysis.xlsx]Pivot_table!Average by total sales	</c:name>
    <c:fmtId val="96"/>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Pivot_table!$CX$5:$CX$6</c:f>
              <c:strCache>
                <c:ptCount val="1"/>
                <c:pt idx="0">
                  <c:v>AD01-9361</c:v>
                </c:pt>
              </c:strCache>
            </c:strRef>
          </c:tx>
          <c:spPr>
            <a:ln w="28575" cap="rnd">
              <a:solidFill>
                <a:schemeClr val="accent1"/>
              </a:solidFill>
              <a:round/>
            </a:ln>
            <a:effectLst/>
          </c:spPr>
          <c:marker>
            <c:symbol val="none"/>
          </c:marker>
          <c:cat>
            <c:strRef>
              <c:f>Pivot_table!$CW$7:$CW$19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Pivot_table!$CX$7:$CX$19</c:f>
              <c:numCache>
                <c:formatCode>0.000,,," B"</c:formatCode>
                <c:ptCount val="12"/>
                <c:pt idx="0">
                  <c:v>172000000</c:v>
                </c:pt>
                <c:pt idx="1">
                  <c:v>166000000</c:v>
                </c:pt>
                <c:pt idx="2">
                  <c:v>0</c:v>
                </c:pt>
                <c:pt idx="3">
                  <c:v>24000000</c:v>
                </c:pt>
                <c:pt idx="4">
                  <c:v>94000000</c:v>
                </c:pt>
                <c:pt idx="5">
                  <c:v>54000000</c:v>
                </c:pt>
                <c:pt idx="6">
                  <c:v>0</c:v>
                </c:pt>
                <c:pt idx="7">
                  <c:v>243000000</c:v>
                </c:pt>
                <c:pt idx="8">
                  <c:v>311000000</c:v>
                </c:pt>
                <c:pt idx="9">
                  <c:v>270000000</c:v>
                </c:pt>
                <c:pt idx="10">
                  <c:v>372000000</c:v>
                </c:pt>
                <c:pt idx="11">
                  <c:v>130000000</c:v>
                </c:pt>
              </c:numCache>
            </c:numRef>
          </c:val>
          <c:smooth val="0"/>
          <c:extLst>
            <c:ext xmlns:c16="http://schemas.microsoft.com/office/drawing/2014/chart" uri="{C3380CC4-5D6E-409C-BE32-E72D297353CC}">
              <c16:uniqueId val="{00000000-E594-43D9-BA9A-451DE0B2DBB6}"/>
            </c:ext>
          </c:extLst>
        </c:ser>
        <c:ser>
          <c:idx val="1"/>
          <c:order val="1"/>
          <c:tx>
            <c:strRef>
              <c:f>Pivot_table!$CY$5:$CY$6</c:f>
              <c:strCache>
                <c:ptCount val="1"/>
                <c:pt idx="0">
                  <c:v>AD01-9362</c:v>
                </c:pt>
              </c:strCache>
            </c:strRef>
          </c:tx>
          <c:spPr>
            <a:ln w="28575" cap="rnd">
              <a:solidFill>
                <a:schemeClr val="accent2"/>
              </a:solidFill>
              <a:round/>
            </a:ln>
            <a:effectLst/>
          </c:spPr>
          <c:marker>
            <c:symbol val="none"/>
          </c:marker>
          <c:cat>
            <c:strRef>
              <c:f>Pivot_table!$CW$7:$CW$19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Pivot_table!$CY$7:$CY$19</c:f>
              <c:numCache>
                <c:formatCode>0.000,,," B"</c:formatCode>
                <c:ptCount val="12"/>
                <c:pt idx="0">
                  <c:v>216000000</c:v>
                </c:pt>
                <c:pt idx="1">
                  <c:v>90000000</c:v>
                </c:pt>
                <c:pt idx="2">
                  <c:v>40000000</c:v>
                </c:pt>
                <c:pt idx="3">
                  <c:v>64000000</c:v>
                </c:pt>
                <c:pt idx="4">
                  <c:v>182000000</c:v>
                </c:pt>
                <c:pt idx="5">
                  <c:v>46000000</c:v>
                </c:pt>
                <c:pt idx="6">
                  <c:v>50000000</c:v>
                </c:pt>
                <c:pt idx="7">
                  <c:v>146000000</c:v>
                </c:pt>
                <c:pt idx="8">
                  <c:v>247000000</c:v>
                </c:pt>
                <c:pt idx="9">
                  <c:v>493000000</c:v>
                </c:pt>
                <c:pt idx="10">
                  <c:v>440000000</c:v>
                </c:pt>
                <c:pt idx="11">
                  <c:v>110000000</c:v>
                </c:pt>
              </c:numCache>
            </c:numRef>
          </c:val>
          <c:smooth val="0"/>
          <c:extLst>
            <c:ext xmlns:c16="http://schemas.microsoft.com/office/drawing/2014/chart" uri="{C3380CC4-5D6E-409C-BE32-E72D297353CC}">
              <c16:uniqueId val="{00000001-E594-43D9-BA9A-451DE0B2DBB6}"/>
            </c:ext>
          </c:extLst>
        </c:ser>
        <c:ser>
          <c:idx val="2"/>
          <c:order val="2"/>
          <c:tx>
            <c:strRef>
              <c:f>Pivot_table!$CZ$5:$CZ$6</c:f>
              <c:strCache>
                <c:ptCount val="1"/>
                <c:pt idx="0">
                  <c:v>AD01-9363</c:v>
                </c:pt>
              </c:strCache>
            </c:strRef>
          </c:tx>
          <c:spPr>
            <a:ln w="28575" cap="rnd">
              <a:solidFill>
                <a:schemeClr val="accent3"/>
              </a:solidFill>
              <a:round/>
            </a:ln>
            <a:effectLst/>
          </c:spPr>
          <c:marker>
            <c:symbol val="none"/>
          </c:marker>
          <c:cat>
            <c:strRef>
              <c:f>Pivot_table!$CW$7:$CW$19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Pivot_table!$CZ$7:$CZ$19</c:f>
              <c:numCache>
                <c:formatCode>0.000,,," B"</c:formatCode>
                <c:ptCount val="12"/>
                <c:pt idx="0">
                  <c:v>0</c:v>
                </c:pt>
                <c:pt idx="1">
                  <c:v>24000000</c:v>
                </c:pt>
                <c:pt idx="4">
                  <c:v>0</c:v>
                </c:pt>
                <c:pt idx="8">
                  <c:v>82000000</c:v>
                </c:pt>
                <c:pt idx="9">
                  <c:v>36000000</c:v>
                </c:pt>
                <c:pt idx="10">
                  <c:v>53000000</c:v>
                </c:pt>
                <c:pt idx="11">
                  <c:v>0</c:v>
                </c:pt>
              </c:numCache>
            </c:numRef>
          </c:val>
          <c:smooth val="0"/>
          <c:extLst>
            <c:ext xmlns:c16="http://schemas.microsoft.com/office/drawing/2014/chart" uri="{C3380CC4-5D6E-409C-BE32-E72D297353CC}">
              <c16:uniqueId val="{00000002-E594-43D9-BA9A-451DE0B2DBB6}"/>
            </c:ext>
          </c:extLst>
        </c:ser>
        <c:ser>
          <c:idx val="3"/>
          <c:order val="3"/>
          <c:tx>
            <c:strRef>
              <c:f>Pivot_table!$DA$5:$DA$6</c:f>
              <c:strCache>
                <c:ptCount val="1"/>
                <c:pt idx="0">
                  <c:v>AD01-9364</c:v>
                </c:pt>
              </c:strCache>
            </c:strRef>
          </c:tx>
          <c:spPr>
            <a:ln w="28575" cap="rnd">
              <a:solidFill>
                <a:schemeClr val="accent4"/>
              </a:solidFill>
              <a:round/>
            </a:ln>
            <a:effectLst/>
          </c:spPr>
          <c:marker>
            <c:symbol val="none"/>
          </c:marker>
          <c:cat>
            <c:strRef>
              <c:f>Pivot_table!$CW$7:$CW$19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Pivot_table!$DA$7:$DA$19</c:f>
              <c:numCache>
                <c:formatCode>0.000,,," B"</c:formatCode>
                <c:ptCount val="12"/>
                <c:pt idx="0">
                  <c:v>30000000</c:v>
                </c:pt>
                <c:pt idx="2">
                  <c:v>0</c:v>
                </c:pt>
                <c:pt idx="3">
                  <c:v>0</c:v>
                </c:pt>
                <c:pt idx="4">
                  <c:v>106000000</c:v>
                </c:pt>
                <c:pt idx="5">
                  <c:v>50000000</c:v>
                </c:pt>
                <c:pt idx="6">
                  <c:v>0</c:v>
                </c:pt>
                <c:pt idx="7">
                  <c:v>91000000</c:v>
                </c:pt>
                <c:pt idx="8">
                  <c:v>176000000</c:v>
                </c:pt>
                <c:pt idx="9">
                  <c:v>289000000</c:v>
                </c:pt>
                <c:pt idx="10">
                  <c:v>121000000</c:v>
                </c:pt>
                <c:pt idx="11">
                  <c:v>59000000</c:v>
                </c:pt>
              </c:numCache>
            </c:numRef>
          </c:val>
          <c:smooth val="0"/>
          <c:extLst>
            <c:ext xmlns:c16="http://schemas.microsoft.com/office/drawing/2014/chart" uri="{C3380CC4-5D6E-409C-BE32-E72D297353CC}">
              <c16:uniqueId val="{0000000F-E594-43D9-BA9A-451DE0B2DBB6}"/>
            </c:ext>
          </c:extLst>
        </c:ser>
        <c:ser>
          <c:idx val="4"/>
          <c:order val="4"/>
          <c:tx>
            <c:strRef>
              <c:f>Pivot_table!$DB$5:$DB$6</c:f>
              <c:strCache>
                <c:ptCount val="1"/>
                <c:pt idx="0">
                  <c:v>AD01-9365</c:v>
                </c:pt>
              </c:strCache>
            </c:strRef>
          </c:tx>
          <c:spPr>
            <a:ln w="28575" cap="rnd">
              <a:solidFill>
                <a:schemeClr val="accent5"/>
              </a:solidFill>
              <a:round/>
            </a:ln>
            <a:effectLst/>
          </c:spPr>
          <c:marker>
            <c:symbol val="none"/>
          </c:marker>
          <c:cat>
            <c:strRef>
              <c:f>Pivot_table!$CW$7:$CW$19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Pivot_table!$DB$7:$DB$19</c:f>
              <c:numCache>
                <c:formatCode>0.000,,," B"</c:formatCode>
                <c:ptCount val="12"/>
                <c:pt idx="2">
                  <c:v>0</c:v>
                </c:pt>
                <c:pt idx="4">
                  <c:v>24000000</c:v>
                </c:pt>
                <c:pt idx="5">
                  <c:v>0</c:v>
                </c:pt>
                <c:pt idx="7">
                  <c:v>24000000</c:v>
                </c:pt>
                <c:pt idx="8">
                  <c:v>67000000</c:v>
                </c:pt>
                <c:pt idx="9">
                  <c:v>72000000</c:v>
                </c:pt>
                <c:pt idx="10">
                  <c:v>50000000</c:v>
                </c:pt>
                <c:pt idx="11">
                  <c:v>58000000</c:v>
                </c:pt>
              </c:numCache>
            </c:numRef>
          </c:val>
          <c:smooth val="0"/>
          <c:extLst>
            <c:ext xmlns:c16="http://schemas.microsoft.com/office/drawing/2014/chart" uri="{C3380CC4-5D6E-409C-BE32-E72D297353CC}">
              <c16:uniqueId val="{00000010-E594-43D9-BA9A-451DE0B2DBB6}"/>
            </c:ext>
          </c:extLst>
        </c:ser>
        <c:dLbls>
          <c:showLegendKey val="0"/>
          <c:showVal val="0"/>
          <c:showCatName val="0"/>
          <c:showSerName val="0"/>
          <c:showPercent val="0"/>
          <c:showBubbleSize val="0"/>
        </c:dLbls>
        <c:smooth val="0"/>
        <c:axId val="683046319"/>
        <c:axId val="352908367"/>
      </c:lineChart>
      <c:catAx>
        <c:axId val="68304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908367"/>
        <c:crosses val="autoZero"/>
        <c:auto val="1"/>
        <c:lblAlgn val="ctr"/>
        <c:lblOffset val="100"/>
        <c:noMultiLvlLbl val="0"/>
      </c:catAx>
      <c:valAx>
        <c:axId val="352908367"/>
        <c:scaling>
          <c:orientation val="minMax"/>
        </c:scaling>
        <c:delete val="0"/>
        <c:axPos val="l"/>
        <c:majorGridlines>
          <c:spPr>
            <a:ln w="9525" cap="flat" cmpd="sng" algn="ctr">
              <a:solidFill>
                <a:schemeClr val="tx1">
                  <a:lumMod val="15000"/>
                  <a:lumOff val="85000"/>
                </a:schemeClr>
              </a:solidFill>
              <a:round/>
            </a:ln>
            <a:effectLst/>
          </c:spPr>
        </c:majorGridlines>
        <c:numFmt formatCode="0.000,,,&quot; 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4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[Varshini_Edtech_sales_analysis.xlsx]Pivot_table!Training models fees by sales team	</c:name>
    <c:fmtId val="101"/>
  </c:pivotSource>
  <c:chart>
    <c:autoTitleDeleted val="1"/>
    <c:pivotFmts>
      <c:pivotFmt>
        <c:idx val="0"/>
        <c:spPr>
          <a:solidFill>
            <a:srgbClr val="991C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Pivot_table!$DI$6</c:f>
              <c:strCache>
                <c:ptCount val="1"/>
                <c:pt idx="0">
                  <c:v>Total</c:v>
                </c:pt>
              </c:strCache>
            </c:strRef>
          </c:tx>
          <c:spPr>
            <a:solidFill>
              <a:srgbClr val="991CFB"/>
            </a:solidFill>
            <a:ln>
              <a:noFill/>
            </a:ln>
            <a:effectLst/>
          </c:spPr>
          <c:invertIfNegative val="0"/>
          <c:cat>
            <c:multiLvlStrRef>
              <c:f>Pivot_table!$DH$7:$DH$11</c:f>
              <c:multiLvlStrCache>
                <c:ptCount val="3"/>
                <c:lvl>
                  <c:pt idx="0">
                    <c:v>CNI</c:v>
                  </c:pt>
                  <c:pt idx="1">
                    <c:v>FC</c:v>
                  </c:pt>
                  <c:pt idx="2">
                    <c:v>GK</c:v>
                  </c:pt>
                </c:lvl>
                <c:lvl>
                  <c:pt idx="0">
                    <c:v>Mohammed</c:v>
                  </c:pt>
                </c:lvl>
              </c:multiLvlStrCache>
            </c:multiLvlStrRef>
          </c:cat>
          <c:val>
            <c:numRef>
              <c:f>Pivot_table!$DI$7:$DI$11</c:f>
              <c:numCache>
                <c:formatCode>0.000,,," B"</c:formatCode>
                <c:ptCount val="3"/>
                <c:pt idx="0">
                  <c:v>40000000</c:v>
                </c:pt>
                <c:pt idx="1">
                  <c:v>76000000</c:v>
                </c:pt>
                <c:pt idx="2">
                  <c:v>290000000</c:v>
                </c:pt>
              </c:numCache>
            </c:numRef>
          </c:val>
          <c:extLst>
            <c:ext xmlns:c16="http://schemas.microsoft.com/office/drawing/2014/chart" uri="{C3380CC4-5D6E-409C-BE32-E72D297353CC}">
              <c16:uniqueId val="{00000000-5215-420E-A6F8-1B9BCF5BC0FC}"/>
            </c:ext>
          </c:extLst>
        </c:ser>
        <c:dLbls>
          <c:showLegendKey val="0"/>
          <c:showVal val="0"/>
          <c:showCatName val="0"/>
          <c:showSerName val="0"/>
          <c:showPercent val="0"/>
          <c:showBubbleSize val="0"/>
        </c:dLbls>
        <c:gapWidth val="219"/>
        <c:overlap val="-27"/>
        <c:axId val="337970543"/>
        <c:axId val="351506607"/>
      </c:barChart>
      <c:catAx>
        <c:axId val="337970543"/>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506607"/>
        <c:crosses val="autoZero"/>
        <c:auto val="1"/>
        <c:lblAlgn val="ctr"/>
        <c:lblOffset val="100"/>
        <c:noMultiLvlLbl val="0"/>
      </c:catAx>
      <c:valAx>
        <c:axId val="351506607"/>
        <c:scaling>
          <c:orientation val="minMax"/>
        </c:scaling>
        <c:delete val="0"/>
        <c:axPos val="l"/>
        <c:numFmt formatCode="0.000,,,&quot; B&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97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[Varshini_Edtech_sales_analysis.xlsx]Pivot_table!Training models fees by consultant	</c:name>
    <c:fmtId val="106"/>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Pivot_table!$DN$6:$DN$7</c:f>
              <c:strCache>
                <c:ptCount val="1"/>
                <c:pt idx="0">
                  <c:v>BE</c:v>
                </c:pt>
              </c:strCache>
            </c:strRef>
          </c:tx>
          <c:spPr>
            <a:ln w="28575" cap="rnd">
              <a:solidFill>
                <a:schemeClr val="accent1"/>
              </a:solidFill>
              <a:round/>
            </a:ln>
            <a:effectLst/>
          </c:spPr>
          <c:marker>
            <c:symbol val="none"/>
          </c:marker>
          <c:cat>
            <c:strRef>
              <c:f>Pivot_table!$DM$8:$DM$22</c:f>
              <c:strCache>
                <c:ptCount val="14"/>
                <c:pt idx="0">
                  <c:v>Adam</c:v>
                </c:pt>
                <c:pt idx="1">
                  <c:v>Dary</c:v>
                </c:pt>
                <c:pt idx="2">
                  <c:v>Dina</c:v>
                </c:pt>
                <c:pt idx="3">
                  <c:v>Hany</c:v>
                </c:pt>
                <c:pt idx="4">
                  <c:v>Hisham</c:v>
                </c:pt>
                <c:pt idx="5">
                  <c:v>John</c:v>
                </c:pt>
                <c:pt idx="6">
                  <c:v>Jood</c:v>
                </c:pt>
                <c:pt idx="7">
                  <c:v>Kenza</c:v>
                </c:pt>
                <c:pt idx="8">
                  <c:v>Khalil</c:v>
                </c:pt>
                <c:pt idx="9">
                  <c:v>Kisho</c:v>
                </c:pt>
                <c:pt idx="10">
                  <c:v>Mohmed</c:v>
                </c:pt>
                <c:pt idx="11">
                  <c:v>Reham</c:v>
                </c:pt>
                <c:pt idx="12">
                  <c:v>Rony</c:v>
                </c:pt>
                <c:pt idx="13">
                  <c:v>Sahar</c:v>
                </c:pt>
              </c:strCache>
            </c:strRef>
          </c:cat>
          <c:val>
            <c:numRef>
              <c:f>Pivot_table!$DN$8:$DN$22</c:f>
              <c:numCache>
                <c:formatCode>0.000,,," B"</c:formatCode>
                <c:ptCount val="14"/>
                <c:pt idx="0">
                  <c:v>114000000</c:v>
                </c:pt>
                <c:pt idx="4">
                  <c:v>114000000</c:v>
                </c:pt>
                <c:pt idx="11">
                  <c:v>38000000</c:v>
                </c:pt>
              </c:numCache>
            </c:numRef>
          </c:val>
          <c:smooth val="0"/>
          <c:extLst>
            <c:ext xmlns:c16="http://schemas.microsoft.com/office/drawing/2014/chart" uri="{C3380CC4-5D6E-409C-BE32-E72D297353CC}">
              <c16:uniqueId val="{00000000-19C7-4D09-8CB2-0C884F499677}"/>
            </c:ext>
          </c:extLst>
        </c:ser>
        <c:ser>
          <c:idx val="1"/>
          <c:order val="1"/>
          <c:tx>
            <c:strRef>
              <c:f>Pivot_table!$DO$6:$DO$7</c:f>
              <c:strCache>
                <c:ptCount val="1"/>
                <c:pt idx="0">
                  <c:v>CNI</c:v>
                </c:pt>
              </c:strCache>
            </c:strRef>
          </c:tx>
          <c:spPr>
            <a:ln w="28575" cap="rnd">
              <a:solidFill>
                <a:schemeClr val="accent2"/>
              </a:solidFill>
              <a:round/>
            </a:ln>
            <a:effectLst/>
          </c:spPr>
          <c:marker>
            <c:symbol val="none"/>
          </c:marker>
          <c:cat>
            <c:strRef>
              <c:f>Pivot_table!$DM$8:$DM$22</c:f>
              <c:strCache>
                <c:ptCount val="14"/>
                <c:pt idx="0">
                  <c:v>Adam</c:v>
                </c:pt>
                <c:pt idx="1">
                  <c:v>Dary</c:v>
                </c:pt>
                <c:pt idx="2">
                  <c:v>Dina</c:v>
                </c:pt>
                <c:pt idx="3">
                  <c:v>Hany</c:v>
                </c:pt>
                <c:pt idx="4">
                  <c:v>Hisham</c:v>
                </c:pt>
                <c:pt idx="5">
                  <c:v>John</c:v>
                </c:pt>
                <c:pt idx="6">
                  <c:v>Jood</c:v>
                </c:pt>
                <c:pt idx="7">
                  <c:v>Kenza</c:v>
                </c:pt>
                <c:pt idx="8">
                  <c:v>Khalil</c:v>
                </c:pt>
                <c:pt idx="9">
                  <c:v>Kisho</c:v>
                </c:pt>
                <c:pt idx="10">
                  <c:v>Mohmed</c:v>
                </c:pt>
                <c:pt idx="11">
                  <c:v>Reham</c:v>
                </c:pt>
                <c:pt idx="12">
                  <c:v>Rony</c:v>
                </c:pt>
                <c:pt idx="13">
                  <c:v>Sahar</c:v>
                </c:pt>
              </c:strCache>
            </c:strRef>
          </c:cat>
          <c:val>
            <c:numRef>
              <c:f>Pivot_table!$DO$8:$DO$22</c:f>
              <c:numCache>
                <c:formatCode>0.000,,," B"</c:formatCode>
                <c:ptCount val="14"/>
                <c:pt idx="1">
                  <c:v>40000000</c:v>
                </c:pt>
                <c:pt idx="2">
                  <c:v>40000000</c:v>
                </c:pt>
                <c:pt idx="5">
                  <c:v>40000000</c:v>
                </c:pt>
                <c:pt idx="7">
                  <c:v>40000000</c:v>
                </c:pt>
              </c:numCache>
            </c:numRef>
          </c:val>
          <c:smooth val="0"/>
          <c:extLst>
            <c:ext xmlns:c16="http://schemas.microsoft.com/office/drawing/2014/chart" uri="{C3380CC4-5D6E-409C-BE32-E72D297353CC}">
              <c16:uniqueId val="{00000018-19C7-4D09-8CB2-0C884F499677}"/>
            </c:ext>
          </c:extLst>
        </c:ser>
        <c:ser>
          <c:idx val="2"/>
          <c:order val="2"/>
          <c:tx>
            <c:strRef>
              <c:f>Pivot_table!$DP$6:$DP$7</c:f>
              <c:strCache>
                <c:ptCount val="1"/>
                <c:pt idx="0">
                  <c:v>FC</c:v>
                </c:pt>
              </c:strCache>
            </c:strRef>
          </c:tx>
          <c:spPr>
            <a:ln w="28575" cap="rnd">
              <a:solidFill>
                <a:schemeClr val="accent3"/>
              </a:solidFill>
              <a:round/>
            </a:ln>
            <a:effectLst/>
          </c:spPr>
          <c:marker>
            <c:symbol val="none"/>
          </c:marker>
          <c:cat>
            <c:strRef>
              <c:f>Pivot_table!$DM$8:$DM$22</c:f>
              <c:strCache>
                <c:ptCount val="14"/>
                <c:pt idx="0">
                  <c:v>Adam</c:v>
                </c:pt>
                <c:pt idx="1">
                  <c:v>Dary</c:v>
                </c:pt>
                <c:pt idx="2">
                  <c:v>Dina</c:v>
                </c:pt>
                <c:pt idx="3">
                  <c:v>Hany</c:v>
                </c:pt>
                <c:pt idx="4">
                  <c:v>Hisham</c:v>
                </c:pt>
                <c:pt idx="5">
                  <c:v>John</c:v>
                </c:pt>
                <c:pt idx="6">
                  <c:v>Jood</c:v>
                </c:pt>
                <c:pt idx="7">
                  <c:v>Kenza</c:v>
                </c:pt>
                <c:pt idx="8">
                  <c:v>Khalil</c:v>
                </c:pt>
                <c:pt idx="9">
                  <c:v>Kisho</c:v>
                </c:pt>
                <c:pt idx="10">
                  <c:v>Mohmed</c:v>
                </c:pt>
                <c:pt idx="11">
                  <c:v>Reham</c:v>
                </c:pt>
                <c:pt idx="12">
                  <c:v>Rony</c:v>
                </c:pt>
                <c:pt idx="13">
                  <c:v>Sahar</c:v>
                </c:pt>
              </c:strCache>
            </c:strRef>
          </c:cat>
          <c:val>
            <c:numRef>
              <c:f>Pivot_table!$DP$8:$DP$22</c:f>
              <c:numCache>
                <c:formatCode>0.000,,," B"</c:formatCode>
                <c:ptCount val="14"/>
                <c:pt idx="10">
                  <c:v>76000000</c:v>
                </c:pt>
              </c:numCache>
            </c:numRef>
          </c:val>
          <c:smooth val="0"/>
          <c:extLst>
            <c:ext xmlns:c16="http://schemas.microsoft.com/office/drawing/2014/chart" uri="{C3380CC4-5D6E-409C-BE32-E72D297353CC}">
              <c16:uniqueId val="{00000019-19C7-4D09-8CB2-0C884F499677}"/>
            </c:ext>
          </c:extLst>
        </c:ser>
        <c:ser>
          <c:idx val="3"/>
          <c:order val="3"/>
          <c:tx>
            <c:strRef>
              <c:f>Pivot_table!$DQ$6:$DQ$7</c:f>
              <c:strCache>
                <c:ptCount val="1"/>
                <c:pt idx="0">
                  <c:v>GK</c:v>
                </c:pt>
              </c:strCache>
            </c:strRef>
          </c:tx>
          <c:spPr>
            <a:ln w="28575" cap="rnd">
              <a:solidFill>
                <a:schemeClr val="accent4"/>
              </a:solidFill>
              <a:round/>
            </a:ln>
            <a:effectLst/>
          </c:spPr>
          <c:marker>
            <c:symbol val="none"/>
          </c:marker>
          <c:cat>
            <c:strRef>
              <c:f>Pivot_table!$DM$8:$DM$22</c:f>
              <c:strCache>
                <c:ptCount val="14"/>
                <c:pt idx="0">
                  <c:v>Adam</c:v>
                </c:pt>
                <c:pt idx="1">
                  <c:v>Dary</c:v>
                </c:pt>
                <c:pt idx="2">
                  <c:v>Dina</c:v>
                </c:pt>
                <c:pt idx="3">
                  <c:v>Hany</c:v>
                </c:pt>
                <c:pt idx="4">
                  <c:v>Hisham</c:v>
                </c:pt>
                <c:pt idx="5">
                  <c:v>John</c:v>
                </c:pt>
                <c:pt idx="6">
                  <c:v>Jood</c:v>
                </c:pt>
                <c:pt idx="7">
                  <c:v>Kenza</c:v>
                </c:pt>
                <c:pt idx="8">
                  <c:v>Khalil</c:v>
                </c:pt>
                <c:pt idx="9">
                  <c:v>Kisho</c:v>
                </c:pt>
                <c:pt idx="10">
                  <c:v>Mohmed</c:v>
                </c:pt>
                <c:pt idx="11">
                  <c:v>Reham</c:v>
                </c:pt>
                <c:pt idx="12">
                  <c:v>Rony</c:v>
                </c:pt>
                <c:pt idx="13">
                  <c:v>Sahar</c:v>
                </c:pt>
              </c:strCache>
            </c:strRef>
          </c:cat>
          <c:val>
            <c:numRef>
              <c:f>Pivot_table!$DQ$8:$DQ$22</c:f>
              <c:numCache>
                <c:formatCode>0.000,,," B"</c:formatCode>
                <c:ptCount val="14"/>
                <c:pt idx="1">
                  <c:v>24000000</c:v>
                </c:pt>
                <c:pt idx="2">
                  <c:v>80000000</c:v>
                </c:pt>
                <c:pt idx="3">
                  <c:v>74000000</c:v>
                </c:pt>
                <c:pt idx="4">
                  <c:v>14000000</c:v>
                </c:pt>
                <c:pt idx="6">
                  <c:v>50000000</c:v>
                </c:pt>
                <c:pt idx="8">
                  <c:v>24000000</c:v>
                </c:pt>
                <c:pt idx="9">
                  <c:v>102000000</c:v>
                </c:pt>
                <c:pt idx="10">
                  <c:v>158000000</c:v>
                </c:pt>
                <c:pt idx="11">
                  <c:v>40000000</c:v>
                </c:pt>
                <c:pt idx="12">
                  <c:v>30000000</c:v>
                </c:pt>
                <c:pt idx="13">
                  <c:v>60000000</c:v>
                </c:pt>
              </c:numCache>
            </c:numRef>
          </c:val>
          <c:smooth val="0"/>
          <c:extLst>
            <c:ext xmlns:c16="http://schemas.microsoft.com/office/drawing/2014/chart" uri="{C3380CC4-5D6E-409C-BE32-E72D297353CC}">
              <c16:uniqueId val="{00000001-7E1C-43FA-BA6E-31B8284A8DF1}"/>
            </c:ext>
          </c:extLst>
        </c:ser>
        <c:dLbls>
          <c:showLegendKey val="0"/>
          <c:showVal val="0"/>
          <c:showCatName val="0"/>
          <c:showSerName val="0"/>
          <c:showPercent val="0"/>
          <c:showBubbleSize val="0"/>
        </c:dLbls>
        <c:smooth val="0"/>
        <c:axId val="337965263"/>
        <c:axId val="351528431"/>
      </c:lineChart>
      <c:catAx>
        <c:axId val="33796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528431"/>
        <c:crosses val="autoZero"/>
        <c:auto val="1"/>
        <c:lblAlgn val="ctr"/>
        <c:lblOffset val="100"/>
        <c:noMultiLvlLbl val="0"/>
      </c:catAx>
      <c:valAx>
        <c:axId val="351528431"/>
        <c:scaling>
          <c:orientation val="minMax"/>
        </c:scaling>
        <c:delete val="0"/>
        <c:axPos val="l"/>
        <c:numFmt formatCode="0.000,,,&quot; 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965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[Varshini_Edtech_sales_analysis.xlsx]Pivot_table!Total earnings by month	</c:name>
    <c:fmtId val="28"/>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7A1678"/>
            </a:solidFill>
            <a:round/>
          </a:ln>
          <a:effectLst/>
        </c:spPr>
        <c:marker>
          <c:symbol val="circle"/>
          <c:size val="5"/>
          <c:spPr>
            <a:solidFill>
              <a:schemeClr val="tx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374844719420628E-2"/>
          <c:y val="5.2174310314272755E-2"/>
          <c:w val="0.91998778911713652"/>
          <c:h val="0.89565145944169422"/>
        </c:manualLayout>
      </c:layout>
      <c:lineChart>
        <c:grouping val="standard"/>
        <c:varyColors val="0"/>
        <c:ser>
          <c:idx val="0"/>
          <c:order val="0"/>
          <c:tx>
            <c:strRef>
              <c:f>Pivot_table!$Q$3</c:f>
              <c:strCache>
                <c:ptCount val="1"/>
                <c:pt idx="0">
                  <c:v>Total</c:v>
                </c:pt>
              </c:strCache>
            </c:strRef>
          </c:tx>
          <c:spPr>
            <a:ln w="28575" cap="rnd">
              <a:solidFill>
                <a:srgbClr val="7A1678"/>
              </a:solidFill>
              <a:round/>
            </a:ln>
            <a:effectLst/>
          </c:spPr>
          <c:marker>
            <c:symbol val="circle"/>
            <c:size val="5"/>
            <c:spPr>
              <a:solidFill>
                <a:schemeClr val="tx1"/>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Pivot_table!$P$4:$P$16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Pivot_table!$Q$4:$Q$16</c:f>
              <c:numCache>
                <c:formatCode>0.00,,," B"</c:formatCode>
                <c:ptCount val="12"/>
                <c:pt idx="0">
                  <c:v>418000000</c:v>
                </c:pt>
                <c:pt idx="1">
                  <c:v>280000000</c:v>
                </c:pt>
                <c:pt idx="2">
                  <c:v>40000000</c:v>
                </c:pt>
                <c:pt idx="3">
                  <c:v>88000000</c:v>
                </c:pt>
                <c:pt idx="4">
                  <c:v>406000000</c:v>
                </c:pt>
                <c:pt idx="5">
                  <c:v>150000000</c:v>
                </c:pt>
                <c:pt idx="6">
                  <c:v>50000000</c:v>
                </c:pt>
                <c:pt idx="7">
                  <c:v>504000000</c:v>
                </c:pt>
                <c:pt idx="8">
                  <c:v>883000000</c:v>
                </c:pt>
                <c:pt idx="9">
                  <c:v>1160000000</c:v>
                </c:pt>
                <c:pt idx="10">
                  <c:v>1036000000</c:v>
                </c:pt>
                <c:pt idx="11">
                  <c:v>357000000</c:v>
                </c:pt>
              </c:numCache>
            </c:numRef>
          </c:val>
          <c:smooth val="1"/>
          <c:extLst>
            <c:ext xmlns:c16="http://schemas.microsoft.com/office/drawing/2014/chart" uri="{C3380CC4-5D6E-409C-BE32-E72D297353CC}">
              <c16:uniqueId val="{00000000-BDBD-4422-A5C3-4E65A6149FD1}"/>
            </c:ext>
          </c:extLst>
        </c:ser>
        <c:dLbls>
          <c:dLblPos val="t"/>
          <c:showLegendKey val="0"/>
          <c:showVal val="1"/>
          <c:showCatName val="0"/>
          <c:showSerName val="0"/>
          <c:showPercent val="0"/>
          <c:showBubbleSize val="0"/>
        </c:dLbls>
        <c:marker val="1"/>
        <c:smooth val="0"/>
        <c:axId val="1973311088"/>
        <c:axId val="1233962560"/>
      </c:lineChart>
      <c:catAx>
        <c:axId val="1973311088"/>
        <c:scaling>
          <c:orientation val="minMax"/>
        </c:scaling>
        <c:delete val="1"/>
        <c:axPos val="b"/>
        <c:numFmt formatCode="General" sourceLinked="1"/>
        <c:majorTickMark val="none"/>
        <c:minorTickMark val="none"/>
        <c:tickLblPos val="nextTo"/>
        <c:crossAx val="1233962560"/>
        <c:crosses val="autoZero"/>
        <c:auto val="1"/>
        <c:lblAlgn val="ctr"/>
        <c:lblOffset val="100"/>
        <c:noMultiLvlLbl val="0"/>
      </c:catAx>
      <c:valAx>
        <c:axId val="1233962560"/>
        <c:scaling>
          <c:orientation val="minMax"/>
        </c:scaling>
        <c:delete val="1"/>
        <c:axPos val="l"/>
        <c:numFmt formatCode="0.00,,,&quot; B&quot;" sourceLinked="1"/>
        <c:majorTickMark val="none"/>
        <c:minorTickMark val="none"/>
        <c:tickLblPos val="nextTo"/>
        <c:crossAx val="197331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[Varshini_Edtech_sales_analysis.xlsx]Pivot_table!Paid and Unpaid	</c:name>
    <c:fmtId val="27"/>
  </c:pivotSource>
  <c:chart>
    <c:autoTitleDeleted val="1"/>
    <c:pivotFmts>
      <c:pivotFmt>
        <c:idx val="0"/>
        <c:spPr>
          <a:solidFill>
            <a:srgbClr val="00B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w="19050">
            <a:solidFill>
              <a:schemeClr val="lt1"/>
            </a:solidFill>
          </a:ln>
          <a:effectLst/>
        </c:spPr>
      </c:pivotFmt>
      <c:pivotFmt>
        <c:idx val="2"/>
        <c:spPr>
          <a:solidFill>
            <a:srgbClr val="00B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w="19050">
            <a:solidFill>
              <a:schemeClr val="lt1"/>
            </a:solidFill>
          </a:ln>
          <a:effectLst/>
        </c:spPr>
      </c:pivotFmt>
      <c:pivotFmt>
        <c:idx val="4"/>
        <c:spPr>
          <a:solidFill>
            <a:srgbClr val="00B050"/>
          </a:solidFill>
          <a:ln w="19050">
            <a:solidFill>
              <a:schemeClr val="lt1"/>
            </a:solidFill>
          </a:ln>
          <a:effectLst/>
        </c:spPr>
      </c:pivotFmt>
      <c:pivotFmt>
        <c:idx val="5"/>
        <c:spPr>
          <a:solidFill>
            <a:srgbClr val="00B05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85000"/>
            </a:schemeClr>
          </a:solidFill>
          <a:ln w="19050">
            <a:noFill/>
          </a:ln>
          <a:effectLst/>
        </c:spPr>
      </c:pivotFmt>
      <c:pivotFmt>
        <c:idx val="7"/>
        <c:spPr>
          <a:solidFill>
            <a:srgbClr val="00B050"/>
          </a:solidFill>
          <a:ln w="19050">
            <a:noFill/>
          </a:ln>
          <a:effectLst/>
        </c:spPr>
      </c:pivotFmt>
    </c:pivotFmts>
    <c:plotArea>
      <c:layout>
        <c:manualLayout>
          <c:layoutTarget val="inner"/>
          <c:xMode val="edge"/>
          <c:yMode val="edge"/>
          <c:x val="3.2712214807690411E-2"/>
          <c:y val="1.6593453805753566E-2"/>
          <c:w val="0.88013215620814156"/>
          <c:h val="0.9834058157873643"/>
        </c:manualLayout>
      </c:layout>
      <c:doughnutChart>
        <c:varyColors val="1"/>
        <c:ser>
          <c:idx val="0"/>
          <c:order val="0"/>
          <c:tx>
            <c:strRef>
              <c:f>Pivot_table!$W$3</c:f>
              <c:strCache>
                <c:ptCount val="1"/>
                <c:pt idx="0">
                  <c:v>Total</c:v>
                </c:pt>
              </c:strCache>
            </c:strRef>
          </c:tx>
          <c:spPr>
            <a:solidFill>
              <a:srgbClr val="00B050"/>
            </a:solidFill>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1-43F7-4FDD-A9BC-DC2BE11C24AA}"/>
              </c:ext>
            </c:extLst>
          </c:dPt>
          <c:dPt>
            <c:idx val="1"/>
            <c:bubble3D val="0"/>
            <c:spPr>
              <a:solidFill>
                <a:srgbClr val="00B050"/>
              </a:solidFill>
              <a:ln w="19050">
                <a:noFill/>
              </a:ln>
              <a:effectLst/>
            </c:spPr>
            <c:extLst>
              <c:ext xmlns:c16="http://schemas.microsoft.com/office/drawing/2014/chart" uri="{C3380CC4-5D6E-409C-BE32-E72D297353CC}">
                <c16:uniqueId val="{00000003-43F7-4FDD-A9BC-DC2BE11C24AA}"/>
              </c:ext>
            </c:extLst>
          </c:dPt>
          <c:cat>
            <c:strRef>
              <c:f>Pivot_table!$V$4:$V$6</c:f>
              <c:strCache>
                <c:ptCount val="2"/>
                <c:pt idx="0">
                  <c:v>Not Paid</c:v>
                </c:pt>
                <c:pt idx="1">
                  <c:v>Paid</c:v>
                </c:pt>
              </c:strCache>
            </c:strRef>
          </c:cat>
          <c:val>
            <c:numRef>
              <c:f>Pivot_table!$W$4:$W$6</c:f>
              <c:numCache>
                <c:formatCode>_ * #,##0_ ;_ * \-#,##0_ ;_ * "-"??_ ;_ @_ </c:formatCode>
                <c:ptCount val="2"/>
                <c:pt idx="0">
                  <c:v>4</c:v>
                </c:pt>
                <c:pt idx="1">
                  <c:v>24</c:v>
                </c:pt>
              </c:numCache>
            </c:numRef>
          </c:val>
          <c:extLst>
            <c:ext xmlns:c16="http://schemas.microsoft.com/office/drawing/2014/chart" uri="{C3380CC4-5D6E-409C-BE32-E72D297353CC}">
              <c16:uniqueId val="{00000004-43F7-4FDD-A9BC-DC2BE11C24A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[Varshini_Edtech_sales_analysis.xlsx]Pivot_table!Paid and Unpaid	</c:name>
    <c:fmtId val="30"/>
  </c:pivotSource>
  <c:chart>
    <c:autoTitleDeleted val="1"/>
    <c:pivotFmts>
      <c:pivotFmt>
        <c:idx val="0"/>
        <c:spPr>
          <a:solidFill>
            <a:srgbClr val="00B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w="19050">
            <a:solidFill>
              <a:schemeClr val="lt1"/>
            </a:solidFill>
          </a:ln>
          <a:effectLst/>
        </c:spPr>
      </c:pivotFmt>
      <c:pivotFmt>
        <c:idx val="2"/>
        <c:spPr>
          <a:solidFill>
            <a:srgbClr val="00B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w="19050">
            <a:solidFill>
              <a:schemeClr val="lt1"/>
            </a:solidFill>
          </a:ln>
          <a:effectLst/>
        </c:spPr>
      </c:pivotFmt>
      <c:pivotFmt>
        <c:idx val="4"/>
        <c:spPr>
          <a:solidFill>
            <a:srgbClr val="00B050"/>
          </a:solidFill>
          <a:ln w="19050">
            <a:solidFill>
              <a:schemeClr val="lt1"/>
            </a:solidFill>
          </a:ln>
          <a:effectLst/>
        </c:spPr>
      </c:pivotFmt>
      <c:pivotFmt>
        <c:idx val="5"/>
        <c:spPr>
          <a:solidFill>
            <a:srgbClr val="C0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00000"/>
          </a:solidFill>
          <a:ln w="19050">
            <a:solidFill>
              <a:schemeClr val="lt1"/>
            </a:solidFill>
          </a:ln>
          <a:effectLst/>
        </c:spPr>
      </c:pivotFmt>
      <c:pivotFmt>
        <c:idx val="7"/>
        <c:spPr>
          <a:solidFill>
            <a:schemeClr val="bg1">
              <a:lumMod val="85000"/>
            </a:schemeClr>
          </a:solidFill>
          <a:ln w="19050">
            <a:solidFill>
              <a:schemeClr val="lt1"/>
            </a:solidFill>
          </a:ln>
          <a:effectLst/>
        </c:spPr>
      </c:pivotFmt>
      <c:pivotFmt>
        <c:idx val="8"/>
        <c:spPr>
          <a:solidFill>
            <a:srgbClr val="C0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00000"/>
          </a:solidFill>
          <a:ln w="19050">
            <a:solidFill>
              <a:schemeClr val="lt1"/>
            </a:solidFill>
          </a:ln>
          <a:effectLst/>
        </c:spPr>
      </c:pivotFmt>
      <c:pivotFmt>
        <c:idx val="10"/>
        <c:spPr>
          <a:solidFill>
            <a:schemeClr val="bg1">
              <a:lumMod val="85000"/>
            </a:schemeClr>
          </a:solidFill>
          <a:ln w="19050">
            <a:solidFill>
              <a:schemeClr val="lt1"/>
            </a:solidFill>
          </a:ln>
          <a:effectLst/>
        </c:spPr>
      </c:pivotFmt>
      <c:pivotFmt>
        <c:idx val="11"/>
        <c:spPr>
          <a:solidFill>
            <a:srgbClr val="C000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C00000"/>
          </a:solidFill>
          <a:ln w="19050">
            <a:noFill/>
          </a:ln>
          <a:effectLst/>
        </c:spPr>
      </c:pivotFmt>
      <c:pivotFmt>
        <c:idx val="13"/>
        <c:spPr>
          <a:solidFill>
            <a:schemeClr val="bg1">
              <a:lumMod val="85000"/>
            </a:schemeClr>
          </a:solidFill>
          <a:ln w="19050">
            <a:noFill/>
          </a:ln>
          <a:effectLst/>
        </c:spPr>
      </c:pivotFmt>
    </c:pivotFmts>
    <c:plotArea>
      <c:layout>
        <c:manualLayout>
          <c:layoutTarget val="inner"/>
          <c:xMode val="edge"/>
          <c:yMode val="edge"/>
          <c:x val="5.2318185484979053E-2"/>
          <c:y val="2.4531037073737015E-2"/>
          <c:w val="0.88013215620814156"/>
          <c:h val="0.9834058157873643"/>
        </c:manualLayout>
      </c:layout>
      <c:doughnutChart>
        <c:varyColors val="1"/>
        <c:ser>
          <c:idx val="0"/>
          <c:order val="0"/>
          <c:tx>
            <c:strRef>
              <c:f>Pivot_table!$W$3</c:f>
              <c:strCache>
                <c:ptCount val="1"/>
                <c:pt idx="0">
                  <c:v>Total</c:v>
                </c:pt>
              </c:strCache>
            </c:strRef>
          </c:tx>
          <c:spPr>
            <a:solidFill>
              <a:srgbClr val="C00000"/>
            </a:solidFill>
            <a:ln>
              <a:noFill/>
            </a:ln>
          </c:spPr>
          <c:dPt>
            <c:idx val="0"/>
            <c:bubble3D val="0"/>
            <c:spPr>
              <a:solidFill>
                <a:srgbClr val="C00000"/>
              </a:solidFill>
              <a:ln w="19050">
                <a:noFill/>
              </a:ln>
              <a:effectLst/>
            </c:spPr>
            <c:extLst>
              <c:ext xmlns:c16="http://schemas.microsoft.com/office/drawing/2014/chart" uri="{C3380CC4-5D6E-409C-BE32-E72D297353CC}">
                <c16:uniqueId val="{00000001-C724-445F-8B08-9D616D8E9258}"/>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C724-445F-8B08-9D616D8E9258}"/>
              </c:ext>
            </c:extLst>
          </c:dPt>
          <c:cat>
            <c:strRef>
              <c:f>Pivot_table!$V$4:$V$6</c:f>
              <c:strCache>
                <c:ptCount val="2"/>
                <c:pt idx="0">
                  <c:v>Not Paid</c:v>
                </c:pt>
                <c:pt idx="1">
                  <c:v>Paid</c:v>
                </c:pt>
              </c:strCache>
            </c:strRef>
          </c:cat>
          <c:val>
            <c:numRef>
              <c:f>Pivot_table!$W$4:$W$6</c:f>
              <c:numCache>
                <c:formatCode>_ * #,##0_ ;_ * \-#,##0_ ;_ * "-"??_ ;_ @_ </c:formatCode>
                <c:ptCount val="2"/>
                <c:pt idx="0">
                  <c:v>4</c:v>
                </c:pt>
                <c:pt idx="1">
                  <c:v>24</c:v>
                </c:pt>
              </c:numCache>
            </c:numRef>
          </c:val>
          <c:extLst>
            <c:ext xmlns:c16="http://schemas.microsoft.com/office/drawing/2014/chart" uri="{C3380CC4-5D6E-409C-BE32-E72D297353CC}">
              <c16:uniqueId val="{00000004-C724-445F-8B08-9D616D8E925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[Varshini_Edtech_sales_analysis.xlsx]Pivot_table!Paid and Unpaid	</c:name>
    <c:fmtId val="10"/>
  </c:pivotSource>
  <c:chart>
    <c:autoTitleDeleted val="1"/>
    <c:pivotFmts>
      <c:pivotFmt>
        <c:idx val="0"/>
        <c:spPr>
          <a:solidFill>
            <a:srgbClr val="00B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w="19050">
            <a:solidFill>
              <a:schemeClr val="lt1"/>
            </a:solidFill>
          </a:ln>
          <a:effectLst/>
        </c:spPr>
      </c:pivotFmt>
      <c:pivotFmt>
        <c:idx val="2"/>
        <c:spPr>
          <a:solidFill>
            <a:srgbClr val="00B050"/>
          </a:solidFill>
          <a:ln w="19050">
            <a:solidFill>
              <a:schemeClr val="lt1"/>
            </a:solidFill>
          </a:ln>
          <a:effectLst/>
        </c:spPr>
      </c:pivotFmt>
    </c:pivotFmts>
    <c:plotArea>
      <c:layout>
        <c:manualLayout>
          <c:layoutTarget val="inner"/>
          <c:xMode val="edge"/>
          <c:yMode val="edge"/>
          <c:x val="5.2318185484979053E-2"/>
          <c:y val="2.4531037073737015E-2"/>
          <c:w val="0.88013215620814156"/>
          <c:h val="0.9834058157873643"/>
        </c:manualLayout>
      </c:layout>
      <c:doughnutChart>
        <c:varyColors val="1"/>
        <c:ser>
          <c:idx val="0"/>
          <c:order val="0"/>
          <c:tx>
            <c:strRef>
              <c:f>Pivot_table!$W$3</c:f>
              <c:strCache>
                <c:ptCount val="1"/>
                <c:pt idx="0">
                  <c:v>Total</c:v>
                </c:pt>
              </c:strCache>
            </c:strRef>
          </c:tx>
          <c:spPr>
            <a:solidFill>
              <a:srgbClr val="00B050"/>
            </a:solidFill>
          </c:spPr>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2-BF23-4780-BBD0-2C31BED8B678}"/>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D1EB-4324-9410-1BFBBCF9A120}"/>
              </c:ext>
            </c:extLst>
          </c:dPt>
          <c:cat>
            <c:strRef>
              <c:f>Pivot_table!$V$4:$V$6</c:f>
              <c:strCache>
                <c:ptCount val="2"/>
                <c:pt idx="0">
                  <c:v>Not Paid</c:v>
                </c:pt>
                <c:pt idx="1">
                  <c:v>Paid</c:v>
                </c:pt>
              </c:strCache>
            </c:strRef>
          </c:cat>
          <c:val>
            <c:numRef>
              <c:f>Pivot_table!$W$4:$W$6</c:f>
              <c:numCache>
                <c:formatCode>_ * #,##0_ ;_ * \-#,##0_ ;_ * "-"??_ ;_ @_ </c:formatCode>
                <c:ptCount val="2"/>
                <c:pt idx="0">
                  <c:v>4</c:v>
                </c:pt>
                <c:pt idx="1">
                  <c:v>24</c:v>
                </c:pt>
              </c:numCache>
            </c:numRef>
          </c:val>
          <c:extLst>
            <c:ext xmlns:c16="http://schemas.microsoft.com/office/drawing/2014/chart" uri="{C3380CC4-5D6E-409C-BE32-E72D297353CC}">
              <c16:uniqueId val="{00000000-BF23-4780-BBD0-2C31BED8B67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[Varshini_Edtech_sales_analysis.xlsx]Pivot_table!Enrolled corses by month	</c:name>
    <c:fmtId val="34"/>
  </c:pivotSource>
  <c:chart>
    <c:autoTitleDeleted val="1"/>
    <c:pivotFmts>
      <c:pivotFmt>
        <c:idx val="0"/>
        <c:spPr>
          <a:solidFill>
            <a:schemeClr val="accent1"/>
          </a:solidFill>
          <a:ln w="28575" cap="rnd">
            <a:solidFill>
              <a:srgbClr val="991CF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91CF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DF21B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620253164556958E-2"/>
          <c:y val="0"/>
          <c:w val="0.930379746835443"/>
          <c:h val="0.94897815702675237"/>
        </c:manualLayout>
      </c:layout>
      <c:lineChart>
        <c:grouping val="standard"/>
        <c:varyColors val="0"/>
        <c:ser>
          <c:idx val="0"/>
          <c:order val="0"/>
          <c:tx>
            <c:strRef>
              <c:f>Pivot_table!$AD$3</c:f>
              <c:strCache>
                <c:ptCount val="1"/>
                <c:pt idx="0">
                  <c:v>Total</c:v>
                </c:pt>
              </c:strCache>
            </c:strRef>
          </c:tx>
          <c:spPr>
            <a:ln w="28575" cap="rnd">
              <a:solidFill>
                <a:srgbClr val="DF21B2"/>
              </a:solidFill>
              <a:round/>
            </a:ln>
            <a:effectLst/>
          </c:spPr>
          <c:marker>
            <c:symbol val="none"/>
          </c:marker>
          <c:cat>
            <c:strRef>
              <c:f>Pivot_table!$AC$4:$AC$16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Pivot_table!$AD$4:$AD$16</c:f>
              <c:numCache>
                <c:formatCode>_ * #,##0_ ;_ * \-#,##0_ ;_ * "-"??_ ;_ @_ </c:formatCode>
                <c:ptCount val="12"/>
                <c:pt idx="0">
                  <c:v>74</c:v>
                </c:pt>
                <c:pt idx="1">
                  <c:v>36</c:v>
                </c:pt>
                <c:pt idx="2">
                  <c:v>8</c:v>
                </c:pt>
                <c:pt idx="3">
                  <c:v>16</c:v>
                </c:pt>
                <c:pt idx="4">
                  <c:v>66</c:v>
                </c:pt>
                <c:pt idx="5">
                  <c:v>32</c:v>
                </c:pt>
                <c:pt idx="6">
                  <c:v>10</c:v>
                </c:pt>
                <c:pt idx="7">
                  <c:v>66</c:v>
                </c:pt>
                <c:pt idx="8">
                  <c:v>148</c:v>
                </c:pt>
                <c:pt idx="9">
                  <c:v>199</c:v>
                </c:pt>
                <c:pt idx="10">
                  <c:v>171</c:v>
                </c:pt>
                <c:pt idx="11">
                  <c:v>58</c:v>
                </c:pt>
              </c:numCache>
            </c:numRef>
          </c:val>
          <c:smooth val="1"/>
          <c:extLst>
            <c:ext xmlns:c16="http://schemas.microsoft.com/office/drawing/2014/chart" uri="{C3380CC4-5D6E-409C-BE32-E72D297353CC}">
              <c16:uniqueId val="{00000000-C209-48A1-9EA3-D84A731FF482}"/>
            </c:ext>
          </c:extLst>
        </c:ser>
        <c:dLbls>
          <c:showLegendKey val="0"/>
          <c:showVal val="0"/>
          <c:showCatName val="0"/>
          <c:showSerName val="0"/>
          <c:showPercent val="0"/>
          <c:showBubbleSize val="0"/>
        </c:dLbls>
        <c:smooth val="0"/>
        <c:axId val="1952033567"/>
        <c:axId val="292829535"/>
      </c:lineChart>
      <c:catAx>
        <c:axId val="1952033567"/>
        <c:scaling>
          <c:orientation val="minMax"/>
        </c:scaling>
        <c:delete val="1"/>
        <c:axPos val="b"/>
        <c:numFmt formatCode="General" sourceLinked="1"/>
        <c:majorTickMark val="none"/>
        <c:minorTickMark val="none"/>
        <c:tickLblPos val="nextTo"/>
        <c:crossAx val="292829535"/>
        <c:crosses val="autoZero"/>
        <c:auto val="1"/>
        <c:lblAlgn val="ctr"/>
        <c:lblOffset val="100"/>
        <c:noMultiLvlLbl val="0"/>
      </c:catAx>
      <c:valAx>
        <c:axId val="292829535"/>
        <c:scaling>
          <c:orientation val="minMax"/>
        </c:scaling>
        <c:delete val="1"/>
        <c:axPos val="l"/>
        <c:numFmt formatCode="_ * #,##0_ ;_ * \-#,##0_ ;_ * &quot;-&quot;??_ ;_ @_ " sourceLinked="1"/>
        <c:majorTickMark val="none"/>
        <c:minorTickMark val="none"/>
        <c:tickLblPos val="nextTo"/>
        <c:crossAx val="1952033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[Varshini_Edtech_sales_analysis.xlsx]Pivot_table!Area code	</c:name>
    <c:fmtId val="44"/>
  </c:pivotSource>
  <c:chart>
    <c:autoTitleDeleted val="1"/>
    <c:pivotFmts>
      <c:pivotFmt>
        <c:idx val="0"/>
        <c:spPr>
          <a:gradFill>
            <a:gsLst>
              <a:gs pos="100000">
                <a:schemeClr val="bg2">
                  <a:lumMod val="10000"/>
                  <a:alpha val="0"/>
                </a:schemeClr>
              </a:gs>
              <a:gs pos="0">
                <a:srgbClr val="00B050"/>
              </a:gs>
              <a:gs pos="0">
                <a:srgbClr val="00B050"/>
              </a:gs>
              <a:gs pos="0">
                <a:srgbClr val="00B05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bg2">
                  <a:lumMod val="10000"/>
                  <a:alpha val="0"/>
                </a:schemeClr>
              </a:gs>
              <a:gs pos="0">
                <a:srgbClr val="00B050"/>
              </a:gs>
              <a:gs pos="0">
                <a:srgbClr val="00B050"/>
              </a:gs>
              <a:gs pos="0">
                <a:srgbClr val="00B05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bg1">
                  <a:alpha val="6000"/>
                </a:schemeClr>
              </a:gs>
              <a:gs pos="0">
                <a:srgbClr val="00B050"/>
              </a:gs>
              <a:gs pos="0">
                <a:srgbClr val="00B050"/>
              </a:gs>
              <a:gs pos="0">
                <a:srgbClr val="00B050"/>
              </a:gs>
            </a:gsLst>
            <a:lin ang="5400000" scaled="1"/>
          </a:gradFill>
          <a:ln>
            <a:gradFill>
              <a:gsLst>
                <a:gs pos="0">
                  <a:schemeClr val="accent1">
                    <a:lumMod val="5000"/>
                    <a:lumOff val="95000"/>
                  </a:schemeClr>
                </a:gs>
                <a:gs pos="100000">
                  <a:srgbClr val="00B050"/>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82802150473758"/>
          <c:y val="0.18200731923994748"/>
          <c:w val="0.71833940215909919"/>
          <c:h val="0.71525315301991721"/>
        </c:manualLayout>
      </c:layout>
      <c:radarChart>
        <c:radarStyle val="filled"/>
        <c:varyColors val="0"/>
        <c:ser>
          <c:idx val="0"/>
          <c:order val="0"/>
          <c:tx>
            <c:strRef>
              <c:f>Pivot_table!$AH$3</c:f>
              <c:strCache>
                <c:ptCount val="1"/>
                <c:pt idx="0">
                  <c:v>Total</c:v>
                </c:pt>
              </c:strCache>
            </c:strRef>
          </c:tx>
          <c:spPr>
            <a:gradFill>
              <a:gsLst>
                <a:gs pos="100000">
                  <a:schemeClr val="bg1">
                    <a:alpha val="6000"/>
                  </a:schemeClr>
                </a:gs>
                <a:gs pos="0">
                  <a:srgbClr val="00B050"/>
                </a:gs>
                <a:gs pos="0">
                  <a:srgbClr val="00B050"/>
                </a:gs>
                <a:gs pos="0">
                  <a:srgbClr val="00B050"/>
                </a:gs>
              </a:gsLst>
              <a:lin ang="5400000" scaled="1"/>
            </a:gradFill>
            <a:ln>
              <a:gradFill>
                <a:gsLst>
                  <a:gs pos="0">
                    <a:schemeClr val="accent1">
                      <a:lumMod val="5000"/>
                      <a:lumOff val="95000"/>
                    </a:schemeClr>
                  </a:gs>
                  <a:gs pos="100000">
                    <a:srgbClr val="00B050"/>
                  </a:gs>
                </a:gsLst>
                <a:lin ang="5400000" scaled="1"/>
              </a:gradFill>
            </a:ln>
            <a:effectLst/>
          </c:spPr>
          <c:cat>
            <c:strRef>
              <c:f>Pivot_table!$AG$4:$AG$10</c:f>
              <c:strCache>
                <c:ptCount val="6"/>
                <c:pt idx="0">
                  <c:v>A1</c:v>
                </c:pt>
                <c:pt idx="1">
                  <c:v>A2</c:v>
                </c:pt>
                <c:pt idx="2">
                  <c:v>A4</c:v>
                </c:pt>
                <c:pt idx="3">
                  <c:v>B12</c:v>
                </c:pt>
                <c:pt idx="4">
                  <c:v>B18</c:v>
                </c:pt>
                <c:pt idx="5">
                  <c:v>C8</c:v>
                </c:pt>
              </c:strCache>
            </c:strRef>
          </c:cat>
          <c:val>
            <c:numRef>
              <c:f>Pivot_table!$AH$4:$AH$10</c:f>
              <c:numCache>
                <c:formatCode>_ * #,##0.0_ ;_ * \-#,##0.0_ ;_ * "-"??_ ;_ @_ </c:formatCode>
                <c:ptCount val="6"/>
                <c:pt idx="0">
                  <c:v>6</c:v>
                </c:pt>
                <c:pt idx="1">
                  <c:v>6</c:v>
                </c:pt>
                <c:pt idx="2">
                  <c:v>2</c:v>
                </c:pt>
                <c:pt idx="3">
                  <c:v>6</c:v>
                </c:pt>
                <c:pt idx="4">
                  <c:v>2</c:v>
                </c:pt>
                <c:pt idx="5">
                  <c:v>6</c:v>
                </c:pt>
              </c:numCache>
            </c:numRef>
          </c:val>
          <c:extLst>
            <c:ext xmlns:c16="http://schemas.microsoft.com/office/drawing/2014/chart" uri="{C3380CC4-5D6E-409C-BE32-E72D297353CC}">
              <c16:uniqueId val="{00000000-1AC1-47CB-8B65-D5DE129C84FE}"/>
            </c:ext>
          </c:extLst>
        </c:ser>
        <c:dLbls>
          <c:showLegendKey val="0"/>
          <c:showVal val="0"/>
          <c:showCatName val="0"/>
          <c:showSerName val="0"/>
          <c:showPercent val="0"/>
          <c:showBubbleSize val="0"/>
        </c:dLbls>
        <c:axId val="223969423"/>
        <c:axId val="700640767"/>
      </c:radarChart>
      <c:catAx>
        <c:axId val="22396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0640767"/>
        <c:crosses val="autoZero"/>
        <c:auto val="1"/>
        <c:lblAlgn val="ctr"/>
        <c:lblOffset val="100"/>
        <c:noMultiLvlLbl val="0"/>
      </c:catAx>
      <c:valAx>
        <c:axId val="700640767"/>
        <c:scaling>
          <c:orientation val="minMax"/>
        </c:scaling>
        <c:delete val="1"/>
        <c:axPos val="l"/>
        <c:majorGridlines>
          <c:spPr>
            <a:ln w="9525" cap="flat" cmpd="sng" algn="ctr">
              <a:solidFill>
                <a:schemeClr val="tx1">
                  <a:lumMod val="15000"/>
                  <a:lumOff val="85000"/>
                </a:schemeClr>
              </a:solidFill>
              <a:round/>
            </a:ln>
            <a:effectLst/>
          </c:spPr>
        </c:majorGridlines>
        <c:numFmt formatCode="_ * #,##0.0_ ;_ * \-#,##0.0_ ;_ * &quot;-&quot;??_ ;_ @_ " sourceLinked="1"/>
        <c:majorTickMark val="none"/>
        <c:minorTickMark val="none"/>
        <c:tickLblPos val="nextTo"/>
        <c:crossAx val="223969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[Varshini_Edtech_sales_analysis.xlsx]Pivot_table!Training models	</c:name>
    <c:fmtId val="5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1CFB"/>
          </a:solidFill>
          <a:ln w="19050">
            <a:noFill/>
          </a:ln>
          <a:effectLst/>
        </c:spPr>
      </c:pivotFmt>
      <c:pivotFmt>
        <c:idx val="2"/>
        <c:spPr>
          <a:solidFill>
            <a:srgbClr val="00B0F0"/>
          </a:solidFill>
          <a:ln w="19050">
            <a:noFill/>
          </a:ln>
          <a:effectLst/>
        </c:spPr>
      </c:pivotFmt>
      <c:pivotFmt>
        <c:idx val="3"/>
        <c:spPr>
          <a:solidFill>
            <a:srgbClr val="00B050"/>
          </a:solidFill>
          <a:ln w="19050">
            <a:noFill/>
          </a:ln>
          <a:effectLst/>
        </c:spPr>
      </c:pivotFmt>
      <c:pivotFmt>
        <c:idx val="4"/>
        <c:spPr>
          <a:solidFill>
            <a:schemeClr val="accent2">
              <a:lumMod val="75000"/>
            </a:schemeClr>
          </a:solidFill>
          <a:ln w="19050">
            <a:no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w="19050">
            <a:noFill/>
          </a:ln>
          <a:effectLst/>
        </c:spPr>
      </c:pivotFmt>
      <c:pivotFmt>
        <c:idx val="7"/>
        <c:spPr>
          <a:solidFill>
            <a:schemeClr val="accent2">
              <a:lumMod val="75000"/>
            </a:schemeClr>
          </a:solidFill>
          <a:ln w="19050">
            <a:noFill/>
          </a:ln>
          <a:effectLst/>
        </c:spPr>
      </c:pivotFmt>
      <c:pivotFmt>
        <c:idx val="8"/>
        <c:spPr>
          <a:solidFill>
            <a:srgbClr val="00B050"/>
          </a:solidFill>
          <a:ln w="19050">
            <a:noFill/>
          </a:ln>
          <a:effectLst/>
        </c:spPr>
      </c:pivotFmt>
      <c:pivotFmt>
        <c:idx val="9"/>
        <c:spPr>
          <a:solidFill>
            <a:srgbClr val="991CFB"/>
          </a:solidFill>
          <a:ln w="19050">
            <a:no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F0"/>
          </a:solidFill>
          <a:ln w="19050">
            <a:noFill/>
          </a:ln>
          <a:effectLst/>
        </c:spPr>
      </c:pivotFmt>
      <c:pivotFmt>
        <c:idx val="12"/>
        <c:spPr>
          <a:solidFill>
            <a:schemeClr val="accent2">
              <a:lumMod val="75000"/>
            </a:schemeClr>
          </a:solidFill>
          <a:ln w="19050">
            <a:noFill/>
          </a:ln>
          <a:effectLst/>
        </c:spPr>
      </c:pivotFmt>
      <c:pivotFmt>
        <c:idx val="13"/>
        <c:spPr>
          <a:solidFill>
            <a:srgbClr val="00B050"/>
          </a:solidFill>
          <a:ln w="19050">
            <a:noFill/>
          </a:ln>
          <a:effectLst/>
        </c:spPr>
      </c:pivotFmt>
      <c:pivotFmt>
        <c:idx val="14"/>
        <c:spPr>
          <a:solidFill>
            <a:srgbClr val="991CFB"/>
          </a:solidFill>
          <a:ln w="19050">
            <a:noFill/>
          </a:ln>
          <a:effectLst/>
        </c:spPr>
      </c:pivotFmt>
    </c:pivotFmts>
    <c:plotArea>
      <c:layout>
        <c:manualLayout>
          <c:layoutTarget val="inner"/>
          <c:xMode val="edge"/>
          <c:yMode val="edge"/>
          <c:x val="0.18340493658795898"/>
          <c:y val="4.6395299009444467E-2"/>
          <c:w val="0.63319095484668542"/>
          <c:h val="0.79056545352949048"/>
        </c:manualLayout>
      </c:layout>
      <c:pieChart>
        <c:varyColors val="1"/>
        <c:ser>
          <c:idx val="0"/>
          <c:order val="0"/>
          <c:tx>
            <c:strRef>
              <c:f>Pivot_table!$AM$5</c:f>
              <c:strCache>
                <c:ptCount val="1"/>
                <c:pt idx="0">
                  <c:v>Total</c:v>
                </c:pt>
              </c:strCache>
            </c:strRef>
          </c:tx>
          <c:dPt>
            <c:idx val="0"/>
            <c:bubble3D val="0"/>
            <c:spPr>
              <a:solidFill>
                <a:schemeClr val="accent2">
                  <a:lumMod val="75000"/>
                </a:schemeClr>
              </a:solidFill>
              <a:ln w="19050">
                <a:noFill/>
              </a:ln>
              <a:effectLst/>
            </c:spPr>
            <c:extLst>
              <c:ext xmlns:c16="http://schemas.microsoft.com/office/drawing/2014/chart" uri="{C3380CC4-5D6E-409C-BE32-E72D297353CC}">
                <c16:uniqueId val="{00000001-451E-4835-95D9-8E8AA2D2B3C6}"/>
              </c:ext>
            </c:extLst>
          </c:dPt>
          <c:dPt>
            <c:idx val="1"/>
            <c:bubble3D val="0"/>
            <c:spPr>
              <a:solidFill>
                <a:srgbClr val="00B050"/>
              </a:solidFill>
              <a:ln w="19050">
                <a:noFill/>
              </a:ln>
              <a:effectLst/>
            </c:spPr>
            <c:extLst>
              <c:ext xmlns:c16="http://schemas.microsoft.com/office/drawing/2014/chart" uri="{C3380CC4-5D6E-409C-BE32-E72D297353CC}">
                <c16:uniqueId val="{00000003-451E-4835-95D9-8E8AA2D2B3C6}"/>
              </c:ext>
            </c:extLst>
          </c:dPt>
          <c:dPt>
            <c:idx val="2"/>
            <c:bubble3D val="0"/>
            <c:spPr>
              <a:solidFill>
                <a:srgbClr val="991CFB"/>
              </a:solidFill>
              <a:ln w="19050">
                <a:noFill/>
              </a:ln>
              <a:effectLst/>
            </c:spPr>
            <c:extLst>
              <c:ext xmlns:c16="http://schemas.microsoft.com/office/drawing/2014/chart" uri="{C3380CC4-5D6E-409C-BE32-E72D297353CC}">
                <c16:uniqueId val="{00000005-451E-4835-95D9-8E8AA2D2B3C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51E-4835-95D9-8E8AA2D2B3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Pivot_table!$AL$6:$AL$9</c:f>
              <c:strCache>
                <c:ptCount val="3"/>
                <c:pt idx="0">
                  <c:v>CNI</c:v>
                </c:pt>
                <c:pt idx="1">
                  <c:v>FC</c:v>
                </c:pt>
                <c:pt idx="2">
                  <c:v>GK</c:v>
                </c:pt>
              </c:strCache>
            </c:strRef>
          </c:cat>
          <c:val>
            <c:numRef>
              <c:f>Pivot_table!$AM$6:$AM$9</c:f>
              <c:numCache>
                <c:formatCode>0.000,,," B"</c:formatCode>
                <c:ptCount val="3"/>
                <c:pt idx="0">
                  <c:v>40000000</c:v>
                </c:pt>
                <c:pt idx="1">
                  <c:v>76000000</c:v>
                </c:pt>
                <c:pt idx="2">
                  <c:v>290000000</c:v>
                </c:pt>
              </c:numCache>
            </c:numRef>
          </c:val>
          <c:extLst>
            <c:ext xmlns:c16="http://schemas.microsoft.com/office/drawing/2014/chart" uri="{C3380CC4-5D6E-409C-BE32-E72D297353CC}">
              <c16:uniqueId val="{00000008-451E-4835-95D9-8E8AA2D2B3C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16031676832714178"/>
          <c:y val="0.84983027244800002"/>
          <c:w val="0.71091371052246988"/>
          <c:h val="0.110781149929364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[Varshini_Edtech_sales_analysis.xlsx]Pivot_table!Training levels	</c:name>
    <c:fmtId val="63"/>
  </c:pivotSource>
  <c:chart>
    <c:autoTitleDeleted val="1"/>
    <c:pivotFmts>
      <c:pivotFmt>
        <c:idx val="0"/>
        <c:spPr>
          <a:solidFill>
            <a:srgbClr val="991C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91C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91C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Pivot_table!$AP$5</c:f>
              <c:strCache>
                <c:ptCount val="1"/>
                <c:pt idx="0">
                  <c:v>Total</c:v>
                </c:pt>
              </c:strCache>
            </c:strRef>
          </c:tx>
          <c:spPr>
            <a:solidFill>
              <a:srgbClr val="991CF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Pivot_table!$AO$6:$AO$12</c:f>
              <c:strCache>
                <c:ptCount val="6"/>
                <c:pt idx="0">
                  <c:v>Fndn. L1</c:v>
                </c:pt>
                <c:pt idx="1">
                  <c:v>Fndn. L3</c:v>
                </c:pt>
                <c:pt idx="2">
                  <c:v>Fndn. L5</c:v>
                </c:pt>
                <c:pt idx="3">
                  <c:v>KJI. L4</c:v>
                </c:pt>
                <c:pt idx="4">
                  <c:v>Pre. L2</c:v>
                </c:pt>
                <c:pt idx="5">
                  <c:v>Pre. L3</c:v>
                </c:pt>
              </c:strCache>
            </c:strRef>
          </c:cat>
          <c:val>
            <c:numRef>
              <c:f>Pivot_table!$AP$6:$AP$12</c:f>
              <c:numCache>
                <c:formatCode>0.000,,," B"</c:formatCode>
                <c:ptCount val="6"/>
                <c:pt idx="0">
                  <c:v>24000000</c:v>
                </c:pt>
                <c:pt idx="1">
                  <c:v>54000000</c:v>
                </c:pt>
                <c:pt idx="2">
                  <c:v>80000000</c:v>
                </c:pt>
                <c:pt idx="3">
                  <c:v>54000000</c:v>
                </c:pt>
                <c:pt idx="4">
                  <c:v>76000000</c:v>
                </c:pt>
                <c:pt idx="5">
                  <c:v>118000000</c:v>
                </c:pt>
              </c:numCache>
            </c:numRef>
          </c:val>
          <c:extLst>
            <c:ext xmlns:c16="http://schemas.microsoft.com/office/drawing/2014/chart" uri="{C3380CC4-5D6E-409C-BE32-E72D297353CC}">
              <c16:uniqueId val="{00000000-9D94-4272-BB49-2F1B0ABBFB19}"/>
            </c:ext>
          </c:extLst>
        </c:ser>
        <c:dLbls>
          <c:dLblPos val="outEnd"/>
          <c:showLegendKey val="0"/>
          <c:showVal val="1"/>
          <c:showCatName val="0"/>
          <c:showSerName val="0"/>
          <c:showPercent val="0"/>
          <c:showBubbleSize val="0"/>
        </c:dLbls>
        <c:gapWidth val="182"/>
        <c:axId val="659043647"/>
        <c:axId val="795604415"/>
      </c:barChart>
      <c:catAx>
        <c:axId val="659043647"/>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95604415"/>
        <c:crosses val="autoZero"/>
        <c:auto val="1"/>
        <c:lblAlgn val="ctr"/>
        <c:lblOffset val="100"/>
        <c:noMultiLvlLbl val="0"/>
      </c:catAx>
      <c:valAx>
        <c:axId val="795604415"/>
        <c:scaling>
          <c:orientation val="minMax"/>
        </c:scaling>
        <c:delete val="1"/>
        <c:axPos val="b"/>
        <c:numFmt formatCode="0.000,,,&quot; B&quot;" sourceLinked="1"/>
        <c:majorTickMark val="out"/>
        <c:minorTickMark val="none"/>
        <c:tickLblPos val="nextTo"/>
        <c:crossAx val="65904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[Varshini_Edtech_sales_analysis.xlsx]Pivot_table!Enrolled corses on training	</c:name>
    <c:fmtId val="74"/>
  </c:pivotSource>
  <c:chart>
    <c:autoTitleDeleted val="1"/>
    <c:pivotFmts>
      <c:pivotFmt>
        <c:idx val="0"/>
        <c:spPr>
          <a:solidFill>
            <a:schemeClr val="accent1">
              <a:alpha val="85000"/>
            </a:schemeClr>
          </a:solidFill>
          <a:ln w="31750" cap="rnd" cmpd="sng" algn="ctr">
            <a:solidFill>
              <a:srgbClr val="991CFB"/>
            </a:solidFill>
            <a:round/>
          </a:ln>
          <a:effectLst/>
        </c:spPr>
        <c:marker>
          <c:symbol val="circle"/>
          <c:size val="17"/>
          <c:spPr>
            <a:no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rgbClr val="991CFB"/>
            </a:solidFill>
            <a:round/>
          </a:ln>
          <a:effectLst/>
        </c:spPr>
        <c:marker>
          <c:symbol val="circle"/>
          <c:size val="17"/>
          <c:spPr>
            <a:no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rgbClr val="991CFB"/>
            </a:solidFill>
            <a:round/>
          </a:ln>
          <a:effectLst/>
        </c:spPr>
        <c:marker>
          <c:symbol val="circle"/>
          <c:size val="17"/>
          <c:spPr>
            <a:no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605634984075498E-2"/>
          <c:y val="0.11578947368421053"/>
          <c:w val="0.91478873003184902"/>
          <c:h val="0.58344399430925453"/>
        </c:manualLayout>
      </c:layout>
      <c:lineChart>
        <c:grouping val="standard"/>
        <c:varyColors val="0"/>
        <c:ser>
          <c:idx val="0"/>
          <c:order val="0"/>
          <c:tx>
            <c:strRef>
              <c:f>Pivot_table!$AT$5</c:f>
              <c:strCache>
                <c:ptCount val="1"/>
                <c:pt idx="0">
                  <c:v>Total</c:v>
                </c:pt>
              </c:strCache>
            </c:strRef>
          </c:tx>
          <c:spPr>
            <a:ln w="31750" cap="rnd">
              <a:solidFill>
                <a:srgbClr val="991CFB"/>
              </a:solidFill>
              <a:round/>
            </a:ln>
            <a:effectLst/>
          </c:spPr>
          <c:marker>
            <c:symbol val="circle"/>
            <c:size val="17"/>
            <c:spPr>
              <a:no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Pivot_table!$AS$6:$AS$12</c:f>
              <c:strCache>
                <c:ptCount val="6"/>
                <c:pt idx="0">
                  <c:v>Fndn. L1</c:v>
                </c:pt>
                <c:pt idx="1">
                  <c:v>Fndn. L3</c:v>
                </c:pt>
                <c:pt idx="2">
                  <c:v>Fndn. L5</c:v>
                </c:pt>
                <c:pt idx="3">
                  <c:v>KJI. L4</c:v>
                </c:pt>
                <c:pt idx="4">
                  <c:v>Pre. L2</c:v>
                </c:pt>
                <c:pt idx="5">
                  <c:v>Pre. L3</c:v>
                </c:pt>
              </c:strCache>
            </c:strRef>
          </c:cat>
          <c:val>
            <c:numRef>
              <c:f>Pivot_table!$AT$6:$AT$12</c:f>
              <c:numCache>
                <c:formatCode>_ * #,##0_ ;_ * \-#,##0_ ;_ * "-"??_ ;_ @_ </c:formatCode>
                <c:ptCount val="6"/>
                <c:pt idx="0">
                  <c:v>4</c:v>
                </c:pt>
                <c:pt idx="1">
                  <c:v>10</c:v>
                </c:pt>
                <c:pt idx="2">
                  <c:v>16</c:v>
                </c:pt>
                <c:pt idx="3">
                  <c:v>10</c:v>
                </c:pt>
                <c:pt idx="4">
                  <c:v>4</c:v>
                </c:pt>
                <c:pt idx="5">
                  <c:v>22</c:v>
                </c:pt>
              </c:numCache>
            </c:numRef>
          </c:val>
          <c:smooth val="1"/>
          <c:extLst>
            <c:ext xmlns:c16="http://schemas.microsoft.com/office/drawing/2014/chart" uri="{C3380CC4-5D6E-409C-BE32-E72D297353CC}">
              <c16:uniqueId val="{00000000-8EEB-492B-90B8-9782EBD7D56C}"/>
            </c:ext>
          </c:extLst>
        </c:ser>
        <c:dLbls>
          <c:dLblPos val="t"/>
          <c:showLegendKey val="0"/>
          <c:showVal val="1"/>
          <c:showCatName val="0"/>
          <c:showSerName val="0"/>
          <c:showPercent val="0"/>
          <c:showBubbleSize val="0"/>
        </c:dLbls>
        <c:marker val="1"/>
        <c:smooth val="0"/>
        <c:axId val="262760223"/>
        <c:axId val="700572319"/>
      </c:lineChart>
      <c:catAx>
        <c:axId val="262760223"/>
        <c:scaling>
          <c:orientation val="minMax"/>
        </c:scaling>
        <c:delete val="0"/>
        <c:axPos val="b"/>
        <c:numFmt formatCode="General" sourceLinked="1"/>
        <c:majorTickMark val="none"/>
        <c:minorTickMark val="none"/>
        <c:tickLblPos val="nextTo"/>
        <c:spPr>
          <a:noFill/>
          <a:ln w="0" cap="flat" cmpd="sng" algn="ctr">
            <a:solidFill>
              <a:schemeClr val="tx1">
                <a:alpha val="97000"/>
              </a:schemeClr>
            </a:solidFill>
            <a:round/>
          </a:ln>
          <a:effectLst/>
        </c:spPr>
        <c:txPr>
          <a:bodyPr rot="-4260000" spcFirstLastPara="1" vertOverflow="ellipsis" wrap="square" anchor="ctr" anchorCtr="0"/>
          <a:lstStyle/>
          <a:p>
            <a:pPr>
              <a:defRPr sz="900" b="0" i="0" u="none" strike="noStrike" kern="1200" cap="all" baseline="0">
                <a:solidFill>
                  <a:schemeClr val="bg1"/>
                </a:solidFill>
                <a:latin typeface="+mn-lt"/>
                <a:ea typeface="+mn-ea"/>
                <a:cs typeface="+mn-cs"/>
              </a:defRPr>
            </a:pPr>
            <a:endParaRPr lang="en-US"/>
          </a:p>
        </c:txPr>
        <c:crossAx val="700572319"/>
        <c:crosses val="autoZero"/>
        <c:auto val="1"/>
        <c:lblAlgn val="ctr"/>
        <c:lblOffset val="100"/>
        <c:noMultiLvlLbl val="0"/>
      </c:catAx>
      <c:valAx>
        <c:axId val="700572319"/>
        <c:scaling>
          <c:orientation val="minMax"/>
        </c:scaling>
        <c:delete val="1"/>
        <c:axPos val="l"/>
        <c:numFmt formatCode="_ * #,##0_ ;_ * \-#,##0_ ;_ * &quot;-&quot;??_ ;_ @_ " sourceLinked="1"/>
        <c:majorTickMark val="none"/>
        <c:minorTickMark val="none"/>
        <c:tickLblPos val="nextTo"/>
        <c:crossAx val="26276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579403016469946E-2"/>
          <c:y val="5.1461040456039858E-2"/>
          <c:w val="0.87087412118751228"/>
          <c:h val="0.79088642788955255"/>
        </c:manualLayout>
      </c:layout>
      <c:lineChart>
        <c:grouping val="standard"/>
        <c:varyColors val="0"/>
        <c:ser>
          <c:idx val="0"/>
          <c:order val="0"/>
          <c:tx>
            <c:strRef>
              <c:f>Pivot_table!$BH$5</c:f>
              <c:strCache>
                <c:ptCount val="1"/>
                <c:pt idx="0">
                  <c:v>Duration</c:v>
                </c:pt>
              </c:strCache>
            </c:strRef>
          </c:tx>
          <c:spPr>
            <a:ln w="25400" cap="rnd">
              <a:noFill/>
              <a:round/>
            </a:ln>
            <a:effectLst/>
          </c:spPr>
          <c:marker>
            <c:symbol val="circle"/>
            <c:size val="5"/>
            <c:spPr>
              <a:solidFill>
                <a:srgbClr val="991CFB"/>
              </a:solidFill>
              <a:ln w="9525">
                <a:noFill/>
              </a:ln>
              <a:effectLst/>
            </c:spPr>
          </c:marker>
          <c:cat>
            <c:strRef>
              <c:f>Pivot_table!$BG$6:$BG$17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Pivot_table!$BH$6:$BH$17</c:f>
              <c:numCache>
                <c:formatCode>mm:ss</c:formatCode>
                <c:ptCount val="12"/>
                <c:pt idx="0">
                  <c:v>3.2233796296296286E-3</c:v>
                </c:pt>
                <c:pt idx="1">
                  <c:v>3.2420267489711935E-3</c:v>
                </c:pt>
                <c:pt idx="2">
                  <c:v>3.0092592592592597E-3</c:v>
                </c:pt>
                <c:pt idx="3">
                  <c:v>2.0138888888888884E-3</c:v>
                </c:pt>
                <c:pt idx="4">
                  <c:v>3.0803571428571447E-3</c:v>
                </c:pt>
                <c:pt idx="5">
                  <c:v>2.5784465020576137E-3</c:v>
                </c:pt>
                <c:pt idx="6">
                  <c:v>4.1898148148148146E-3</c:v>
                </c:pt>
                <c:pt idx="7">
                  <c:v>2.884476273148149E-3</c:v>
                </c:pt>
                <c:pt idx="8">
                  <c:v>3.1720552519732817E-3</c:v>
                </c:pt>
                <c:pt idx="9">
                  <c:v>3.6565605239385723E-3</c:v>
                </c:pt>
                <c:pt idx="10">
                  <c:v>3.1603313840155934E-3</c:v>
                </c:pt>
                <c:pt idx="11">
                  <c:v>3.4110873694207012E-3</c:v>
                </c:pt>
              </c:numCache>
            </c:numRef>
          </c:val>
          <c:smooth val="0"/>
          <c:extLst>
            <c:ext xmlns:c16="http://schemas.microsoft.com/office/drawing/2014/chart" uri="{C3380CC4-5D6E-409C-BE32-E72D297353CC}">
              <c16:uniqueId val="{00000000-CFC7-41A2-A218-EC05BE34FB61}"/>
            </c:ext>
          </c:extLst>
        </c:ser>
        <c:ser>
          <c:idx val="1"/>
          <c:order val="1"/>
          <c:tx>
            <c:strRef>
              <c:f>Pivot_table!$BI$5</c:f>
              <c:strCache>
                <c:ptCount val="1"/>
                <c:pt idx="0">
                  <c:v>max</c:v>
                </c:pt>
              </c:strCache>
            </c:strRef>
          </c:tx>
          <c:spPr>
            <a:ln w="25400" cap="rnd">
              <a:noFill/>
              <a:round/>
            </a:ln>
            <a:effectLst/>
          </c:spPr>
          <c:marker>
            <c:symbol val="circle"/>
            <c:size val="5"/>
            <c:spPr>
              <a:solidFill>
                <a:srgbClr val="00B050"/>
              </a:solidFill>
              <a:ln w="9525">
                <a:noFill/>
              </a:ln>
              <a:effectLst/>
            </c:spPr>
          </c:marker>
          <c:cat>
            <c:strRef>
              <c:f>Pivot_table!$BG$6:$BG$17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Pivot_table!$BI$6:$BI$17</c:f>
              <c:numCache>
                <c:formatCode>mm:ss</c:formatCode>
                <c:ptCount val="12"/>
                <c:pt idx="0">
                  <c:v>0</c:v>
                </c:pt>
                <c:pt idx="1">
                  <c:v>0</c:v>
                </c:pt>
                <c:pt idx="2">
                  <c:v>0</c:v>
                </c:pt>
                <c:pt idx="3">
                  <c:v>0</c:v>
                </c:pt>
                <c:pt idx="4">
                  <c:v>0</c:v>
                </c:pt>
                <c:pt idx="5">
                  <c:v>0</c:v>
                </c:pt>
                <c:pt idx="6">
                  <c:v>4.1898148148148146E-3</c:v>
                </c:pt>
                <c:pt idx="7">
                  <c:v>0</c:v>
                </c:pt>
                <c:pt idx="8">
                  <c:v>0</c:v>
                </c:pt>
                <c:pt idx="9">
                  <c:v>0</c:v>
                </c:pt>
                <c:pt idx="10">
                  <c:v>0</c:v>
                </c:pt>
                <c:pt idx="11">
                  <c:v>0</c:v>
                </c:pt>
              </c:numCache>
            </c:numRef>
          </c:val>
          <c:smooth val="0"/>
          <c:extLst>
            <c:ext xmlns:c16="http://schemas.microsoft.com/office/drawing/2014/chart" uri="{C3380CC4-5D6E-409C-BE32-E72D297353CC}">
              <c16:uniqueId val="{00000001-CFC7-41A2-A218-EC05BE34FB61}"/>
            </c:ext>
          </c:extLst>
        </c:ser>
        <c:ser>
          <c:idx val="2"/>
          <c:order val="2"/>
          <c:tx>
            <c:strRef>
              <c:f>Pivot_table!$BJ$5</c:f>
              <c:strCache>
                <c:ptCount val="1"/>
                <c:pt idx="0">
                  <c:v>min</c:v>
                </c:pt>
              </c:strCache>
            </c:strRef>
          </c:tx>
          <c:spPr>
            <a:ln w="25400" cap="rnd">
              <a:noFill/>
              <a:round/>
            </a:ln>
            <a:effectLst/>
          </c:spPr>
          <c:marker>
            <c:symbol val="circle"/>
            <c:size val="5"/>
            <c:spPr>
              <a:solidFill>
                <a:srgbClr val="FF0000"/>
              </a:solidFill>
              <a:ln w="9525">
                <a:noFill/>
              </a:ln>
              <a:effectLst/>
            </c:spPr>
          </c:marker>
          <c:cat>
            <c:strRef>
              <c:f>Pivot_table!$BG$6:$BG$17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Pivot_table!$BJ$6:$BJ$17</c:f>
              <c:numCache>
                <c:formatCode>mm:ss</c:formatCode>
                <c:ptCount val="12"/>
                <c:pt idx="0">
                  <c:v>0</c:v>
                </c:pt>
                <c:pt idx="1">
                  <c:v>0</c:v>
                </c:pt>
                <c:pt idx="2">
                  <c:v>0</c:v>
                </c:pt>
                <c:pt idx="3">
                  <c:v>2.0138888888888884E-3</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CFC7-41A2-A218-EC05BE34FB61}"/>
            </c:ext>
          </c:extLst>
        </c:ser>
        <c:dLbls>
          <c:showLegendKey val="0"/>
          <c:showVal val="0"/>
          <c:showCatName val="0"/>
          <c:showSerName val="0"/>
          <c:showPercent val="0"/>
          <c:showBubbleSize val="0"/>
        </c:dLbls>
        <c:marker val="1"/>
        <c:smooth val="0"/>
        <c:axId val="262677455"/>
        <c:axId val="663198255"/>
      </c:lineChart>
      <c:catAx>
        <c:axId val="26267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663198255"/>
        <c:crosses val="autoZero"/>
        <c:auto val="1"/>
        <c:lblAlgn val="ctr"/>
        <c:lblOffset val="100"/>
        <c:noMultiLvlLbl val="0"/>
      </c:catAx>
      <c:valAx>
        <c:axId val="663198255"/>
        <c:scaling>
          <c:orientation val="minMax"/>
        </c:scaling>
        <c:delete val="0"/>
        <c:axPos val="l"/>
        <c:majorGridlines>
          <c:spPr>
            <a:ln w="9525" cap="flat" cmpd="sng" algn="ctr">
              <a:solidFill>
                <a:schemeClr val="tx1">
                  <a:lumMod val="75000"/>
                  <a:lumOff val="25000"/>
                </a:schemeClr>
              </a:solidFill>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6267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[Varshini_Edtech_sales_analysis.xlsx]Pivot_table!Total sales by sales team	</c:name>
    <c:fmtId val="6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solidFill>
            <a:srgbClr val="991CFB"/>
          </a:solidFill>
          <a:ln>
            <a:noFill/>
          </a:ln>
          <a:effectLst/>
        </c:spPr>
      </c:pivotFmt>
      <c:pivotFmt>
        <c:idx val="3"/>
        <c:spPr>
          <a:solidFill>
            <a:schemeClr val="accent2">
              <a:lumMod val="75000"/>
            </a:schemeClr>
          </a:solidFill>
          <a:ln>
            <a:noFill/>
          </a:ln>
          <a:effectLst/>
        </c:spPr>
      </c:pivotFmt>
      <c:pivotFmt>
        <c:idx val="4"/>
        <c:spPr>
          <a:solidFill>
            <a:srgbClr val="00B050"/>
          </a:solidFill>
          <a:ln>
            <a:noFill/>
          </a:ln>
          <a:effectLst/>
        </c:spPr>
      </c:pivotFmt>
      <c:pivotFmt>
        <c:idx val="5"/>
        <c:spPr>
          <a:solidFill>
            <a:srgbClr val="00B0F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F0"/>
          </a:solidFill>
          <a:ln>
            <a:noFill/>
          </a:ln>
          <a:effectLst/>
        </c:spPr>
      </c:pivotFmt>
      <c:pivotFmt>
        <c:idx val="8"/>
        <c:spPr>
          <a:solidFill>
            <a:srgbClr val="00B050"/>
          </a:solidFill>
          <a:ln>
            <a:noFill/>
          </a:ln>
          <a:effectLst/>
        </c:spPr>
      </c:pivotFmt>
      <c:pivotFmt>
        <c:idx val="9"/>
        <c:spPr>
          <a:solidFill>
            <a:schemeClr val="accent2">
              <a:lumMod val="75000"/>
            </a:schemeClr>
          </a:solidFill>
          <a:ln>
            <a:noFill/>
          </a:ln>
          <a:effectLst/>
        </c:spPr>
      </c:pivotFmt>
      <c:pivotFmt>
        <c:idx val="10"/>
        <c:spPr>
          <a:solidFill>
            <a:srgbClr val="991CFB"/>
          </a:solidFill>
          <a:ln>
            <a:noFill/>
          </a:ln>
          <a:effectLst/>
        </c:spPr>
      </c:pivotFmt>
      <c:pivotFmt>
        <c:idx val="1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F0"/>
          </a:solidFill>
          <a:ln>
            <a:noFill/>
          </a:ln>
          <a:effectLst/>
        </c:spPr>
      </c:pivotFmt>
      <c:pivotFmt>
        <c:idx val="14"/>
        <c:spPr>
          <a:solidFill>
            <a:srgbClr val="00B050"/>
          </a:solidFill>
          <a:ln>
            <a:noFill/>
          </a:ln>
          <a:effectLst/>
        </c:spPr>
      </c:pivotFmt>
      <c:pivotFmt>
        <c:idx val="15"/>
        <c:spPr>
          <a:solidFill>
            <a:schemeClr val="accent2">
              <a:lumMod val="75000"/>
            </a:schemeClr>
          </a:solidFill>
          <a:ln>
            <a:noFill/>
          </a:ln>
          <a:effectLst/>
        </c:spPr>
      </c:pivotFmt>
      <c:pivotFmt>
        <c:idx val="16"/>
        <c:spPr>
          <a:solidFill>
            <a:srgbClr val="991CFB"/>
          </a:solidFill>
          <a:ln>
            <a:noFill/>
          </a:ln>
          <a:effectLst/>
        </c:spPr>
      </c:pivotFmt>
      <c:pivotFmt>
        <c:idx val="17"/>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8"/>
        <c:spPr>
          <a:noFill/>
          <a:ln>
            <a:noFill/>
          </a:ln>
          <a:effectLst/>
        </c:spPr>
        <c:dLbl>
          <c:idx val="0"/>
          <c:spPr>
            <a:noFill/>
            <a:ln>
              <a:noFill/>
            </a:ln>
            <a:effectLst/>
          </c:spPr>
          <c:txPr>
            <a:bodyPr rot="0" spcFirstLastPara="1" vertOverflow="ellipsis" vert="horz" wrap="square" lIns="38100" tIns="19050" rIns="38100" bIns="19050" anchor="ctr" anchorCtr="0">
              <a:noAutofit/>
            </a:bodyPr>
            <a:lstStyle/>
            <a:p>
              <a:pPr algn="l">
                <a:defRPr sz="900" b="0" i="0" u="none" strike="noStrike" kern="1200" baseline="0">
                  <a:solidFill>
                    <a:schemeClr val="bg1"/>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30349594240870109"/>
                  <c:h val="0.10093130645411481"/>
                </c:manualLayout>
              </c15:layout>
            </c:ext>
          </c:extLst>
        </c:dLbl>
      </c:pivotFmt>
      <c:pivotFmt>
        <c:idx val="19"/>
        <c:spPr>
          <a:no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bg1"/>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31387456012837689"/>
                  <c:h val="0.1576633415665358"/>
                </c:manualLayout>
              </c15:layout>
            </c:ext>
          </c:extLst>
        </c:dLbl>
      </c:pivotFmt>
      <c:pivotFmt>
        <c:idx val="20"/>
        <c:spPr>
          <a:noFill/>
          <a:ln>
            <a:noFill/>
          </a:ln>
          <a:effectLst/>
        </c:spPr>
      </c:pivotFmt>
      <c:pivotFmt>
        <c:idx val="21"/>
        <c:spPr>
          <a:noFill/>
          <a:ln>
            <a:noFill/>
          </a:ln>
          <a:effectLst/>
        </c:spPr>
      </c:pivotFmt>
    </c:pivotFmts>
    <c:plotArea>
      <c:layout/>
      <c:barChart>
        <c:barDir val="bar"/>
        <c:grouping val="clustered"/>
        <c:varyColors val="0"/>
        <c:ser>
          <c:idx val="0"/>
          <c:order val="0"/>
          <c:tx>
            <c:strRef>
              <c:f>Pivot_table!$BP$5</c:f>
              <c:strCache>
                <c:ptCount val="1"/>
                <c:pt idx="0">
                  <c:v>Sum of Paid Fees</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ADEF-496C-BA12-01C446B6FA8B}"/>
              </c:ext>
            </c:extLst>
          </c:dPt>
          <c:dPt>
            <c:idx val="1"/>
            <c:invertIfNegative val="0"/>
            <c:bubble3D val="0"/>
            <c:spPr>
              <a:solidFill>
                <a:srgbClr val="00B0F0"/>
              </a:solidFill>
              <a:ln>
                <a:noFill/>
              </a:ln>
              <a:effectLst/>
            </c:spPr>
            <c:extLst>
              <c:ext xmlns:c16="http://schemas.microsoft.com/office/drawing/2014/chart" uri="{C3380CC4-5D6E-409C-BE32-E72D297353CC}">
                <c16:uniqueId val="{00000003-ADEF-496C-BA12-01C446B6FA8B}"/>
              </c:ext>
            </c:extLst>
          </c:dPt>
          <c:dPt>
            <c:idx val="2"/>
            <c:invertIfNegative val="0"/>
            <c:bubble3D val="0"/>
            <c:spPr>
              <a:solidFill>
                <a:srgbClr val="991CFB"/>
              </a:solidFill>
              <a:ln>
                <a:noFill/>
              </a:ln>
              <a:effectLst/>
            </c:spPr>
            <c:extLst>
              <c:ext xmlns:c16="http://schemas.microsoft.com/office/drawing/2014/chart" uri="{C3380CC4-5D6E-409C-BE32-E72D297353CC}">
                <c16:uniqueId val="{00000005-ADEF-496C-BA12-01C446B6FA8B}"/>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7-ADEF-496C-BA12-01C446B6FA8B}"/>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Pivot_table!$BO$6:$BO$10</c:f>
              <c:strCache>
                <c:ptCount val="4"/>
                <c:pt idx="0">
                  <c:v>Ahmed</c:v>
                </c:pt>
                <c:pt idx="1">
                  <c:v>Abdullah</c:v>
                </c:pt>
                <c:pt idx="2">
                  <c:v>Salah</c:v>
                </c:pt>
                <c:pt idx="3">
                  <c:v>Mohammed</c:v>
                </c:pt>
              </c:strCache>
            </c:strRef>
          </c:cat>
          <c:val>
            <c:numRef>
              <c:f>Pivot_table!$BP$6:$BP$10</c:f>
              <c:numCache>
                <c:formatCode>0.00,,," B"</c:formatCode>
                <c:ptCount val="4"/>
                <c:pt idx="0">
                  <c:v>98000000</c:v>
                </c:pt>
                <c:pt idx="1">
                  <c:v>320000000</c:v>
                </c:pt>
                <c:pt idx="2">
                  <c:v>334000000</c:v>
                </c:pt>
                <c:pt idx="3">
                  <c:v>406000000</c:v>
                </c:pt>
              </c:numCache>
            </c:numRef>
          </c:val>
          <c:extLst>
            <c:ext xmlns:c16="http://schemas.microsoft.com/office/drawing/2014/chart" uri="{C3380CC4-5D6E-409C-BE32-E72D297353CC}">
              <c16:uniqueId val="{00000008-ADEF-496C-BA12-01C446B6FA8B}"/>
            </c:ext>
          </c:extLst>
        </c:ser>
        <c:ser>
          <c:idx val="1"/>
          <c:order val="1"/>
          <c:tx>
            <c:strRef>
              <c:f>Pivot_table!$BQ$5</c:f>
              <c:strCache>
                <c:ptCount val="1"/>
                <c:pt idx="0">
                  <c:v>Sum of Paid Fees2</c:v>
                </c:pt>
              </c:strCache>
            </c:strRef>
          </c:tx>
          <c:spPr>
            <a:noFill/>
            <a:ln>
              <a:noFill/>
            </a:ln>
            <a:effectLst/>
          </c:spPr>
          <c:invertIfNegative val="0"/>
          <c:dPt>
            <c:idx val="0"/>
            <c:invertIfNegative val="0"/>
            <c:bubble3D val="0"/>
            <c:extLst>
              <c:ext xmlns:c16="http://schemas.microsoft.com/office/drawing/2014/chart" uri="{C3380CC4-5D6E-409C-BE32-E72D297353CC}">
                <c16:uniqueId val="{00000009-302C-484F-8A15-88389276F11A}"/>
              </c:ext>
            </c:extLst>
          </c:dPt>
          <c:dPt>
            <c:idx val="2"/>
            <c:invertIfNegative val="0"/>
            <c:bubble3D val="0"/>
            <c:spPr>
              <a:noFill/>
              <a:ln>
                <a:noFill/>
              </a:ln>
              <a:effectLst/>
            </c:spPr>
          </c:dPt>
          <c:dPt>
            <c:idx val="3"/>
            <c:invertIfNegative val="0"/>
            <c:bubble3D val="0"/>
            <c:spPr>
              <a:noFill/>
              <a:ln>
                <a:noFill/>
              </a:ln>
              <a:effectLst/>
            </c:spPr>
            <c:extLst>
              <c:ext xmlns:c16="http://schemas.microsoft.com/office/drawing/2014/chart" uri="{C3380CC4-5D6E-409C-BE32-E72D297353CC}">
                <c16:uniqueId val="{0000000A-ADEF-496C-BA12-01C446B6FA8B}"/>
              </c:ext>
            </c:extLst>
          </c:dPt>
          <c:dLbls>
            <c:dLbl>
              <c:idx val="2"/>
              <c:spPr>
                <a:noFill/>
                <a:ln>
                  <a:noFill/>
                </a:ln>
                <a:effectLst/>
              </c:spPr>
              <c:txPr>
                <a:bodyPr rot="0" spcFirstLastPara="1" vertOverflow="ellipsis" vert="horz" wrap="square" lIns="38100" tIns="19050" rIns="38100" bIns="19050" anchor="ctr" anchorCtr="0">
                  <a:noAutofit/>
                </a:bodyPr>
                <a:lstStyle/>
                <a:p>
                  <a:pPr algn="l">
                    <a:defRPr sz="900" b="0" i="0" u="none" strike="noStrike" kern="1200" baseline="0">
                      <a:solidFill>
                        <a:schemeClr val="bg1"/>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30349594240870109"/>
                      <c:h val="0.10093130645411481"/>
                    </c:manualLayout>
                  </c15:layout>
                </c:ext>
              </c:extLst>
            </c:dLbl>
            <c:dLbl>
              <c:idx val="3"/>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bg1"/>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31387456012837689"/>
                      <c:h val="0.1576633415665358"/>
                    </c:manualLayout>
                  </c15:layout>
                </c:ext>
                <c:ext xmlns:c16="http://schemas.microsoft.com/office/drawing/2014/chart" uri="{C3380CC4-5D6E-409C-BE32-E72D297353CC}">
                  <c16:uniqueId val="{0000000A-ADEF-496C-BA12-01C446B6FA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Pivot_table!$BO$6:$BO$10</c:f>
              <c:strCache>
                <c:ptCount val="4"/>
                <c:pt idx="0">
                  <c:v>Ahmed</c:v>
                </c:pt>
                <c:pt idx="1">
                  <c:v>Abdullah</c:v>
                </c:pt>
                <c:pt idx="2">
                  <c:v>Salah</c:v>
                </c:pt>
                <c:pt idx="3">
                  <c:v>Mohammed</c:v>
                </c:pt>
              </c:strCache>
            </c:strRef>
          </c:cat>
          <c:val>
            <c:numRef>
              <c:f>Pivot_table!$BQ$6:$BQ$10</c:f>
              <c:numCache>
                <c:formatCode>_ * #,##0.0_ ;_ * \-#,##0.0_ ;_ * "-"??_ ;_ @_ </c:formatCode>
                <c:ptCount val="4"/>
                <c:pt idx="0">
                  <c:v>98000000</c:v>
                </c:pt>
                <c:pt idx="1">
                  <c:v>320000000</c:v>
                </c:pt>
                <c:pt idx="2">
                  <c:v>334000000</c:v>
                </c:pt>
                <c:pt idx="3">
                  <c:v>406000000</c:v>
                </c:pt>
              </c:numCache>
            </c:numRef>
          </c:val>
          <c:extLst>
            <c:ext xmlns:c16="http://schemas.microsoft.com/office/drawing/2014/chart" uri="{C3380CC4-5D6E-409C-BE32-E72D297353CC}">
              <c16:uniqueId val="{00000009-ADEF-496C-BA12-01C446B6FA8B}"/>
            </c:ext>
          </c:extLst>
        </c:ser>
        <c:dLbls>
          <c:dLblPos val="outEnd"/>
          <c:showLegendKey val="0"/>
          <c:showVal val="1"/>
          <c:showCatName val="0"/>
          <c:showSerName val="0"/>
          <c:showPercent val="0"/>
          <c:showBubbleSize val="0"/>
        </c:dLbls>
        <c:gapWidth val="182"/>
        <c:axId val="838469423"/>
        <c:axId val="795692207"/>
      </c:barChart>
      <c:catAx>
        <c:axId val="838469423"/>
        <c:scaling>
          <c:orientation val="minMax"/>
        </c:scaling>
        <c:delete val="1"/>
        <c:axPos val="l"/>
        <c:numFmt formatCode="General" sourceLinked="1"/>
        <c:majorTickMark val="none"/>
        <c:minorTickMark val="none"/>
        <c:tickLblPos val="nextTo"/>
        <c:crossAx val="795692207"/>
        <c:crosses val="autoZero"/>
        <c:auto val="1"/>
        <c:lblAlgn val="ctr"/>
        <c:lblOffset val="100"/>
        <c:noMultiLvlLbl val="0"/>
      </c:catAx>
      <c:valAx>
        <c:axId val="795692207"/>
        <c:scaling>
          <c:orientation val="minMax"/>
        </c:scaling>
        <c:delete val="1"/>
        <c:axPos val="b"/>
        <c:numFmt formatCode="0.00,,,&quot; B&quot;" sourceLinked="1"/>
        <c:majorTickMark val="none"/>
        <c:minorTickMark val="none"/>
        <c:tickLblPos val="nextTo"/>
        <c:crossAx val="838469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[Varshini_Edtech_sales_analysis.xlsx]Pivot_table!Consultant by total sales	</c:name>
    <c:fmtId val="73"/>
  </c:pivotSource>
  <c:chart>
    <c:autoTitleDeleted val="1"/>
    <c:pivotFmts>
      <c:pivotFmt>
        <c:idx val="0"/>
        <c:spPr>
          <a:solidFill>
            <a:srgbClr val="991CFB"/>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1CFB"/>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91CFB"/>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991CF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Pivot_table!$BZ$5</c:f>
              <c:strCache>
                <c:ptCount val="1"/>
                <c:pt idx="0">
                  <c:v>Total</c:v>
                </c:pt>
              </c:strCache>
            </c:strRef>
          </c:tx>
          <c:spPr>
            <a:solidFill>
              <a:srgbClr val="991CFB"/>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991CF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Pivot_table!$BY$6:$BY$20</c:f>
              <c:strCache>
                <c:ptCount val="14"/>
                <c:pt idx="0">
                  <c:v>Mohmed</c:v>
                </c:pt>
                <c:pt idx="1">
                  <c:v>Hisham</c:v>
                </c:pt>
                <c:pt idx="2">
                  <c:v>Dina</c:v>
                </c:pt>
                <c:pt idx="3">
                  <c:v>Adam</c:v>
                </c:pt>
                <c:pt idx="4">
                  <c:v>Kisho</c:v>
                </c:pt>
                <c:pt idx="5">
                  <c:v>Reham</c:v>
                </c:pt>
                <c:pt idx="6">
                  <c:v>Hany</c:v>
                </c:pt>
                <c:pt idx="7">
                  <c:v>Dary</c:v>
                </c:pt>
                <c:pt idx="8">
                  <c:v>Sahar</c:v>
                </c:pt>
                <c:pt idx="9">
                  <c:v>Jood</c:v>
                </c:pt>
                <c:pt idx="10">
                  <c:v>John</c:v>
                </c:pt>
                <c:pt idx="11">
                  <c:v>Kenza</c:v>
                </c:pt>
                <c:pt idx="12">
                  <c:v>Rony</c:v>
                </c:pt>
                <c:pt idx="13">
                  <c:v>Khalil</c:v>
                </c:pt>
              </c:strCache>
            </c:strRef>
          </c:cat>
          <c:val>
            <c:numRef>
              <c:f>Pivot_table!$BZ$6:$BZ$20</c:f>
              <c:numCache>
                <c:formatCode>0.00,,," B"</c:formatCode>
                <c:ptCount val="14"/>
                <c:pt idx="0">
                  <c:v>234000000</c:v>
                </c:pt>
                <c:pt idx="1">
                  <c:v>128000000</c:v>
                </c:pt>
                <c:pt idx="2">
                  <c:v>120000000</c:v>
                </c:pt>
                <c:pt idx="3">
                  <c:v>114000000</c:v>
                </c:pt>
                <c:pt idx="4">
                  <c:v>102000000</c:v>
                </c:pt>
                <c:pt idx="5">
                  <c:v>78000000</c:v>
                </c:pt>
                <c:pt idx="6">
                  <c:v>74000000</c:v>
                </c:pt>
                <c:pt idx="7">
                  <c:v>64000000</c:v>
                </c:pt>
                <c:pt idx="8">
                  <c:v>60000000</c:v>
                </c:pt>
                <c:pt idx="9">
                  <c:v>50000000</c:v>
                </c:pt>
                <c:pt idx="10">
                  <c:v>40000000</c:v>
                </c:pt>
                <c:pt idx="11">
                  <c:v>40000000</c:v>
                </c:pt>
                <c:pt idx="12">
                  <c:v>30000000</c:v>
                </c:pt>
                <c:pt idx="13">
                  <c:v>24000000</c:v>
                </c:pt>
              </c:numCache>
            </c:numRef>
          </c:val>
          <c:extLst>
            <c:ext xmlns:c16="http://schemas.microsoft.com/office/drawing/2014/chart" uri="{C3380CC4-5D6E-409C-BE32-E72D297353CC}">
              <c16:uniqueId val="{00000000-6583-4B60-8DC9-7492F372705B}"/>
            </c:ext>
          </c:extLst>
        </c:ser>
        <c:dLbls>
          <c:dLblPos val="outEnd"/>
          <c:showLegendKey val="0"/>
          <c:showVal val="1"/>
          <c:showCatName val="0"/>
          <c:showSerName val="0"/>
          <c:showPercent val="0"/>
          <c:showBubbleSize val="0"/>
        </c:dLbls>
        <c:gapWidth val="219"/>
        <c:overlap val="-27"/>
        <c:axId val="878055087"/>
        <c:axId val="795613343"/>
      </c:barChart>
      <c:catAx>
        <c:axId val="878055087"/>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95613343"/>
        <c:crosses val="autoZero"/>
        <c:auto val="1"/>
        <c:lblAlgn val="ctr"/>
        <c:lblOffset val="100"/>
        <c:noMultiLvlLbl val="0"/>
      </c:catAx>
      <c:valAx>
        <c:axId val="795613343"/>
        <c:scaling>
          <c:orientation val="minMax"/>
        </c:scaling>
        <c:delete val="1"/>
        <c:axPos val="l"/>
        <c:numFmt formatCode="0.00,,,&quot; B&quot;" sourceLinked="1"/>
        <c:majorTickMark val="out"/>
        <c:minorTickMark val="none"/>
        <c:tickLblPos val="nextTo"/>
        <c:crossAx val="87805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Pivot_table!$CI$6</c:f>
              <c:strCache>
                <c:ptCount val="1"/>
                <c:pt idx="0">
                  <c:v>Television Ad</c:v>
                </c:pt>
              </c:strCache>
            </c:strRef>
          </c:tx>
          <c:spPr>
            <a:solidFill>
              <a:srgbClr val="0070C0"/>
            </a:solidFill>
            <a:ln w="3175">
              <a:solidFill>
                <a:schemeClr val="tx1"/>
              </a:solidFill>
            </a:ln>
          </c:spPr>
          <c:dPt>
            <c:idx val="0"/>
            <c:bubble3D val="0"/>
            <c:spPr>
              <a:solidFill>
                <a:srgbClr val="0070C0"/>
              </a:solidFill>
              <a:ln w="3175">
                <a:noFill/>
              </a:ln>
              <a:effectLst/>
            </c:spPr>
            <c:extLst>
              <c:ext xmlns:c16="http://schemas.microsoft.com/office/drawing/2014/chart" uri="{C3380CC4-5D6E-409C-BE32-E72D297353CC}">
                <c16:uniqueId val="{00000001-D6E5-4075-A041-D584F62E7F30}"/>
              </c:ext>
            </c:extLst>
          </c:dPt>
          <c:dPt>
            <c:idx val="1"/>
            <c:bubble3D val="0"/>
            <c:spPr>
              <a:solidFill>
                <a:schemeClr val="tx1"/>
              </a:solidFill>
              <a:ln w="3175">
                <a:solidFill>
                  <a:schemeClr val="tx1"/>
                </a:solidFill>
              </a:ln>
              <a:effectLst/>
            </c:spPr>
            <c:extLst>
              <c:ext xmlns:c16="http://schemas.microsoft.com/office/drawing/2014/chart" uri="{C3380CC4-5D6E-409C-BE32-E72D297353CC}">
                <c16:uniqueId val="{00000003-D6E5-4075-A041-D584F62E7F30}"/>
              </c:ext>
            </c:extLst>
          </c:dPt>
          <c:cat>
            <c:strRef>
              <c:f>Pivot_table!$CH$7:$CH$8</c:f>
              <c:strCache>
                <c:ptCount val="2"/>
                <c:pt idx="0">
                  <c:v>Reach</c:v>
                </c:pt>
                <c:pt idx="1">
                  <c:v>Difference to reach the heighest amount</c:v>
                </c:pt>
              </c:strCache>
            </c:strRef>
          </c:cat>
          <c:val>
            <c:numRef>
              <c:f>Pivot_table!$CI$7:$CI$8</c:f>
              <c:numCache>
                <c:formatCode>0.00,,," B"</c:formatCode>
                <c:ptCount val="2"/>
                <c:pt idx="0">
                  <c:v>30000000</c:v>
                </c:pt>
                <c:pt idx="1">
                  <c:v>110000000</c:v>
                </c:pt>
              </c:numCache>
            </c:numRef>
          </c:val>
          <c:extLst>
            <c:ext xmlns:c16="http://schemas.microsoft.com/office/drawing/2014/chart" uri="{C3380CC4-5D6E-409C-BE32-E72D297353CC}">
              <c16:uniqueId val="{00000004-D6E5-4075-A041-D584F62E7F30}"/>
            </c:ext>
          </c:extLst>
        </c:ser>
        <c:ser>
          <c:idx val="1"/>
          <c:order val="1"/>
          <c:tx>
            <c:strRef>
              <c:f>Pivot_table!$CJ$6</c:f>
              <c:strCache>
                <c:ptCount val="1"/>
                <c:pt idx="0">
                  <c:v>Facebook Page</c:v>
                </c:pt>
              </c:strCache>
            </c:strRef>
          </c:tx>
          <c:spPr>
            <a:solidFill>
              <a:schemeClr val="accent6">
                <a:lumMod val="60000"/>
                <a:lumOff val="40000"/>
              </a:schemeClr>
            </a:solidFill>
            <a:ln w="3175">
              <a:noFill/>
            </a:ln>
          </c:spPr>
          <c:dPt>
            <c:idx val="0"/>
            <c:bubble3D val="0"/>
            <c:spPr>
              <a:solidFill>
                <a:schemeClr val="accent6">
                  <a:lumMod val="60000"/>
                  <a:lumOff val="40000"/>
                </a:schemeClr>
              </a:solidFill>
              <a:ln w="3175">
                <a:noFill/>
              </a:ln>
              <a:effectLst/>
            </c:spPr>
            <c:extLst>
              <c:ext xmlns:c16="http://schemas.microsoft.com/office/drawing/2014/chart" uri="{C3380CC4-5D6E-409C-BE32-E72D297353CC}">
                <c16:uniqueId val="{00000006-D6E5-4075-A041-D584F62E7F30}"/>
              </c:ext>
            </c:extLst>
          </c:dPt>
          <c:dPt>
            <c:idx val="1"/>
            <c:bubble3D val="0"/>
            <c:spPr>
              <a:solidFill>
                <a:schemeClr val="tx1"/>
              </a:solidFill>
              <a:ln w="3175">
                <a:noFill/>
              </a:ln>
              <a:effectLst/>
            </c:spPr>
            <c:extLst>
              <c:ext xmlns:c16="http://schemas.microsoft.com/office/drawing/2014/chart" uri="{C3380CC4-5D6E-409C-BE32-E72D297353CC}">
                <c16:uniqueId val="{00000008-D6E5-4075-A041-D584F62E7F30}"/>
              </c:ext>
            </c:extLst>
          </c:dPt>
          <c:cat>
            <c:strRef>
              <c:f>Pivot_table!$CH$7:$CH$8</c:f>
              <c:strCache>
                <c:ptCount val="2"/>
                <c:pt idx="0">
                  <c:v>Reach</c:v>
                </c:pt>
                <c:pt idx="1">
                  <c:v>Difference to reach the heighest amount</c:v>
                </c:pt>
              </c:strCache>
            </c:strRef>
          </c:cat>
          <c:val>
            <c:numRef>
              <c:f>Pivot_table!$CJ$7:$CJ$8</c:f>
              <c:numCache>
                <c:formatCode>0.00,,," B"</c:formatCode>
                <c:ptCount val="2"/>
                <c:pt idx="0">
                  <c:v>54000000</c:v>
                </c:pt>
                <c:pt idx="1">
                  <c:v>86000000</c:v>
                </c:pt>
              </c:numCache>
            </c:numRef>
          </c:val>
          <c:extLst>
            <c:ext xmlns:c16="http://schemas.microsoft.com/office/drawing/2014/chart" uri="{C3380CC4-5D6E-409C-BE32-E72D297353CC}">
              <c16:uniqueId val="{00000009-D6E5-4075-A041-D584F62E7F30}"/>
            </c:ext>
          </c:extLst>
        </c:ser>
        <c:ser>
          <c:idx val="2"/>
          <c:order val="2"/>
          <c:tx>
            <c:strRef>
              <c:f>Pivot_table!$CK$6</c:f>
              <c:strCache>
                <c:ptCount val="1"/>
                <c:pt idx="0">
                  <c:v>Youtube Channel</c:v>
                </c:pt>
              </c:strCache>
            </c:strRef>
          </c:tx>
          <c:spPr>
            <a:ln w="3175">
              <a:noFill/>
            </a:ln>
          </c:spPr>
          <c:dPt>
            <c:idx val="0"/>
            <c:bubble3D val="0"/>
            <c:spPr>
              <a:solidFill>
                <a:schemeClr val="bg1"/>
              </a:solidFill>
              <a:ln w="3175">
                <a:noFill/>
              </a:ln>
              <a:effectLst/>
            </c:spPr>
            <c:extLst>
              <c:ext xmlns:c16="http://schemas.microsoft.com/office/drawing/2014/chart" uri="{C3380CC4-5D6E-409C-BE32-E72D297353CC}">
                <c16:uniqueId val="{0000000B-D6E5-4075-A041-D584F62E7F30}"/>
              </c:ext>
            </c:extLst>
          </c:dPt>
          <c:dPt>
            <c:idx val="1"/>
            <c:bubble3D val="0"/>
            <c:spPr>
              <a:solidFill>
                <a:schemeClr val="tx1"/>
              </a:solidFill>
              <a:ln w="3175">
                <a:noFill/>
              </a:ln>
              <a:effectLst/>
            </c:spPr>
            <c:extLst>
              <c:ext xmlns:c16="http://schemas.microsoft.com/office/drawing/2014/chart" uri="{C3380CC4-5D6E-409C-BE32-E72D297353CC}">
                <c16:uniqueId val="{0000000D-D6E5-4075-A041-D584F62E7F30}"/>
              </c:ext>
            </c:extLst>
          </c:dPt>
          <c:cat>
            <c:strRef>
              <c:f>Pivot_table!$CH$7:$CH$8</c:f>
              <c:strCache>
                <c:ptCount val="2"/>
                <c:pt idx="0">
                  <c:v>Reach</c:v>
                </c:pt>
                <c:pt idx="1">
                  <c:v>Difference to reach the heighest amount</c:v>
                </c:pt>
              </c:strCache>
            </c:strRef>
          </c:cat>
          <c:val>
            <c:numRef>
              <c:f>Pivot_table!$CK$7:$CK$8</c:f>
              <c:numCache>
                <c:formatCode>0.00,,," B"</c:formatCode>
                <c:ptCount val="2"/>
                <c:pt idx="0">
                  <c:v>54000000</c:v>
                </c:pt>
                <c:pt idx="1">
                  <c:v>86000000</c:v>
                </c:pt>
              </c:numCache>
            </c:numRef>
          </c:val>
          <c:extLst>
            <c:ext xmlns:c16="http://schemas.microsoft.com/office/drawing/2014/chart" uri="{C3380CC4-5D6E-409C-BE32-E72D297353CC}">
              <c16:uniqueId val="{0000000E-D6E5-4075-A041-D584F62E7F30}"/>
            </c:ext>
          </c:extLst>
        </c:ser>
        <c:ser>
          <c:idx val="3"/>
          <c:order val="3"/>
          <c:tx>
            <c:strRef>
              <c:f>Pivot_table!$CL$6</c:f>
              <c:strCache>
                <c:ptCount val="1"/>
                <c:pt idx="0">
                  <c:v>Google Ad</c:v>
                </c:pt>
              </c:strCache>
            </c:strRef>
          </c:tx>
          <c:spPr>
            <a:solidFill>
              <a:srgbClr val="00B050"/>
            </a:solidFill>
            <a:ln w="3175">
              <a:solidFill>
                <a:schemeClr val="tx1"/>
              </a:solidFill>
            </a:ln>
          </c:spPr>
          <c:dPt>
            <c:idx val="0"/>
            <c:bubble3D val="0"/>
            <c:spPr>
              <a:solidFill>
                <a:srgbClr val="00B050"/>
              </a:solidFill>
              <a:ln w="3175">
                <a:solidFill>
                  <a:schemeClr val="tx1"/>
                </a:solidFill>
              </a:ln>
              <a:effectLst/>
            </c:spPr>
            <c:extLst>
              <c:ext xmlns:c16="http://schemas.microsoft.com/office/drawing/2014/chart" uri="{C3380CC4-5D6E-409C-BE32-E72D297353CC}">
                <c16:uniqueId val="{00000010-D6E5-4075-A041-D584F62E7F30}"/>
              </c:ext>
            </c:extLst>
          </c:dPt>
          <c:dPt>
            <c:idx val="1"/>
            <c:bubble3D val="0"/>
            <c:spPr>
              <a:solidFill>
                <a:schemeClr val="tx1"/>
              </a:solidFill>
              <a:ln w="3175">
                <a:solidFill>
                  <a:schemeClr val="tx1"/>
                </a:solidFill>
              </a:ln>
              <a:effectLst/>
            </c:spPr>
            <c:extLst>
              <c:ext xmlns:c16="http://schemas.microsoft.com/office/drawing/2014/chart" uri="{C3380CC4-5D6E-409C-BE32-E72D297353CC}">
                <c16:uniqueId val="{00000012-D6E5-4075-A041-D584F62E7F30}"/>
              </c:ext>
            </c:extLst>
          </c:dPt>
          <c:cat>
            <c:strRef>
              <c:f>Pivot_table!$CH$7:$CH$8</c:f>
              <c:strCache>
                <c:ptCount val="2"/>
                <c:pt idx="0">
                  <c:v>Reach</c:v>
                </c:pt>
                <c:pt idx="1">
                  <c:v>Difference to reach the heighest amount</c:v>
                </c:pt>
              </c:strCache>
            </c:strRef>
          </c:cat>
          <c:val>
            <c:numRef>
              <c:f>Pivot_table!$CL$7:$CL$8</c:f>
              <c:numCache>
                <c:formatCode>0.00,,," B"</c:formatCode>
                <c:ptCount val="2"/>
                <c:pt idx="0">
                  <c:v>64000000</c:v>
                </c:pt>
                <c:pt idx="1">
                  <c:v>76000000</c:v>
                </c:pt>
              </c:numCache>
            </c:numRef>
          </c:val>
          <c:extLst>
            <c:ext xmlns:c16="http://schemas.microsoft.com/office/drawing/2014/chart" uri="{C3380CC4-5D6E-409C-BE32-E72D297353CC}">
              <c16:uniqueId val="{00000013-D6E5-4075-A041-D584F62E7F30}"/>
            </c:ext>
          </c:extLst>
        </c:ser>
        <c:ser>
          <c:idx val="4"/>
          <c:order val="4"/>
          <c:tx>
            <c:strRef>
              <c:f>Pivot_table!$CM$6</c:f>
              <c:strCache>
                <c:ptCount val="1"/>
                <c:pt idx="0">
                  <c:v>Company Website</c:v>
                </c:pt>
              </c:strCache>
            </c:strRef>
          </c:tx>
          <c:spPr>
            <a:solidFill>
              <a:srgbClr val="00B0F0"/>
            </a:solidFill>
            <a:ln w="6350">
              <a:noFill/>
            </a:ln>
          </c:spPr>
          <c:dPt>
            <c:idx val="0"/>
            <c:bubble3D val="0"/>
            <c:spPr>
              <a:solidFill>
                <a:srgbClr val="00B0F0"/>
              </a:solidFill>
              <a:ln w="6350">
                <a:noFill/>
              </a:ln>
              <a:effectLst/>
            </c:spPr>
            <c:extLst>
              <c:ext xmlns:c16="http://schemas.microsoft.com/office/drawing/2014/chart" uri="{C3380CC4-5D6E-409C-BE32-E72D297353CC}">
                <c16:uniqueId val="{00000015-D6E5-4075-A041-D584F62E7F30}"/>
              </c:ext>
            </c:extLst>
          </c:dPt>
          <c:dPt>
            <c:idx val="1"/>
            <c:bubble3D val="0"/>
            <c:spPr>
              <a:solidFill>
                <a:schemeClr val="tx1"/>
              </a:solidFill>
              <a:ln w="6350">
                <a:noFill/>
              </a:ln>
              <a:effectLst/>
            </c:spPr>
            <c:extLst>
              <c:ext xmlns:c16="http://schemas.microsoft.com/office/drawing/2014/chart" uri="{C3380CC4-5D6E-409C-BE32-E72D297353CC}">
                <c16:uniqueId val="{00000017-D6E5-4075-A041-D584F62E7F30}"/>
              </c:ext>
            </c:extLst>
          </c:dPt>
          <c:cat>
            <c:strRef>
              <c:f>Pivot_table!$CH$7:$CH$8</c:f>
              <c:strCache>
                <c:ptCount val="2"/>
                <c:pt idx="0">
                  <c:v>Reach</c:v>
                </c:pt>
                <c:pt idx="1">
                  <c:v>Difference to reach the heighest amount</c:v>
                </c:pt>
              </c:strCache>
            </c:strRef>
          </c:cat>
          <c:val>
            <c:numRef>
              <c:f>Pivot_table!$CM$7:$CM$8</c:f>
              <c:numCache>
                <c:formatCode>0.00,,," B"</c:formatCode>
                <c:ptCount val="2"/>
                <c:pt idx="0">
                  <c:v>64000000</c:v>
                </c:pt>
                <c:pt idx="1">
                  <c:v>76000000</c:v>
                </c:pt>
              </c:numCache>
            </c:numRef>
          </c:val>
          <c:extLst>
            <c:ext xmlns:c16="http://schemas.microsoft.com/office/drawing/2014/chart" uri="{C3380CC4-5D6E-409C-BE32-E72D297353CC}">
              <c16:uniqueId val="{00000018-D6E5-4075-A041-D584F62E7F30}"/>
            </c:ext>
          </c:extLst>
        </c:ser>
        <c:ser>
          <c:idx val="5"/>
          <c:order val="5"/>
          <c:tx>
            <c:strRef>
              <c:f>Pivot_table!$CN$6</c:f>
              <c:strCache>
                <c:ptCount val="1"/>
                <c:pt idx="0">
                  <c:v>WhatsApp</c:v>
                </c:pt>
              </c:strCache>
            </c:strRef>
          </c:tx>
          <c:spPr>
            <a:solidFill>
              <a:srgbClr val="991CFB"/>
            </a:solidFill>
            <a:ln w="3175">
              <a:noFill/>
            </a:ln>
          </c:spPr>
          <c:dPt>
            <c:idx val="0"/>
            <c:bubble3D val="0"/>
            <c:spPr>
              <a:solidFill>
                <a:srgbClr val="991CFB"/>
              </a:solidFill>
              <a:ln w="3175">
                <a:noFill/>
              </a:ln>
              <a:effectLst/>
            </c:spPr>
            <c:extLst>
              <c:ext xmlns:c16="http://schemas.microsoft.com/office/drawing/2014/chart" uri="{C3380CC4-5D6E-409C-BE32-E72D297353CC}">
                <c16:uniqueId val="{0000001A-D6E5-4075-A041-D584F62E7F30}"/>
              </c:ext>
            </c:extLst>
          </c:dPt>
          <c:dPt>
            <c:idx val="1"/>
            <c:bubble3D val="0"/>
            <c:spPr>
              <a:solidFill>
                <a:srgbClr val="991CFB"/>
              </a:solidFill>
              <a:ln w="3175">
                <a:noFill/>
              </a:ln>
              <a:effectLst/>
            </c:spPr>
            <c:extLst>
              <c:ext xmlns:c16="http://schemas.microsoft.com/office/drawing/2014/chart" uri="{C3380CC4-5D6E-409C-BE32-E72D297353CC}">
                <c16:uniqueId val="{0000001C-D6E5-4075-A041-D584F62E7F30}"/>
              </c:ext>
            </c:extLst>
          </c:dPt>
          <c:cat>
            <c:strRef>
              <c:f>Pivot_table!$CH$7:$CH$8</c:f>
              <c:strCache>
                <c:ptCount val="2"/>
                <c:pt idx="0">
                  <c:v>Reach</c:v>
                </c:pt>
                <c:pt idx="1">
                  <c:v>Difference to reach the heighest amount</c:v>
                </c:pt>
              </c:strCache>
            </c:strRef>
          </c:cat>
          <c:val>
            <c:numRef>
              <c:f>Pivot_table!$CN$7:$CN$8</c:f>
              <c:numCache>
                <c:formatCode>0.00,,," B"</c:formatCode>
                <c:ptCount val="2"/>
                <c:pt idx="0">
                  <c:v>140000000</c:v>
                </c:pt>
                <c:pt idx="1">
                  <c:v>0</c:v>
                </c:pt>
              </c:numCache>
            </c:numRef>
          </c:val>
          <c:extLst>
            <c:ext xmlns:c16="http://schemas.microsoft.com/office/drawing/2014/chart" uri="{C3380CC4-5D6E-409C-BE32-E72D297353CC}">
              <c16:uniqueId val="{0000001D-D6E5-4075-A041-D584F62E7F30}"/>
            </c:ext>
          </c:extLst>
        </c:ser>
        <c:dLbls>
          <c:showLegendKey val="0"/>
          <c:showVal val="0"/>
          <c:showCatName val="0"/>
          <c:showSerName val="0"/>
          <c:showPercent val="0"/>
          <c:showBubbleSize val="0"/>
          <c:showLeaderLines val="1"/>
        </c:dLbls>
        <c:firstSliceAng val="179"/>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[Varshini_Edtech_sales_analysis.xlsx]Pivot_table!Average calls by month	</c:name>
    <c:fmtId val="95"/>
  </c:pivotSource>
  <c:chart>
    <c:autoTitleDeleted val="1"/>
    <c:pivotFmts>
      <c:pivotFmt>
        <c:idx val="0"/>
        <c:spPr>
          <a:solidFill>
            <a:schemeClr val="accent1"/>
          </a:solidFill>
          <a:ln w="28575" cap="rnd">
            <a:solidFill>
              <a:srgbClr val="991CF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91CF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91CF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6342024971338E-2"/>
          <c:y val="5.9188759083108403E-2"/>
          <c:w val="0.93883372954219213"/>
          <c:h val="0.89983440770550882"/>
        </c:manualLayout>
      </c:layout>
      <c:lineChart>
        <c:grouping val="standard"/>
        <c:varyColors val="0"/>
        <c:ser>
          <c:idx val="0"/>
          <c:order val="0"/>
          <c:tx>
            <c:strRef>
              <c:f>Pivot_table!$CS$5</c:f>
              <c:strCache>
                <c:ptCount val="1"/>
                <c:pt idx="0">
                  <c:v>Total</c:v>
                </c:pt>
              </c:strCache>
            </c:strRef>
          </c:tx>
          <c:spPr>
            <a:ln w="28575" cap="rnd">
              <a:solidFill>
                <a:srgbClr val="991CFB"/>
              </a:solidFill>
              <a:round/>
            </a:ln>
            <a:effectLst/>
          </c:spPr>
          <c:marker>
            <c:symbol val="none"/>
          </c:marker>
          <c:cat>
            <c:strRef>
              <c:f>Pivot_table!$CR$6:$CR$12</c:f>
              <c:strCache>
                <c:ptCount val="6"/>
                <c:pt idx="0">
                  <c:v>Company Website</c:v>
                </c:pt>
                <c:pt idx="1">
                  <c:v>Facebook Page</c:v>
                </c:pt>
                <c:pt idx="2">
                  <c:v>Google Ad</c:v>
                </c:pt>
                <c:pt idx="3">
                  <c:v>Television Ad</c:v>
                </c:pt>
                <c:pt idx="4">
                  <c:v>WhatsApp</c:v>
                </c:pt>
                <c:pt idx="5">
                  <c:v>Youtube Channel</c:v>
                </c:pt>
              </c:strCache>
            </c:strRef>
          </c:cat>
          <c:val>
            <c:numRef>
              <c:f>Pivot_table!$CS$6:$CS$12</c:f>
              <c:numCache>
                <c:formatCode>_ * #,##0_ ;_ * \-#,##0_ ;_ * "-"??_ ;_ @_ </c:formatCode>
                <c:ptCount val="6"/>
                <c:pt idx="0">
                  <c:v>64</c:v>
                </c:pt>
                <c:pt idx="1">
                  <c:v>49</c:v>
                </c:pt>
                <c:pt idx="2">
                  <c:v>30</c:v>
                </c:pt>
                <c:pt idx="3">
                  <c:v>104</c:v>
                </c:pt>
                <c:pt idx="4">
                  <c:v>42</c:v>
                </c:pt>
                <c:pt idx="5">
                  <c:v>21</c:v>
                </c:pt>
              </c:numCache>
            </c:numRef>
          </c:val>
          <c:smooth val="1"/>
          <c:extLst>
            <c:ext xmlns:c16="http://schemas.microsoft.com/office/drawing/2014/chart" uri="{C3380CC4-5D6E-409C-BE32-E72D297353CC}">
              <c16:uniqueId val="{00000000-9C04-4A3F-9921-BF18466EFCB0}"/>
            </c:ext>
          </c:extLst>
        </c:ser>
        <c:dLbls>
          <c:showLegendKey val="0"/>
          <c:showVal val="0"/>
          <c:showCatName val="0"/>
          <c:showSerName val="0"/>
          <c:showPercent val="0"/>
          <c:showBubbleSize val="0"/>
        </c:dLbls>
        <c:smooth val="0"/>
        <c:axId val="367615599"/>
        <c:axId val="681118031"/>
      </c:lineChart>
      <c:catAx>
        <c:axId val="367615599"/>
        <c:scaling>
          <c:orientation val="minMax"/>
        </c:scaling>
        <c:delete val="1"/>
        <c:axPos val="b"/>
        <c:numFmt formatCode="General" sourceLinked="1"/>
        <c:majorTickMark val="none"/>
        <c:minorTickMark val="none"/>
        <c:tickLblPos val="nextTo"/>
        <c:crossAx val="681118031"/>
        <c:crosses val="autoZero"/>
        <c:auto val="1"/>
        <c:lblAlgn val="ctr"/>
        <c:lblOffset val="100"/>
        <c:noMultiLvlLbl val="0"/>
      </c:catAx>
      <c:valAx>
        <c:axId val="681118031"/>
        <c:scaling>
          <c:orientation val="minMax"/>
        </c:scaling>
        <c:delete val="1"/>
        <c:axPos val="l"/>
        <c:numFmt formatCode="_ * #,##0_ ;_ * \-#,##0_ ;_ * &quot;-&quot;??_ ;_ @_ " sourceLinked="1"/>
        <c:majorTickMark val="none"/>
        <c:minorTickMark val="none"/>
        <c:tickLblPos val="nextTo"/>
        <c:crossAx val="36761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[Varshini_Edtech_sales_analysis.xlsx]Pivot_table!Paid and Unpaid	</c:name>
    <c:fmtId val="18"/>
  </c:pivotSource>
  <c:chart>
    <c:autoTitleDeleted val="1"/>
    <c:pivotFmts>
      <c:pivotFmt>
        <c:idx val="0"/>
        <c:spPr>
          <a:solidFill>
            <a:srgbClr val="00B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w="19050">
            <a:solidFill>
              <a:schemeClr val="lt1"/>
            </a:solidFill>
          </a:ln>
          <a:effectLst/>
        </c:spPr>
      </c:pivotFmt>
      <c:pivotFmt>
        <c:idx val="2"/>
        <c:spPr>
          <a:solidFill>
            <a:srgbClr val="00B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w="19050">
            <a:solidFill>
              <a:schemeClr val="lt1"/>
            </a:solidFill>
          </a:ln>
          <a:effectLst/>
        </c:spPr>
      </c:pivotFmt>
      <c:pivotFmt>
        <c:idx val="4"/>
        <c:spPr>
          <a:solidFill>
            <a:srgbClr val="00B050"/>
          </a:solidFill>
          <a:ln w="19050">
            <a:solidFill>
              <a:schemeClr val="lt1"/>
            </a:solidFill>
          </a:ln>
          <a:effectLst/>
        </c:spPr>
      </c:pivotFmt>
      <c:pivotFmt>
        <c:idx val="5"/>
        <c:spPr>
          <a:solidFill>
            <a:srgbClr val="C0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00000"/>
          </a:solidFill>
          <a:ln w="19050">
            <a:solidFill>
              <a:schemeClr val="lt1"/>
            </a:solidFill>
          </a:ln>
          <a:effectLst/>
        </c:spPr>
      </c:pivotFmt>
      <c:pivotFmt>
        <c:idx val="7"/>
        <c:spPr>
          <a:solidFill>
            <a:schemeClr val="bg1">
              <a:lumMod val="85000"/>
            </a:schemeClr>
          </a:solidFill>
          <a:ln w="19050">
            <a:solidFill>
              <a:schemeClr val="lt1"/>
            </a:solidFill>
          </a:ln>
          <a:effectLst/>
        </c:spPr>
      </c:pivotFmt>
    </c:pivotFmts>
    <c:plotArea>
      <c:layout>
        <c:manualLayout>
          <c:layoutTarget val="inner"/>
          <c:xMode val="edge"/>
          <c:yMode val="edge"/>
          <c:x val="5.2318185484979053E-2"/>
          <c:y val="2.4531037073737015E-2"/>
          <c:w val="0.88013215620814156"/>
          <c:h val="0.9834058157873643"/>
        </c:manualLayout>
      </c:layout>
      <c:doughnutChart>
        <c:varyColors val="1"/>
        <c:ser>
          <c:idx val="0"/>
          <c:order val="0"/>
          <c:tx>
            <c:strRef>
              <c:f>Pivot_table!$W$3</c:f>
              <c:strCache>
                <c:ptCount val="1"/>
                <c:pt idx="0">
                  <c:v>Total</c:v>
                </c:pt>
              </c:strCache>
            </c:strRef>
          </c:tx>
          <c:spPr>
            <a:solidFill>
              <a:srgbClr val="C00000"/>
            </a:solidFill>
          </c:spPr>
          <c:dPt>
            <c:idx val="0"/>
            <c:bubble3D val="0"/>
            <c:spPr>
              <a:solidFill>
                <a:srgbClr val="C00000"/>
              </a:solidFill>
              <a:ln w="19050">
                <a:solidFill>
                  <a:schemeClr val="lt1"/>
                </a:solidFill>
              </a:ln>
              <a:effectLst/>
            </c:spPr>
            <c:extLst>
              <c:ext xmlns:c16="http://schemas.microsoft.com/office/drawing/2014/chart" uri="{C3380CC4-5D6E-409C-BE32-E72D297353CC}">
                <c16:uniqueId val="{00000001-D765-4C72-AE94-D66E13514755}"/>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D765-4C72-AE94-D66E13514755}"/>
              </c:ext>
            </c:extLst>
          </c:dPt>
          <c:cat>
            <c:strRef>
              <c:f>Pivot_table!$V$4:$V$6</c:f>
              <c:strCache>
                <c:ptCount val="2"/>
                <c:pt idx="0">
                  <c:v>Not Paid</c:v>
                </c:pt>
                <c:pt idx="1">
                  <c:v>Paid</c:v>
                </c:pt>
              </c:strCache>
            </c:strRef>
          </c:cat>
          <c:val>
            <c:numRef>
              <c:f>Pivot_table!$W$4:$W$6</c:f>
              <c:numCache>
                <c:formatCode>_ * #,##0_ ;_ * \-#,##0_ ;_ * "-"??_ ;_ @_ </c:formatCode>
                <c:ptCount val="2"/>
                <c:pt idx="0">
                  <c:v>4</c:v>
                </c:pt>
                <c:pt idx="1">
                  <c:v>24</c:v>
                </c:pt>
              </c:numCache>
            </c:numRef>
          </c:val>
          <c:extLst>
            <c:ext xmlns:c16="http://schemas.microsoft.com/office/drawing/2014/chart" uri="{C3380CC4-5D6E-409C-BE32-E72D297353CC}">
              <c16:uniqueId val="{00000004-D765-4C72-AE94-D66E1351475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[Varshini_Edtech_sales_analysis.xlsx]Pivot_table!Average by total sales	</c:name>
    <c:fmtId val="10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762C7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2700" cap="rnd">
            <a:solidFill>
              <a:srgbClr val="991CF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270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270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Pivot_table!$CX$5:$CX$6</c:f>
              <c:strCache>
                <c:ptCount val="1"/>
                <c:pt idx="0">
                  <c:v>AD01-9361</c:v>
                </c:pt>
              </c:strCache>
            </c:strRef>
          </c:tx>
          <c:spPr>
            <a:ln w="12700" cap="rnd">
              <a:solidFill>
                <a:srgbClr val="00B0F0"/>
              </a:solidFill>
              <a:round/>
            </a:ln>
            <a:effectLst/>
          </c:spPr>
          <c:marker>
            <c:symbol val="none"/>
          </c:marker>
          <c:cat>
            <c:strRef>
              <c:f>Pivot_table!$CW$7:$CW$19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Pivot_table!$CX$7:$CX$19</c:f>
              <c:numCache>
                <c:formatCode>0.000,,," B"</c:formatCode>
                <c:ptCount val="12"/>
                <c:pt idx="0">
                  <c:v>172000000</c:v>
                </c:pt>
                <c:pt idx="1">
                  <c:v>166000000</c:v>
                </c:pt>
                <c:pt idx="2">
                  <c:v>0</c:v>
                </c:pt>
                <c:pt idx="3">
                  <c:v>24000000</c:v>
                </c:pt>
                <c:pt idx="4">
                  <c:v>94000000</c:v>
                </c:pt>
                <c:pt idx="5">
                  <c:v>54000000</c:v>
                </c:pt>
                <c:pt idx="6">
                  <c:v>0</c:v>
                </c:pt>
                <c:pt idx="7">
                  <c:v>243000000</c:v>
                </c:pt>
                <c:pt idx="8">
                  <c:v>311000000</c:v>
                </c:pt>
                <c:pt idx="9">
                  <c:v>270000000</c:v>
                </c:pt>
                <c:pt idx="10">
                  <c:v>372000000</c:v>
                </c:pt>
                <c:pt idx="11">
                  <c:v>130000000</c:v>
                </c:pt>
              </c:numCache>
            </c:numRef>
          </c:val>
          <c:smooth val="0"/>
          <c:extLst>
            <c:ext xmlns:c16="http://schemas.microsoft.com/office/drawing/2014/chart" uri="{C3380CC4-5D6E-409C-BE32-E72D297353CC}">
              <c16:uniqueId val="{00000000-F30B-4D9E-860C-A83226F8EA3D}"/>
            </c:ext>
          </c:extLst>
        </c:ser>
        <c:ser>
          <c:idx val="1"/>
          <c:order val="1"/>
          <c:tx>
            <c:strRef>
              <c:f>Pivot_table!$CY$5:$CY$6</c:f>
              <c:strCache>
                <c:ptCount val="1"/>
                <c:pt idx="0">
                  <c:v>AD01-9362</c:v>
                </c:pt>
              </c:strCache>
            </c:strRef>
          </c:tx>
          <c:spPr>
            <a:ln w="12700" cap="rnd">
              <a:solidFill>
                <a:srgbClr val="762C7C"/>
              </a:solidFill>
              <a:round/>
            </a:ln>
            <a:effectLst/>
          </c:spPr>
          <c:marker>
            <c:symbol val="none"/>
          </c:marker>
          <c:cat>
            <c:strRef>
              <c:f>Pivot_table!$CW$7:$CW$19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Pivot_table!$CY$7:$CY$19</c:f>
              <c:numCache>
                <c:formatCode>0.000,,," B"</c:formatCode>
                <c:ptCount val="12"/>
                <c:pt idx="0">
                  <c:v>216000000</c:v>
                </c:pt>
                <c:pt idx="1">
                  <c:v>90000000</c:v>
                </c:pt>
                <c:pt idx="2">
                  <c:v>40000000</c:v>
                </c:pt>
                <c:pt idx="3">
                  <c:v>64000000</c:v>
                </c:pt>
                <c:pt idx="4">
                  <c:v>182000000</c:v>
                </c:pt>
                <c:pt idx="5">
                  <c:v>46000000</c:v>
                </c:pt>
                <c:pt idx="6">
                  <c:v>50000000</c:v>
                </c:pt>
                <c:pt idx="7">
                  <c:v>146000000</c:v>
                </c:pt>
                <c:pt idx="8">
                  <c:v>247000000</c:v>
                </c:pt>
                <c:pt idx="9">
                  <c:v>493000000</c:v>
                </c:pt>
                <c:pt idx="10">
                  <c:v>440000000</c:v>
                </c:pt>
                <c:pt idx="11">
                  <c:v>110000000</c:v>
                </c:pt>
              </c:numCache>
            </c:numRef>
          </c:val>
          <c:smooth val="0"/>
          <c:extLst>
            <c:ext xmlns:c16="http://schemas.microsoft.com/office/drawing/2014/chart" uri="{C3380CC4-5D6E-409C-BE32-E72D297353CC}">
              <c16:uniqueId val="{00000001-F30B-4D9E-860C-A83226F8EA3D}"/>
            </c:ext>
          </c:extLst>
        </c:ser>
        <c:ser>
          <c:idx val="2"/>
          <c:order val="2"/>
          <c:tx>
            <c:strRef>
              <c:f>Pivot_table!$CZ$5:$CZ$6</c:f>
              <c:strCache>
                <c:ptCount val="1"/>
                <c:pt idx="0">
                  <c:v>AD01-9363</c:v>
                </c:pt>
              </c:strCache>
            </c:strRef>
          </c:tx>
          <c:spPr>
            <a:ln w="12700" cap="rnd">
              <a:solidFill>
                <a:srgbClr val="991CFB"/>
              </a:solidFill>
              <a:round/>
            </a:ln>
            <a:effectLst/>
          </c:spPr>
          <c:marker>
            <c:symbol val="none"/>
          </c:marker>
          <c:cat>
            <c:strRef>
              <c:f>Pivot_table!$CW$7:$CW$19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Pivot_table!$CZ$7:$CZ$19</c:f>
              <c:numCache>
                <c:formatCode>0.000,,," B"</c:formatCode>
                <c:ptCount val="12"/>
                <c:pt idx="0">
                  <c:v>0</c:v>
                </c:pt>
                <c:pt idx="1">
                  <c:v>24000000</c:v>
                </c:pt>
                <c:pt idx="4">
                  <c:v>0</c:v>
                </c:pt>
                <c:pt idx="8">
                  <c:v>82000000</c:v>
                </c:pt>
                <c:pt idx="9">
                  <c:v>36000000</c:v>
                </c:pt>
                <c:pt idx="10">
                  <c:v>53000000</c:v>
                </c:pt>
                <c:pt idx="11">
                  <c:v>0</c:v>
                </c:pt>
              </c:numCache>
            </c:numRef>
          </c:val>
          <c:smooth val="0"/>
          <c:extLst>
            <c:ext xmlns:c16="http://schemas.microsoft.com/office/drawing/2014/chart" uri="{C3380CC4-5D6E-409C-BE32-E72D297353CC}">
              <c16:uniqueId val="{00000002-F30B-4D9E-860C-A83226F8EA3D}"/>
            </c:ext>
          </c:extLst>
        </c:ser>
        <c:ser>
          <c:idx val="3"/>
          <c:order val="3"/>
          <c:tx>
            <c:strRef>
              <c:f>Pivot_table!$DA$5:$DA$6</c:f>
              <c:strCache>
                <c:ptCount val="1"/>
                <c:pt idx="0">
                  <c:v>AD01-9364</c:v>
                </c:pt>
              </c:strCache>
            </c:strRef>
          </c:tx>
          <c:spPr>
            <a:ln w="12700" cap="rnd">
              <a:solidFill>
                <a:srgbClr val="92D050"/>
              </a:solidFill>
              <a:round/>
            </a:ln>
            <a:effectLst/>
          </c:spPr>
          <c:marker>
            <c:symbol val="none"/>
          </c:marker>
          <c:cat>
            <c:strRef>
              <c:f>Pivot_table!$CW$7:$CW$19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Pivot_table!$DA$7:$DA$19</c:f>
              <c:numCache>
                <c:formatCode>0.000,,," B"</c:formatCode>
                <c:ptCount val="12"/>
                <c:pt idx="0">
                  <c:v>30000000</c:v>
                </c:pt>
                <c:pt idx="2">
                  <c:v>0</c:v>
                </c:pt>
                <c:pt idx="3">
                  <c:v>0</c:v>
                </c:pt>
                <c:pt idx="4">
                  <c:v>106000000</c:v>
                </c:pt>
                <c:pt idx="5">
                  <c:v>50000000</c:v>
                </c:pt>
                <c:pt idx="6">
                  <c:v>0</c:v>
                </c:pt>
                <c:pt idx="7">
                  <c:v>91000000</c:v>
                </c:pt>
                <c:pt idx="8">
                  <c:v>176000000</c:v>
                </c:pt>
                <c:pt idx="9">
                  <c:v>289000000</c:v>
                </c:pt>
                <c:pt idx="10">
                  <c:v>121000000</c:v>
                </c:pt>
                <c:pt idx="11">
                  <c:v>59000000</c:v>
                </c:pt>
              </c:numCache>
            </c:numRef>
          </c:val>
          <c:smooth val="0"/>
          <c:extLst>
            <c:ext xmlns:c16="http://schemas.microsoft.com/office/drawing/2014/chart" uri="{C3380CC4-5D6E-409C-BE32-E72D297353CC}">
              <c16:uniqueId val="{0000000F-F30B-4D9E-860C-A83226F8EA3D}"/>
            </c:ext>
          </c:extLst>
        </c:ser>
        <c:ser>
          <c:idx val="4"/>
          <c:order val="4"/>
          <c:tx>
            <c:strRef>
              <c:f>Pivot_table!$DB$5:$DB$6</c:f>
              <c:strCache>
                <c:ptCount val="1"/>
                <c:pt idx="0">
                  <c:v>AD01-9365</c:v>
                </c:pt>
              </c:strCache>
            </c:strRef>
          </c:tx>
          <c:spPr>
            <a:ln w="12700" cap="rnd">
              <a:solidFill>
                <a:srgbClr val="FFC000"/>
              </a:solidFill>
              <a:round/>
            </a:ln>
            <a:effectLst/>
          </c:spPr>
          <c:marker>
            <c:symbol val="none"/>
          </c:marker>
          <c:cat>
            <c:strRef>
              <c:f>Pivot_table!$CW$7:$CW$19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Pivot_table!$DB$7:$DB$19</c:f>
              <c:numCache>
                <c:formatCode>0.000,,," B"</c:formatCode>
                <c:ptCount val="12"/>
                <c:pt idx="2">
                  <c:v>0</c:v>
                </c:pt>
                <c:pt idx="4">
                  <c:v>24000000</c:v>
                </c:pt>
                <c:pt idx="5">
                  <c:v>0</c:v>
                </c:pt>
                <c:pt idx="7">
                  <c:v>24000000</c:v>
                </c:pt>
                <c:pt idx="8">
                  <c:v>67000000</c:v>
                </c:pt>
                <c:pt idx="9">
                  <c:v>72000000</c:v>
                </c:pt>
                <c:pt idx="10">
                  <c:v>50000000</c:v>
                </c:pt>
                <c:pt idx="11">
                  <c:v>58000000</c:v>
                </c:pt>
              </c:numCache>
            </c:numRef>
          </c:val>
          <c:smooth val="0"/>
          <c:extLst>
            <c:ext xmlns:c16="http://schemas.microsoft.com/office/drawing/2014/chart" uri="{C3380CC4-5D6E-409C-BE32-E72D297353CC}">
              <c16:uniqueId val="{00000010-F30B-4D9E-860C-A83226F8EA3D}"/>
            </c:ext>
          </c:extLst>
        </c:ser>
        <c:dLbls>
          <c:showLegendKey val="0"/>
          <c:showVal val="0"/>
          <c:showCatName val="0"/>
          <c:showSerName val="0"/>
          <c:showPercent val="0"/>
          <c:showBubbleSize val="0"/>
        </c:dLbls>
        <c:smooth val="0"/>
        <c:axId val="683046319"/>
        <c:axId val="352908367"/>
      </c:lineChart>
      <c:catAx>
        <c:axId val="68304631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2908367"/>
        <c:crosses val="autoZero"/>
        <c:auto val="1"/>
        <c:lblAlgn val="ctr"/>
        <c:lblOffset val="100"/>
        <c:noMultiLvlLbl val="0"/>
      </c:catAx>
      <c:valAx>
        <c:axId val="352908367"/>
        <c:scaling>
          <c:orientation val="minMax"/>
        </c:scaling>
        <c:delete val="0"/>
        <c:axPos val="l"/>
        <c:numFmt formatCode="0.000,,,&quot; 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3046319"/>
        <c:crosses val="autoZero"/>
        <c:crossBetween val="between"/>
      </c:valAx>
      <c:spPr>
        <a:noFill/>
        <a:ln>
          <a:noFill/>
        </a:ln>
        <a:effectLst/>
      </c:spPr>
    </c:plotArea>
    <c:legend>
      <c:legendPos val="r"/>
      <c:layout>
        <c:manualLayout>
          <c:xMode val="edge"/>
          <c:yMode val="edge"/>
          <c:x val="0.82390276508822324"/>
          <c:y val="0.40061314057054331"/>
          <c:w val="0.15242825435067461"/>
          <c:h val="0.474854096595365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[Varshini_Edtech_sales_analysis.xlsx]Pivot_table!Training models fees by sales team	</c:name>
    <c:fmtId val="105"/>
  </c:pivotSource>
  <c:chart>
    <c:autoTitleDeleted val="1"/>
    <c:pivotFmts>
      <c:pivotFmt>
        <c:idx val="0"/>
        <c:spPr>
          <a:solidFill>
            <a:srgbClr val="991C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91C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91C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Pivot_table!$DI$6</c:f>
              <c:strCache>
                <c:ptCount val="1"/>
                <c:pt idx="0">
                  <c:v>Total</c:v>
                </c:pt>
              </c:strCache>
            </c:strRef>
          </c:tx>
          <c:spPr>
            <a:solidFill>
              <a:srgbClr val="991CFB"/>
            </a:solidFill>
            <a:ln>
              <a:noFill/>
            </a:ln>
            <a:effectLst/>
          </c:spPr>
          <c:invertIfNegative val="0"/>
          <c:cat>
            <c:multiLvlStrRef>
              <c:f>Pivot_table!$DH$7:$DH$11</c:f>
              <c:multiLvlStrCache>
                <c:ptCount val="3"/>
                <c:lvl>
                  <c:pt idx="0">
                    <c:v>CNI</c:v>
                  </c:pt>
                  <c:pt idx="1">
                    <c:v>FC</c:v>
                  </c:pt>
                  <c:pt idx="2">
                    <c:v>GK</c:v>
                  </c:pt>
                </c:lvl>
                <c:lvl>
                  <c:pt idx="0">
                    <c:v>Mohammed</c:v>
                  </c:pt>
                </c:lvl>
              </c:multiLvlStrCache>
            </c:multiLvlStrRef>
          </c:cat>
          <c:val>
            <c:numRef>
              <c:f>Pivot_table!$DI$7:$DI$11</c:f>
              <c:numCache>
                <c:formatCode>0.000,,," B"</c:formatCode>
                <c:ptCount val="3"/>
                <c:pt idx="0">
                  <c:v>40000000</c:v>
                </c:pt>
                <c:pt idx="1">
                  <c:v>76000000</c:v>
                </c:pt>
                <c:pt idx="2">
                  <c:v>290000000</c:v>
                </c:pt>
              </c:numCache>
            </c:numRef>
          </c:val>
          <c:extLst>
            <c:ext xmlns:c16="http://schemas.microsoft.com/office/drawing/2014/chart" uri="{C3380CC4-5D6E-409C-BE32-E72D297353CC}">
              <c16:uniqueId val="{00000000-082A-4AC2-8DC1-7857AF7FD040}"/>
            </c:ext>
          </c:extLst>
        </c:ser>
        <c:dLbls>
          <c:showLegendKey val="0"/>
          <c:showVal val="0"/>
          <c:showCatName val="0"/>
          <c:showSerName val="0"/>
          <c:showPercent val="0"/>
          <c:showBubbleSize val="0"/>
        </c:dLbls>
        <c:gapWidth val="219"/>
        <c:overlap val="-27"/>
        <c:axId val="337970543"/>
        <c:axId val="351506607"/>
      </c:barChart>
      <c:catAx>
        <c:axId val="337970543"/>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1506607"/>
        <c:crosses val="autoZero"/>
        <c:auto val="1"/>
        <c:lblAlgn val="ctr"/>
        <c:lblOffset val="100"/>
        <c:noMultiLvlLbl val="0"/>
      </c:catAx>
      <c:valAx>
        <c:axId val="351506607"/>
        <c:scaling>
          <c:orientation val="minMax"/>
        </c:scaling>
        <c:delete val="0"/>
        <c:axPos val="l"/>
        <c:numFmt formatCode="0.000,,,&quot; B&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797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[Varshini_Edtech_sales_analysis.xlsx]Pivot_table!Training models fees by consultant	</c:name>
    <c:fmtId val="11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270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2700"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991CF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Pivot_table!$DN$6:$DN$7</c:f>
              <c:strCache>
                <c:ptCount val="1"/>
                <c:pt idx="0">
                  <c:v>BE</c:v>
                </c:pt>
              </c:strCache>
            </c:strRef>
          </c:tx>
          <c:spPr>
            <a:ln w="12700" cap="rnd">
              <a:solidFill>
                <a:srgbClr val="00B0F0"/>
              </a:solidFill>
              <a:round/>
            </a:ln>
            <a:effectLst/>
          </c:spPr>
          <c:marker>
            <c:symbol val="none"/>
          </c:marker>
          <c:cat>
            <c:strRef>
              <c:f>Pivot_table!$DM$8:$DM$22</c:f>
              <c:strCache>
                <c:ptCount val="14"/>
                <c:pt idx="0">
                  <c:v>Adam</c:v>
                </c:pt>
                <c:pt idx="1">
                  <c:v>Dary</c:v>
                </c:pt>
                <c:pt idx="2">
                  <c:v>Dina</c:v>
                </c:pt>
                <c:pt idx="3">
                  <c:v>Hany</c:v>
                </c:pt>
                <c:pt idx="4">
                  <c:v>Hisham</c:v>
                </c:pt>
                <c:pt idx="5">
                  <c:v>John</c:v>
                </c:pt>
                <c:pt idx="6">
                  <c:v>Jood</c:v>
                </c:pt>
                <c:pt idx="7">
                  <c:v>Kenza</c:v>
                </c:pt>
                <c:pt idx="8">
                  <c:v>Khalil</c:v>
                </c:pt>
                <c:pt idx="9">
                  <c:v>Kisho</c:v>
                </c:pt>
                <c:pt idx="10">
                  <c:v>Mohmed</c:v>
                </c:pt>
                <c:pt idx="11">
                  <c:v>Reham</c:v>
                </c:pt>
                <c:pt idx="12">
                  <c:v>Rony</c:v>
                </c:pt>
                <c:pt idx="13">
                  <c:v>Sahar</c:v>
                </c:pt>
              </c:strCache>
            </c:strRef>
          </c:cat>
          <c:val>
            <c:numRef>
              <c:f>Pivot_table!$DN$8:$DN$22</c:f>
              <c:numCache>
                <c:formatCode>0.000,,," B"</c:formatCode>
                <c:ptCount val="14"/>
                <c:pt idx="0">
                  <c:v>114000000</c:v>
                </c:pt>
                <c:pt idx="4">
                  <c:v>114000000</c:v>
                </c:pt>
                <c:pt idx="11">
                  <c:v>38000000</c:v>
                </c:pt>
              </c:numCache>
            </c:numRef>
          </c:val>
          <c:smooth val="0"/>
          <c:extLst>
            <c:ext xmlns:c16="http://schemas.microsoft.com/office/drawing/2014/chart" uri="{C3380CC4-5D6E-409C-BE32-E72D297353CC}">
              <c16:uniqueId val="{00000000-6D10-435C-88AF-D5439D6ECE3A}"/>
            </c:ext>
          </c:extLst>
        </c:ser>
        <c:ser>
          <c:idx val="1"/>
          <c:order val="1"/>
          <c:tx>
            <c:strRef>
              <c:f>Pivot_table!$DO$6:$DO$7</c:f>
              <c:strCache>
                <c:ptCount val="1"/>
                <c:pt idx="0">
                  <c:v>CNI</c:v>
                </c:pt>
              </c:strCache>
            </c:strRef>
          </c:tx>
          <c:spPr>
            <a:ln w="12700" cap="rnd">
              <a:solidFill>
                <a:schemeClr val="accent2">
                  <a:lumMod val="75000"/>
                </a:schemeClr>
              </a:solidFill>
              <a:round/>
            </a:ln>
            <a:effectLst/>
          </c:spPr>
          <c:marker>
            <c:symbol val="none"/>
          </c:marker>
          <c:cat>
            <c:strRef>
              <c:f>Pivot_table!$DM$8:$DM$22</c:f>
              <c:strCache>
                <c:ptCount val="14"/>
                <c:pt idx="0">
                  <c:v>Adam</c:v>
                </c:pt>
                <c:pt idx="1">
                  <c:v>Dary</c:v>
                </c:pt>
                <c:pt idx="2">
                  <c:v>Dina</c:v>
                </c:pt>
                <c:pt idx="3">
                  <c:v>Hany</c:v>
                </c:pt>
                <c:pt idx="4">
                  <c:v>Hisham</c:v>
                </c:pt>
                <c:pt idx="5">
                  <c:v>John</c:v>
                </c:pt>
                <c:pt idx="6">
                  <c:v>Jood</c:v>
                </c:pt>
                <c:pt idx="7">
                  <c:v>Kenza</c:v>
                </c:pt>
                <c:pt idx="8">
                  <c:v>Khalil</c:v>
                </c:pt>
                <c:pt idx="9">
                  <c:v>Kisho</c:v>
                </c:pt>
                <c:pt idx="10">
                  <c:v>Mohmed</c:v>
                </c:pt>
                <c:pt idx="11">
                  <c:v>Reham</c:v>
                </c:pt>
                <c:pt idx="12">
                  <c:v>Rony</c:v>
                </c:pt>
                <c:pt idx="13">
                  <c:v>Sahar</c:v>
                </c:pt>
              </c:strCache>
            </c:strRef>
          </c:cat>
          <c:val>
            <c:numRef>
              <c:f>Pivot_table!$DO$8:$DO$22</c:f>
              <c:numCache>
                <c:formatCode>0.000,,," B"</c:formatCode>
                <c:ptCount val="14"/>
                <c:pt idx="1">
                  <c:v>40000000</c:v>
                </c:pt>
                <c:pt idx="2">
                  <c:v>40000000</c:v>
                </c:pt>
                <c:pt idx="5">
                  <c:v>40000000</c:v>
                </c:pt>
                <c:pt idx="7">
                  <c:v>40000000</c:v>
                </c:pt>
              </c:numCache>
            </c:numRef>
          </c:val>
          <c:smooth val="0"/>
          <c:extLst>
            <c:ext xmlns:c16="http://schemas.microsoft.com/office/drawing/2014/chart" uri="{C3380CC4-5D6E-409C-BE32-E72D297353CC}">
              <c16:uniqueId val="{00000018-6D10-435C-88AF-D5439D6ECE3A}"/>
            </c:ext>
          </c:extLst>
        </c:ser>
        <c:ser>
          <c:idx val="2"/>
          <c:order val="2"/>
          <c:tx>
            <c:strRef>
              <c:f>Pivot_table!$DP$6:$DP$7</c:f>
              <c:strCache>
                <c:ptCount val="1"/>
                <c:pt idx="0">
                  <c:v>FC</c:v>
                </c:pt>
              </c:strCache>
            </c:strRef>
          </c:tx>
          <c:spPr>
            <a:ln w="12700" cap="rnd">
              <a:solidFill>
                <a:srgbClr val="FFC000"/>
              </a:solidFill>
              <a:round/>
            </a:ln>
            <a:effectLst/>
          </c:spPr>
          <c:marker>
            <c:symbol val="none"/>
          </c:marker>
          <c:cat>
            <c:strRef>
              <c:f>Pivot_table!$DM$8:$DM$22</c:f>
              <c:strCache>
                <c:ptCount val="14"/>
                <c:pt idx="0">
                  <c:v>Adam</c:v>
                </c:pt>
                <c:pt idx="1">
                  <c:v>Dary</c:v>
                </c:pt>
                <c:pt idx="2">
                  <c:v>Dina</c:v>
                </c:pt>
                <c:pt idx="3">
                  <c:v>Hany</c:v>
                </c:pt>
                <c:pt idx="4">
                  <c:v>Hisham</c:v>
                </c:pt>
                <c:pt idx="5">
                  <c:v>John</c:v>
                </c:pt>
                <c:pt idx="6">
                  <c:v>Jood</c:v>
                </c:pt>
                <c:pt idx="7">
                  <c:v>Kenza</c:v>
                </c:pt>
                <c:pt idx="8">
                  <c:v>Khalil</c:v>
                </c:pt>
                <c:pt idx="9">
                  <c:v>Kisho</c:v>
                </c:pt>
                <c:pt idx="10">
                  <c:v>Mohmed</c:v>
                </c:pt>
                <c:pt idx="11">
                  <c:v>Reham</c:v>
                </c:pt>
                <c:pt idx="12">
                  <c:v>Rony</c:v>
                </c:pt>
                <c:pt idx="13">
                  <c:v>Sahar</c:v>
                </c:pt>
              </c:strCache>
            </c:strRef>
          </c:cat>
          <c:val>
            <c:numRef>
              <c:f>Pivot_table!$DP$8:$DP$22</c:f>
              <c:numCache>
                <c:formatCode>0.000,,," B"</c:formatCode>
                <c:ptCount val="14"/>
                <c:pt idx="10">
                  <c:v>76000000</c:v>
                </c:pt>
              </c:numCache>
            </c:numRef>
          </c:val>
          <c:smooth val="0"/>
          <c:extLst>
            <c:ext xmlns:c16="http://schemas.microsoft.com/office/drawing/2014/chart" uri="{C3380CC4-5D6E-409C-BE32-E72D297353CC}">
              <c16:uniqueId val="{00000019-6D10-435C-88AF-D5439D6ECE3A}"/>
            </c:ext>
          </c:extLst>
        </c:ser>
        <c:ser>
          <c:idx val="3"/>
          <c:order val="3"/>
          <c:tx>
            <c:strRef>
              <c:f>Pivot_table!$DQ$6:$DQ$7</c:f>
              <c:strCache>
                <c:ptCount val="1"/>
                <c:pt idx="0">
                  <c:v>GK</c:v>
                </c:pt>
              </c:strCache>
            </c:strRef>
          </c:tx>
          <c:spPr>
            <a:ln w="12700" cap="rnd">
              <a:solidFill>
                <a:srgbClr val="991CFB"/>
              </a:solidFill>
              <a:round/>
            </a:ln>
            <a:effectLst/>
          </c:spPr>
          <c:marker>
            <c:symbol val="none"/>
          </c:marker>
          <c:cat>
            <c:strRef>
              <c:f>Pivot_table!$DM$8:$DM$22</c:f>
              <c:strCache>
                <c:ptCount val="14"/>
                <c:pt idx="0">
                  <c:v>Adam</c:v>
                </c:pt>
                <c:pt idx="1">
                  <c:v>Dary</c:v>
                </c:pt>
                <c:pt idx="2">
                  <c:v>Dina</c:v>
                </c:pt>
                <c:pt idx="3">
                  <c:v>Hany</c:v>
                </c:pt>
                <c:pt idx="4">
                  <c:v>Hisham</c:v>
                </c:pt>
                <c:pt idx="5">
                  <c:v>John</c:v>
                </c:pt>
                <c:pt idx="6">
                  <c:v>Jood</c:v>
                </c:pt>
                <c:pt idx="7">
                  <c:v>Kenza</c:v>
                </c:pt>
                <c:pt idx="8">
                  <c:v>Khalil</c:v>
                </c:pt>
                <c:pt idx="9">
                  <c:v>Kisho</c:v>
                </c:pt>
                <c:pt idx="10">
                  <c:v>Mohmed</c:v>
                </c:pt>
                <c:pt idx="11">
                  <c:v>Reham</c:v>
                </c:pt>
                <c:pt idx="12">
                  <c:v>Rony</c:v>
                </c:pt>
                <c:pt idx="13">
                  <c:v>Sahar</c:v>
                </c:pt>
              </c:strCache>
            </c:strRef>
          </c:cat>
          <c:val>
            <c:numRef>
              <c:f>Pivot_table!$DQ$8:$DQ$22</c:f>
              <c:numCache>
                <c:formatCode>0.000,,," B"</c:formatCode>
                <c:ptCount val="14"/>
                <c:pt idx="1">
                  <c:v>24000000</c:v>
                </c:pt>
                <c:pt idx="2">
                  <c:v>80000000</c:v>
                </c:pt>
                <c:pt idx="3">
                  <c:v>74000000</c:v>
                </c:pt>
                <c:pt idx="4">
                  <c:v>14000000</c:v>
                </c:pt>
                <c:pt idx="6">
                  <c:v>50000000</c:v>
                </c:pt>
                <c:pt idx="8">
                  <c:v>24000000</c:v>
                </c:pt>
                <c:pt idx="9">
                  <c:v>102000000</c:v>
                </c:pt>
                <c:pt idx="10">
                  <c:v>158000000</c:v>
                </c:pt>
                <c:pt idx="11">
                  <c:v>40000000</c:v>
                </c:pt>
                <c:pt idx="12">
                  <c:v>30000000</c:v>
                </c:pt>
                <c:pt idx="13">
                  <c:v>60000000</c:v>
                </c:pt>
              </c:numCache>
            </c:numRef>
          </c:val>
          <c:smooth val="0"/>
          <c:extLst>
            <c:ext xmlns:c16="http://schemas.microsoft.com/office/drawing/2014/chart" uri="{C3380CC4-5D6E-409C-BE32-E72D297353CC}">
              <c16:uniqueId val="{00000002-A014-471C-9960-8D00DEE05AAD}"/>
            </c:ext>
          </c:extLst>
        </c:ser>
        <c:dLbls>
          <c:showLegendKey val="0"/>
          <c:showVal val="0"/>
          <c:showCatName val="0"/>
          <c:showSerName val="0"/>
          <c:showPercent val="0"/>
          <c:showBubbleSize val="0"/>
        </c:dLbls>
        <c:smooth val="0"/>
        <c:axId val="337965263"/>
        <c:axId val="351528431"/>
      </c:lineChart>
      <c:catAx>
        <c:axId val="33796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1528431"/>
        <c:crosses val="autoZero"/>
        <c:auto val="1"/>
        <c:lblAlgn val="ctr"/>
        <c:lblOffset val="100"/>
        <c:noMultiLvlLbl val="0"/>
      </c:catAx>
      <c:valAx>
        <c:axId val="351528431"/>
        <c:scaling>
          <c:orientation val="minMax"/>
        </c:scaling>
        <c:delete val="0"/>
        <c:axPos val="l"/>
        <c:numFmt formatCode="0.000,,,&quot; 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7965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[Varshini_Edtech_sales_analysis.xlsx]Pivot_table!Enrolled corses by month	</c:name>
    <c:fmtId val="30"/>
  </c:pivotSource>
  <c:chart>
    <c:autoTitleDeleted val="1"/>
    <c:pivotFmts>
      <c:pivotFmt>
        <c:idx val="0"/>
        <c:spPr>
          <a:ln w="28575" cap="rnd">
            <a:solidFill>
              <a:srgbClr val="DF21B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Pivot_table!$AD$3</c:f>
              <c:strCache>
                <c:ptCount val="1"/>
                <c:pt idx="0">
                  <c:v>Total</c:v>
                </c:pt>
              </c:strCache>
            </c:strRef>
          </c:tx>
          <c:spPr>
            <a:ln w="28575" cap="rnd">
              <a:solidFill>
                <a:srgbClr val="DF21B2"/>
              </a:solidFill>
              <a:round/>
            </a:ln>
            <a:effectLst/>
          </c:spPr>
          <c:marker>
            <c:symbol val="none"/>
          </c:marker>
          <c:cat>
            <c:strRef>
              <c:f>Pivot_table!$AC$4:$AC$16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Pivot_table!$AD$4:$AD$16</c:f>
              <c:numCache>
                <c:formatCode>_ * #,##0_ ;_ * \-#,##0_ ;_ * "-"??_ ;_ @_ </c:formatCode>
                <c:ptCount val="12"/>
                <c:pt idx="0">
                  <c:v>74</c:v>
                </c:pt>
                <c:pt idx="1">
                  <c:v>36</c:v>
                </c:pt>
                <c:pt idx="2">
                  <c:v>8</c:v>
                </c:pt>
                <c:pt idx="3">
                  <c:v>16</c:v>
                </c:pt>
                <c:pt idx="4">
                  <c:v>66</c:v>
                </c:pt>
                <c:pt idx="5">
                  <c:v>32</c:v>
                </c:pt>
                <c:pt idx="6">
                  <c:v>10</c:v>
                </c:pt>
                <c:pt idx="7">
                  <c:v>66</c:v>
                </c:pt>
                <c:pt idx="8">
                  <c:v>148</c:v>
                </c:pt>
                <c:pt idx="9">
                  <c:v>199</c:v>
                </c:pt>
                <c:pt idx="10">
                  <c:v>171</c:v>
                </c:pt>
                <c:pt idx="11">
                  <c:v>58</c:v>
                </c:pt>
              </c:numCache>
            </c:numRef>
          </c:val>
          <c:smooth val="1"/>
          <c:extLst>
            <c:ext xmlns:c16="http://schemas.microsoft.com/office/drawing/2014/chart" uri="{C3380CC4-5D6E-409C-BE32-E72D297353CC}">
              <c16:uniqueId val="{00000000-1D96-4237-A627-19E28AA5442D}"/>
            </c:ext>
          </c:extLst>
        </c:ser>
        <c:dLbls>
          <c:showLegendKey val="0"/>
          <c:showVal val="0"/>
          <c:showCatName val="0"/>
          <c:showSerName val="0"/>
          <c:showPercent val="0"/>
          <c:showBubbleSize val="0"/>
        </c:dLbls>
        <c:smooth val="0"/>
        <c:axId val="1952033567"/>
        <c:axId val="292829535"/>
      </c:lineChart>
      <c:catAx>
        <c:axId val="1952033567"/>
        <c:scaling>
          <c:orientation val="minMax"/>
        </c:scaling>
        <c:delete val="1"/>
        <c:axPos val="b"/>
        <c:numFmt formatCode="General" sourceLinked="1"/>
        <c:majorTickMark val="none"/>
        <c:minorTickMark val="none"/>
        <c:tickLblPos val="nextTo"/>
        <c:crossAx val="292829535"/>
        <c:crosses val="autoZero"/>
        <c:auto val="1"/>
        <c:lblAlgn val="ctr"/>
        <c:lblOffset val="100"/>
        <c:noMultiLvlLbl val="0"/>
      </c:catAx>
      <c:valAx>
        <c:axId val="292829535"/>
        <c:scaling>
          <c:orientation val="minMax"/>
        </c:scaling>
        <c:delete val="1"/>
        <c:axPos val="l"/>
        <c:numFmt formatCode="_ * #,##0_ ;_ * \-#,##0_ ;_ * &quot;-&quot;??_ ;_ @_ " sourceLinked="1"/>
        <c:majorTickMark val="none"/>
        <c:minorTickMark val="none"/>
        <c:tickLblPos val="nextTo"/>
        <c:crossAx val="1952033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[Varshini_Edtech_sales_analysis.xlsx]Pivot_table!Area code	</c:name>
    <c:fmtId val="40"/>
  </c:pivotSource>
  <c:chart>
    <c:autoTitleDeleted val="1"/>
    <c:pivotFmts>
      <c:pivotFmt>
        <c:idx val="0"/>
        <c:spPr>
          <a:gradFill>
            <a:gsLst>
              <a:gs pos="100000">
                <a:schemeClr val="bg1"/>
              </a:gs>
              <a:gs pos="0">
                <a:srgbClr val="00B050"/>
              </a:gs>
              <a:gs pos="0">
                <a:srgbClr val="00B050"/>
              </a:gs>
              <a:gs pos="0">
                <a:srgbClr val="00B05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Pivot_table!$AH$3</c:f>
              <c:strCache>
                <c:ptCount val="1"/>
                <c:pt idx="0">
                  <c:v>Total</c:v>
                </c:pt>
              </c:strCache>
            </c:strRef>
          </c:tx>
          <c:spPr>
            <a:gradFill>
              <a:gsLst>
                <a:gs pos="100000">
                  <a:schemeClr val="bg1"/>
                </a:gs>
                <a:gs pos="0">
                  <a:srgbClr val="00B050"/>
                </a:gs>
                <a:gs pos="0">
                  <a:srgbClr val="00B050"/>
                </a:gs>
                <a:gs pos="0">
                  <a:srgbClr val="00B050"/>
                </a:gs>
              </a:gsLst>
              <a:lin ang="5400000" scaled="1"/>
            </a:gradFill>
            <a:ln>
              <a:noFill/>
            </a:ln>
            <a:effectLst/>
          </c:spPr>
          <c:cat>
            <c:strRef>
              <c:f>Pivot_table!$AG$4:$AG$10</c:f>
              <c:strCache>
                <c:ptCount val="6"/>
                <c:pt idx="0">
                  <c:v>A1</c:v>
                </c:pt>
                <c:pt idx="1">
                  <c:v>A2</c:v>
                </c:pt>
                <c:pt idx="2">
                  <c:v>A4</c:v>
                </c:pt>
                <c:pt idx="3">
                  <c:v>B12</c:v>
                </c:pt>
                <c:pt idx="4">
                  <c:v>B18</c:v>
                </c:pt>
                <c:pt idx="5">
                  <c:v>C8</c:v>
                </c:pt>
              </c:strCache>
            </c:strRef>
          </c:cat>
          <c:val>
            <c:numRef>
              <c:f>Pivot_table!$AH$4:$AH$10</c:f>
              <c:numCache>
                <c:formatCode>_ * #,##0.0_ ;_ * \-#,##0.0_ ;_ * "-"??_ ;_ @_ </c:formatCode>
                <c:ptCount val="6"/>
                <c:pt idx="0">
                  <c:v>6</c:v>
                </c:pt>
                <c:pt idx="1">
                  <c:v>6</c:v>
                </c:pt>
                <c:pt idx="2">
                  <c:v>2</c:v>
                </c:pt>
                <c:pt idx="3">
                  <c:v>6</c:v>
                </c:pt>
                <c:pt idx="4">
                  <c:v>2</c:v>
                </c:pt>
                <c:pt idx="5">
                  <c:v>6</c:v>
                </c:pt>
              </c:numCache>
            </c:numRef>
          </c:val>
          <c:extLst>
            <c:ext xmlns:c16="http://schemas.microsoft.com/office/drawing/2014/chart" uri="{C3380CC4-5D6E-409C-BE32-E72D297353CC}">
              <c16:uniqueId val="{00000000-C647-472C-A216-7812CE0B5432}"/>
            </c:ext>
          </c:extLst>
        </c:ser>
        <c:dLbls>
          <c:showLegendKey val="0"/>
          <c:showVal val="0"/>
          <c:showCatName val="0"/>
          <c:showSerName val="0"/>
          <c:showPercent val="0"/>
          <c:showBubbleSize val="0"/>
        </c:dLbls>
        <c:axId val="223969423"/>
        <c:axId val="700640767"/>
      </c:radarChart>
      <c:catAx>
        <c:axId val="22396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640767"/>
        <c:crosses val="autoZero"/>
        <c:auto val="1"/>
        <c:lblAlgn val="ctr"/>
        <c:lblOffset val="100"/>
        <c:noMultiLvlLbl val="0"/>
      </c:catAx>
      <c:valAx>
        <c:axId val="700640767"/>
        <c:scaling>
          <c:orientation val="minMax"/>
        </c:scaling>
        <c:delete val="1"/>
        <c:axPos val="l"/>
        <c:majorGridlines>
          <c:spPr>
            <a:ln w="9525" cap="flat" cmpd="sng" algn="ctr">
              <a:solidFill>
                <a:schemeClr val="tx1">
                  <a:lumMod val="15000"/>
                  <a:lumOff val="85000"/>
                </a:schemeClr>
              </a:solidFill>
              <a:round/>
            </a:ln>
            <a:effectLst/>
          </c:spPr>
        </c:majorGridlines>
        <c:numFmt formatCode="_ * #,##0.0_ ;_ * \-#,##0.0_ ;_ * &quot;-&quot;??_ ;_ @_ " sourceLinked="1"/>
        <c:majorTickMark val="none"/>
        <c:minorTickMark val="none"/>
        <c:tickLblPos val="nextTo"/>
        <c:crossAx val="223969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[Varshini_Edtech_sales_analysis.xlsx]Pivot_table!Training models	</c:name>
    <c:fmtId val="4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1CFB"/>
          </a:solidFill>
          <a:ln w="19050">
            <a:noFill/>
          </a:ln>
          <a:effectLst/>
        </c:spPr>
      </c:pivotFmt>
      <c:pivotFmt>
        <c:idx val="2"/>
        <c:spPr>
          <a:solidFill>
            <a:srgbClr val="00B0F0"/>
          </a:solidFill>
          <a:ln w="19050">
            <a:noFill/>
          </a:ln>
          <a:effectLst/>
        </c:spPr>
      </c:pivotFmt>
      <c:pivotFmt>
        <c:idx val="3"/>
        <c:spPr>
          <a:solidFill>
            <a:srgbClr val="00B050"/>
          </a:solidFill>
          <a:ln w="19050">
            <a:noFill/>
          </a:ln>
          <a:effectLst/>
        </c:spPr>
      </c:pivotFmt>
      <c:pivotFmt>
        <c:idx val="4"/>
        <c:spPr>
          <a:solidFill>
            <a:schemeClr val="accent2">
              <a:lumMod val="75000"/>
            </a:schemeClr>
          </a:solidFill>
          <a:ln w="19050">
            <a:noFill/>
          </a:ln>
          <a:effectLst/>
        </c:spPr>
      </c:pivotFmt>
    </c:pivotFmts>
    <c:plotArea>
      <c:layout>
        <c:manualLayout>
          <c:layoutTarget val="inner"/>
          <c:xMode val="edge"/>
          <c:yMode val="edge"/>
          <c:x val="0.26753190333966875"/>
          <c:y val="7.5504474984105244E-2"/>
          <c:w val="0.4649366110403309"/>
          <c:h val="0.72580166609608598"/>
        </c:manualLayout>
      </c:layout>
      <c:pieChart>
        <c:varyColors val="1"/>
        <c:ser>
          <c:idx val="0"/>
          <c:order val="0"/>
          <c:tx>
            <c:strRef>
              <c:f>Pivot_table!$AM$5</c:f>
              <c:strCache>
                <c:ptCount val="1"/>
                <c:pt idx="0">
                  <c:v>Total</c:v>
                </c:pt>
              </c:strCache>
            </c:strRef>
          </c:tx>
          <c:dPt>
            <c:idx val="0"/>
            <c:bubble3D val="0"/>
            <c:spPr>
              <a:solidFill>
                <a:schemeClr val="accent2">
                  <a:lumMod val="75000"/>
                </a:schemeClr>
              </a:solidFill>
              <a:ln w="19050">
                <a:noFill/>
              </a:ln>
              <a:effectLst/>
            </c:spPr>
            <c:extLst>
              <c:ext xmlns:c16="http://schemas.microsoft.com/office/drawing/2014/chart" uri="{C3380CC4-5D6E-409C-BE32-E72D297353CC}">
                <c16:uniqueId val="{00000003-3841-4156-A7A9-89A0CBA8E3D1}"/>
              </c:ext>
            </c:extLst>
          </c:dPt>
          <c:dPt>
            <c:idx val="1"/>
            <c:bubble3D val="0"/>
            <c:spPr>
              <a:solidFill>
                <a:srgbClr val="00B050"/>
              </a:solidFill>
              <a:ln w="19050">
                <a:noFill/>
              </a:ln>
              <a:effectLst/>
            </c:spPr>
            <c:extLst>
              <c:ext xmlns:c16="http://schemas.microsoft.com/office/drawing/2014/chart" uri="{C3380CC4-5D6E-409C-BE32-E72D297353CC}">
                <c16:uniqueId val="{00000005-3841-4156-A7A9-89A0CBA8E3D1}"/>
              </c:ext>
            </c:extLst>
          </c:dPt>
          <c:dPt>
            <c:idx val="2"/>
            <c:bubble3D val="0"/>
            <c:spPr>
              <a:solidFill>
                <a:srgbClr val="991CFB"/>
              </a:solidFill>
              <a:ln w="19050">
                <a:noFill/>
              </a:ln>
              <a:effectLst/>
            </c:spPr>
            <c:extLst>
              <c:ext xmlns:c16="http://schemas.microsoft.com/office/drawing/2014/chart" uri="{C3380CC4-5D6E-409C-BE32-E72D297353CC}">
                <c16:uniqueId val="{00000004-3841-4156-A7A9-89A0CBA8E3D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3841-4156-A7A9-89A0CBA8E3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Pivot_table!$AL$6:$AL$9</c:f>
              <c:strCache>
                <c:ptCount val="3"/>
                <c:pt idx="0">
                  <c:v>CNI</c:v>
                </c:pt>
                <c:pt idx="1">
                  <c:v>FC</c:v>
                </c:pt>
                <c:pt idx="2">
                  <c:v>GK</c:v>
                </c:pt>
              </c:strCache>
            </c:strRef>
          </c:cat>
          <c:val>
            <c:numRef>
              <c:f>Pivot_table!$AM$6:$AM$9</c:f>
              <c:numCache>
                <c:formatCode>0.000,,," B"</c:formatCode>
                <c:ptCount val="3"/>
                <c:pt idx="0">
                  <c:v>40000000</c:v>
                </c:pt>
                <c:pt idx="1">
                  <c:v>76000000</c:v>
                </c:pt>
                <c:pt idx="2">
                  <c:v>290000000</c:v>
                </c:pt>
              </c:numCache>
            </c:numRef>
          </c:val>
          <c:extLst>
            <c:ext xmlns:c16="http://schemas.microsoft.com/office/drawing/2014/chart" uri="{C3380CC4-5D6E-409C-BE32-E72D297353CC}">
              <c16:uniqueId val="{00000000-3841-4156-A7A9-89A0CBA8E3D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[Varshini_Edtech_sales_analysis.xlsx]Pivot_table!Training levels	</c:name>
    <c:fmtId val="55"/>
  </c:pivotSource>
  <c:chart>
    <c:autoTitleDeleted val="1"/>
    <c:pivotFmts>
      <c:pivotFmt>
        <c:idx val="0"/>
        <c:spPr>
          <a:solidFill>
            <a:srgbClr val="991C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Pivot_table!$AP$5</c:f>
              <c:strCache>
                <c:ptCount val="1"/>
                <c:pt idx="0">
                  <c:v>Total</c:v>
                </c:pt>
              </c:strCache>
            </c:strRef>
          </c:tx>
          <c:spPr>
            <a:solidFill>
              <a:srgbClr val="991CFB"/>
            </a:solidFill>
            <a:ln>
              <a:noFill/>
            </a:ln>
            <a:effectLst/>
          </c:spPr>
          <c:invertIfNegative val="0"/>
          <c:cat>
            <c:strRef>
              <c:f>Pivot_table!$AO$6:$AO$12</c:f>
              <c:strCache>
                <c:ptCount val="6"/>
                <c:pt idx="0">
                  <c:v>Fndn. L1</c:v>
                </c:pt>
                <c:pt idx="1">
                  <c:v>Fndn. L3</c:v>
                </c:pt>
                <c:pt idx="2">
                  <c:v>Fndn. L5</c:v>
                </c:pt>
                <c:pt idx="3">
                  <c:v>KJI. L4</c:v>
                </c:pt>
                <c:pt idx="4">
                  <c:v>Pre. L2</c:v>
                </c:pt>
                <c:pt idx="5">
                  <c:v>Pre. L3</c:v>
                </c:pt>
              </c:strCache>
            </c:strRef>
          </c:cat>
          <c:val>
            <c:numRef>
              <c:f>Pivot_table!$AP$6:$AP$12</c:f>
              <c:numCache>
                <c:formatCode>0.000,,," B"</c:formatCode>
                <c:ptCount val="6"/>
                <c:pt idx="0">
                  <c:v>24000000</c:v>
                </c:pt>
                <c:pt idx="1">
                  <c:v>54000000</c:v>
                </c:pt>
                <c:pt idx="2">
                  <c:v>80000000</c:v>
                </c:pt>
                <c:pt idx="3">
                  <c:v>54000000</c:v>
                </c:pt>
                <c:pt idx="4">
                  <c:v>76000000</c:v>
                </c:pt>
                <c:pt idx="5">
                  <c:v>118000000</c:v>
                </c:pt>
              </c:numCache>
            </c:numRef>
          </c:val>
          <c:extLst>
            <c:ext xmlns:c16="http://schemas.microsoft.com/office/drawing/2014/chart" uri="{C3380CC4-5D6E-409C-BE32-E72D297353CC}">
              <c16:uniqueId val="{00000000-288A-453A-97D9-935516074009}"/>
            </c:ext>
          </c:extLst>
        </c:ser>
        <c:dLbls>
          <c:showLegendKey val="0"/>
          <c:showVal val="0"/>
          <c:showCatName val="0"/>
          <c:showSerName val="0"/>
          <c:showPercent val="0"/>
          <c:showBubbleSize val="0"/>
        </c:dLbls>
        <c:gapWidth val="182"/>
        <c:axId val="659043647"/>
        <c:axId val="795604415"/>
      </c:barChart>
      <c:catAx>
        <c:axId val="659043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604415"/>
        <c:crosses val="autoZero"/>
        <c:auto val="1"/>
        <c:lblAlgn val="ctr"/>
        <c:lblOffset val="100"/>
        <c:noMultiLvlLbl val="0"/>
      </c:catAx>
      <c:valAx>
        <c:axId val="795604415"/>
        <c:scaling>
          <c:orientation val="minMax"/>
        </c:scaling>
        <c:delete val="0"/>
        <c:axPos val="b"/>
        <c:majorGridlines>
          <c:spPr>
            <a:ln w="9525" cap="flat" cmpd="sng" algn="ctr">
              <a:solidFill>
                <a:schemeClr val="tx1">
                  <a:lumMod val="15000"/>
                  <a:lumOff val="85000"/>
                </a:schemeClr>
              </a:solidFill>
              <a:round/>
            </a:ln>
            <a:effectLst/>
          </c:spPr>
        </c:majorGridlines>
        <c:numFmt formatCode="0.000,,,&quot; 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04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[Varshini_Edtech_sales_analysis.xlsx]Pivot_table!Enrolled corses on training	</c:name>
    <c:fmtId val="64"/>
  </c:pivotSource>
  <c:chart>
    <c:autoTitleDeleted val="1"/>
    <c:pivotFmts>
      <c:pivotFmt>
        <c:idx val="0"/>
        <c:spPr>
          <a:ln w="31750" cap="rnd">
            <a:solidFill>
              <a:srgbClr val="991CFB"/>
            </a:solidFill>
            <a:round/>
          </a:ln>
          <a:effectLst/>
        </c:spPr>
        <c:marker>
          <c:symbol val="circle"/>
          <c:size val="17"/>
          <c:spPr>
            <a:no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Pivot_table!$AT$5</c:f>
              <c:strCache>
                <c:ptCount val="1"/>
                <c:pt idx="0">
                  <c:v>Total</c:v>
                </c:pt>
              </c:strCache>
            </c:strRef>
          </c:tx>
          <c:spPr>
            <a:ln w="31750" cap="rnd">
              <a:solidFill>
                <a:srgbClr val="991CFB"/>
              </a:solidFill>
              <a:round/>
            </a:ln>
            <a:effectLst/>
          </c:spPr>
          <c:marker>
            <c:symbol val="circle"/>
            <c:size val="17"/>
            <c:spPr>
              <a:no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Pivot_table!$AS$6:$AS$12</c:f>
              <c:strCache>
                <c:ptCount val="6"/>
                <c:pt idx="0">
                  <c:v>Fndn. L1</c:v>
                </c:pt>
                <c:pt idx="1">
                  <c:v>Fndn. L3</c:v>
                </c:pt>
                <c:pt idx="2">
                  <c:v>Fndn. L5</c:v>
                </c:pt>
                <c:pt idx="3">
                  <c:v>KJI. L4</c:v>
                </c:pt>
                <c:pt idx="4">
                  <c:v>Pre. L2</c:v>
                </c:pt>
                <c:pt idx="5">
                  <c:v>Pre. L3</c:v>
                </c:pt>
              </c:strCache>
            </c:strRef>
          </c:cat>
          <c:val>
            <c:numRef>
              <c:f>Pivot_table!$AT$6:$AT$12</c:f>
              <c:numCache>
                <c:formatCode>_ * #,##0_ ;_ * \-#,##0_ ;_ * "-"??_ ;_ @_ </c:formatCode>
                <c:ptCount val="6"/>
                <c:pt idx="0">
                  <c:v>4</c:v>
                </c:pt>
                <c:pt idx="1">
                  <c:v>10</c:v>
                </c:pt>
                <c:pt idx="2">
                  <c:v>16</c:v>
                </c:pt>
                <c:pt idx="3">
                  <c:v>10</c:v>
                </c:pt>
                <c:pt idx="4">
                  <c:v>4</c:v>
                </c:pt>
                <c:pt idx="5">
                  <c:v>22</c:v>
                </c:pt>
              </c:numCache>
            </c:numRef>
          </c:val>
          <c:smooth val="1"/>
          <c:extLst>
            <c:ext xmlns:c16="http://schemas.microsoft.com/office/drawing/2014/chart" uri="{C3380CC4-5D6E-409C-BE32-E72D297353CC}">
              <c16:uniqueId val="{00000000-8C9E-4394-87D6-D5D8D8D52A21}"/>
            </c:ext>
          </c:extLst>
        </c:ser>
        <c:dLbls>
          <c:dLblPos val="t"/>
          <c:showLegendKey val="0"/>
          <c:showVal val="1"/>
          <c:showCatName val="0"/>
          <c:showSerName val="0"/>
          <c:showPercent val="0"/>
          <c:showBubbleSize val="0"/>
        </c:dLbls>
        <c:marker val="1"/>
        <c:smooth val="0"/>
        <c:axId val="262760223"/>
        <c:axId val="700572319"/>
      </c:lineChart>
      <c:catAx>
        <c:axId val="262760223"/>
        <c:scaling>
          <c:orientation val="minMax"/>
        </c:scaling>
        <c:delete val="0"/>
        <c:axPos val="b"/>
        <c:numFmt formatCode="General" sourceLinked="1"/>
        <c:majorTickMark val="none"/>
        <c:minorTickMark val="none"/>
        <c:tickLblPos val="nextTo"/>
        <c:spPr>
          <a:noFill/>
          <a:ln w="0" cap="flat" cmpd="sng" algn="ctr">
            <a:solidFill>
              <a:schemeClr val="tx1">
                <a:alpha val="97000"/>
              </a:schemeClr>
            </a:solidFill>
            <a:round/>
          </a:ln>
          <a:effectLst/>
        </c:spPr>
        <c:txPr>
          <a:bodyPr rot="-5400000" spcFirstLastPara="1" vertOverflow="ellipsis" wrap="square" anchor="ctr" anchorCtr="0"/>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00572319"/>
        <c:crosses val="autoZero"/>
        <c:auto val="1"/>
        <c:lblAlgn val="ctr"/>
        <c:lblOffset val="100"/>
        <c:noMultiLvlLbl val="0"/>
      </c:catAx>
      <c:valAx>
        <c:axId val="700572319"/>
        <c:scaling>
          <c:orientation val="minMax"/>
        </c:scaling>
        <c:delete val="1"/>
        <c:axPos val="l"/>
        <c:numFmt formatCode="_ * #,##0_ ;_ * \-#,##0_ ;_ * &quot;-&quot;??_ ;_ @_ " sourceLinked="1"/>
        <c:majorTickMark val="none"/>
        <c:minorTickMark val="none"/>
        <c:tickLblPos val="nextTo"/>
        <c:crossAx val="26276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579403016469946E-2"/>
          <c:y val="5.1461040456039858E-2"/>
          <c:w val="0.87087412118751228"/>
          <c:h val="0.79088642788955255"/>
        </c:manualLayout>
      </c:layout>
      <c:lineChart>
        <c:grouping val="standard"/>
        <c:varyColors val="0"/>
        <c:ser>
          <c:idx val="0"/>
          <c:order val="0"/>
          <c:tx>
            <c:strRef>
              <c:f>Pivot_table!$BH$5</c:f>
              <c:strCache>
                <c:ptCount val="1"/>
                <c:pt idx="0">
                  <c:v>Duration</c:v>
                </c:pt>
              </c:strCache>
            </c:strRef>
          </c:tx>
          <c:spPr>
            <a:ln w="25400" cap="rnd">
              <a:noFill/>
              <a:round/>
            </a:ln>
            <a:effectLst/>
          </c:spPr>
          <c:marker>
            <c:symbol val="circle"/>
            <c:size val="5"/>
            <c:spPr>
              <a:solidFill>
                <a:srgbClr val="991CFB"/>
              </a:solidFill>
              <a:ln w="9525">
                <a:noFill/>
              </a:ln>
              <a:effectLst/>
            </c:spPr>
          </c:marker>
          <c:cat>
            <c:strRef>
              <c:f>Pivot_table!$BG$6:$BG$17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Pivot_table!$BH$6:$BH$17</c:f>
              <c:numCache>
                <c:formatCode>mm:ss</c:formatCode>
                <c:ptCount val="12"/>
                <c:pt idx="0">
                  <c:v>3.2233796296296286E-3</c:v>
                </c:pt>
                <c:pt idx="1">
                  <c:v>3.2420267489711935E-3</c:v>
                </c:pt>
                <c:pt idx="2">
                  <c:v>3.0092592592592597E-3</c:v>
                </c:pt>
                <c:pt idx="3">
                  <c:v>2.0138888888888884E-3</c:v>
                </c:pt>
                <c:pt idx="4">
                  <c:v>3.0803571428571447E-3</c:v>
                </c:pt>
                <c:pt idx="5">
                  <c:v>2.5784465020576137E-3</c:v>
                </c:pt>
                <c:pt idx="6">
                  <c:v>4.1898148148148146E-3</c:v>
                </c:pt>
                <c:pt idx="7">
                  <c:v>2.884476273148149E-3</c:v>
                </c:pt>
                <c:pt idx="8">
                  <c:v>3.1720552519732817E-3</c:v>
                </c:pt>
                <c:pt idx="9">
                  <c:v>3.6565605239385723E-3</c:v>
                </c:pt>
                <c:pt idx="10">
                  <c:v>3.1603313840155934E-3</c:v>
                </c:pt>
                <c:pt idx="11">
                  <c:v>3.4110873694207012E-3</c:v>
                </c:pt>
              </c:numCache>
            </c:numRef>
          </c:val>
          <c:smooth val="0"/>
          <c:extLst>
            <c:ext xmlns:c16="http://schemas.microsoft.com/office/drawing/2014/chart" uri="{C3380CC4-5D6E-409C-BE32-E72D297353CC}">
              <c16:uniqueId val="{00000000-1B48-4E47-BE96-E4F077138052}"/>
            </c:ext>
          </c:extLst>
        </c:ser>
        <c:ser>
          <c:idx val="1"/>
          <c:order val="1"/>
          <c:tx>
            <c:strRef>
              <c:f>Pivot_table!$BI$5</c:f>
              <c:strCache>
                <c:ptCount val="1"/>
                <c:pt idx="0">
                  <c:v>max</c:v>
                </c:pt>
              </c:strCache>
            </c:strRef>
          </c:tx>
          <c:spPr>
            <a:ln w="25400" cap="rnd">
              <a:noFill/>
              <a:round/>
            </a:ln>
            <a:effectLst/>
          </c:spPr>
          <c:marker>
            <c:symbol val="circle"/>
            <c:size val="5"/>
            <c:spPr>
              <a:solidFill>
                <a:srgbClr val="00B050"/>
              </a:solidFill>
              <a:ln w="9525">
                <a:noFill/>
              </a:ln>
              <a:effectLst/>
            </c:spPr>
          </c:marker>
          <c:cat>
            <c:strRef>
              <c:f>Pivot_table!$BG$6:$BG$17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Pivot_table!$BI$6:$BI$17</c:f>
              <c:numCache>
                <c:formatCode>mm:ss</c:formatCode>
                <c:ptCount val="12"/>
                <c:pt idx="0">
                  <c:v>0</c:v>
                </c:pt>
                <c:pt idx="1">
                  <c:v>0</c:v>
                </c:pt>
                <c:pt idx="2">
                  <c:v>0</c:v>
                </c:pt>
                <c:pt idx="3">
                  <c:v>0</c:v>
                </c:pt>
                <c:pt idx="4">
                  <c:v>0</c:v>
                </c:pt>
                <c:pt idx="5">
                  <c:v>0</c:v>
                </c:pt>
                <c:pt idx="6">
                  <c:v>4.1898148148148146E-3</c:v>
                </c:pt>
                <c:pt idx="7">
                  <c:v>0</c:v>
                </c:pt>
                <c:pt idx="8">
                  <c:v>0</c:v>
                </c:pt>
                <c:pt idx="9">
                  <c:v>0</c:v>
                </c:pt>
                <c:pt idx="10">
                  <c:v>0</c:v>
                </c:pt>
                <c:pt idx="11">
                  <c:v>0</c:v>
                </c:pt>
              </c:numCache>
            </c:numRef>
          </c:val>
          <c:smooth val="0"/>
          <c:extLst>
            <c:ext xmlns:c16="http://schemas.microsoft.com/office/drawing/2014/chart" uri="{C3380CC4-5D6E-409C-BE32-E72D297353CC}">
              <c16:uniqueId val="{00000001-1B48-4E47-BE96-E4F077138052}"/>
            </c:ext>
          </c:extLst>
        </c:ser>
        <c:ser>
          <c:idx val="2"/>
          <c:order val="2"/>
          <c:tx>
            <c:strRef>
              <c:f>Pivot_table!$BJ$5</c:f>
              <c:strCache>
                <c:ptCount val="1"/>
                <c:pt idx="0">
                  <c:v>min</c:v>
                </c:pt>
              </c:strCache>
            </c:strRef>
          </c:tx>
          <c:spPr>
            <a:ln w="25400" cap="rnd">
              <a:noFill/>
              <a:round/>
            </a:ln>
            <a:effectLst/>
          </c:spPr>
          <c:marker>
            <c:symbol val="circle"/>
            <c:size val="5"/>
            <c:spPr>
              <a:solidFill>
                <a:srgbClr val="FF0000"/>
              </a:solidFill>
              <a:ln w="9525">
                <a:noFill/>
              </a:ln>
              <a:effectLst/>
            </c:spPr>
          </c:marker>
          <c:cat>
            <c:strRef>
              <c:f>Pivot_table!$BG$6:$BG$17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Pivot_table!$BJ$6:$BJ$17</c:f>
              <c:numCache>
                <c:formatCode>mm:ss</c:formatCode>
                <c:ptCount val="12"/>
                <c:pt idx="0">
                  <c:v>0</c:v>
                </c:pt>
                <c:pt idx="1">
                  <c:v>0</c:v>
                </c:pt>
                <c:pt idx="2">
                  <c:v>0</c:v>
                </c:pt>
                <c:pt idx="3">
                  <c:v>2.0138888888888884E-3</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B48-4E47-BE96-E4F077138052}"/>
            </c:ext>
          </c:extLst>
        </c:ser>
        <c:dLbls>
          <c:showLegendKey val="0"/>
          <c:showVal val="0"/>
          <c:showCatName val="0"/>
          <c:showSerName val="0"/>
          <c:showPercent val="0"/>
          <c:showBubbleSize val="0"/>
        </c:dLbls>
        <c:marker val="1"/>
        <c:smooth val="0"/>
        <c:axId val="262677455"/>
        <c:axId val="663198255"/>
      </c:lineChart>
      <c:catAx>
        <c:axId val="26267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198255"/>
        <c:crosses val="autoZero"/>
        <c:auto val="1"/>
        <c:lblAlgn val="ctr"/>
        <c:lblOffset val="100"/>
        <c:noMultiLvlLbl val="0"/>
      </c:catAx>
      <c:valAx>
        <c:axId val="663198255"/>
        <c:scaling>
          <c:orientation val="minMax"/>
        </c:scaling>
        <c:delete val="0"/>
        <c:axPos val="l"/>
        <c:majorGridlines>
          <c:spPr>
            <a:ln w="9525" cap="flat" cmpd="sng" algn="ctr">
              <a:solidFill>
                <a:schemeClr val="tx1">
                  <a:lumMod val="15000"/>
                  <a:lumOff val="85000"/>
                </a:schemeClr>
              </a:solidFill>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67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20.xml"/><Relationship Id="rId18" Type="http://schemas.openxmlformats.org/officeDocument/2006/relationships/chart" Target="../charts/chart25.xml"/><Relationship Id="rId26" Type="http://schemas.openxmlformats.org/officeDocument/2006/relationships/chart" Target="../charts/chart29.xml"/><Relationship Id="rId3" Type="http://schemas.openxmlformats.org/officeDocument/2006/relationships/image" Target="../media/image2.png"/><Relationship Id="rId21" Type="http://schemas.openxmlformats.org/officeDocument/2006/relationships/image" Target="../media/image8.svg"/><Relationship Id="rId7" Type="http://schemas.openxmlformats.org/officeDocument/2006/relationships/chart" Target="../charts/chart17.xml"/><Relationship Id="rId12" Type="http://schemas.openxmlformats.org/officeDocument/2006/relationships/hyperlink" Target="#Cleaned_data!A1"/><Relationship Id="rId17" Type="http://schemas.openxmlformats.org/officeDocument/2006/relationships/chart" Target="../charts/chart24.xml"/><Relationship Id="rId25" Type="http://schemas.openxmlformats.org/officeDocument/2006/relationships/image" Target="../media/image10.svg"/><Relationship Id="rId2" Type="http://schemas.microsoft.com/office/2007/relationships/hdphoto" Target="../media/hdphoto1.wdp"/><Relationship Id="rId16" Type="http://schemas.openxmlformats.org/officeDocument/2006/relationships/chart" Target="../charts/chart23.xml"/><Relationship Id="rId20" Type="http://schemas.openxmlformats.org/officeDocument/2006/relationships/image" Target="../media/image7.png"/><Relationship Id="rId29" Type="http://schemas.openxmlformats.org/officeDocument/2006/relationships/chart" Target="../charts/chart32.xml"/><Relationship Id="rId1" Type="http://schemas.openxmlformats.org/officeDocument/2006/relationships/image" Target="../media/image1.png"/><Relationship Id="rId6" Type="http://schemas.openxmlformats.org/officeDocument/2006/relationships/hyperlink" Target="https://openclipart.org/detail/221493/" TargetMode="External"/><Relationship Id="rId11" Type="http://schemas.openxmlformats.org/officeDocument/2006/relationships/chart" Target="../charts/chart19.xml"/><Relationship Id="rId24" Type="http://schemas.openxmlformats.org/officeDocument/2006/relationships/image" Target="../media/image9.png"/><Relationship Id="rId5" Type="http://schemas.openxmlformats.org/officeDocument/2006/relationships/image" Target="../media/image4.png"/><Relationship Id="rId15" Type="http://schemas.openxmlformats.org/officeDocument/2006/relationships/chart" Target="../charts/chart22.xml"/><Relationship Id="rId23" Type="http://schemas.openxmlformats.org/officeDocument/2006/relationships/chart" Target="../charts/chart28.xml"/><Relationship Id="rId28" Type="http://schemas.openxmlformats.org/officeDocument/2006/relationships/chart" Target="../charts/chart31.xml"/><Relationship Id="rId10" Type="http://schemas.openxmlformats.org/officeDocument/2006/relationships/chart" Target="../charts/chart18.xml"/><Relationship Id="rId19" Type="http://schemas.openxmlformats.org/officeDocument/2006/relationships/chart" Target="../charts/chart26.xml"/><Relationship Id="rId4" Type="http://schemas.openxmlformats.org/officeDocument/2006/relationships/image" Target="../media/image3.svg"/><Relationship Id="rId9" Type="http://schemas.openxmlformats.org/officeDocument/2006/relationships/image" Target="../media/image6.svg"/><Relationship Id="rId14" Type="http://schemas.openxmlformats.org/officeDocument/2006/relationships/chart" Target="../charts/chart21.xml"/><Relationship Id="rId22" Type="http://schemas.openxmlformats.org/officeDocument/2006/relationships/chart" Target="../charts/chart27.xml"/><Relationship Id="rId27"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15</xdr:col>
      <xdr:colOff>70303</xdr:colOff>
      <xdr:row>18</xdr:row>
      <xdr:rowOff>66221</xdr:rowOff>
    </xdr:from>
    <xdr:to>
      <xdr:col>17</xdr:col>
      <xdr:colOff>1231446</xdr:colOff>
      <xdr:row>32</xdr:row>
      <xdr:rowOff>24492</xdr:rowOff>
    </xdr:to>
    <xdr:graphicFrame macro="">
      <xdr:nvGraphicFramePr>
        <xdr:cNvPr id="3" name="Chart 2">
          <a:extLst>
            <a:ext uri="{FF2B5EF4-FFF2-40B4-BE49-F238E27FC236}">
              <a16:creationId xmlns:a16="http://schemas.microsoft.com/office/drawing/2014/main" id="{F9587253-B0CB-C186-AFB1-8C34744F14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358589</xdr:colOff>
      <xdr:row>6</xdr:row>
      <xdr:rowOff>129989</xdr:rowOff>
    </xdr:from>
    <xdr:to>
      <xdr:col>22</xdr:col>
      <xdr:colOff>508001</xdr:colOff>
      <xdr:row>10</xdr:row>
      <xdr:rowOff>37354</xdr:rowOff>
    </xdr:to>
    <xdr:graphicFrame macro="">
      <xdr:nvGraphicFramePr>
        <xdr:cNvPr id="6" name="Chart 5">
          <a:extLst>
            <a:ext uri="{FF2B5EF4-FFF2-40B4-BE49-F238E27FC236}">
              <a16:creationId xmlns:a16="http://schemas.microsoft.com/office/drawing/2014/main" id="{33688735-0D01-FCDD-9227-B9C8F7A39F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358588</xdr:colOff>
      <xdr:row>11</xdr:row>
      <xdr:rowOff>1</xdr:rowOff>
    </xdr:from>
    <xdr:to>
      <xdr:col>22</xdr:col>
      <xdr:colOff>500529</xdr:colOff>
      <xdr:row>14</xdr:row>
      <xdr:rowOff>156883</xdr:rowOff>
    </xdr:to>
    <xdr:graphicFrame macro="">
      <xdr:nvGraphicFramePr>
        <xdr:cNvPr id="7" name="Chart 6">
          <a:extLst>
            <a:ext uri="{FF2B5EF4-FFF2-40B4-BE49-F238E27FC236}">
              <a16:creationId xmlns:a16="http://schemas.microsoft.com/office/drawing/2014/main" id="{D39BD2F6-39ED-4DE7-98DB-2FCFFEDFA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24</xdr:col>
      <xdr:colOff>210432</xdr:colOff>
      <xdr:row>6</xdr:row>
      <xdr:rowOff>51923</xdr:rowOff>
    </xdr:from>
    <xdr:to>
      <xdr:col>25</xdr:col>
      <xdr:colOff>1225618</xdr:colOff>
      <xdr:row>14</xdr:row>
      <xdr:rowOff>57728</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6F110655-5D8E-03D9-CAE0-F3730F784D1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3288146" y="1227580"/>
              <a:ext cx="1827985" cy="15733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461818</xdr:colOff>
      <xdr:row>24</xdr:row>
      <xdr:rowOff>107869</xdr:rowOff>
    </xdr:from>
    <xdr:to>
      <xdr:col>31</xdr:col>
      <xdr:colOff>31750</xdr:colOff>
      <xdr:row>32</xdr:row>
      <xdr:rowOff>163285</xdr:rowOff>
    </xdr:to>
    <xdr:graphicFrame macro="">
      <xdr:nvGraphicFramePr>
        <xdr:cNvPr id="9" name="Chart 8">
          <a:extLst>
            <a:ext uri="{FF2B5EF4-FFF2-40B4-BE49-F238E27FC236}">
              <a16:creationId xmlns:a16="http://schemas.microsoft.com/office/drawing/2014/main" id="{0DDA81DD-9355-7C2D-258E-57C92613A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104322</xdr:colOff>
      <xdr:row>12</xdr:row>
      <xdr:rowOff>2721</xdr:rowOff>
    </xdr:from>
    <xdr:to>
      <xdr:col>38</xdr:col>
      <xdr:colOff>331107</xdr:colOff>
      <xdr:row>25</xdr:row>
      <xdr:rowOff>151492</xdr:rowOff>
    </xdr:to>
    <xdr:graphicFrame macro="">
      <xdr:nvGraphicFramePr>
        <xdr:cNvPr id="4" name="Chart 3">
          <a:extLst>
            <a:ext uri="{FF2B5EF4-FFF2-40B4-BE49-F238E27FC236}">
              <a16:creationId xmlns:a16="http://schemas.microsoft.com/office/drawing/2014/main" id="{16BE2574-844F-810C-7370-DB901CB76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152400</xdr:colOff>
      <xdr:row>12</xdr:row>
      <xdr:rowOff>130175</xdr:rowOff>
    </xdr:from>
    <xdr:to>
      <xdr:col>39</xdr:col>
      <xdr:colOff>120650</xdr:colOff>
      <xdr:row>20</xdr:row>
      <xdr:rowOff>88900</xdr:rowOff>
    </xdr:to>
    <xdr:graphicFrame macro="">
      <xdr:nvGraphicFramePr>
        <xdr:cNvPr id="5" name="Chart 4">
          <a:extLst>
            <a:ext uri="{FF2B5EF4-FFF2-40B4-BE49-F238E27FC236}">
              <a16:creationId xmlns:a16="http://schemas.microsoft.com/office/drawing/2014/main" id="{7ABC2A5E-0E09-5BC8-5392-2E62E445E6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39</xdr:col>
      <xdr:colOff>205802</xdr:colOff>
      <xdr:row>16</xdr:row>
      <xdr:rowOff>67493</xdr:rowOff>
    </xdr:from>
    <xdr:to>
      <xdr:col>42</xdr:col>
      <xdr:colOff>1</xdr:colOff>
      <xdr:row>30</xdr:row>
      <xdr:rowOff>75309</xdr:rowOff>
    </xdr:to>
    <xdr:graphicFrame macro="">
      <xdr:nvGraphicFramePr>
        <xdr:cNvPr id="10" name="Chart 9">
          <a:extLst>
            <a:ext uri="{FF2B5EF4-FFF2-40B4-BE49-F238E27FC236}">
              <a16:creationId xmlns:a16="http://schemas.microsoft.com/office/drawing/2014/main" id="{D8A65970-09B5-C00C-8BC8-8E3DD4842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55563</xdr:colOff>
      <xdr:row>16</xdr:row>
      <xdr:rowOff>96838</xdr:rowOff>
    </xdr:from>
    <xdr:to>
      <xdr:col>48</xdr:col>
      <xdr:colOff>87313</xdr:colOff>
      <xdr:row>30</xdr:row>
      <xdr:rowOff>190500</xdr:rowOff>
    </xdr:to>
    <xdr:graphicFrame macro="">
      <xdr:nvGraphicFramePr>
        <xdr:cNvPr id="11" name="Chart 10">
          <a:extLst>
            <a:ext uri="{FF2B5EF4-FFF2-40B4-BE49-F238E27FC236}">
              <a16:creationId xmlns:a16="http://schemas.microsoft.com/office/drawing/2014/main" id="{5E9ABB45-39AA-2F67-3AE0-C7BD9BF84C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55</xdr:col>
      <xdr:colOff>668194</xdr:colOff>
      <xdr:row>20</xdr:row>
      <xdr:rowOff>45605</xdr:rowOff>
    </xdr:from>
    <xdr:to>
      <xdr:col>60</xdr:col>
      <xdr:colOff>333376</xdr:colOff>
      <xdr:row>28</xdr:row>
      <xdr:rowOff>179294</xdr:rowOff>
    </xdr:to>
    <xdr:graphicFrame macro="">
      <xdr:nvGraphicFramePr>
        <xdr:cNvPr id="15" name="Chart 14">
          <a:extLst>
            <a:ext uri="{FF2B5EF4-FFF2-40B4-BE49-F238E27FC236}">
              <a16:creationId xmlns:a16="http://schemas.microsoft.com/office/drawing/2014/main" id="{A09F449B-AA74-D36B-CA0A-1660ADEAA9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66</xdr:col>
      <xdr:colOff>900546</xdr:colOff>
      <xdr:row>11</xdr:row>
      <xdr:rowOff>31172</xdr:rowOff>
    </xdr:from>
    <xdr:to>
      <xdr:col>70</xdr:col>
      <xdr:colOff>471714</xdr:colOff>
      <xdr:row>20</xdr:row>
      <xdr:rowOff>172357</xdr:rowOff>
    </xdr:to>
    <xdr:graphicFrame macro="">
      <xdr:nvGraphicFramePr>
        <xdr:cNvPr id="16" name="Chart 15">
          <a:extLst>
            <a:ext uri="{FF2B5EF4-FFF2-40B4-BE49-F238E27FC236}">
              <a16:creationId xmlns:a16="http://schemas.microsoft.com/office/drawing/2014/main" id="{3E183CA4-D017-BCDE-D6A2-432C5A334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75</xdr:col>
      <xdr:colOff>481853</xdr:colOff>
      <xdr:row>24</xdr:row>
      <xdr:rowOff>188259</xdr:rowOff>
    </xdr:from>
    <xdr:to>
      <xdr:col>81</xdr:col>
      <xdr:colOff>298077</xdr:colOff>
      <xdr:row>39</xdr:row>
      <xdr:rowOff>8965</xdr:rowOff>
    </xdr:to>
    <xdr:graphicFrame macro="">
      <xdr:nvGraphicFramePr>
        <xdr:cNvPr id="17" name="Chart 16">
          <a:extLst>
            <a:ext uri="{FF2B5EF4-FFF2-40B4-BE49-F238E27FC236}">
              <a16:creationId xmlns:a16="http://schemas.microsoft.com/office/drawing/2014/main" id="{23CBACBE-FD1C-9E21-BE83-C1E554D254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84</xdr:col>
      <xdr:colOff>860603</xdr:colOff>
      <xdr:row>11</xdr:row>
      <xdr:rowOff>150044</xdr:rowOff>
    </xdr:from>
    <xdr:to>
      <xdr:col>87</xdr:col>
      <xdr:colOff>358036</xdr:colOff>
      <xdr:row>25</xdr:row>
      <xdr:rowOff>145426</xdr:rowOff>
    </xdr:to>
    <xdr:graphicFrame macro="">
      <xdr:nvGraphicFramePr>
        <xdr:cNvPr id="18" name="Chart 17">
          <a:extLst>
            <a:ext uri="{FF2B5EF4-FFF2-40B4-BE49-F238E27FC236}">
              <a16:creationId xmlns:a16="http://schemas.microsoft.com/office/drawing/2014/main" id="{C380B91E-96B9-3391-0186-DB60649FD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94</xdr:col>
      <xdr:colOff>173183</xdr:colOff>
      <xdr:row>13</xdr:row>
      <xdr:rowOff>19629</xdr:rowOff>
    </xdr:from>
    <xdr:to>
      <xdr:col>97</xdr:col>
      <xdr:colOff>517073</xdr:colOff>
      <xdr:row>22</xdr:row>
      <xdr:rowOff>108859</xdr:rowOff>
    </xdr:to>
    <xdr:graphicFrame macro="">
      <xdr:nvGraphicFramePr>
        <xdr:cNvPr id="12" name="Chart 11">
          <a:extLst>
            <a:ext uri="{FF2B5EF4-FFF2-40B4-BE49-F238E27FC236}">
              <a16:creationId xmlns:a16="http://schemas.microsoft.com/office/drawing/2014/main" id="{C89E56F4-EDB6-5249-86B9-FA406FF466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100</xdr:col>
      <xdr:colOff>1154340</xdr:colOff>
      <xdr:row>21</xdr:row>
      <xdr:rowOff>177346</xdr:rowOff>
    </xdr:from>
    <xdr:to>
      <xdr:col>106</xdr:col>
      <xdr:colOff>79375</xdr:colOff>
      <xdr:row>35</xdr:row>
      <xdr:rowOff>126546</xdr:rowOff>
    </xdr:to>
    <xdr:graphicFrame macro="">
      <xdr:nvGraphicFramePr>
        <xdr:cNvPr id="13" name="Chart 12">
          <a:extLst>
            <a:ext uri="{FF2B5EF4-FFF2-40B4-BE49-F238E27FC236}">
              <a16:creationId xmlns:a16="http://schemas.microsoft.com/office/drawing/2014/main" id="{C6072FC7-2693-CC0D-81B8-31A5E3D6CF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110</xdr:col>
      <xdr:colOff>453159</xdr:colOff>
      <xdr:row>27</xdr:row>
      <xdr:rowOff>70138</xdr:rowOff>
    </xdr:from>
    <xdr:to>
      <xdr:col>114</xdr:col>
      <xdr:colOff>199159</xdr:colOff>
      <xdr:row>41</xdr:row>
      <xdr:rowOff>65520</xdr:rowOff>
    </xdr:to>
    <xdr:graphicFrame macro="">
      <xdr:nvGraphicFramePr>
        <xdr:cNvPr id="14" name="Chart 13">
          <a:extLst>
            <a:ext uri="{FF2B5EF4-FFF2-40B4-BE49-F238E27FC236}">
              <a16:creationId xmlns:a16="http://schemas.microsoft.com/office/drawing/2014/main" id="{DDA4054D-94DB-478E-4DD1-ABFA8E8A4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113</xdr:col>
      <xdr:colOff>222704</xdr:colOff>
      <xdr:row>6</xdr:row>
      <xdr:rowOff>87085</xdr:rowOff>
    </xdr:from>
    <xdr:to>
      <xdr:col>114</xdr:col>
      <xdr:colOff>783772</xdr:colOff>
      <xdr:row>15</xdr:row>
      <xdr:rowOff>31750</xdr:rowOff>
    </xdr:to>
    <mc:AlternateContent xmlns:mc="http://schemas.openxmlformats.org/markup-compatibility/2006" xmlns:a14="http://schemas.microsoft.com/office/drawing/2010/main">
      <mc:Choice Requires="a14">
        <xdr:graphicFrame macro="">
          <xdr:nvGraphicFramePr>
            <xdr:cNvPr id="19" name="Sale Team">
              <a:extLst>
                <a:ext uri="{FF2B5EF4-FFF2-40B4-BE49-F238E27FC236}">
                  <a16:creationId xmlns:a16="http://schemas.microsoft.com/office/drawing/2014/main" id="{A98EBC11-75D9-2365-2195-F2D916BE1DAB}"/>
                </a:ext>
              </a:extLst>
            </xdr:cNvPr>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mlns="">
        <xdr:sp macro="" textlink="">
          <xdr:nvSpPr>
            <xdr:cNvPr id="0" name=""/>
            <xdr:cNvSpPr>
              <a:spLocks noTextEdit="1"/>
            </xdr:cNvSpPr>
          </xdr:nvSpPr>
          <xdr:spPr>
            <a:xfrm>
              <a:off x="102850249" y="1264721"/>
              <a:ext cx="1842614" cy="1711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116</xdr:col>
      <xdr:colOff>0</xdr:colOff>
      <xdr:row>25</xdr:row>
      <xdr:rowOff>91622</xdr:rowOff>
    </xdr:from>
    <xdr:to>
      <xdr:col>121</xdr:col>
      <xdr:colOff>344715</xdr:colOff>
      <xdr:row>39</xdr:row>
      <xdr:rowOff>40822</xdr:rowOff>
    </xdr:to>
    <xdr:graphicFrame macro="">
      <xdr:nvGraphicFramePr>
        <xdr:cNvPr id="20" name="Chart 19">
          <a:extLst>
            <a:ext uri="{FF2B5EF4-FFF2-40B4-BE49-F238E27FC236}">
              <a16:creationId xmlns:a16="http://schemas.microsoft.com/office/drawing/2014/main" id="{F78752C1-3ACE-58B4-476B-C5C527B12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0.09687</cdr:x>
      <cdr:y>0.80586</cdr:y>
    </cdr:from>
    <cdr:to>
      <cdr:x>0.97987</cdr:x>
      <cdr:y>0.88019</cdr:y>
    </cdr:to>
    <cdr:sp macro="" textlink="">
      <cdr:nvSpPr>
        <cdr:cNvPr id="2" name="Rectangle 1">
          <a:extLst xmlns:a="http://schemas.openxmlformats.org/drawingml/2006/main">
            <a:ext uri="{FF2B5EF4-FFF2-40B4-BE49-F238E27FC236}">
              <a16:creationId xmlns:a16="http://schemas.microsoft.com/office/drawing/2014/main" id="{D41851C4-C8EA-46F8-7EB2-4827B371A145}"/>
            </a:ext>
          </a:extLst>
        </cdr:cNvPr>
        <cdr:cNvSpPr/>
      </cdr:nvSpPr>
      <cdr:spPr>
        <a:xfrm xmlns:a="http://schemas.openxmlformats.org/drawingml/2006/main">
          <a:off x="443056" y="1376795"/>
          <a:ext cx="4038600" cy="127000"/>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67348</xdr:colOff>
      <xdr:row>0</xdr:row>
      <xdr:rowOff>20044</xdr:rowOff>
    </xdr:from>
    <xdr:to>
      <xdr:col>1</xdr:col>
      <xdr:colOff>601348</xdr:colOff>
      <xdr:row>10</xdr:row>
      <xdr:rowOff>44517</xdr:rowOff>
    </xdr:to>
    <xdr:sp macro="" textlink="">
      <xdr:nvSpPr>
        <xdr:cNvPr id="2" name="Rectangle: Rounded Corners 1">
          <a:extLst>
            <a:ext uri="{FF2B5EF4-FFF2-40B4-BE49-F238E27FC236}">
              <a16:creationId xmlns:a16="http://schemas.microsoft.com/office/drawing/2014/main" id="{9EBC9900-5412-3FFA-9CC5-99B4F53696EA}"/>
            </a:ext>
          </a:extLst>
        </xdr:cNvPr>
        <xdr:cNvSpPr/>
      </xdr:nvSpPr>
      <xdr:spPr>
        <a:xfrm>
          <a:off x="67348" y="20044"/>
          <a:ext cx="1196214" cy="2020187"/>
        </a:xfrm>
        <a:prstGeom prst="roundRect">
          <a:avLst>
            <a:gd name="adj" fmla="val 4731"/>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43963</xdr:colOff>
      <xdr:row>0</xdr:row>
      <xdr:rowOff>0</xdr:rowOff>
    </xdr:from>
    <xdr:to>
      <xdr:col>1</xdr:col>
      <xdr:colOff>591039</xdr:colOff>
      <xdr:row>10</xdr:row>
      <xdr:rowOff>102577</xdr:rowOff>
    </xdr:to>
    <xdr:grpSp>
      <xdr:nvGrpSpPr>
        <xdr:cNvPr id="18" name="Group 17">
          <a:extLst>
            <a:ext uri="{FF2B5EF4-FFF2-40B4-BE49-F238E27FC236}">
              <a16:creationId xmlns:a16="http://schemas.microsoft.com/office/drawing/2014/main" id="{188CCE76-9049-CA16-2F33-5BF12995A276}"/>
            </a:ext>
          </a:extLst>
        </xdr:cNvPr>
        <xdr:cNvGrpSpPr/>
      </xdr:nvGrpSpPr>
      <xdr:grpSpPr>
        <a:xfrm>
          <a:off x="43963" y="0"/>
          <a:ext cx="1209685" cy="2035186"/>
          <a:chOff x="43963" y="0"/>
          <a:chExt cx="1209685" cy="2090403"/>
        </a:xfrm>
      </xdr:grpSpPr>
      <xdr:sp macro="" textlink="">
        <xdr:nvSpPr>
          <xdr:cNvPr id="3" name="TextBox 2">
            <a:extLst>
              <a:ext uri="{FF2B5EF4-FFF2-40B4-BE49-F238E27FC236}">
                <a16:creationId xmlns:a16="http://schemas.microsoft.com/office/drawing/2014/main" id="{DE61CF61-7D6E-23AB-3CC0-E8782E49D80F}"/>
              </a:ext>
            </a:extLst>
          </xdr:cNvPr>
          <xdr:cNvSpPr txBox="1"/>
        </xdr:nvSpPr>
        <xdr:spPr>
          <a:xfrm>
            <a:off x="43963" y="1462915"/>
            <a:ext cx="1195032" cy="6274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b="1">
                <a:solidFill>
                  <a:schemeClr val="bg1"/>
                </a:solidFill>
              </a:rPr>
              <a:t>Sale</a:t>
            </a:r>
            <a:r>
              <a:rPr lang="en-IN" sz="900" b="1" baseline="0">
                <a:solidFill>
                  <a:schemeClr val="bg1"/>
                </a:solidFill>
              </a:rPr>
              <a:t> performance Matrics</a:t>
            </a:r>
            <a:r>
              <a:rPr lang="en-IN" sz="900" baseline="0"/>
              <a:t>s</a:t>
            </a:r>
          </a:p>
          <a:p>
            <a:pPr algn="ctr"/>
            <a:r>
              <a:rPr lang="en-IN" sz="900" b="1" baseline="0">
                <a:solidFill>
                  <a:srgbClr val="7030A0"/>
                </a:solidFill>
              </a:rPr>
              <a:t>2023</a:t>
            </a:r>
            <a:endParaRPr lang="en-IN" sz="900" b="1">
              <a:solidFill>
                <a:srgbClr val="7030A0"/>
              </a:solidFill>
            </a:endParaRPr>
          </a:p>
        </xdr:txBody>
      </xdr:sp>
      <xdr:sp macro="" textlink="">
        <xdr:nvSpPr>
          <xdr:cNvPr id="6" name="TextBox 5">
            <a:extLst>
              <a:ext uri="{FF2B5EF4-FFF2-40B4-BE49-F238E27FC236}">
                <a16:creationId xmlns:a16="http://schemas.microsoft.com/office/drawing/2014/main" id="{8F9CC434-96B0-D454-BC46-E45E7CB5F836}"/>
              </a:ext>
            </a:extLst>
          </xdr:cNvPr>
          <xdr:cNvSpPr txBox="1"/>
        </xdr:nvSpPr>
        <xdr:spPr>
          <a:xfrm>
            <a:off x="58616" y="1280293"/>
            <a:ext cx="1195032" cy="244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b="1">
                <a:solidFill>
                  <a:schemeClr val="bg1"/>
                </a:solidFill>
              </a:rPr>
              <a:t>VARSHINI's</a:t>
            </a:r>
            <a:endParaRPr lang="en-IN" sz="900" b="1">
              <a:solidFill>
                <a:srgbClr val="7030A0"/>
              </a:solidFill>
            </a:endParaRPr>
          </a:p>
        </xdr:txBody>
      </xdr:sp>
      <xdr:pic>
        <xdr:nvPicPr>
          <xdr:cNvPr id="11" name="Picture 10">
            <a:extLst>
              <a:ext uri="{FF2B5EF4-FFF2-40B4-BE49-F238E27FC236}">
                <a16:creationId xmlns:a16="http://schemas.microsoft.com/office/drawing/2014/main" id="{E83D1AC9-6E76-F225-6D90-69C8BA4AF9CE}"/>
              </a:ext>
            </a:extLst>
          </xdr:cNvPr>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backgroundRemoval t="10000" b="90000" l="10000" r="90000">
                        <a14:foregroundMark x1="52000" y1="34500" x2="52000" y2="34500"/>
                        <a14:foregroundMark x1="46500" y1="47500" x2="46500" y2="47500"/>
                        <a14:backgroundMark x1="44500" y1="26500" x2="44500" y2="26500"/>
                        <a14:backgroundMark x1="54000" y1="28000" x2="54000" y2="28000"/>
                        <a14:backgroundMark x1="55000" y1="27500" x2="56500" y2="25500"/>
                        <a14:backgroundMark x1="32500" y1="37000" x2="29500" y2="33500"/>
                        <a14:backgroundMark x1="36000" y1="27500" x2="35500" y2="25500"/>
                        <a14:backgroundMark x1="66500" y1="36000" x2="70000" y2="35500"/>
                        <a14:backgroundMark x1="62500" y1="38500" x2="62500" y2="38500"/>
                        <a14:backgroundMark x1="58000" y1="40500" x2="58000" y2="40500"/>
                        <a14:backgroundMark x1="47000" y1="39500" x2="47000" y2="39500"/>
                        <a14:backgroundMark x1="50000" y1="48000" x2="50000" y2="48000"/>
                      </a14:backgroundRemoval>
                    </a14:imgEffect>
                  </a14:imgLayer>
                </a14:imgProps>
              </a:ext>
            </a:extLst>
          </a:blip>
          <a:srcRect l="27861" t="17374" r="29400" b="19544"/>
          <a:stretch/>
        </xdr:blipFill>
        <xdr:spPr>
          <a:xfrm>
            <a:off x="187739" y="0"/>
            <a:ext cx="872435" cy="1327679"/>
          </a:xfrm>
          <a:prstGeom prst="rect">
            <a:avLst/>
          </a:prstGeom>
        </xdr:spPr>
      </xdr:pic>
    </xdr:grpSp>
    <xdr:clientData/>
  </xdr:twoCellAnchor>
  <xdr:twoCellAnchor>
    <xdr:from>
      <xdr:col>2</xdr:col>
      <xdr:colOff>38940</xdr:colOff>
      <xdr:row>0</xdr:row>
      <xdr:rowOff>20044</xdr:rowOff>
    </xdr:from>
    <xdr:to>
      <xdr:col>5</xdr:col>
      <xdr:colOff>53650</xdr:colOff>
      <xdr:row>10</xdr:row>
      <xdr:rowOff>43898</xdr:rowOff>
    </xdr:to>
    <xdr:sp macro="" textlink="">
      <xdr:nvSpPr>
        <xdr:cNvPr id="13" name="Rectangle: Rounded Corners 12">
          <a:extLst>
            <a:ext uri="{FF2B5EF4-FFF2-40B4-BE49-F238E27FC236}">
              <a16:creationId xmlns:a16="http://schemas.microsoft.com/office/drawing/2014/main" id="{D22D779E-01FA-B054-EA48-A10D26D5147A}"/>
            </a:ext>
          </a:extLst>
        </xdr:cNvPr>
        <xdr:cNvSpPr/>
      </xdr:nvSpPr>
      <xdr:spPr>
        <a:xfrm>
          <a:off x="1355122" y="20044"/>
          <a:ext cx="1988983" cy="1986581"/>
        </a:xfrm>
        <a:prstGeom prst="roundRect">
          <a:avLst>
            <a:gd name="adj" fmla="val 4731"/>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261471</xdr:colOff>
      <xdr:row>2</xdr:row>
      <xdr:rowOff>54681</xdr:rowOff>
    </xdr:from>
    <xdr:to>
      <xdr:col>7</xdr:col>
      <xdr:colOff>627531</xdr:colOff>
      <xdr:row>4</xdr:row>
      <xdr:rowOff>37352</xdr:rowOff>
    </xdr:to>
    <xdr:sp macro="" textlink="">
      <xdr:nvSpPr>
        <xdr:cNvPr id="26" name="TextBox 25">
          <a:extLst>
            <a:ext uri="{FF2B5EF4-FFF2-40B4-BE49-F238E27FC236}">
              <a16:creationId xmlns:a16="http://schemas.microsoft.com/office/drawing/2014/main" id="{8B6A573A-D7B6-8887-2C2A-1617378017EE}"/>
            </a:ext>
          </a:extLst>
        </xdr:cNvPr>
        <xdr:cNvSpPr txBox="1"/>
      </xdr:nvSpPr>
      <xdr:spPr>
        <a:xfrm>
          <a:off x="3548530" y="443152"/>
          <a:ext cx="1680883" cy="3711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IN" sz="1400" b="1">
            <a:solidFill>
              <a:srgbClr val="7030A0"/>
            </a:solidFill>
          </a:endParaRPr>
        </a:p>
      </xdr:txBody>
    </xdr:sp>
    <xdr:clientData/>
  </xdr:twoCellAnchor>
  <xdr:twoCellAnchor>
    <xdr:from>
      <xdr:col>1</xdr:col>
      <xdr:colOff>485588</xdr:colOff>
      <xdr:row>0</xdr:row>
      <xdr:rowOff>138807</xdr:rowOff>
    </xdr:from>
    <xdr:to>
      <xdr:col>5</xdr:col>
      <xdr:colOff>44823</xdr:colOff>
      <xdr:row>10</xdr:row>
      <xdr:rowOff>37354</xdr:rowOff>
    </xdr:to>
    <xdr:grpSp>
      <xdr:nvGrpSpPr>
        <xdr:cNvPr id="50" name="Group 49">
          <a:extLst>
            <a:ext uri="{FF2B5EF4-FFF2-40B4-BE49-F238E27FC236}">
              <a16:creationId xmlns:a16="http://schemas.microsoft.com/office/drawing/2014/main" id="{9394091B-DC29-087F-B338-CC30456D4F18}"/>
            </a:ext>
          </a:extLst>
        </xdr:cNvPr>
        <xdr:cNvGrpSpPr/>
      </xdr:nvGrpSpPr>
      <xdr:grpSpPr>
        <a:xfrm>
          <a:off x="1148197" y="138807"/>
          <a:ext cx="2209669" cy="1831156"/>
          <a:chOff x="1148197" y="138807"/>
          <a:chExt cx="2209669" cy="1886373"/>
        </a:xfrm>
      </xdr:grpSpPr>
      <xdr:cxnSp macro="">
        <xdr:nvCxnSpPr>
          <xdr:cNvPr id="31" name="Straight Connector 30">
            <a:extLst>
              <a:ext uri="{FF2B5EF4-FFF2-40B4-BE49-F238E27FC236}">
                <a16:creationId xmlns:a16="http://schemas.microsoft.com/office/drawing/2014/main" id="{FCC082B0-3C6E-9979-EFEB-784420DF160B}"/>
              </a:ext>
            </a:extLst>
          </xdr:cNvPr>
          <xdr:cNvCxnSpPr/>
        </xdr:nvCxnSpPr>
        <xdr:spPr>
          <a:xfrm>
            <a:off x="1511981" y="1150796"/>
            <a:ext cx="1780925" cy="0"/>
          </a:xfrm>
          <a:prstGeom prst="line">
            <a:avLst/>
          </a:prstGeom>
        </xdr:spPr>
        <xdr:style>
          <a:lnRef idx="3">
            <a:schemeClr val="accent3"/>
          </a:lnRef>
          <a:fillRef idx="0">
            <a:schemeClr val="accent3"/>
          </a:fillRef>
          <a:effectRef idx="2">
            <a:schemeClr val="accent3"/>
          </a:effectRef>
          <a:fontRef idx="minor">
            <a:schemeClr val="tx1"/>
          </a:fontRef>
        </xdr:style>
      </xdr:cxnSp>
      <xdr:sp macro="" textlink="">
        <xdr:nvSpPr>
          <xdr:cNvPr id="20" name="TextBox 19">
            <a:extLst>
              <a:ext uri="{FF2B5EF4-FFF2-40B4-BE49-F238E27FC236}">
                <a16:creationId xmlns:a16="http://schemas.microsoft.com/office/drawing/2014/main" id="{D43EDA88-A132-44B7-83B4-E524EA671D4A}"/>
              </a:ext>
            </a:extLst>
          </xdr:cNvPr>
          <xdr:cNvSpPr txBox="1"/>
        </xdr:nvSpPr>
        <xdr:spPr>
          <a:xfrm>
            <a:off x="1656521" y="138807"/>
            <a:ext cx="1291763" cy="380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Total</a:t>
            </a:r>
            <a:r>
              <a:rPr lang="en-IN" sz="1400" b="1" baseline="0">
                <a:solidFill>
                  <a:schemeClr val="bg1"/>
                </a:solidFill>
              </a:rPr>
              <a:t> Earnings</a:t>
            </a:r>
            <a:endParaRPr lang="en-IN" sz="1400" b="1">
              <a:solidFill>
                <a:srgbClr val="7030A0"/>
              </a:solidFill>
            </a:endParaRPr>
          </a:p>
        </xdr:txBody>
      </xdr:sp>
      <xdr:sp macro="" textlink="Pivot_table!B3">
        <xdr:nvSpPr>
          <xdr:cNvPr id="23" name="TextBox 22">
            <a:extLst>
              <a:ext uri="{FF2B5EF4-FFF2-40B4-BE49-F238E27FC236}">
                <a16:creationId xmlns:a16="http://schemas.microsoft.com/office/drawing/2014/main" id="{F16A005A-49BD-80A7-DDEC-AD2D8C950EA9}"/>
              </a:ext>
            </a:extLst>
          </xdr:cNvPr>
          <xdr:cNvSpPr txBox="1"/>
        </xdr:nvSpPr>
        <xdr:spPr>
          <a:xfrm>
            <a:off x="1148197" y="472270"/>
            <a:ext cx="2209669" cy="449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FB437F7-2858-4CF2-9EC3-A17E384347C2}" type="TxLink">
              <a:rPr lang="en-US" sz="1600" b="1" i="0" u="none" strike="noStrike">
                <a:solidFill>
                  <a:schemeClr val="bg1"/>
                </a:solidFill>
                <a:latin typeface="Calibri"/>
                <a:ea typeface="Calibri"/>
                <a:cs typeface="Calibri"/>
              </a:rPr>
              <a:pPr algn="ctr"/>
              <a:t> 5,37,20,00,000.0 </a:t>
            </a:fld>
            <a:endParaRPr lang="en-IN" sz="1600" b="1">
              <a:solidFill>
                <a:schemeClr val="bg1"/>
              </a:solidFill>
            </a:endParaRPr>
          </a:p>
        </xdr:txBody>
      </xdr:sp>
      <xdr:sp macro="" textlink="">
        <xdr:nvSpPr>
          <xdr:cNvPr id="24" name="Isosceles Triangle 23">
            <a:extLst>
              <a:ext uri="{FF2B5EF4-FFF2-40B4-BE49-F238E27FC236}">
                <a16:creationId xmlns:a16="http://schemas.microsoft.com/office/drawing/2014/main" id="{F6C5179F-F372-E2B1-933F-22CCAB34212E}"/>
              </a:ext>
            </a:extLst>
          </xdr:cNvPr>
          <xdr:cNvSpPr/>
        </xdr:nvSpPr>
        <xdr:spPr>
          <a:xfrm>
            <a:off x="2919376" y="251077"/>
            <a:ext cx="127000" cy="134471"/>
          </a:xfrm>
          <a:prstGeom prst="triangle">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28" name="Graphic 27" descr="Coins with solid fill">
            <a:extLst>
              <a:ext uri="{FF2B5EF4-FFF2-40B4-BE49-F238E27FC236}">
                <a16:creationId xmlns:a16="http://schemas.microsoft.com/office/drawing/2014/main" id="{C580D2C9-9726-0725-40A5-DE3C9C36429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437276" y="141943"/>
            <a:ext cx="313763" cy="322857"/>
          </a:xfrm>
          <a:prstGeom prst="rect">
            <a:avLst/>
          </a:prstGeom>
        </xdr:spPr>
      </xdr:pic>
      <xdr:sp macro="" textlink="">
        <xdr:nvSpPr>
          <xdr:cNvPr id="29" name="TextBox 28">
            <a:extLst>
              <a:ext uri="{FF2B5EF4-FFF2-40B4-BE49-F238E27FC236}">
                <a16:creationId xmlns:a16="http://schemas.microsoft.com/office/drawing/2014/main" id="{69E91AA3-374C-F871-C0E9-D85672697C3A}"/>
              </a:ext>
            </a:extLst>
          </xdr:cNvPr>
          <xdr:cNvSpPr txBox="1"/>
        </xdr:nvSpPr>
        <xdr:spPr>
          <a:xfrm>
            <a:off x="1193021" y="755618"/>
            <a:ext cx="1696474" cy="380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0">
                <a:solidFill>
                  <a:schemeClr val="tx1">
                    <a:lumMod val="65000"/>
                    <a:lumOff val="35000"/>
                  </a:schemeClr>
                </a:solidFill>
              </a:rPr>
              <a:t>Indian Rupees</a:t>
            </a:r>
          </a:p>
        </xdr:txBody>
      </xdr:sp>
      <xdr:sp macro="" textlink="">
        <xdr:nvSpPr>
          <xdr:cNvPr id="36" name="TextBox 35">
            <a:extLst>
              <a:ext uri="{FF2B5EF4-FFF2-40B4-BE49-F238E27FC236}">
                <a16:creationId xmlns:a16="http://schemas.microsoft.com/office/drawing/2014/main" id="{6C4A89BC-831F-FF1B-1DF4-BD74F5D82CE8}"/>
              </a:ext>
            </a:extLst>
          </xdr:cNvPr>
          <xdr:cNvSpPr txBox="1"/>
        </xdr:nvSpPr>
        <xdr:spPr>
          <a:xfrm>
            <a:off x="1230374" y="1138243"/>
            <a:ext cx="1696474" cy="380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0">
                <a:solidFill>
                  <a:schemeClr val="tx1">
                    <a:lumMod val="65000"/>
                    <a:lumOff val="35000"/>
                  </a:schemeClr>
                </a:solidFill>
              </a:rPr>
              <a:t>Total</a:t>
            </a:r>
            <a:r>
              <a:rPr lang="en-IN" sz="1400" b="0" baseline="0">
                <a:solidFill>
                  <a:schemeClr val="tx1">
                    <a:lumMod val="65000"/>
                    <a:lumOff val="35000"/>
                  </a:schemeClr>
                </a:solidFill>
              </a:rPr>
              <a:t> Paid Calls</a:t>
            </a:r>
            <a:endParaRPr lang="en-IN" sz="1400" b="0">
              <a:solidFill>
                <a:schemeClr val="tx1">
                  <a:lumMod val="65000"/>
                  <a:lumOff val="35000"/>
                </a:schemeClr>
              </a:solidFill>
            </a:endParaRPr>
          </a:p>
        </xdr:txBody>
      </xdr:sp>
      <xdr:sp macro="" textlink="Pivot_table!H4">
        <xdr:nvSpPr>
          <xdr:cNvPr id="37" name="TextBox 36">
            <a:extLst>
              <a:ext uri="{FF2B5EF4-FFF2-40B4-BE49-F238E27FC236}">
                <a16:creationId xmlns:a16="http://schemas.microsoft.com/office/drawing/2014/main" id="{F723F40F-990B-5EC3-66D3-0BD8F0EE867D}"/>
              </a:ext>
            </a:extLst>
          </xdr:cNvPr>
          <xdr:cNvSpPr txBox="1"/>
        </xdr:nvSpPr>
        <xdr:spPr>
          <a:xfrm>
            <a:off x="1395067" y="1376247"/>
            <a:ext cx="552450" cy="353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CD436B1-D857-46CD-8753-868842432C19}" type="TxLink">
              <a:rPr lang="en-US" sz="1600" b="1" i="0" u="none" strike="noStrike">
                <a:solidFill>
                  <a:schemeClr val="bg2"/>
                </a:solidFill>
                <a:latin typeface="Calibri"/>
                <a:ea typeface="Calibri"/>
                <a:cs typeface="Calibri"/>
              </a:rPr>
              <a:pPr algn="ctr"/>
              <a:t> 310 </a:t>
            </a:fld>
            <a:endParaRPr lang="en-IN" sz="1600" b="1">
              <a:solidFill>
                <a:schemeClr val="bg2"/>
              </a:solidFill>
            </a:endParaRPr>
          </a:p>
        </xdr:txBody>
      </xdr:sp>
      <xdr:sp macro="" textlink="">
        <xdr:nvSpPr>
          <xdr:cNvPr id="38" name="TextBox 37">
            <a:extLst>
              <a:ext uri="{FF2B5EF4-FFF2-40B4-BE49-F238E27FC236}">
                <a16:creationId xmlns:a16="http://schemas.microsoft.com/office/drawing/2014/main" id="{F031D9EE-DF0B-0E84-984A-12C210BE3D86}"/>
              </a:ext>
            </a:extLst>
          </xdr:cNvPr>
          <xdr:cNvSpPr txBox="1"/>
        </xdr:nvSpPr>
        <xdr:spPr>
          <a:xfrm>
            <a:off x="1452217" y="1644945"/>
            <a:ext cx="1691278" cy="380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0">
                <a:solidFill>
                  <a:schemeClr val="tx1">
                    <a:lumMod val="65000"/>
                    <a:lumOff val="35000"/>
                  </a:schemeClr>
                </a:solidFill>
              </a:rPr>
              <a:t>Call</a:t>
            </a:r>
          </a:p>
        </xdr:txBody>
      </xdr:sp>
      <xdr:pic>
        <xdr:nvPicPr>
          <xdr:cNvPr id="43" name="Picture 42">
            <a:extLst>
              <a:ext uri="{FF2B5EF4-FFF2-40B4-BE49-F238E27FC236}">
                <a16:creationId xmlns:a16="http://schemas.microsoft.com/office/drawing/2014/main" id="{18FEB380-9BD9-ABBC-8251-840D91F7AB7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2855590" y="1461124"/>
            <a:ext cx="356576" cy="381809"/>
          </a:xfrm>
          <a:prstGeom prst="rect">
            <a:avLst/>
          </a:prstGeom>
          <a:ln>
            <a:solidFill>
              <a:schemeClr val="tx1"/>
            </a:solidFill>
          </a:ln>
        </xdr:spPr>
      </xdr:pic>
    </xdr:grpSp>
    <xdr:clientData/>
  </xdr:twoCellAnchor>
  <xdr:twoCellAnchor>
    <xdr:from>
      <xdr:col>5</xdr:col>
      <xdr:colOff>149333</xdr:colOff>
      <xdr:row>0</xdr:row>
      <xdr:rowOff>20044</xdr:rowOff>
    </xdr:from>
    <xdr:to>
      <xdr:col>8</xdr:col>
      <xdr:colOff>164042</xdr:colOff>
      <xdr:row>10</xdr:row>
      <xdr:rowOff>43898</xdr:rowOff>
    </xdr:to>
    <xdr:sp macro="" textlink="">
      <xdr:nvSpPr>
        <xdr:cNvPr id="45" name="Rectangle: Rounded Corners 44">
          <a:extLst>
            <a:ext uri="{FF2B5EF4-FFF2-40B4-BE49-F238E27FC236}">
              <a16:creationId xmlns:a16="http://schemas.microsoft.com/office/drawing/2014/main" id="{BB31E395-AA66-37E1-F612-138054296E62}"/>
            </a:ext>
          </a:extLst>
        </xdr:cNvPr>
        <xdr:cNvSpPr/>
      </xdr:nvSpPr>
      <xdr:spPr>
        <a:xfrm>
          <a:off x="3460404" y="20044"/>
          <a:ext cx="2001352" cy="2019568"/>
        </a:xfrm>
        <a:prstGeom prst="roundRect">
          <a:avLst>
            <a:gd name="adj" fmla="val 4731"/>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143563</xdr:colOff>
      <xdr:row>0</xdr:row>
      <xdr:rowOff>104380</xdr:rowOff>
    </xdr:from>
    <xdr:to>
      <xdr:col>8</xdr:col>
      <xdr:colOff>380998</xdr:colOff>
      <xdr:row>9</xdr:row>
      <xdr:rowOff>149088</xdr:rowOff>
    </xdr:to>
    <xdr:grpSp>
      <xdr:nvGrpSpPr>
        <xdr:cNvPr id="90" name="Group 89">
          <a:extLst>
            <a:ext uri="{FF2B5EF4-FFF2-40B4-BE49-F238E27FC236}">
              <a16:creationId xmlns:a16="http://schemas.microsoft.com/office/drawing/2014/main" id="{12F98D6C-2F32-13EB-27AA-113092340E90}"/>
            </a:ext>
          </a:extLst>
        </xdr:cNvPr>
        <xdr:cNvGrpSpPr/>
      </xdr:nvGrpSpPr>
      <xdr:grpSpPr>
        <a:xfrm>
          <a:off x="3456606" y="104380"/>
          <a:ext cx="2225262" cy="1784056"/>
          <a:chOff x="3456606" y="104380"/>
          <a:chExt cx="2225262" cy="1833751"/>
        </a:xfrm>
      </xdr:grpSpPr>
      <xdr:sp macro="" textlink="">
        <xdr:nvSpPr>
          <xdr:cNvPr id="49" name="TextBox 48">
            <a:extLst>
              <a:ext uri="{FF2B5EF4-FFF2-40B4-BE49-F238E27FC236}">
                <a16:creationId xmlns:a16="http://schemas.microsoft.com/office/drawing/2014/main" id="{9DC2C26D-13A9-22D5-85F0-9D8511B2CF17}"/>
              </a:ext>
            </a:extLst>
          </xdr:cNvPr>
          <xdr:cNvSpPr txBox="1"/>
        </xdr:nvSpPr>
        <xdr:spPr>
          <a:xfrm>
            <a:off x="3495260" y="104380"/>
            <a:ext cx="1236870" cy="641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b="0">
                <a:solidFill>
                  <a:schemeClr val="tx1">
                    <a:lumMod val="65000"/>
                    <a:lumOff val="35000"/>
                  </a:schemeClr>
                </a:solidFill>
              </a:rPr>
              <a:t>Top 5</a:t>
            </a:r>
          </a:p>
          <a:p>
            <a:pPr algn="l"/>
            <a:r>
              <a:rPr lang="en-IN" sz="1200" b="1">
                <a:solidFill>
                  <a:schemeClr val="bg2"/>
                </a:solidFill>
              </a:rPr>
              <a:t>Consultants</a:t>
            </a:r>
          </a:p>
          <a:p>
            <a:pPr algn="l"/>
            <a:r>
              <a:rPr lang="en-IN" sz="1000" b="0">
                <a:solidFill>
                  <a:schemeClr val="tx1">
                    <a:lumMod val="65000"/>
                    <a:lumOff val="35000"/>
                  </a:schemeClr>
                </a:solidFill>
              </a:rPr>
              <a:t>Sale</a:t>
            </a:r>
            <a:r>
              <a:rPr lang="en-IN" sz="1000" b="0" baseline="0">
                <a:solidFill>
                  <a:schemeClr val="tx1">
                    <a:lumMod val="65000"/>
                    <a:lumOff val="35000"/>
                  </a:schemeClr>
                </a:solidFill>
              </a:rPr>
              <a:t> Revenue</a:t>
            </a:r>
            <a:endParaRPr lang="en-IN" sz="1000" b="0">
              <a:solidFill>
                <a:schemeClr val="tx1">
                  <a:lumMod val="65000"/>
                  <a:lumOff val="35000"/>
                </a:schemeClr>
              </a:solidFill>
            </a:endParaRPr>
          </a:p>
        </xdr:txBody>
      </xdr:sp>
      <xdr:sp macro="" textlink="">
        <xdr:nvSpPr>
          <xdr:cNvPr id="51" name="Star: 5 Points 50">
            <a:extLst>
              <a:ext uri="{FF2B5EF4-FFF2-40B4-BE49-F238E27FC236}">
                <a16:creationId xmlns:a16="http://schemas.microsoft.com/office/drawing/2014/main" id="{AD9975D7-C992-B7C9-9F39-0FA8ABA694A0}"/>
              </a:ext>
            </a:extLst>
          </xdr:cNvPr>
          <xdr:cNvSpPr/>
        </xdr:nvSpPr>
        <xdr:spPr>
          <a:xfrm>
            <a:off x="5046870" y="182217"/>
            <a:ext cx="254000" cy="171174"/>
          </a:xfrm>
          <a:prstGeom prst="star5">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_table!N4">
        <xdr:nvSpPr>
          <xdr:cNvPr id="52" name="TextBox 51">
            <a:extLst>
              <a:ext uri="{FF2B5EF4-FFF2-40B4-BE49-F238E27FC236}">
                <a16:creationId xmlns:a16="http://schemas.microsoft.com/office/drawing/2014/main" id="{F23BFEC3-13ED-2371-4622-71406EAB5402}"/>
              </a:ext>
            </a:extLst>
          </xdr:cNvPr>
          <xdr:cNvSpPr txBox="1"/>
        </xdr:nvSpPr>
        <xdr:spPr>
          <a:xfrm>
            <a:off x="3456606" y="761468"/>
            <a:ext cx="1236870" cy="260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6BCEF80-16E0-4F48-A152-E019B38CA8B9}" type="TxLink">
              <a:rPr lang="en-US" sz="1000" b="0" i="0" u="none" strike="noStrike">
                <a:solidFill>
                  <a:schemeClr val="bg1"/>
                </a:solidFill>
                <a:latin typeface="Calibri"/>
                <a:ea typeface="Calibri"/>
                <a:cs typeface="Calibri"/>
              </a:rPr>
              <a:pPr algn="l"/>
              <a:t> 23,40,00,000 </a:t>
            </a:fld>
            <a:endParaRPr lang="en-IN" sz="1000" b="0">
              <a:solidFill>
                <a:schemeClr val="bg1"/>
              </a:solidFill>
            </a:endParaRPr>
          </a:p>
        </xdr:txBody>
      </xdr:sp>
      <xdr:sp macro="" textlink="Pivot_table!N5">
        <xdr:nvSpPr>
          <xdr:cNvPr id="72" name="TextBox 71">
            <a:extLst>
              <a:ext uri="{FF2B5EF4-FFF2-40B4-BE49-F238E27FC236}">
                <a16:creationId xmlns:a16="http://schemas.microsoft.com/office/drawing/2014/main" id="{E62A635E-EB5C-1B12-4167-9CE9BDB97637}"/>
              </a:ext>
            </a:extLst>
          </xdr:cNvPr>
          <xdr:cNvSpPr txBox="1"/>
        </xdr:nvSpPr>
        <xdr:spPr>
          <a:xfrm>
            <a:off x="3456606" y="990620"/>
            <a:ext cx="1236870" cy="260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5042755-337B-474C-99BB-F95693CE012D}" type="TxLink">
              <a:rPr lang="en-US" sz="1000" b="0" i="0" u="none" strike="noStrike">
                <a:solidFill>
                  <a:schemeClr val="bg1"/>
                </a:solidFill>
                <a:latin typeface="Calibri"/>
                <a:ea typeface="Calibri"/>
                <a:cs typeface="Calibri"/>
              </a:rPr>
              <a:pPr marL="0" indent="0" algn="l"/>
              <a:t> 10,20,00,000 </a:t>
            </a:fld>
            <a:endParaRPr lang="en-IN" sz="1000" b="0" i="0" u="none" strike="noStrike">
              <a:solidFill>
                <a:schemeClr val="bg1"/>
              </a:solidFill>
              <a:latin typeface="Calibri"/>
              <a:ea typeface="Calibri"/>
              <a:cs typeface="Calibri"/>
            </a:endParaRPr>
          </a:p>
        </xdr:txBody>
      </xdr:sp>
      <xdr:sp macro="" textlink="Pivot_table!N6">
        <xdr:nvSpPr>
          <xdr:cNvPr id="73" name="TextBox 72">
            <a:extLst>
              <a:ext uri="{FF2B5EF4-FFF2-40B4-BE49-F238E27FC236}">
                <a16:creationId xmlns:a16="http://schemas.microsoft.com/office/drawing/2014/main" id="{261DF859-5F4B-2C50-B7EC-BE9F20885A34}"/>
              </a:ext>
            </a:extLst>
          </xdr:cNvPr>
          <xdr:cNvSpPr txBox="1"/>
        </xdr:nvSpPr>
        <xdr:spPr>
          <a:xfrm>
            <a:off x="3456606" y="1219772"/>
            <a:ext cx="1236870" cy="260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C94CB229-870B-4BFE-B64E-A74666B30B70}" type="TxLink">
              <a:rPr lang="en-US" sz="1000" b="0" i="0" u="none" strike="noStrike">
                <a:solidFill>
                  <a:schemeClr val="bg1"/>
                </a:solidFill>
                <a:latin typeface="Calibri"/>
                <a:ea typeface="Calibri"/>
                <a:cs typeface="Calibri"/>
              </a:rPr>
              <a:pPr marL="0" indent="0" algn="l"/>
              <a:t> 4,00,00,000 </a:t>
            </a:fld>
            <a:endParaRPr lang="en-IN" sz="1000" b="0" i="0" u="none" strike="noStrike">
              <a:solidFill>
                <a:schemeClr val="bg1"/>
              </a:solidFill>
              <a:latin typeface="Calibri"/>
              <a:ea typeface="Calibri"/>
              <a:cs typeface="Calibri"/>
            </a:endParaRPr>
          </a:p>
        </xdr:txBody>
      </xdr:sp>
      <xdr:sp macro="" textlink="Pivot_table!N7">
        <xdr:nvSpPr>
          <xdr:cNvPr id="74" name="TextBox 73">
            <a:extLst>
              <a:ext uri="{FF2B5EF4-FFF2-40B4-BE49-F238E27FC236}">
                <a16:creationId xmlns:a16="http://schemas.microsoft.com/office/drawing/2014/main" id="{A2EA43EE-CE70-CA99-74BD-85481B3351D3}"/>
              </a:ext>
            </a:extLst>
          </xdr:cNvPr>
          <xdr:cNvSpPr txBox="1"/>
        </xdr:nvSpPr>
        <xdr:spPr>
          <a:xfrm>
            <a:off x="3456606" y="1448924"/>
            <a:ext cx="1236870" cy="260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C0970014-2708-4C72-8CD4-E74C83002379}" type="TxLink">
              <a:rPr lang="en-US" sz="1000" b="0" i="0" u="none" strike="noStrike">
                <a:solidFill>
                  <a:schemeClr val="bg1"/>
                </a:solidFill>
                <a:latin typeface="Calibri"/>
                <a:ea typeface="Calibri"/>
                <a:cs typeface="Calibri"/>
              </a:rPr>
              <a:pPr marL="0" indent="0" algn="l"/>
              <a:t> 3,00,00,000 </a:t>
            </a:fld>
            <a:endParaRPr lang="en-IN" sz="1000" b="0" i="0" u="none" strike="noStrike">
              <a:solidFill>
                <a:schemeClr val="bg1"/>
              </a:solidFill>
              <a:latin typeface="Calibri"/>
              <a:ea typeface="Calibri"/>
              <a:cs typeface="Calibri"/>
            </a:endParaRPr>
          </a:p>
        </xdr:txBody>
      </xdr:sp>
      <xdr:sp macro="" textlink="Pivot_table!N8">
        <xdr:nvSpPr>
          <xdr:cNvPr id="75" name="TextBox 74">
            <a:extLst>
              <a:ext uri="{FF2B5EF4-FFF2-40B4-BE49-F238E27FC236}">
                <a16:creationId xmlns:a16="http://schemas.microsoft.com/office/drawing/2014/main" id="{C9CE7E28-0C31-6353-1142-CAC01EBAC8F6}"/>
              </a:ext>
            </a:extLst>
          </xdr:cNvPr>
          <xdr:cNvSpPr txBox="1"/>
        </xdr:nvSpPr>
        <xdr:spPr>
          <a:xfrm>
            <a:off x="3456606" y="1678077"/>
            <a:ext cx="1236870" cy="260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40A06E58-2E26-4A63-BDD9-1602182ACBB4}" type="TxLink">
              <a:rPr lang="en-US" sz="1000" b="0" i="0" u="none" strike="noStrike">
                <a:solidFill>
                  <a:schemeClr val="bg1"/>
                </a:solidFill>
                <a:latin typeface="Calibri"/>
                <a:ea typeface="Calibri"/>
                <a:cs typeface="Calibri"/>
              </a:rPr>
              <a:pPr marL="0" indent="0" algn="l"/>
              <a:t> 40,60,00,000 </a:t>
            </a:fld>
            <a:endParaRPr lang="en-IN" sz="1000" b="0" i="0" u="none" strike="noStrike">
              <a:solidFill>
                <a:schemeClr val="bg1"/>
              </a:solidFill>
              <a:latin typeface="Calibri"/>
              <a:ea typeface="Calibri"/>
              <a:cs typeface="Calibri"/>
            </a:endParaRPr>
          </a:p>
        </xdr:txBody>
      </xdr:sp>
      <xdr:sp macro="" textlink="Pivot_table!M4">
        <xdr:nvSpPr>
          <xdr:cNvPr id="76" name="TextBox 75">
            <a:extLst>
              <a:ext uri="{FF2B5EF4-FFF2-40B4-BE49-F238E27FC236}">
                <a16:creationId xmlns:a16="http://schemas.microsoft.com/office/drawing/2014/main" id="{6D6B098E-2E7F-550C-ECFB-8AD4633D3473}"/>
              </a:ext>
            </a:extLst>
          </xdr:cNvPr>
          <xdr:cNvSpPr txBox="1"/>
        </xdr:nvSpPr>
        <xdr:spPr>
          <a:xfrm>
            <a:off x="4444998" y="750425"/>
            <a:ext cx="1236870" cy="260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26FDBFE-2075-4171-9977-B44A259C903E}" type="TxLink">
              <a:rPr lang="en-US" sz="1200" b="0" i="0" u="none" strike="noStrike">
                <a:solidFill>
                  <a:schemeClr val="tx1">
                    <a:lumMod val="65000"/>
                    <a:lumOff val="35000"/>
                  </a:schemeClr>
                </a:solidFill>
                <a:latin typeface="Calibri"/>
                <a:ea typeface="Calibri"/>
                <a:cs typeface="Calibri"/>
              </a:rPr>
              <a:pPr algn="l"/>
              <a:t>Mohmed</a:t>
            </a:fld>
            <a:endParaRPr lang="en-IN" sz="1000" b="0">
              <a:solidFill>
                <a:schemeClr val="tx1">
                  <a:lumMod val="65000"/>
                  <a:lumOff val="35000"/>
                </a:schemeClr>
              </a:solidFill>
            </a:endParaRPr>
          </a:p>
        </xdr:txBody>
      </xdr:sp>
      <xdr:sp macro="" textlink="Pivot_table!M5">
        <xdr:nvSpPr>
          <xdr:cNvPr id="77" name="TextBox 76">
            <a:extLst>
              <a:ext uri="{FF2B5EF4-FFF2-40B4-BE49-F238E27FC236}">
                <a16:creationId xmlns:a16="http://schemas.microsoft.com/office/drawing/2014/main" id="{F247762B-32BE-B74D-0EF4-B05774DFC154}"/>
              </a:ext>
            </a:extLst>
          </xdr:cNvPr>
          <xdr:cNvSpPr txBox="1"/>
        </xdr:nvSpPr>
        <xdr:spPr>
          <a:xfrm>
            <a:off x="4444998" y="979577"/>
            <a:ext cx="1236870" cy="260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B9A56CDD-0F83-4246-9A5E-F3BA91D11E8B}" type="TxLink">
              <a:rPr lang="en-US" sz="1200" b="0" i="0" u="none" strike="noStrike">
                <a:solidFill>
                  <a:schemeClr val="tx1">
                    <a:lumMod val="65000"/>
                    <a:lumOff val="35000"/>
                  </a:schemeClr>
                </a:solidFill>
                <a:latin typeface="Calibri"/>
                <a:ea typeface="Calibri"/>
                <a:cs typeface="Calibri"/>
              </a:rPr>
              <a:pPr marL="0" indent="0" algn="l"/>
              <a:t>Kisho</a:t>
            </a:fld>
            <a:endParaRPr lang="en-IN" sz="1200" b="0" i="0" u="none" strike="noStrike">
              <a:solidFill>
                <a:schemeClr val="tx1">
                  <a:lumMod val="65000"/>
                  <a:lumOff val="35000"/>
                </a:schemeClr>
              </a:solidFill>
              <a:latin typeface="Calibri"/>
              <a:ea typeface="Calibri"/>
              <a:cs typeface="Calibri"/>
            </a:endParaRPr>
          </a:p>
        </xdr:txBody>
      </xdr:sp>
      <xdr:sp macro="" textlink="Pivot_table!M6">
        <xdr:nvSpPr>
          <xdr:cNvPr id="78" name="TextBox 77">
            <a:extLst>
              <a:ext uri="{FF2B5EF4-FFF2-40B4-BE49-F238E27FC236}">
                <a16:creationId xmlns:a16="http://schemas.microsoft.com/office/drawing/2014/main" id="{74F3114B-81EA-EFC7-11AD-B16CF0ADA349}"/>
              </a:ext>
            </a:extLst>
          </xdr:cNvPr>
          <xdr:cNvSpPr txBox="1"/>
        </xdr:nvSpPr>
        <xdr:spPr>
          <a:xfrm>
            <a:off x="4444998" y="1208729"/>
            <a:ext cx="1236870" cy="260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B362D3D-B77F-4C64-A72E-871B41B72029}" type="TxLink">
              <a:rPr lang="en-US" sz="1200" b="0" i="0" u="none" strike="noStrike">
                <a:solidFill>
                  <a:schemeClr val="tx1">
                    <a:lumMod val="65000"/>
                    <a:lumOff val="35000"/>
                  </a:schemeClr>
                </a:solidFill>
                <a:latin typeface="Calibri"/>
                <a:ea typeface="Calibri"/>
                <a:cs typeface="Calibri"/>
              </a:rPr>
              <a:pPr marL="0" indent="0" algn="l"/>
              <a:t>Kenza</a:t>
            </a:fld>
            <a:endParaRPr lang="en-IN" sz="1200" b="0" i="0" u="none" strike="noStrike">
              <a:solidFill>
                <a:schemeClr val="tx1">
                  <a:lumMod val="65000"/>
                  <a:lumOff val="35000"/>
                </a:schemeClr>
              </a:solidFill>
              <a:latin typeface="Calibri"/>
              <a:ea typeface="Calibri"/>
              <a:cs typeface="Calibri"/>
            </a:endParaRPr>
          </a:p>
        </xdr:txBody>
      </xdr:sp>
      <xdr:sp macro="" textlink="Pivot_table!M7">
        <xdr:nvSpPr>
          <xdr:cNvPr id="79" name="TextBox 78">
            <a:extLst>
              <a:ext uri="{FF2B5EF4-FFF2-40B4-BE49-F238E27FC236}">
                <a16:creationId xmlns:a16="http://schemas.microsoft.com/office/drawing/2014/main" id="{C0433391-BDFB-5D80-096B-F036CB772E18}"/>
              </a:ext>
            </a:extLst>
          </xdr:cNvPr>
          <xdr:cNvSpPr txBox="1"/>
        </xdr:nvSpPr>
        <xdr:spPr>
          <a:xfrm>
            <a:off x="4444998" y="1437881"/>
            <a:ext cx="1236870" cy="260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028F362-F6A4-4FB8-99DB-91CE54287AD7}" type="TxLink">
              <a:rPr lang="en-US" sz="1200" b="0" i="0" u="none" strike="noStrike">
                <a:solidFill>
                  <a:schemeClr val="tx1">
                    <a:lumMod val="65000"/>
                    <a:lumOff val="35000"/>
                  </a:schemeClr>
                </a:solidFill>
                <a:latin typeface="Calibri"/>
                <a:ea typeface="Calibri"/>
                <a:cs typeface="Calibri"/>
              </a:rPr>
              <a:pPr marL="0" indent="0" algn="l"/>
              <a:t>Rony</a:t>
            </a:fld>
            <a:endParaRPr lang="en-IN" sz="1200" b="0" i="0" u="none" strike="noStrike">
              <a:solidFill>
                <a:schemeClr val="tx1">
                  <a:lumMod val="65000"/>
                  <a:lumOff val="35000"/>
                </a:schemeClr>
              </a:solidFill>
              <a:latin typeface="Calibri"/>
              <a:ea typeface="Calibri"/>
              <a:cs typeface="Calibri"/>
            </a:endParaRPr>
          </a:p>
        </xdr:txBody>
      </xdr:sp>
      <xdr:sp macro="" textlink="Pivot_table!M8">
        <xdr:nvSpPr>
          <xdr:cNvPr id="80" name="TextBox 79">
            <a:extLst>
              <a:ext uri="{FF2B5EF4-FFF2-40B4-BE49-F238E27FC236}">
                <a16:creationId xmlns:a16="http://schemas.microsoft.com/office/drawing/2014/main" id="{CEDECBE0-B3EA-B3BF-FB88-0641339B5F8E}"/>
              </a:ext>
            </a:extLst>
          </xdr:cNvPr>
          <xdr:cNvSpPr txBox="1"/>
        </xdr:nvSpPr>
        <xdr:spPr>
          <a:xfrm>
            <a:off x="4444998" y="1667034"/>
            <a:ext cx="1236870" cy="260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6A6FC246-EE73-4418-BA3C-CEE7355370C0}" type="TxLink">
              <a:rPr lang="en-US" sz="1200" b="0" i="0" u="none" strike="noStrike">
                <a:solidFill>
                  <a:schemeClr val="tx1">
                    <a:lumMod val="65000"/>
                    <a:lumOff val="35000"/>
                  </a:schemeClr>
                </a:solidFill>
                <a:latin typeface="Calibri"/>
                <a:ea typeface="Calibri"/>
                <a:cs typeface="Calibri"/>
              </a:rPr>
              <a:pPr marL="0" indent="0" algn="l"/>
              <a:t>Grand Total</a:t>
            </a:fld>
            <a:endParaRPr lang="en-IN" sz="1200" b="0" i="0" u="none" strike="noStrike">
              <a:solidFill>
                <a:schemeClr val="tx1">
                  <a:lumMod val="65000"/>
                  <a:lumOff val="35000"/>
                </a:schemeClr>
              </a:solidFill>
              <a:latin typeface="Calibri"/>
              <a:ea typeface="Calibri"/>
              <a:cs typeface="Calibri"/>
            </a:endParaRPr>
          </a:p>
        </xdr:txBody>
      </xdr:sp>
    </xdr:grpSp>
    <xdr:clientData/>
  </xdr:twoCellAnchor>
  <xdr:twoCellAnchor>
    <xdr:from>
      <xdr:col>8</xdr:col>
      <xdr:colOff>259725</xdr:colOff>
      <xdr:row>0</xdr:row>
      <xdr:rowOff>20044</xdr:rowOff>
    </xdr:from>
    <xdr:to>
      <xdr:col>16</xdr:col>
      <xdr:colOff>554181</xdr:colOff>
      <xdr:row>10</xdr:row>
      <xdr:rowOff>43898</xdr:rowOff>
    </xdr:to>
    <xdr:sp macro="" textlink="">
      <xdr:nvSpPr>
        <xdr:cNvPr id="81" name="Rectangle: Rounded Corners 80">
          <a:extLst>
            <a:ext uri="{FF2B5EF4-FFF2-40B4-BE49-F238E27FC236}">
              <a16:creationId xmlns:a16="http://schemas.microsoft.com/office/drawing/2014/main" id="{2B4E0C5A-136A-ABDF-5DE8-54C8B9AD125C}"/>
            </a:ext>
          </a:extLst>
        </xdr:cNvPr>
        <xdr:cNvSpPr/>
      </xdr:nvSpPr>
      <xdr:spPr>
        <a:xfrm>
          <a:off x="5524452" y="20044"/>
          <a:ext cx="5559184" cy="1986581"/>
        </a:xfrm>
        <a:prstGeom prst="roundRect">
          <a:avLst>
            <a:gd name="adj" fmla="val 4731"/>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458095</xdr:colOff>
      <xdr:row>10</xdr:row>
      <xdr:rowOff>133195</xdr:rowOff>
    </xdr:from>
    <xdr:to>
      <xdr:col>10</xdr:col>
      <xdr:colOff>589643</xdr:colOff>
      <xdr:row>13</xdr:row>
      <xdr:rowOff>136071</xdr:rowOff>
    </xdr:to>
    <xdr:sp macro="" textlink="">
      <xdr:nvSpPr>
        <xdr:cNvPr id="17" name="TextBox 16">
          <a:extLst>
            <a:ext uri="{FF2B5EF4-FFF2-40B4-BE49-F238E27FC236}">
              <a16:creationId xmlns:a16="http://schemas.microsoft.com/office/drawing/2014/main" id="{667AC8F4-DB2E-1AAA-97CC-F83C362AC550}"/>
            </a:ext>
          </a:extLst>
        </xdr:cNvPr>
        <xdr:cNvSpPr txBox="1"/>
      </xdr:nvSpPr>
      <xdr:spPr>
        <a:xfrm>
          <a:off x="5755809" y="2128909"/>
          <a:ext cx="1455977" cy="601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IN" sz="800" b="1">
            <a:solidFill>
              <a:schemeClr val="tx1">
                <a:lumMod val="65000"/>
                <a:lumOff val="35000"/>
              </a:schemeClr>
            </a:solidFill>
          </a:endParaRPr>
        </a:p>
      </xdr:txBody>
    </xdr:sp>
    <xdr:clientData/>
  </xdr:twoCellAnchor>
  <xdr:twoCellAnchor>
    <xdr:from>
      <xdr:col>8</xdr:col>
      <xdr:colOff>0</xdr:colOff>
      <xdr:row>0</xdr:row>
      <xdr:rowOff>96909</xdr:rowOff>
    </xdr:from>
    <xdr:to>
      <xdr:col>16</xdr:col>
      <xdr:colOff>553357</xdr:colOff>
      <xdr:row>10</xdr:row>
      <xdr:rowOff>66377</xdr:rowOff>
    </xdr:to>
    <xdr:grpSp>
      <xdr:nvGrpSpPr>
        <xdr:cNvPr id="34" name="Group 33">
          <a:extLst>
            <a:ext uri="{FF2B5EF4-FFF2-40B4-BE49-F238E27FC236}">
              <a16:creationId xmlns:a16="http://schemas.microsoft.com/office/drawing/2014/main" id="{34CD7749-B352-953A-1708-EF888A76DC4D}"/>
            </a:ext>
          </a:extLst>
        </xdr:cNvPr>
        <xdr:cNvGrpSpPr/>
      </xdr:nvGrpSpPr>
      <xdr:grpSpPr>
        <a:xfrm>
          <a:off x="5300870" y="96909"/>
          <a:ext cx="5854226" cy="1902077"/>
          <a:chOff x="5291031" y="96909"/>
          <a:chExt cx="5780914" cy="1911821"/>
        </a:xfrm>
      </xdr:grpSpPr>
      <xdr:sp macro="" textlink="">
        <xdr:nvSpPr>
          <xdr:cNvPr id="82" name="TextBox 81">
            <a:extLst>
              <a:ext uri="{FF2B5EF4-FFF2-40B4-BE49-F238E27FC236}">
                <a16:creationId xmlns:a16="http://schemas.microsoft.com/office/drawing/2014/main" id="{D0D8D45A-8251-D028-28F0-04122571B018}"/>
              </a:ext>
            </a:extLst>
          </xdr:cNvPr>
          <xdr:cNvSpPr txBox="1"/>
        </xdr:nvSpPr>
        <xdr:spPr>
          <a:xfrm>
            <a:off x="5635746" y="96909"/>
            <a:ext cx="2029077" cy="284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0">
                <a:solidFill>
                  <a:schemeClr val="bg1"/>
                </a:solidFill>
              </a:rPr>
              <a:t>Total Earinngs</a:t>
            </a:r>
            <a:r>
              <a:rPr lang="en-IN" sz="1200" b="0" baseline="0">
                <a:solidFill>
                  <a:schemeClr val="bg1"/>
                </a:solidFill>
              </a:rPr>
              <a:t> by Month	</a:t>
            </a:r>
            <a:endParaRPr lang="en-IN" sz="1200" b="0">
              <a:solidFill>
                <a:schemeClr val="bg1"/>
              </a:solidFill>
            </a:endParaRPr>
          </a:p>
        </xdr:txBody>
      </xdr:sp>
      <xdr:graphicFrame macro="">
        <xdr:nvGraphicFramePr>
          <xdr:cNvPr id="85" name="Chart 84">
            <a:extLst>
              <a:ext uri="{FF2B5EF4-FFF2-40B4-BE49-F238E27FC236}">
                <a16:creationId xmlns:a16="http://schemas.microsoft.com/office/drawing/2014/main" id="{90990EEC-0BD1-4E3F-BC8D-D8EABA0CFE3C}"/>
              </a:ext>
            </a:extLst>
          </xdr:cNvPr>
          <xdr:cNvGraphicFramePr>
            <a:graphicFrameLocks/>
          </xdr:cNvGraphicFramePr>
        </xdr:nvGraphicFramePr>
        <xdr:xfrm>
          <a:off x="5513294" y="190500"/>
          <a:ext cx="5558651" cy="993054"/>
        </xdr:xfrm>
        <a:graphic>
          <a:graphicData uri="http://schemas.openxmlformats.org/drawingml/2006/chart">
            <c:chart xmlns:c="http://schemas.openxmlformats.org/drawingml/2006/chart" xmlns:r="http://schemas.openxmlformats.org/officeDocument/2006/relationships" r:id="rId7"/>
          </a:graphicData>
        </a:graphic>
      </xdr:graphicFrame>
      <xdr:sp macro="" textlink="Pivot_table!S5">
        <xdr:nvSpPr>
          <xdr:cNvPr id="12" name="TextBox 11">
            <a:extLst>
              <a:ext uri="{FF2B5EF4-FFF2-40B4-BE49-F238E27FC236}">
                <a16:creationId xmlns:a16="http://schemas.microsoft.com/office/drawing/2014/main" id="{C24EDEFA-D748-9C9D-996F-0DACE3E92D47}"/>
              </a:ext>
            </a:extLst>
          </xdr:cNvPr>
          <xdr:cNvSpPr txBox="1"/>
        </xdr:nvSpPr>
        <xdr:spPr>
          <a:xfrm>
            <a:off x="5291031" y="1562954"/>
            <a:ext cx="2167284" cy="424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992BF44-9351-4AE4-AE4F-1431395EFF88}" type="TxLink">
              <a:rPr lang="en-US" sz="1400" b="1" i="0" u="none" strike="noStrike">
                <a:solidFill>
                  <a:schemeClr val="bg1"/>
                </a:solidFill>
                <a:latin typeface="Calibri"/>
                <a:ea typeface="Calibri"/>
                <a:cs typeface="Calibri"/>
              </a:rPr>
              <a:pPr algn="ctr"/>
              <a:t> 1,16,00,00,000 </a:t>
            </a:fld>
            <a:endParaRPr lang="en-IN" sz="1400" b="1">
              <a:solidFill>
                <a:schemeClr val="bg1"/>
              </a:solidFill>
            </a:endParaRPr>
          </a:p>
        </xdr:txBody>
      </xdr:sp>
      <xdr:sp macro="" textlink="Pivot_table!S7">
        <xdr:nvSpPr>
          <xdr:cNvPr id="14" name="TextBox 13">
            <a:extLst>
              <a:ext uri="{FF2B5EF4-FFF2-40B4-BE49-F238E27FC236}">
                <a16:creationId xmlns:a16="http://schemas.microsoft.com/office/drawing/2014/main" id="{6B35F225-CFED-8775-D766-E0F36276637C}"/>
              </a:ext>
            </a:extLst>
          </xdr:cNvPr>
          <xdr:cNvSpPr txBox="1"/>
        </xdr:nvSpPr>
        <xdr:spPr>
          <a:xfrm>
            <a:off x="7435623" y="1562954"/>
            <a:ext cx="1446372" cy="4457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C839ABE-EAD2-4DF2-9DF5-07BB5ED23D15}" type="TxLink">
              <a:rPr lang="en-US" sz="1400" b="1" i="0" u="none" strike="noStrike">
                <a:solidFill>
                  <a:schemeClr val="bg1"/>
                </a:solidFill>
                <a:latin typeface="Calibri"/>
                <a:ea typeface="Calibri"/>
                <a:cs typeface="Calibri"/>
              </a:rPr>
              <a:pPr marL="0" indent="0" algn="ctr"/>
              <a:t> 44,76,66,667 </a:t>
            </a:fld>
            <a:endParaRPr lang="en-IN" sz="1400" b="1" i="0" u="none" strike="noStrike">
              <a:solidFill>
                <a:schemeClr val="bg1"/>
              </a:solidFill>
              <a:latin typeface="Calibri"/>
              <a:ea typeface="Calibri"/>
              <a:cs typeface="Calibri"/>
            </a:endParaRPr>
          </a:p>
        </xdr:txBody>
      </xdr:sp>
      <xdr:sp macro="" textlink="Pivot_table!S6">
        <xdr:nvSpPr>
          <xdr:cNvPr id="15" name="TextBox 14">
            <a:extLst>
              <a:ext uri="{FF2B5EF4-FFF2-40B4-BE49-F238E27FC236}">
                <a16:creationId xmlns:a16="http://schemas.microsoft.com/office/drawing/2014/main" id="{E3D905D4-DDB8-28D4-C247-FFFDA7A48F08}"/>
              </a:ext>
            </a:extLst>
          </xdr:cNvPr>
          <xdr:cNvSpPr txBox="1"/>
        </xdr:nvSpPr>
        <xdr:spPr>
          <a:xfrm>
            <a:off x="9262717" y="1562954"/>
            <a:ext cx="1446371" cy="4457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2FD316D-9779-4964-96BA-C229C34827AE}" type="TxLink">
              <a:rPr lang="en-US" sz="1400" b="1" i="0" u="none" strike="noStrike">
                <a:solidFill>
                  <a:schemeClr val="bg1"/>
                </a:solidFill>
                <a:latin typeface="Calibri"/>
                <a:ea typeface="Calibri"/>
                <a:cs typeface="Calibri"/>
              </a:rPr>
              <a:pPr marL="0" indent="0" algn="ctr"/>
              <a:t> 4,00,00,000 </a:t>
            </a:fld>
            <a:endParaRPr lang="en-IN" sz="1400" b="1" i="0" u="none" strike="noStrike">
              <a:solidFill>
                <a:schemeClr val="bg1"/>
              </a:solidFill>
              <a:latin typeface="Calibri"/>
              <a:ea typeface="Calibri"/>
              <a:cs typeface="Calibri"/>
            </a:endParaRPr>
          </a:p>
        </xdr:txBody>
      </xdr:sp>
      <xdr:grpSp>
        <xdr:nvGrpSpPr>
          <xdr:cNvPr id="27" name="Group 26">
            <a:extLst>
              <a:ext uri="{FF2B5EF4-FFF2-40B4-BE49-F238E27FC236}">
                <a16:creationId xmlns:a16="http://schemas.microsoft.com/office/drawing/2014/main" id="{15036BC7-0CF2-BEC2-DF3A-9EFFCA160777}"/>
              </a:ext>
            </a:extLst>
          </xdr:cNvPr>
          <xdr:cNvGrpSpPr/>
        </xdr:nvGrpSpPr>
        <xdr:grpSpPr>
          <a:xfrm>
            <a:off x="9168646" y="1098021"/>
            <a:ext cx="1402555" cy="585583"/>
            <a:chOff x="9331765" y="1117445"/>
            <a:chExt cx="1452348" cy="593427"/>
          </a:xfrm>
        </xdr:grpSpPr>
        <xdr:sp macro="" textlink="">
          <xdr:nvSpPr>
            <xdr:cNvPr id="9" name="TextBox 8">
              <a:extLst>
                <a:ext uri="{FF2B5EF4-FFF2-40B4-BE49-F238E27FC236}">
                  <a16:creationId xmlns:a16="http://schemas.microsoft.com/office/drawing/2014/main" id="{3033806B-241B-CBDD-B9E4-C1A5B14F25A1}"/>
                </a:ext>
              </a:extLst>
            </xdr:cNvPr>
            <xdr:cNvSpPr txBox="1"/>
          </xdr:nvSpPr>
          <xdr:spPr>
            <a:xfrm>
              <a:off x="9331765" y="1117445"/>
              <a:ext cx="1452348" cy="593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IN" sz="1600" b="1">
                  <a:solidFill>
                    <a:schemeClr val="bg1"/>
                  </a:solidFill>
                </a:rPr>
                <a:t>Lowest</a:t>
              </a:r>
            </a:p>
            <a:p>
              <a:pPr algn="r"/>
              <a:r>
                <a:rPr lang="en-IN" sz="1000" b="1">
                  <a:solidFill>
                    <a:schemeClr val="tx1">
                      <a:lumMod val="65000"/>
                      <a:lumOff val="35000"/>
                    </a:schemeClr>
                  </a:solidFill>
                </a:rPr>
                <a:t>Monthly Revenue</a:t>
              </a:r>
              <a:endParaRPr lang="en-IN" sz="800" b="1">
                <a:solidFill>
                  <a:schemeClr val="tx1">
                    <a:lumMod val="65000"/>
                    <a:lumOff val="35000"/>
                  </a:schemeClr>
                </a:solidFill>
              </a:endParaRPr>
            </a:p>
          </xdr:txBody>
        </xdr:sp>
        <xdr:sp macro="" textlink="">
          <xdr:nvSpPr>
            <xdr:cNvPr id="19" name="Arrow: Chevron 18">
              <a:extLst>
                <a:ext uri="{FF2B5EF4-FFF2-40B4-BE49-F238E27FC236}">
                  <a16:creationId xmlns:a16="http://schemas.microsoft.com/office/drawing/2014/main" id="{FB1722DB-5FC1-43A0-643D-7623A6A1F6FA}"/>
                </a:ext>
              </a:extLst>
            </xdr:cNvPr>
            <xdr:cNvSpPr/>
          </xdr:nvSpPr>
          <xdr:spPr>
            <a:xfrm rot="5400000">
              <a:off x="9810269" y="1193315"/>
              <a:ext cx="173649" cy="233719"/>
            </a:xfrm>
            <a:prstGeom prst="chevron">
              <a:avLst>
                <a:gd name="adj" fmla="val 60636"/>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25" name="Group 24">
            <a:extLst>
              <a:ext uri="{FF2B5EF4-FFF2-40B4-BE49-F238E27FC236}">
                <a16:creationId xmlns:a16="http://schemas.microsoft.com/office/drawing/2014/main" id="{9A216E16-F2B6-685A-CAC2-33383AC5DC3D}"/>
              </a:ext>
            </a:extLst>
          </xdr:cNvPr>
          <xdr:cNvGrpSpPr/>
        </xdr:nvGrpSpPr>
        <xdr:grpSpPr>
          <a:xfrm>
            <a:off x="5539571" y="1098021"/>
            <a:ext cx="1405568" cy="585583"/>
            <a:chOff x="5522673" y="1111095"/>
            <a:chExt cx="1452348" cy="593427"/>
          </a:xfrm>
        </xdr:grpSpPr>
        <xdr:sp macro="" textlink="">
          <xdr:nvSpPr>
            <xdr:cNvPr id="7" name="TextBox 6">
              <a:extLst>
                <a:ext uri="{FF2B5EF4-FFF2-40B4-BE49-F238E27FC236}">
                  <a16:creationId xmlns:a16="http://schemas.microsoft.com/office/drawing/2014/main" id="{81EB193D-C0A9-6E42-873C-1D15558BBC35}"/>
                </a:ext>
              </a:extLst>
            </xdr:cNvPr>
            <xdr:cNvSpPr txBox="1"/>
          </xdr:nvSpPr>
          <xdr:spPr>
            <a:xfrm>
              <a:off x="5522673" y="1111095"/>
              <a:ext cx="1452348" cy="593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IN" sz="1600" b="1">
                  <a:solidFill>
                    <a:schemeClr val="bg1"/>
                  </a:solidFill>
                </a:rPr>
                <a:t>Highest</a:t>
              </a:r>
            </a:p>
            <a:p>
              <a:pPr algn="r"/>
              <a:r>
                <a:rPr lang="en-IN" sz="1000" b="1">
                  <a:solidFill>
                    <a:schemeClr val="tx1">
                      <a:lumMod val="65000"/>
                      <a:lumOff val="35000"/>
                    </a:schemeClr>
                  </a:solidFill>
                </a:rPr>
                <a:t>Monthly Revenue</a:t>
              </a:r>
              <a:endParaRPr lang="en-IN" sz="800" b="1">
                <a:solidFill>
                  <a:schemeClr val="tx1">
                    <a:lumMod val="65000"/>
                    <a:lumOff val="35000"/>
                  </a:schemeClr>
                </a:solidFill>
              </a:endParaRPr>
            </a:p>
          </xdr:txBody>
        </xdr:sp>
        <xdr:sp macro="" textlink="">
          <xdr:nvSpPr>
            <xdr:cNvPr id="22" name="Arrow: Chevron 21">
              <a:extLst>
                <a:ext uri="{FF2B5EF4-FFF2-40B4-BE49-F238E27FC236}">
                  <a16:creationId xmlns:a16="http://schemas.microsoft.com/office/drawing/2014/main" id="{411244E1-E077-6EA8-E2A9-B2DB1BB395D4}"/>
                </a:ext>
              </a:extLst>
            </xdr:cNvPr>
            <xdr:cNvSpPr/>
          </xdr:nvSpPr>
          <xdr:spPr>
            <a:xfrm rot="16200000">
              <a:off x="5987569" y="1155215"/>
              <a:ext cx="173649" cy="233719"/>
            </a:xfrm>
            <a:prstGeom prst="chevron">
              <a:avLst>
                <a:gd name="adj" fmla="val 60636"/>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33" name="Group 32">
            <a:extLst>
              <a:ext uri="{FF2B5EF4-FFF2-40B4-BE49-F238E27FC236}">
                <a16:creationId xmlns:a16="http://schemas.microsoft.com/office/drawing/2014/main" id="{96919B06-8083-936C-FFAD-973E213E4361}"/>
              </a:ext>
            </a:extLst>
          </xdr:cNvPr>
          <xdr:cNvGrpSpPr/>
        </xdr:nvGrpSpPr>
        <xdr:grpSpPr>
          <a:xfrm>
            <a:off x="7352177" y="1098021"/>
            <a:ext cx="1405568" cy="585583"/>
            <a:chOff x="7300328" y="1131240"/>
            <a:chExt cx="1454100" cy="594084"/>
          </a:xfrm>
        </xdr:grpSpPr>
        <xdr:sp macro="" textlink="">
          <xdr:nvSpPr>
            <xdr:cNvPr id="8" name="TextBox 7">
              <a:extLst>
                <a:ext uri="{FF2B5EF4-FFF2-40B4-BE49-F238E27FC236}">
                  <a16:creationId xmlns:a16="http://schemas.microsoft.com/office/drawing/2014/main" id="{A35BB93A-B562-EF53-B6BE-907E206A9807}"/>
                </a:ext>
              </a:extLst>
            </xdr:cNvPr>
            <xdr:cNvSpPr txBox="1"/>
          </xdr:nvSpPr>
          <xdr:spPr>
            <a:xfrm>
              <a:off x="7300328" y="1131240"/>
              <a:ext cx="1454100" cy="594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IN" sz="1600" b="1">
                  <a:solidFill>
                    <a:schemeClr val="bg1"/>
                  </a:solidFill>
                </a:rPr>
                <a:t>Average</a:t>
              </a:r>
            </a:p>
            <a:p>
              <a:pPr algn="r"/>
              <a:r>
                <a:rPr lang="en-IN" sz="1000" b="1">
                  <a:solidFill>
                    <a:schemeClr val="tx1">
                      <a:lumMod val="65000"/>
                      <a:lumOff val="35000"/>
                    </a:schemeClr>
                  </a:solidFill>
                </a:rPr>
                <a:t>Monthly Revenue</a:t>
              </a:r>
              <a:endParaRPr lang="en-IN" sz="800" b="1">
                <a:solidFill>
                  <a:schemeClr val="tx1">
                    <a:lumMod val="65000"/>
                    <a:lumOff val="35000"/>
                  </a:schemeClr>
                </a:solidFill>
              </a:endParaRPr>
            </a:p>
          </xdr:txBody>
        </xdr:sp>
        <xdr:pic>
          <xdr:nvPicPr>
            <xdr:cNvPr id="32" name="Graphic 31" descr="Bar chart with solid fill">
              <a:extLst>
                <a:ext uri="{FF2B5EF4-FFF2-40B4-BE49-F238E27FC236}">
                  <a16:creationId xmlns:a16="http://schemas.microsoft.com/office/drawing/2014/main" id="{69EBA9E4-3862-430D-B121-BD68F30922F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720723" y="1179632"/>
              <a:ext cx="234071" cy="234446"/>
            </a:xfrm>
            <a:prstGeom prst="rect">
              <a:avLst/>
            </a:prstGeom>
          </xdr:spPr>
        </xdr:pic>
      </xdr:grpSp>
    </xdr:grpSp>
    <xdr:clientData/>
  </xdr:twoCellAnchor>
  <xdr:twoCellAnchor>
    <xdr:from>
      <xdr:col>16</xdr:col>
      <xdr:colOff>609946</xdr:colOff>
      <xdr:row>0</xdr:row>
      <xdr:rowOff>20044</xdr:rowOff>
    </xdr:from>
    <xdr:to>
      <xdr:col>19</xdr:col>
      <xdr:colOff>649392</xdr:colOff>
      <xdr:row>10</xdr:row>
      <xdr:rowOff>43898</xdr:rowOff>
    </xdr:to>
    <xdr:sp macro="" textlink="">
      <xdr:nvSpPr>
        <xdr:cNvPr id="35" name="Rectangle: Rounded Corners 34">
          <a:extLst>
            <a:ext uri="{FF2B5EF4-FFF2-40B4-BE49-F238E27FC236}">
              <a16:creationId xmlns:a16="http://schemas.microsoft.com/office/drawing/2014/main" id="{22A5B392-4B01-4D7C-AB93-E985F05553E6}"/>
            </a:ext>
          </a:extLst>
        </xdr:cNvPr>
        <xdr:cNvSpPr/>
      </xdr:nvSpPr>
      <xdr:spPr>
        <a:xfrm>
          <a:off x="11139401" y="20044"/>
          <a:ext cx="2013718" cy="1986581"/>
        </a:xfrm>
        <a:prstGeom prst="roundRect">
          <a:avLst>
            <a:gd name="adj" fmla="val 4731"/>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79691</xdr:colOff>
      <xdr:row>0</xdr:row>
      <xdr:rowOff>65400</xdr:rowOff>
    </xdr:from>
    <xdr:to>
      <xdr:col>20</xdr:col>
      <xdr:colOff>48847</xdr:colOff>
      <xdr:row>9</xdr:row>
      <xdr:rowOff>175848</xdr:rowOff>
    </xdr:to>
    <xdr:grpSp>
      <xdr:nvGrpSpPr>
        <xdr:cNvPr id="56" name="Group 55">
          <a:extLst>
            <a:ext uri="{FF2B5EF4-FFF2-40B4-BE49-F238E27FC236}">
              <a16:creationId xmlns:a16="http://schemas.microsoft.com/office/drawing/2014/main" id="{A169CC2B-80EE-F2F4-43B0-2B6C91E68302}"/>
            </a:ext>
          </a:extLst>
        </xdr:cNvPr>
        <xdr:cNvGrpSpPr/>
      </xdr:nvGrpSpPr>
      <xdr:grpSpPr>
        <a:xfrm>
          <a:off x="11344039" y="65400"/>
          <a:ext cx="1956982" cy="1849796"/>
          <a:chOff x="11321381" y="65400"/>
          <a:chExt cx="1952983" cy="1884069"/>
        </a:xfrm>
      </xdr:grpSpPr>
      <xdr:graphicFrame macro="">
        <xdr:nvGraphicFramePr>
          <xdr:cNvPr id="39" name="Chart 38">
            <a:extLst>
              <a:ext uri="{FF2B5EF4-FFF2-40B4-BE49-F238E27FC236}">
                <a16:creationId xmlns:a16="http://schemas.microsoft.com/office/drawing/2014/main" id="{3462DE6D-AA18-4760-932A-A5C8AF421F75}"/>
              </a:ext>
            </a:extLst>
          </xdr:cNvPr>
          <xdr:cNvGraphicFramePr>
            <a:graphicFrameLocks/>
          </xdr:cNvGraphicFramePr>
        </xdr:nvGraphicFramePr>
        <xdr:xfrm>
          <a:off x="11321381" y="65400"/>
          <a:ext cx="810688" cy="972240"/>
        </xdr:xfrm>
        <a:graphic>
          <a:graphicData uri="http://schemas.openxmlformats.org/drawingml/2006/chart">
            <c:chart xmlns:c="http://schemas.openxmlformats.org/drawingml/2006/chart" xmlns:r="http://schemas.openxmlformats.org/officeDocument/2006/relationships" r:id="rId10"/>
          </a:graphicData>
        </a:graphic>
      </xdr:graphicFrame>
      <xdr:cxnSp macro="">
        <xdr:nvCxnSpPr>
          <xdr:cNvPr id="40" name="Straight Connector 39">
            <a:extLst>
              <a:ext uri="{FF2B5EF4-FFF2-40B4-BE49-F238E27FC236}">
                <a16:creationId xmlns:a16="http://schemas.microsoft.com/office/drawing/2014/main" id="{A4AA999A-83C1-40A0-818D-F71AC0456A9C}"/>
              </a:ext>
            </a:extLst>
          </xdr:cNvPr>
          <xdr:cNvCxnSpPr/>
        </xdr:nvCxnSpPr>
        <xdr:spPr>
          <a:xfrm>
            <a:off x="11391782" y="1031526"/>
            <a:ext cx="1771897" cy="0"/>
          </a:xfrm>
          <a:prstGeom prst="line">
            <a:avLst/>
          </a:prstGeom>
        </xdr:spPr>
        <xdr:style>
          <a:lnRef idx="3">
            <a:schemeClr val="accent3"/>
          </a:lnRef>
          <a:fillRef idx="0">
            <a:schemeClr val="accent3"/>
          </a:fillRef>
          <a:effectRef idx="2">
            <a:schemeClr val="accent3"/>
          </a:effectRef>
          <a:fontRef idx="minor">
            <a:schemeClr val="tx1"/>
          </a:fontRef>
        </xdr:style>
      </xdr:cxnSp>
      <xdr:sp macro="" textlink="">
        <xdr:nvSpPr>
          <xdr:cNvPr id="41" name="TextBox 40">
            <a:extLst>
              <a:ext uri="{FF2B5EF4-FFF2-40B4-BE49-F238E27FC236}">
                <a16:creationId xmlns:a16="http://schemas.microsoft.com/office/drawing/2014/main" id="{0D32202F-E1C5-4D21-948D-3E2AA0F7842F}"/>
              </a:ext>
            </a:extLst>
          </xdr:cNvPr>
          <xdr:cNvSpPr txBox="1"/>
        </xdr:nvSpPr>
        <xdr:spPr>
          <a:xfrm>
            <a:off x="12380872" y="137213"/>
            <a:ext cx="841016" cy="271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b="0">
                <a:solidFill>
                  <a:schemeClr val="bg1">
                    <a:lumMod val="75000"/>
                  </a:schemeClr>
                </a:solidFill>
              </a:rPr>
              <a:t>Total Paid</a:t>
            </a:r>
          </a:p>
        </xdr:txBody>
      </xdr:sp>
      <xdr:sp macro="" textlink="">
        <xdr:nvSpPr>
          <xdr:cNvPr id="42" name="TextBox 41">
            <a:extLst>
              <a:ext uri="{FF2B5EF4-FFF2-40B4-BE49-F238E27FC236}">
                <a16:creationId xmlns:a16="http://schemas.microsoft.com/office/drawing/2014/main" id="{09113D76-48F0-AC48-0D76-EB0887340189}"/>
              </a:ext>
            </a:extLst>
          </xdr:cNvPr>
          <xdr:cNvSpPr txBox="1"/>
        </xdr:nvSpPr>
        <xdr:spPr>
          <a:xfrm>
            <a:off x="12415064" y="708883"/>
            <a:ext cx="842868" cy="269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b="0">
                <a:solidFill>
                  <a:schemeClr val="bg1">
                    <a:lumMod val="75000"/>
                  </a:schemeClr>
                </a:solidFill>
              </a:rPr>
              <a:t>Calls</a:t>
            </a:r>
          </a:p>
        </xdr:txBody>
      </xdr:sp>
      <xdr:sp macro="" textlink="Pivot_table!$Z$5">
        <xdr:nvSpPr>
          <xdr:cNvPr id="44" name="TextBox 43">
            <a:extLst>
              <a:ext uri="{FF2B5EF4-FFF2-40B4-BE49-F238E27FC236}">
                <a16:creationId xmlns:a16="http://schemas.microsoft.com/office/drawing/2014/main" id="{1B14A927-2534-0FF7-8A0C-9771862C41DE}"/>
              </a:ext>
            </a:extLst>
          </xdr:cNvPr>
          <xdr:cNvSpPr txBox="1"/>
        </xdr:nvSpPr>
        <xdr:spPr>
          <a:xfrm>
            <a:off x="12332025" y="339166"/>
            <a:ext cx="841016" cy="271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EA0B74B-67E8-48ED-865A-7D0225F850F7}" type="TxLink">
              <a:rPr lang="en-US" sz="1800" b="0" i="0" u="none" strike="noStrike">
                <a:solidFill>
                  <a:schemeClr val="bg1"/>
                </a:solidFill>
                <a:latin typeface="Calibri"/>
                <a:ea typeface="Calibri"/>
                <a:cs typeface="Calibri"/>
              </a:rPr>
              <a:pPr algn="l"/>
              <a:t> 24 </a:t>
            </a:fld>
            <a:endParaRPr lang="en-IN" sz="1200" b="0">
              <a:solidFill>
                <a:schemeClr val="bg1"/>
              </a:solidFill>
            </a:endParaRPr>
          </a:p>
        </xdr:txBody>
      </xdr:sp>
      <xdr:sp macro="" textlink="">
        <xdr:nvSpPr>
          <xdr:cNvPr id="46" name="TextBox 45">
            <a:extLst>
              <a:ext uri="{FF2B5EF4-FFF2-40B4-BE49-F238E27FC236}">
                <a16:creationId xmlns:a16="http://schemas.microsoft.com/office/drawing/2014/main" id="{7434B3CF-82F8-5BC0-B559-87600DD7DF9D}"/>
              </a:ext>
            </a:extLst>
          </xdr:cNvPr>
          <xdr:cNvSpPr txBox="1"/>
        </xdr:nvSpPr>
        <xdr:spPr>
          <a:xfrm>
            <a:off x="12327142" y="1107905"/>
            <a:ext cx="947222" cy="271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b="0">
                <a:solidFill>
                  <a:schemeClr val="bg1">
                    <a:lumMod val="75000"/>
                  </a:schemeClr>
                </a:solidFill>
              </a:rPr>
              <a:t>Total Unpaid</a:t>
            </a:r>
          </a:p>
        </xdr:txBody>
      </xdr:sp>
      <xdr:sp macro="" textlink="">
        <xdr:nvSpPr>
          <xdr:cNvPr id="47" name="TextBox 46">
            <a:extLst>
              <a:ext uri="{FF2B5EF4-FFF2-40B4-BE49-F238E27FC236}">
                <a16:creationId xmlns:a16="http://schemas.microsoft.com/office/drawing/2014/main" id="{5FC931CE-E327-0C83-1375-D1F06FACBBF8}"/>
              </a:ext>
            </a:extLst>
          </xdr:cNvPr>
          <xdr:cNvSpPr txBox="1"/>
        </xdr:nvSpPr>
        <xdr:spPr>
          <a:xfrm>
            <a:off x="12361334" y="1679575"/>
            <a:ext cx="841016" cy="269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b="0">
                <a:solidFill>
                  <a:schemeClr val="bg1">
                    <a:lumMod val="75000"/>
                  </a:schemeClr>
                </a:solidFill>
              </a:rPr>
              <a:t>Calls</a:t>
            </a:r>
          </a:p>
        </xdr:txBody>
      </xdr:sp>
      <xdr:sp macro="" textlink="Pivot_table!$Z$4">
        <xdr:nvSpPr>
          <xdr:cNvPr id="48" name="TextBox 47">
            <a:extLst>
              <a:ext uri="{FF2B5EF4-FFF2-40B4-BE49-F238E27FC236}">
                <a16:creationId xmlns:a16="http://schemas.microsoft.com/office/drawing/2014/main" id="{CE7FA29A-B364-C921-F34E-1B32E81C58E0}"/>
              </a:ext>
            </a:extLst>
          </xdr:cNvPr>
          <xdr:cNvSpPr txBox="1"/>
        </xdr:nvSpPr>
        <xdr:spPr>
          <a:xfrm>
            <a:off x="12278295" y="1309858"/>
            <a:ext cx="841016" cy="271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C28EB188-62B4-428A-BDA1-3DAFB99D8ED9}" type="TxLink">
              <a:rPr lang="en-US" sz="1800" b="0" i="0" u="none" strike="noStrike">
                <a:solidFill>
                  <a:schemeClr val="bg1"/>
                </a:solidFill>
                <a:latin typeface="Calibri"/>
                <a:ea typeface="Calibri"/>
                <a:cs typeface="Calibri"/>
              </a:rPr>
              <a:pPr marL="0" indent="0" algn="l"/>
              <a:t> 4 </a:t>
            </a:fld>
            <a:endParaRPr lang="en-IN" sz="1800" b="0" i="0" u="none" strike="noStrike">
              <a:solidFill>
                <a:schemeClr val="bg1"/>
              </a:solidFill>
              <a:latin typeface="Calibri"/>
              <a:ea typeface="Calibri"/>
              <a:cs typeface="Calibri"/>
            </a:endParaRPr>
          </a:p>
        </xdr:txBody>
      </xdr:sp>
      <xdr:graphicFrame macro="">
        <xdr:nvGraphicFramePr>
          <xdr:cNvPr id="53" name="Chart 52">
            <a:extLst>
              <a:ext uri="{FF2B5EF4-FFF2-40B4-BE49-F238E27FC236}">
                <a16:creationId xmlns:a16="http://schemas.microsoft.com/office/drawing/2014/main" id="{E2A7CA82-CDC8-40EA-B521-2FC63FA3DAC2}"/>
              </a:ext>
            </a:extLst>
          </xdr:cNvPr>
          <xdr:cNvGraphicFramePr>
            <a:graphicFrameLocks/>
          </xdr:cNvGraphicFramePr>
        </xdr:nvGraphicFramePr>
        <xdr:xfrm>
          <a:off x="11344367" y="1119130"/>
          <a:ext cx="801206" cy="746325"/>
        </xdr:xfrm>
        <a:graphic>
          <a:graphicData uri="http://schemas.openxmlformats.org/drawingml/2006/chart">
            <c:chart xmlns:c="http://schemas.openxmlformats.org/drawingml/2006/chart" xmlns:r="http://schemas.openxmlformats.org/officeDocument/2006/relationships" r:id="rId11"/>
          </a:graphicData>
        </a:graphic>
      </xdr:graphicFrame>
      <xdr:sp macro="" textlink="Pivot_table!$AA$5">
        <xdr:nvSpPr>
          <xdr:cNvPr id="54" name="TextBox 53">
            <a:extLst>
              <a:ext uri="{FF2B5EF4-FFF2-40B4-BE49-F238E27FC236}">
                <a16:creationId xmlns:a16="http://schemas.microsoft.com/office/drawing/2014/main" id="{15E0EC02-245A-A05A-5988-9BB588256DE9}"/>
              </a:ext>
            </a:extLst>
          </xdr:cNvPr>
          <xdr:cNvSpPr txBox="1"/>
        </xdr:nvSpPr>
        <xdr:spPr>
          <a:xfrm>
            <a:off x="11392325" y="399466"/>
            <a:ext cx="841017" cy="269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3A158A41-E511-4124-90BA-3E79F68146C2}" type="TxLink">
              <a:rPr lang="en-US" sz="1400" b="0" i="0" u="none" strike="noStrike">
                <a:solidFill>
                  <a:schemeClr val="bg1"/>
                </a:solidFill>
                <a:latin typeface="Calibri"/>
                <a:ea typeface="Calibri"/>
                <a:cs typeface="Calibri"/>
              </a:rPr>
              <a:pPr marL="0" indent="0" algn="l"/>
              <a:t>85.7%</a:t>
            </a:fld>
            <a:endParaRPr lang="en-IN" sz="1400" b="0" i="0" u="none" strike="noStrike">
              <a:solidFill>
                <a:schemeClr val="bg1"/>
              </a:solidFill>
              <a:latin typeface="Calibri"/>
              <a:ea typeface="Calibri"/>
              <a:cs typeface="Calibri"/>
            </a:endParaRPr>
          </a:p>
        </xdr:txBody>
      </xdr:sp>
      <xdr:sp macro="" textlink="Pivot_table!$AA$4">
        <xdr:nvSpPr>
          <xdr:cNvPr id="55" name="TextBox 54">
            <a:extLst>
              <a:ext uri="{FF2B5EF4-FFF2-40B4-BE49-F238E27FC236}">
                <a16:creationId xmlns:a16="http://schemas.microsoft.com/office/drawing/2014/main" id="{EC240EF3-48EC-16EA-FDB1-587E87D46E46}"/>
              </a:ext>
            </a:extLst>
          </xdr:cNvPr>
          <xdr:cNvSpPr txBox="1"/>
        </xdr:nvSpPr>
        <xdr:spPr>
          <a:xfrm>
            <a:off x="11431404" y="1334280"/>
            <a:ext cx="841017" cy="271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6B3613F7-09F5-428D-A725-2CBC5D2C6A33}" type="TxLink">
              <a:rPr lang="en-US" sz="1400" b="0" i="0" u="none" strike="noStrike">
                <a:solidFill>
                  <a:schemeClr val="bg1"/>
                </a:solidFill>
                <a:latin typeface="Calibri"/>
                <a:ea typeface="Calibri"/>
                <a:cs typeface="Calibri"/>
              </a:rPr>
              <a:pPr marL="0" indent="0" algn="l"/>
              <a:t>14.3%</a:t>
            </a:fld>
            <a:endParaRPr lang="en-IN" sz="1400" b="0" i="0" u="none" strike="noStrike">
              <a:solidFill>
                <a:schemeClr val="bg1"/>
              </a:solidFill>
              <a:latin typeface="Calibri"/>
              <a:ea typeface="Calibri"/>
              <a:cs typeface="Calibri"/>
            </a:endParaRPr>
          </a:p>
        </xdr:txBody>
      </xdr:sp>
    </xdr:grpSp>
    <xdr:clientData/>
  </xdr:twoCellAnchor>
  <xdr:twoCellAnchor>
    <xdr:from>
      <xdr:col>20</xdr:col>
      <xdr:colOff>179302</xdr:colOff>
      <xdr:row>3</xdr:row>
      <xdr:rowOff>121087</xdr:rowOff>
    </xdr:from>
    <xdr:to>
      <xdr:col>22</xdr:col>
      <xdr:colOff>466688</xdr:colOff>
      <xdr:row>3</xdr:row>
      <xdr:rowOff>121087</xdr:rowOff>
    </xdr:to>
    <xdr:cxnSp macro="">
      <xdr:nvCxnSpPr>
        <xdr:cNvPr id="61" name="Straight Connector 60">
          <a:extLst>
            <a:ext uri="{FF2B5EF4-FFF2-40B4-BE49-F238E27FC236}">
              <a16:creationId xmlns:a16="http://schemas.microsoft.com/office/drawing/2014/main" id="{A4D32681-44E2-40A2-A0C3-ED4647563D98}"/>
            </a:ext>
          </a:extLst>
        </xdr:cNvPr>
        <xdr:cNvCxnSpPr/>
      </xdr:nvCxnSpPr>
      <xdr:spPr>
        <a:xfrm>
          <a:off x="13367764" y="707241"/>
          <a:ext cx="1606232" cy="0"/>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20</xdr:col>
      <xdr:colOff>98028</xdr:colOff>
      <xdr:row>0</xdr:row>
      <xdr:rowOff>36610</xdr:rowOff>
    </xdr:from>
    <xdr:to>
      <xdr:col>22</xdr:col>
      <xdr:colOff>500918</xdr:colOff>
      <xdr:row>10</xdr:row>
      <xdr:rowOff>60464</xdr:rowOff>
    </xdr:to>
    <xdr:sp macro="" textlink="">
      <xdr:nvSpPr>
        <xdr:cNvPr id="57" name="Rectangle: Rounded Corners 56">
          <a:extLst>
            <a:ext uri="{FF2B5EF4-FFF2-40B4-BE49-F238E27FC236}">
              <a16:creationId xmlns:a16="http://schemas.microsoft.com/office/drawing/2014/main" id="{E435FF0B-7787-1989-29E1-B952BF589950}"/>
            </a:ext>
          </a:extLst>
        </xdr:cNvPr>
        <xdr:cNvSpPr/>
      </xdr:nvSpPr>
      <xdr:spPr>
        <a:xfrm>
          <a:off x="13286490" y="36610"/>
          <a:ext cx="1721736" cy="1977700"/>
        </a:xfrm>
        <a:prstGeom prst="roundRect">
          <a:avLst>
            <a:gd name="adj" fmla="val 4731"/>
          </a:avLst>
        </a:prstGeom>
        <a:solidFill>
          <a:srgbClr val="991CF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20</xdr:col>
      <xdr:colOff>113828</xdr:colOff>
      <xdr:row>2</xdr:row>
      <xdr:rowOff>163553</xdr:rowOff>
    </xdr:from>
    <xdr:to>
      <xdr:col>22</xdr:col>
      <xdr:colOff>486135</xdr:colOff>
      <xdr:row>10</xdr:row>
      <xdr:rowOff>41512</xdr:rowOff>
    </xdr:to>
    <mc:AlternateContent xmlns:mc="http://schemas.openxmlformats.org/markup-compatibility/2006" xmlns:a14="http://schemas.microsoft.com/office/drawing/2010/main">
      <mc:Choice Requires="a14">
        <xdr:graphicFrame macro="">
          <xdr:nvGraphicFramePr>
            <xdr:cNvPr id="58" name="Month 1">
              <a:extLst>
                <a:ext uri="{FF2B5EF4-FFF2-40B4-BE49-F238E27FC236}">
                  <a16:creationId xmlns:a16="http://schemas.microsoft.com/office/drawing/2014/main" id="{75AAB23E-96B4-485E-AA15-6881BD06936D}"/>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3448828" y="544553"/>
              <a:ext cx="1705807" cy="1401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20</xdr:col>
      <xdr:colOff>154127</xdr:colOff>
      <xdr:row>0</xdr:row>
      <xdr:rowOff>91207</xdr:rowOff>
    </xdr:from>
    <xdr:to>
      <xdr:col>21</xdr:col>
      <xdr:colOff>333275</xdr:colOff>
      <xdr:row>2</xdr:row>
      <xdr:rowOff>140191</xdr:rowOff>
    </xdr:to>
    <xdr:sp macro="" textlink="">
      <xdr:nvSpPr>
        <xdr:cNvPr id="62" name="TextBox 61">
          <a:extLst>
            <a:ext uri="{FF2B5EF4-FFF2-40B4-BE49-F238E27FC236}">
              <a16:creationId xmlns:a16="http://schemas.microsoft.com/office/drawing/2014/main" id="{81217421-98A8-4802-BD31-974458056349}"/>
            </a:ext>
          </a:extLst>
        </xdr:cNvPr>
        <xdr:cNvSpPr txBox="1"/>
      </xdr:nvSpPr>
      <xdr:spPr>
        <a:xfrm>
          <a:off x="13342589" y="91207"/>
          <a:ext cx="838571" cy="439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a:solidFill>
                <a:schemeClr val="bg1"/>
              </a:solidFill>
            </a:rPr>
            <a:t>Monthly</a:t>
          </a:r>
        </a:p>
        <a:p>
          <a:pPr algn="l"/>
          <a:r>
            <a:rPr lang="en-IN" sz="1000" b="0">
              <a:solidFill>
                <a:schemeClr val="bg1"/>
              </a:solidFill>
            </a:rPr>
            <a:t>Slicer</a:t>
          </a:r>
        </a:p>
      </xdr:txBody>
    </xdr:sp>
    <xdr:clientData/>
  </xdr:twoCellAnchor>
  <xdr:twoCellAnchor>
    <xdr:from>
      <xdr:col>22</xdr:col>
      <xdr:colOff>312615</xdr:colOff>
      <xdr:row>0</xdr:row>
      <xdr:rowOff>146539</xdr:rowOff>
    </xdr:from>
    <xdr:to>
      <xdr:col>22</xdr:col>
      <xdr:colOff>415192</xdr:colOff>
      <xdr:row>1</xdr:row>
      <xdr:rowOff>43961</xdr:rowOff>
    </xdr:to>
    <xdr:cxnSp macro="">
      <xdr:nvCxnSpPr>
        <xdr:cNvPr id="66" name="Straight Arrow Connector 65">
          <a:hlinkClick xmlns:r="http://schemas.openxmlformats.org/officeDocument/2006/relationships" r:id="rId12" tooltip="Go to Cleaned data base"/>
          <a:extLst>
            <a:ext uri="{FF2B5EF4-FFF2-40B4-BE49-F238E27FC236}">
              <a16:creationId xmlns:a16="http://schemas.microsoft.com/office/drawing/2014/main" id="{0D29DF5F-1961-D7B0-4581-B473DEBDBDD9}"/>
            </a:ext>
          </a:extLst>
        </xdr:cNvPr>
        <xdr:cNvCxnSpPr/>
      </xdr:nvCxnSpPr>
      <xdr:spPr>
        <a:xfrm flipV="1">
          <a:off x="14819923" y="146539"/>
          <a:ext cx="102577" cy="92807"/>
        </a:xfrm>
        <a:prstGeom prst="straightConnector1">
          <a:avLst/>
        </a:prstGeom>
        <a:ln>
          <a:solidFill>
            <a:schemeClr val="bg1"/>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22</xdr:col>
      <xdr:colOff>585557</xdr:colOff>
      <xdr:row>0</xdr:row>
      <xdr:rowOff>20044</xdr:rowOff>
    </xdr:from>
    <xdr:to>
      <xdr:col>25</xdr:col>
      <xdr:colOff>625002</xdr:colOff>
      <xdr:row>10</xdr:row>
      <xdr:rowOff>43898</xdr:rowOff>
    </xdr:to>
    <xdr:sp macro="" textlink="">
      <xdr:nvSpPr>
        <xdr:cNvPr id="68" name="Rectangle: Rounded Corners 67">
          <a:extLst>
            <a:ext uri="{FF2B5EF4-FFF2-40B4-BE49-F238E27FC236}">
              <a16:creationId xmlns:a16="http://schemas.microsoft.com/office/drawing/2014/main" id="{39C37501-3663-1FF4-A4C3-7594F7EC5E24}"/>
            </a:ext>
          </a:extLst>
        </xdr:cNvPr>
        <xdr:cNvSpPr/>
      </xdr:nvSpPr>
      <xdr:spPr>
        <a:xfrm>
          <a:off x="15154271" y="20044"/>
          <a:ext cx="2026088" cy="2019568"/>
        </a:xfrm>
        <a:prstGeom prst="roundRect">
          <a:avLst>
            <a:gd name="adj" fmla="val 4731"/>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590550</xdr:colOff>
      <xdr:row>0</xdr:row>
      <xdr:rowOff>105583</xdr:rowOff>
    </xdr:from>
    <xdr:to>
      <xdr:col>25</xdr:col>
      <xdr:colOff>615950</xdr:colOff>
      <xdr:row>9</xdr:row>
      <xdr:rowOff>118089</xdr:rowOff>
    </xdr:to>
    <xdr:grpSp>
      <xdr:nvGrpSpPr>
        <xdr:cNvPr id="88" name="Group 87">
          <a:extLst>
            <a:ext uri="{FF2B5EF4-FFF2-40B4-BE49-F238E27FC236}">
              <a16:creationId xmlns:a16="http://schemas.microsoft.com/office/drawing/2014/main" id="{8670B3BD-B096-85C2-E0AB-C4C21F3B4D28}"/>
            </a:ext>
          </a:extLst>
        </xdr:cNvPr>
        <xdr:cNvGrpSpPr/>
      </xdr:nvGrpSpPr>
      <xdr:grpSpPr>
        <a:xfrm>
          <a:off x="15167941" y="105583"/>
          <a:ext cx="2013226" cy="1751854"/>
          <a:chOff x="15097858" y="105583"/>
          <a:chExt cx="2003669" cy="1770968"/>
        </a:xfrm>
      </xdr:grpSpPr>
      <xdr:sp macro="" textlink="">
        <xdr:nvSpPr>
          <xdr:cNvPr id="69" name="TextBox 68">
            <a:extLst>
              <a:ext uri="{FF2B5EF4-FFF2-40B4-BE49-F238E27FC236}">
                <a16:creationId xmlns:a16="http://schemas.microsoft.com/office/drawing/2014/main" id="{324A9FF3-9F64-C737-6497-4E5FDC9CF37E}"/>
              </a:ext>
            </a:extLst>
          </xdr:cNvPr>
          <xdr:cNvSpPr txBox="1"/>
        </xdr:nvSpPr>
        <xdr:spPr>
          <a:xfrm>
            <a:off x="15215814" y="105583"/>
            <a:ext cx="1261906" cy="30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a:solidFill>
                  <a:schemeClr val="bg1"/>
                </a:solidFill>
              </a:rPr>
              <a:t>Enrolled Courses</a:t>
            </a:r>
            <a:endParaRPr lang="en-IN" sz="1000" b="0">
              <a:solidFill>
                <a:schemeClr val="bg1"/>
              </a:solidFill>
            </a:endParaRPr>
          </a:p>
        </xdr:txBody>
      </xdr:sp>
      <xdr:graphicFrame macro="">
        <xdr:nvGraphicFramePr>
          <xdr:cNvPr id="70" name="Chart 69">
            <a:extLst>
              <a:ext uri="{FF2B5EF4-FFF2-40B4-BE49-F238E27FC236}">
                <a16:creationId xmlns:a16="http://schemas.microsoft.com/office/drawing/2014/main" id="{6B7A5E1D-029C-472B-8D0A-90E5A911A749}"/>
              </a:ext>
            </a:extLst>
          </xdr:cNvPr>
          <xdr:cNvGraphicFramePr>
            <a:graphicFrameLocks/>
          </xdr:cNvGraphicFramePr>
        </xdr:nvGraphicFramePr>
        <xdr:xfrm>
          <a:off x="15097858" y="1135673"/>
          <a:ext cx="2003669" cy="740878"/>
        </xdr:xfrm>
        <a:graphic>
          <a:graphicData uri="http://schemas.openxmlformats.org/drawingml/2006/chart">
            <c:chart xmlns:c="http://schemas.openxmlformats.org/drawingml/2006/chart" xmlns:r="http://schemas.openxmlformats.org/officeDocument/2006/relationships" r:id="rId13"/>
          </a:graphicData>
        </a:graphic>
      </xdr:graphicFrame>
      <xdr:sp macro="" textlink="Pivot_table!AD18">
        <xdr:nvSpPr>
          <xdr:cNvPr id="71" name="TextBox 70">
            <a:extLst>
              <a:ext uri="{FF2B5EF4-FFF2-40B4-BE49-F238E27FC236}">
                <a16:creationId xmlns:a16="http://schemas.microsoft.com/office/drawing/2014/main" id="{A3BA19A3-832C-44B3-805F-4EABD844AC3F}"/>
              </a:ext>
            </a:extLst>
          </xdr:cNvPr>
          <xdr:cNvSpPr txBox="1"/>
        </xdr:nvSpPr>
        <xdr:spPr>
          <a:xfrm>
            <a:off x="15260264" y="383518"/>
            <a:ext cx="857990" cy="499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8A958AA-0E23-4368-BAAA-B760DBFACCEE}" type="TxLink">
              <a:rPr lang="en-US" sz="2000" b="1" i="0" u="none" strike="noStrike">
                <a:solidFill>
                  <a:srgbClr val="762C7C"/>
                </a:solidFill>
                <a:latin typeface="Calibri"/>
                <a:ea typeface="Calibri"/>
                <a:cs typeface="Calibri"/>
              </a:rPr>
              <a:pPr algn="l"/>
              <a:t>884</a:t>
            </a:fld>
            <a:endParaRPr lang="en-IN" sz="1400" b="1">
              <a:solidFill>
                <a:srgbClr val="762C7C"/>
              </a:solidFill>
            </a:endParaRPr>
          </a:p>
        </xdr:txBody>
      </xdr:sp>
      <xdr:sp macro="" textlink="">
        <xdr:nvSpPr>
          <xdr:cNvPr id="83" name="TextBox 82">
            <a:extLst>
              <a:ext uri="{FF2B5EF4-FFF2-40B4-BE49-F238E27FC236}">
                <a16:creationId xmlns:a16="http://schemas.microsoft.com/office/drawing/2014/main" id="{22CB1CFC-77D0-D5AE-FED3-727253A801DD}"/>
              </a:ext>
            </a:extLst>
          </xdr:cNvPr>
          <xdr:cNvSpPr txBox="1"/>
        </xdr:nvSpPr>
        <xdr:spPr>
          <a:xfrm>
            <a:off x="15825414" y="521752"/>
            <a:ext cx="679213" cy="30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800" b="1">
                <a:solidFill>
                  <a:schemeClr val="bg1">
                    <a:lumMod val="75000"/>
                  </a:schemeClr>
                </a:solidFill>
              </a:rPr>
              <a:t>Courses</a:t>
            </a:r>
            <a:endParaRPr lang="en-IN" sz="500" b="0">
              <a:solidFill>
                <a:schemeClr val="bg1">
                  <a:lumMod val="75000"/>
                </a:schemeClr>
              </a:solidFill>
            </a:endParaRPr>
          </a:p>
        </xdr:txBody>
      </xdr:sp>
      <xdr:sp macro="" textlink="">
        <xdr:nvSpPr>
          <xdr:cNvPr id="84" name="TextBox 83">
            <a:extLst>
              <a:ext uri="{FF2B5EF4-FFF2-40B4-BE49-F238E27FC236}">
                <a16:creationId xmlns:a16="http://schemas.microsoft.com/office/drawing/2014/main" id="{1215CFF1-D5D9-E015-2A7C-AAB975D0EF90}"/>
              </a:ext>
            </a:extLst>
          </xdr:cNvPr>
          <xdr:cNvSpPr txBox="1"/>
        </xdr:nvSpPr>
        <xdr:spPr>
          <a:xfrm>
            <a:off x="15196764" y="755237"/>
            <a:ext cx="1261906" cy="30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a:solidFill>
                  <a:schemeClr val="bg1"/>
                </a:solidFill>
              </a:rPr>
              <a:t>Average</a:t>
            </a:r>
            <a:endParaRPr lang="en-IN" sz="1000" b="0">
              <a:solidFill>
                <a:schemeClr val="bg1"/>
              </a:solidFill>
            </a:endParaRPr>
          </a:p>
        </xdr:txBody>
      </xdr:sp>
      <xdr:sp macro="" textlink="Pivot_table!AD19">
        <xdr:nvSpPr>
          <xdr:cNvPr id="86" name="TextBox 85">
            <a:extLst>
              <a:ext uri="{FF2B5EF4-FFF2-40B4-BE49-F238E27FC236}">
                <a16:creationId xmlns:a16="http://schemas.microsoft.com/office/drawing/2014/main" id="{9BDAA77F-B63F-8DBC-FE8D-CC89EB8267A4}"/>
              </a:ext>
            </a:extLst>
          </xdr:cNvPr>
          <xdr:cNvSpPr txBox="1"/>
        </xdr:nvSpPr>
        <xdr:spPr>
          <a:xfrm>
            <a:off x="15171364" y="956971"/>
            <a:ext cx="649417" cy="367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4B99C30-9E11-4BE8-B57D-D04B63DBB33B}" type="TxLink">
              <a:rPr lang="en-US" sz="2000" b="0" i="0" u="none" strike="noStrike">
                <a:solidFill>
                  <a:schemeClr val="bg2"/>
                </a:solidFill>
                <a:latin typeface="Calibri"/>
                <a:ea typeface="Calibri"/>
                <a:cs typeface="Calibri"/>
              </a:rPr>
              <a:pPr algn="l"/>
              <a:t> 74 </a:t>
            </a:fld>
            <a:endParaRPr lang="en-IN" sz="1400" b="0">
              <a:solidFill>
                <a:schemeClr val="bg2"/>
              </a:solidFill>
            </a:endParaRPr>
          </a:p>
        </xdr:txBody>
      </xdr:sp>
      <xdr:sp macro="" textlink="">
        <xdr:nvSpPr>
          <xdr:cNvPr id="87" name="TextBox 86">
            <a:extLst>
              <a:ext uri="{FF2B5EF4-FFF2-40B4-BE49-F238E27FC236}">
                <a16:creationId xmlns:a16="http://schemas.microsoft.com/office/drawing/2014/main" id="{2F92AA74-0934-E480-6F2F-86A2F14AEC07}"/>
              </a:ext>
            </a:extLst>
          </xdr:cNvPr>
          <xdr:cNvSpPr txBox="1"/>
        </xdr:nvSpPr>
        <xdr:spPr>
          <a:xfrm>
            <a:off x="15704764" y="925221"/>
            <a:ext cx="680190" cy="307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3200" b="0">
                <a:solidFill>
                  <a:schemeClr val="bg2"/>
                </a:solidFill>
              </a:rPr>
              <a:t>~</a:t>
            </a:r>
            <a:endParaRPr lang="en-IN" sz="2000" b="0">
              <a:solidFill>
                <a:schemeClr val="bg2"/>
              </a:solidFill>
            </a:endParaRPr>
          </a:p>
        </xdr:txBody>
      </xdr:sp>
    </xdr:grpSp>
    <xdr:clientData/>
  </xdr:twoCellAnchor>
  <xdr:twoCellAnchor>
    <xdr:from>
      <xdr:col>22</xdr:col>
      <xdr:colOff>51325</xdr:colOff>
      <xdr:row>10</xdr:row>
      <xdr:rowOff>128904</xdr:rowOff>
    </xdr:from>
    <xdr:to>
      <xdr:col>25</xdr:col>
      <xdr:colOff>625002</xdr:colOff>
      <xdr:row>22</xdr:row>
      <xdr:rowOff>20047</xdr:rowOff>
    </xdr:to>
    <xdr:sp macro="" textlink="">
      <xdr:nvSpPr>
        <xdr:cNvPr id="4" name="Rectangle: Rounded Corners 3">
          <a:extLst>
            <a:ext uri="{FF2B5EF4-FFF2-40B4-BE49-F238E27FC236}">
              <a16:creationId xmlns:a16="http://schemas.microsoft.com/office/drawing/2014/main" id="{2C45817D-E002-73EE-CA50-45FD10C73D21}"/>
            </a:ext>
          </a:extLst>
        </xdr:cNvPr>
        <xdr:cNvSpPr/>
      </xdr:nvSpPr>
      <xdr:spPr>
        <a:xfrm>
          <a:off x="14620039" y="2124618"/>
          <a:ext cx="2560320" cy="2286000"/>
        </a:xfrm>
        <a:prstGeom prst="roundRect">
          <a:avLst>
            <a:gd name="adj" fmla="val 4731"/>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263911</xdr:colOff>
      <xdr:row>10</xdr:row>
      <xdr:rowOff>183332</xdr:rowOff>
    </xdr:from>
    <xdr:to>
      <xdr:col>25</xdr:col>
      <xdr:colOff>206663</xdr:colOff>
      <xdr:row>12</xdr:row>
      <xdr:rowOff>98001</xdr:rowOff>
    </xdr:to>
    <xdr:sp macro="" textlink="">
      <xdr:nvSpPr>
        <xdr:cNvPr id="5" name="TextBox 4">
          <a:extLst>
            <a:ext uri="{FF2B5EF4-FFF2-40B4-BE49-F238E27FC236}">
              <a16:creationId xmlns:a16="http://schemas.microsoft.com/office/drawing/2014/main" id="{75439245-2675-42AF-939E-415E4D7305CD}"/>
            </a:ext>
          </a:extLst>
        </xdr:cNvPr>
        <xdr:cNvSpPr txBox="1"/>
      </xdr:nvSpPr>
      <xdr:spPr>
        <a:xfrm>
          <a:off x="15384382" y="2125685"/>
          <a:ext cx="1257575" cy="303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a:solidFill>
                <a:schemeClr val="bg1"/>
              </a:solidFill>
            </a:rPr>
            <a:t>Area Code</a:t>
          </a:r>
          <a:endParaRPr lang="en-IN" sz="1100" b="0">
            <a:solidFill>
              <a:schemeClr val="bg1"/>
            </a:solidFill>
          </a:endParaRPr>
        </a:p>
      </xdr:txBody>
    </xdr:sp>
    <xdr:clientData/>
  </xdr:twoCellAnchor>
  <xdr:twoCellAnchor>
    <xdr:from>
      <xdr:col>22</xdr:col>
      <xdr:colOff>397685</xdr:colOff>
      <xdr:row>11</xdr:row>
      <xdr:rowOff>71176</xdr:rowOff>
    </xdr:from>
    <xdr:to>
      <xdr:col>25</xdr:col>
      <xdr:colOff>376620</xdr:colOff>
      <xdr:row>21</xdr:row>
      <xdr:rowOff>135758</xdr:rowOff>
    </xdr:to>
    <xdr:graphicFrame macro="">
      <xdr:nvGraphicFramePr>
        <xdr:cNvPr id="10" name="Chart 9">
          <a:extLst>
            <a:ext uri="{FF2B5EF4-FFF2-40B4-BE49-F238E27FC236}">
              <a16:creationId xmlns:a16="http://schemas.microsoft.com/office/drawing/2014/main" id="{5440990D-2B2B-4868-8068-41E1FFC1F5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22</xdr:col>
      <xdr:colOff>51325</xdr:colOff>
      <xdr:row>22</xdr:row>
      <xdr:rowOff>147047</xdr:rowOff>
    </xdr:from>
    <xdr:to>
      <xdr:col>25</xdr:col>
      <xdr:colOff>625002</xdr:colOff>
      <xdr:row>34</xdr:row>
      <xdr:rowOff>38189</xdr:rowOff>
    </xdr:to>
    <xdr:sp macro="" textlink="">
      <xdr:nvSpPr>
        <xdr:cNvPr id="16" name="Rectangle: Rounded Corners 15">
          <a:extLst>
            <a:ext uri="{FF2B5EF4-FFF2-40B4-BE49-F238E27FC236}">
              <a16:creationId xmlns:a16="http://schemas.microsoft.com/office/drawing/2014/main" id="{C0055E39-B061-342C-43AA-5A5B1834D19C}"/>
            </a:ext>
          </a:extLst>
        </xdr:cNvPr>
        <xdr:cNvSpPr/>
      </xdr:nvSpPr>
      <xdr:spPr>
        <a:xfrm>
          <a:off x="14719825" y="4338047"/>
          <a:ext cx="2573927" cy="2177142"/>
        </a:xfrm>
        <a:prstGeom prst="roundRect">
          <a:avLst>
            <a:gd name="adj" fmla="val 4731"/>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112057</xdr:colOff>
      <xdr:row>23</xdr:row>
      <xdr:rowOff>74706</xdr:rowOff>
    </xdr:from>
    <xdr:to>
      <xdr:col>25</xdr:col>
      <xdr:colOff>555215</xdr:colOff>
      <xdr:row>33</xdr:row>
      <xdr:rowOff>66924</xdr:rowOff>
    </xdr:to>
    <xdr:graphicFrame macro="">
      <xdr:nvGraphicFramePr>
        <xdr:cNvPr id="59" name="Chart 58">
          <a:extLst>
            <a:ext uri="{FF2B5EF4-FFF2-40B4-BE49-F238E27FC236}">
              <a16:creationId xmlns:a16="http://schemas.microsoft.com/office/drawing/2014/main" id="{08D566A2-14B9-4301-B2A3-731F4D16F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22</xdr:col>
      <xdr:colOff>642467</xdr:colOff>
      <xdr:row>24</xdr:row>
      <xdr:rowOff>52290</xdr:rowOff>
    </xdr:from>
    <xdr:to>
      <xdr:col>25</xdr:col>
      <xdr:colOff>38232</xdr:colOff>
      <xdr:row>31</xdr:row>
      <xdr:rowOff>60643</xdr:rowOff>
    </xdr:to>
    <xdr:sp macro="" textlink="">
      <xdr:nvSpPr>
        <xdr:cNvPr id="60" name="Oval 59">
          <a:extLst>
            <a:ext uri="{FF2B5EF4-FFF2-40B4-BE49-F238E27FC236}">
              <a16:creationId xmlns:a16="http://schemas.microsoft.com/office/drawing/2014/main" id="{976E6F2E-347C-8454-1AC2-68DF9A150B98}"/>
            </a:ext>
          </a:extLst>
        </xdr:cNvPr>
        <xdr:cNvSpPr/>
      </xdr:nvSpPr>
      <xdr:spPr>
        <a:xfrm>
          <a:off x="15105526" y="4713937"/>
          <a:ext cx="1368000" cy="1368000"/>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254007</xdr:colOff>
      <xdr:row>26</xdr:row>
      <xdr:rowOff>37352</xdr:rowOff>
    </xdr:from>
    <xdr:to>
      <xdr:col>24</xdr:col>
      <xdr:colOff>597654</xdr:colOff>
      <xdr:row>29</xdr:row>
      <xdr:rowOff>97117</xdr:rowOff>
    </xdr:to>
    <xdr:sp macro="" textlink="">
      <xdr:nvSpPr>
        <xdr:cNvPr id="30" name="TextBox 29">
          <a:extLst>
            <a:ext uri="{FF2B5EF4-FFF2-40B4-BE49-F238E27FC236}">
              <a16:creationId xmlns:a16="http://schemas.microsoft.com/office/drawing/2014/main" id="{AD7BB62C-5197-450C-B27A-9A8CC7BF4E12}"/>
            </a:ext>
          </a:extLst>
        </xdr:cNvPr>
        <xdr:cNvSpPr txBox="1"/>
      </xdr:nvSpPr>
      <xdr:spPr>
        <a:xfrm>
          <a:off x="15374478" y="5087470"/>
          <a:ext cx="1001058" cy="642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a:solidFill>
                <a:schemeClr val="bg1">
                  <a:lumMod val="75000"/>
                </a:schemeClr>
              </a:solidFill>
            </a:rPr>
            <a:t>Training</a:t>
          </a:r>
        </a:p>
        <a:p>
          <a:pPr algn="l"/>
          <a:r>
            <a:rPr lang="en-IN" sz="1600" b="1">
              <a:solidFill>
                <a:schemeClr val="bg1">
                  <a:lumMod val="75000"/>
                </a:schemeClr>
              </a:solidFill>
            </a:rPr>
            <a:t>Models</a:t>
          </a:r>
        </a:p>
      </xdr:txBody>
    </xdr:sp>
    <xdr:clientData/>
  </xdr:twoCellAnchor>
  <xdr:twoCellAnchor>
    <xdr:from>
      <xdr:col>16</xdr:col>
      <xdr:colOff>623454</xdr:colOff>
      <xdr:row>10</xdr:row>
      <xdr:rowOff>128904</xdr:rowOff>
    </xdr:from>
    <xdr:to>
      <xdr:col>21</xdr:col>
      <xdr:colOff>609127</xdr:colOff>
      <xdr:row>34</xdr:row>
      <xdr:rowOff>36285</xdr:rowOff>
    </xdr:to>
    <xdr:sp macro="" textlink="">
      <xdr:nvSpPr>
        <xdr:cNvPr id="63" name="Rectangle: Rounded Corners 62">
          <a:extLst>
            <a:ext uri="{FF2B5EF4-FFF2-40B4-BE49-F238E27FC236}">
              <a16:creationId xmlns:a16="http://schemas.microsoft.com/office/drawing/2014/main" id="{ED69D4F2-B400-B748-80A4-5255F433CB32}"/>
            </a:ext>
          </a:extLst>
        </xdr:cNvPr>
        <xdr:cNvSpPr/>
      </xdr:nvSpPr>
      <xdr:spPr>
        <a:xfrm>
          <a:off x="11291454" y="2033904"/>
          <a:ext cx="3319423" cy="4479381"/>
        </a:xfrm>
        <a:prstGeom prst="roundRect">
          <a:avLst>
            <a:gd name="adj" fmla="val 4731"/>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206181</xdr:colOff>
      <xdr:row>10</xdr:row>
      <xdr:rowOff>160245</xdr:rowOff>
    </xdr:from>
    <xdr:to>
      <xdr:col>21</xdr:col>
      <xdr:colOff>600364</xdr:colOff>
      <xdr:row>12</xdr:row>
      <xdr:rowOff>127000</xdr:rowOff>
    </xdr:to>
    <xdr:sp macro="" textlink="">
      <xdr:nvSpPr>
        <xdr:cNvPr id="64" name="TextBox 63">
          <a:extLst>
            <a:ext uri="{FF2B5EF4-FFF2-40B4-BE49-F238E27FC236}">
              <a16:creationId xmlns:a16="http://schemas.microsoft.com/office/drawing/2014/main" id="{CEABFDF6-6EBE-8482-E782-61EFB3C4C12B}"/>
            </a:ext>
          </a:extLst>
        </xdr:cNvPr>
        <xdr:cNvSpPr txBox="1"/>
      </xdr:nvSpPr>
      <xdr:spPr>
        <a:xfrm>
          <a:off x="11393726" y="2122972"/>
          <a:ext cx="3026547" cy="359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1">
              <a:solidFill>
                <a:schemeClr val="bg1">
                  <a:lumMod val="75000"/>
                </a:schemeClr>
              </a:solidFill>
            </a:rPr>
            <a:t>Training</a:t>
          </a:r>
          <a:r>
            <a:rPr lang="en-IN" sz="1400" b="1" baseline="0">
              <a:solidFill>
                <a:schemeClr val="bg1">
                  <a:lumMod val="75000"/>
                </a:schemeClr>
              </a:solidFill>
            </a:rPr>
            <a:t> Models Fees by Sales Team</a:t>
          </a:r>
          <a:endParaRPr lang="en-IN" sz="1400" b="0">
            <a:solidFill>
              <a:schemeClr val="bg1">
                <a:lumMod val="75000"/>
              </a:schemeClr>
            </a:solidFill>
          </a:endParaRPr>
        </a:p>
      </xdr:txBody>
    </xdr:sp>
    <xdr:clientData/>
  </xdr:twoCellAnchor>
  <xdr:twoCellAnchor>
    <xdr:from>
      <xdr:col>16</xdr:col>
      <xdr:colOff>635000</xdr:colOff>
      <xdr:row>12</xdr:row>
      <xdr:rowOff>23091</xdr:rowOff>
    </xdr:from>
    <xdr:to>
      <xdr:col>21</xdr:col>
      <xdr:colOff>600364</xdr:colOff>
      <xdr:row>21</xdr:row>
      <xdr:rowOff>11546</xdr:rowOff>
    </xdr:to>
    <xdr:graphicFrame macro="">
      <xdr:nvGraphicFramePr>
        <xdr:cNvPr id="65" name="Chart 64">
          <a:extLst>
            <a:ext uri="{FF2B5EF4-FFF2-40B4-BE49-F238E27FC236}">
              <a16:creationId xmlns:a16="http://schemas.microsoft.com/office/drawing/2014/main" id="{3681E8E0-37D4-4D6A-B2FD-FA647BC01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11546</xdr:colOff>
      <xdr:row>22</xdr:row>
      <xdr:rowOff>184727</xdr:rowOff>
    </xdr:from>
    <xdr:to>
      <xdr:col>22</xdr:col>
      <xdr:colOff>0</xdr:colOff>
      <xdr:row>33</xdr:row>
      <xdr:rowOff>193261</xdr:rowOff>
    </xdr:to>
    <xdr:graphicFrame macro="">
      <xdr:nvGraphicFramePr>
        <xdr:cNvPr id="67" name="Chart 66">
          <a:extLst>
            <a:ext uri="{FF2B5EF4-FFF2-40B4-BE49-F238E27FC236}">
              <a16:creationId xmlns:a16="http://schemas.microsoft.com/office/drawing/2014/main" id="{DF8EB960-3922-4124-A0F3-B908A7241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448632</xdr:colOff>
      <xdr:row>21</xdr:row>
      <xdr:rowOff>33243</xdr:rowOff>
    </xdr:from>
    <xdr:to>
      <xdr:col>22</xdr:col>
      <xdr:colOff>184724</xdr:colOff>
      <xdr:row>22</xdr:row>
      <xdr:rowOff>196271</xdr:rowOff>
    </xdr:to>
    <xdr:sp macro="" textlink="">
      <xdr:nvSpPr>
        <xdr:cNvPr id="89" name="TextBox 88">
          <a:extLst>
            <a:ext uri="{FF2B5EF4-FFF2-40B4-BE49-F238E27FC236}">
              <a16:creationId xmlns:a16="http://schemas.microsoft.com/office/drawing/2014/main" id="{F3326C4B-0F8E-151A-8DA0-B9E248EBF010}"/>
            </a:ext>
          </a:extLst>
        </xdr:cNvPr>
        <xdr:cNvSpPr txBox="1"/>
      </xdr:nvSpPr>
      <xdr:spPr>
        <a:xfrm>
          <a:off x="11636177" y="4154970"/>
          <a:ext cx="3026547" cy="359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1">
              <a:solidFill>
                <a:schemeClr val="bg1">
                  <a:lumMod val="75000"/>
                </a:schemeClr>
              </a:solidFill>
            </a:rPr>
            <a:t>Enrolled corses on training</a:t>
          </a:r>
          <a:endParaRPr lang="en-IN" sz="1400" b="0">
            <a:solidFill>
              <a:schemeClr val="bg1">
                <a:lumMod val="75000"/>
              </a:schemeClr>
            </a:solidFill>
          </a:endParaRPr>
        </a:p>
      </xdr:txBody>
    </xdr:sp>
    <xdr:clientData/>
  </xdr:twoCellAnchor>
  <xdr:twoCellAnchor>
    <xdr:from>
      <xdr:col>13</xdr:col>
      <xdr:colOff>499553</xdr:colOff>
      <xdr:row>10</xdr:row>
      <xdr:rowOff>92619</xdr:rowOff>
    </xdr:from>
    <xdr:to>
      <xdr:col>16</xdr:col>
      <xdr:colOff>552823</xdr:colOff>
      <xdr:row>20</xdr:row>
      <xdr:rowOff>116473</xdr:rowOff>
    </xdr:to>
    <xdr:sp macro="" textlink="">
      <xdr:nvSpPr>
        <xdr:cNvPr id="91" name="Rectangle: Rounded Corners 90">
          <a:extLst>
            <a:ext uri="{FF2B5EF4-FFF2-40B4-BE49-F238E27FC236}">
              <a16:creationId xmlns:a16="http://schemas.microsoft.com/office/drawing/2014/main" id="{7B772506-6355-F5CB-6DCD-033348C6763A}"/>
            </a:ext>
          </a:extLst>
        </xdr:cNvPr>
        <xdr:cNvSpPr/>
      </xdr:nvSpPr>
      <xdr:spPr>
        <a:xfrm>
          <a:off x="9045906" y="2034972"/>
          <a:ext cx="2025505" cy="1966207"/>
        </a:xfrm>
        <a:prstGeom prst="roundRect">
          <a:avLst>
            <a:gd name="adj" fmla="val 4731"/>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461064</xdr:colOff>
      <xdr:row>10</xdr:row>
      <xdr:rowOff>188427</xdr:rowOff>
    </xdr:from>
    <xdr:to>
      <xdr:col>16</xdr:col>
      <xdr:colOff>530413</xdr:colOff>
      <xdr:row>20</xdr:row>
      <xdr:rowOff>59525</xdr:rowOff>
    </xdr:to>
    <xdr:grpSp>
      <xdr:nvGrpSpPr>
        <xdr:cNvPr id="92" name="Group 91">
          <a:extLst>
            <a:ext uri="{FF2B5EF4-FFF2-40B4-BE49-F238E27FC236}">
              <a16:creationId xmlns:a16="http://schemas.microsoft.com/office/drawing/2014/main" id="{233F9FDB-3DCA-7D88-F393-40256846CCAA}"/>
            </a:ext>
          </a:extLst>
        </xdr:cNvPr>
        <xdr:cNvGrpSpPr/>
      </xdr:nvGrpSpPr>
      <xdr:grpSpPr>
        <a:xfrm>
          <a:off x="9074977" y="2121036"/>
          <a:ext cx="2057175" cy="1803706"/>
          <a:chOff x="3456606" y="104380"/>
          <a:chExt cx="2064715" cy="1854847"/>
        </a:xfrm>
      </xdr:grpSpPr>
      <xdr:sp macro="" textlink="">
        <xdr:nvSpPr>
          <xdr:cNvPr id="93" name="TextBox 92">
            <a:extLst>
              <a:ext uri="{FF2B5EF4-FFF2-40B4-BE49-F238E27FC236}">
                <a16:creationId xmlns:a16="http://schemas.microsoft.com/office/drawing/2014/main" id="{488ED9F3-B42E-00A6-E9E7-EE3DDB2B725F}"/>
              </a:ext>
            </a:extLst>
          </xdr:cNvPr>
          <xdr:cNvSpPr txBox="1"/>
        </xdr:nvSpPr>
        <xdr:spPr>
          <a:xfrm>
            <a:off x="3495260" y="104380"/>
            <a:ext cx="1236870" cy="641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b="0">
                <a:solidFill>
                  <a:schemeClr val="tx1">
                    <a:lumMod val="65000"/>
                    <a:lumOff val="35000"/>
                  </a:schemeClr>
                </a:solidFill>
              </a:rPr>
              <a:t>Top 5</a:t>
            </a:r>
          </a:p>
          <a:p>
            <a:pPr algn="l"/>
            <a:r>
              <a:rPr lang="en-IN" sz="1200" b="1">
                <a:solidFill>
                  <a:schemeClr val="bg2"/>
                </a:solidFill>
              </a:rPr>
              <a:t>Training Levels</a:t>
            </a:r>
          </a:p>
          <a:p>
            <a:pPr algn="l"/>
            <a:r>
              <a:rPr lang="en-IN" sz="1000" b="0" baseline="0">
                <a:solidFill>
                  <a:schemeClr val="tx1">
                    <a:lumMod val="65000"/>
                    <a:lumOff val="35000"/>
                  </a:schemeClr>
                </a:solidFill>
              </a:rPr>
              <a:t>Revenue</a:t>
            </a:r>
            <a:endParaRPr lang="en-IN" sz="1000" b="0">
              <a:solidFill>
                <a:schemeClr val="tx1">
                  <a:lumMod val="65000"/>
                  <a:lumOff val="35000"/>
                </a:schemeClr>
              </a:solidFill>
            </a:endParaRPr>
          </a:p>
        </xdr:txBody>
      </xdr:sp>
      <xdr:sp macro="" textlink="">
        <xdr:nvSpPr>
          <xdr:cNvPr id="94" name="Star: 5 Points 93">
            <a:extLst>
              <a:ext uri="{FF2B5EF4-FFF2-40B4-BE49-F238E27FC236}">
                <a16:creationId xmlns:a16="http://schemas.microsoft.com/office/drawing/2014/main" id="{A9E9B38F-4135-FDE4-D365-7C946DC989F5}"/>
              </a:ext>
            </a:extLst>
          </xdr:cNvPr>
          <xdr:cNvSpPr/>
        </xdr:nvSpPr>
        <xdr:spPr>
          <a:xfrm>
            <a:off x="5046870" y="182217"/>
            <a:ext cx="254000" cy="171174"/>
          </a:xfrm>
          <a:prstGeom prst="star5">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_table!BB6">
        <xdr:nvSpPr>
          <xdr:cNvPr id="95" name="TextBox 94">
            <a:extLst>
              <a:ext uri="{FF2B5EF4-FFF2-40B4-BE49-F238E27FC236}">
                <a16:creationId xmlns:a16="http://schemas.microsoft.com/office/drawing/2014/main" id="{E5EA6CB4-2A30-12A4-D37C-3A79DC0A9DED}"/>
              </a:ext>
            </a:extLst>
          </xdr:cNvPr>
          <xdr:cNvSpPr txBox="1"/>
        </xdr:nvSpPr>
        <xdr:spPr>
          <a:xfrm>
            <a:off x="3456606" y="761468"/>
            <a:ext cx="1236870" cy="260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B084ADB-BBE0-41AF-924E-E96B034642C0}" type="TxLink">
              <a:rPr lang="en-US" sz="1200" b="0" i="0" u="none" strike="noStrike">
                <a:solidFill>
                  <a:schemeClr val="bg1"/>
                </a:solidFill>
                <a:latin typeface="Calibri"/>
                <a:ea typeface="Calibri"/>
                <a:cs typeface="Calibri"/>
              </a:rPr>
              <a:pPr algn="l"/>
              <a:t> 11,80,00,000 </a:t>
            </a:fld>
            <a:endParaRPr lang="en-IN" sz="1000" b="0">
              <a:solidFill>
                <a:schemeClr val="bg1"/>
              </a:solidFill>
            </a:endParaRPr>
          </a:p>
        </xdr:txBody>
      </xdr:sp>
      <xdr:sp macro="" textlink="Pivot_table!BB7">
        <xdr:nvSpPr>
          <xdr:cNvPr id="96" name="TextBox 95">
            <a:extLst>
              <a:ext uri="{FF2B5EF4-FFF2-40B4-BE49-F238E27FC236}">
                <a16:creationId xmlns:a16="http://schemas.microsoft.com/office/drawing/2014/main" id="{A3AE333E-FAFE-31D7-5339-158428DA04E7}"/>
              </a:ext>
            </a:extLst>
          </xdr:cNvPr>
          <xdr:cNvSpPr txBox="1"/>
        </xdr:nvSpPr>
        <xdr:spPr>
          <a:xfrm>
            <a:off x="3456606" y="990620"/>
            <a:ext cx="1236870" cy="260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BCC4CCC-5797-4D61-B1A3-C1CA2FF84217}" type="TxLink">
              <a:rPr lang="en-US" sz="1200" b="0" i="0" u="none" strike="noStrike">
                <a:solidFill>
                  <a:schemeClr val="bg1"/>
                </a:solidFill>
                <a:latin typeface="Calibri"/>
                <a:ea typeface="Calibri"/>
                <a:cs typeface="Calibri"/>
              </a:rPr>
              <a:pPr marL="0" indent="0" algn="l"/>
              <a:t> 8,00,00,000 </a:t>
            </a:fld>
            <a:endParaRPr lang="en-IN" sz="1200" b="0" i="0" u="none" strike="noStrike">
              <a:solidFill>
                <a:schemeClr val="bg1"/>
              </a:solidFill>
              <a:latin typeface="Calibri"/>
              <a:ea typeface="Calibri"/>
              <a:cs typeface="Calibri"/>
            </a:endParaRPr>
          </a:p>
        </xdr:txBody>
      </xdr:sp>
      <xdr:sp macro="" textlink="Pivot_table!BB8">
        <xdr:nvSpPr>
          <xdr:cNvPr id="97" name="TextBox 96">
            <a:extLst>
              <a:ext uri="{FF2B5EF4-FFF2-40B4-BE49-F238E27FC236}">
                <a16:creationId xmlns:a16="http://schemas.microsoft.com/office/drawing/2014/main" id="{3F1A6FB3-1CDE-F798-56AB-090D5DC51D29}"/>
              </a:ext>
            </a:extLst>
          </xdr:cNvPr>
          <xdr:cNvSpPr txBox="1"/>
        </xdr:nvSpPr>
        <xdr:spPr>
          <a:xfrm>
            <a:off x="3456606" y="1219772"/>
            <a:ext cx="1236870" cy="260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F841904-34A7-4AEE-BDAA-020A26ABA0D5}" type="TxLink">
              <a:rPr lang="en-US" sz="1200" b="0" i="0" u="none" strike="noStrike">
                <a:solidFill>
                  <a:schemeClr val="bg1"/>
                </a:solidFill>
                <a:latin typeface="Calibri"/>
                <a:ea typeface="Calibri"/>
                <a:cs typeface="Calibri"/>
              </a:rPr>
              <a:pPr marL="0" indent="0" algn="l"/>
              <a:t> 7,60,00,000 </a:t>
            </a:fld>
            <a:endParaRPr lang="en-IN" sz="1200" b="0" i="0" u="none" strike="noStrike">
              <a:solidFill>
                <a:schemeClr val="bg1"/>
              </a:solidFill>
              <a:latin typeface="Calibri"/>
              <a:ea typeface="Calibri"/>
              <a:cs typeface="Calibri"/>
            </a:endParaRPr>
          </a:p>
        </xdr:txBody>
      </xdr:sp>
      <xdr:sp macro="" textlink="Pivot_table!BB9">
        <xdr:nvSpPr>
          <xdr:cNvPr id="98" name="TextBox 97">
            <a:extLst>
              <a:ext uri="{FF2B5EF4-FFF2-40B4-BE49-F238E27FC236}">
                <a16:creationId xmlns:a16="http://schemas.microsoft.com/office/drawing/2014/main" id="{29810BAD-BB84-0CD0-8D7D-905678A86ECD}"/>
              </a:ext>
            </a:extLst>
          </xdr:cNvPr>
          <xdr:cNvSpPr txBox="1"/>
        </xdr:nvSpPr>
        <xdr:spPr>
          <a:xfrm>
            <a:off x="3456606" y="1448924"/>
            <a:ext cx="1236870" cy="260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C0F8AA4D-1C4E-48FD-91B5-06C3A735DE0F}" type="TxLink">
              <a:rPr lang="en-US" sz="1200" b="0" i="0" u="none" strike="noStrike">
                <a:solidFill>
                  <a:schemeClr val="bg1"/>
                </a:solidFill>
                <a:latin typeface="Calibri"/>
                <a:ea typeface="Calibri"/>
                <a:cs typeface="Calibri"/>
              </a:rPr>
              <a:pPr marL="0" indent="0" algn="l"/>
              <a:t> 5,40,00,000 </a:t>
            </a:fld>
            <a:endParaRPr lang="en-IN" sz="1200" b="0" i="0" u="none" strike="noStrike">
              <a:solidFill>
                <a:schemeClr val="bg1"/>
              </a:solidFill>
              <a:latin typeface="Calibri"/>
              <a:ea typeface="Calibri"/>
              <a:cs typeface="Calibri"/>
            </a:endParaRPr>
          </a:p>
        </xdr:txBody>
      </xdr:sp>
      <xdr:sp macro="" textlink="Pivot_table!BB10">
        <xdr:nvSpPr>
          <xdr:cNvPr id="99" name="TextBox 98">
            <a:extLst>
              <a:ext uri="{FF2B5EF4-FFF2-40B4-BE49-F238E27FC236}">
                <a16:creationId xmlns:a16="http://schemas.microsoft.com/office/drawing/2014/main" id="{92E92B23-6A5C-0C8B-A94C-EA28CC90609D}"/>
              </a:ext>
            </a:extLst>
          </xdr:cNvPr>
          <xdr:cNvSpPr txBox="1"/>
        </xdr:nvSpPr>
        <xdr:spPr>
          <a:xfrm>
            <a:off x="3456606" y="1678077"/>
            <a:ext cx="1236870" cy="260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B047897-912F-4F09-81B4-9CDC2C628974}" type="TxLink">
              <a:rPr lang="en-US" sz="1200" b="0" i="0" u="none" strike="noStrike">
                <a:solidFill>
                  <a:schemeClr val="bg1"/>
                </a:solidFill>
                <a:latin typeface="Calibri"/>
                <a:ea typeface="Calibri"/>
                <a:cs typeface="Calibri"/>
              </a:rPr>
              <a:pPr marL="0" indent="0" algn="l"/>
              <a:t> 5,40,00,000 </a:t>
            </a:fld>
            <a:endParaRPr lang="en-IN" sz="1200" b="0" i="0" u="none" strike="noStrike">
              <a:solidFill>
                <a:schemeClr val="bg1"/>
              </a:solidFill>
              <a:latin typeface="Calibri"/>
              <a:ea typeface="Calibri"/>
              <a:cs typeface="Calibri"/>
            </a:endParaRPr>
          </a:p>
        </xdr:txBody>
      </xdr:sp>
      <xdr:sp macro="" textlink="Pivot_table!BA6">
        <xdr:nvSpPr>
          <xdr:cNvPr id="100" name="TextBox 99">
            <a:extLst>
              <a:ext uri="{FF2B5EF4-FFF2-40B4-BE49-F238E27FC236}">
                <a16:creationId xmlns:a16="http://schemas.microsoft.com/office/drawing/2014/main" id="{7827B74D-3AB7-7E74-8EA9-12E5AF7D3DAB}"/>
              </a:ext>
            </a:extLst>
          </xdr:cNvPr>
          <xdr:cNvSpPr txBox="1"/>
        </xdr:nvSpPr>
        <xdr:spPr>
          <a:xfrm>
            <a:off x="4550771" y="750424"/>
            <a:ext cx="970550" cy="292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BD7DB14E-48DF-4644-9342-36ED61422592}" type="TxLink">
              <a:rPr lang="en-US" sz="1200" b="0" i="0" u="none" strike="noStrike">
                <a:solidFill>
                  <a:schemeClr val="bg1">
                    <a:lumMod val="65000"/>
                  </a:schemeClr>
                </a:solidFill>
                <a:latin typeface="Calibri"/>
                <a:ea typeface="Calibri"/>
                <a:cs typeface="Calibri"/>
              </a:rPr>
              <a:pPr marL="0" indent="0" algn="l"/>
              <a:t>Pre. L3</a:t>
            </a:fld>
            <a:endParaRPr lang="en-IN" sz="1200" b="0" i="0" u="none" strike="noStrike">
              <a:solidFill>
                <a:schemeClr val="bg1">
                  <a:lumMod val="65000"/>
                </a:schemeClr>
              </a:solidFill>
              <a:latin typeface="Calibri"/>
              <a:ea typeface="Calibri"/>
              <a:cs typeface="Calibri"/>
            </a:endParaRPr>
          </a:p>
        </xdr:txBody>
      </xdr:sp>
      <xdr:sp macro="" textlink="Pivot_table!BA7">
        <xdr:nvSpPr>
          <xdr:cNvPr id="101" name="TextBox 100">
            <a:extLst>
              <a:ext uri="{FF2B5EF4-FFF2-40B4-BE49-F238E27FC236}">
                <a16:creationId xmlns:a16="http://schemas.microsoft.com/office/drawing/2014/main" id="{EBB03198-07AF-D224-BB23-67180C29C3B3}"/>
              </a:ext>
            </a:extLst>
          </xdr:cNvPr>
          <xdr:cNvSpPr txBox="1"/>
        </xdr:nvSpPr>
        <xdr:spPr>
          <a:xfrm>
            <a:off x="4550771" y="979576"/>
            <a:ext cx="970550" cy="292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227D1F34-B48D-42C3-892D-B1B3EB39560D}" type="TxLink">
              <a:rPr lang="en-US" sz="1200" b="0" i="0" u="none" strike="noStrike">
                <a:solidFill>
                  <a:schemeClr val="bg1">
                    <a:lumMod val="65000"/>
                  </a:schemeClr>
                </a:solidFill>
                <a:latin typeface="Calibri"/>
                <a:ea typeface="Calibri"/>
                <a:cs typeface="Calibri"/>
              </a:rPr>
              <a:pPr marL="0" indent="0" algn="l"/>
              <a:t>Fndn. L5</a:t>
            </a:fld>
            <a:endParaRPr lang="en-IN" sz="1200" b="0" i="0" u="none" strike="noStrike">
              <a:solidFill>
                <a:schemeClr val="bg1">
                  <a:lumMod val="65000"/>
                </a:schemeClr>
              </a:solidFill>
              <a:latin typeface="Calibri"/>
              <a:ea typeface="Calibri"/>
              <a:cs typeface="Calibri"/>
            </a:endParaRPr>
          </a:p>
        </xdr:txBody>
      </xdr:sp>
      <xdr:sp macro="" textlink="Pivot_table!BA8">
        <xdr:nvSpPr>
          <xdr:cNvPr id="102" name="TextBox 101">
            <a:extLst>
              <a:ext uri="{FF2B5EF4-FFF2-40B4-BE49-F238E27FC236}">
                <a16:creationId xmlns:a16="http://schemas.microsoft.com/office/drawing/2014/main" id="{6933F38F-C244-5BF6-F980-1C2C1EBDFED4}"/>
              </a:ext>
            </a:extLst>
          </xdr:cNvPr>
          <xdr:cNvSpPr txBox="1"/>
        </xdr:nvSpPr>
        <xdr:spPr>
          <a:xfrm>
            <a:off x="4550771" y="1208728"/>
            <a:ext cx="970550" cy="292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4DD48633-88CA-46D6-845A-A30D0314AA22}" type="TxLink">
              <a:rPr lang="en-US" sz="1200" b="0" i="0" u="none" strike="noStrike">
                <a:solidFill>
                  <a:schemeClr val="bg1">
                    <a:lumMod val="65000"/>
                  </a:schemeClr>
                </a:solidFill>
                <a:latin typeface="Calibri"/>
                <a:ea typeface="Calibri"/>
                <a:cs typeface="Calibri"/>
              </a:rPr>
              <a:pPr marL="0" indent="0" algn="l"/>
              <a:t>Pre. L2</a:t>
            </a:fld>
            <a:endParaRPr lang="en-IN" sz="1200" b="0" i="0" u="none" strike="noStrike">
              <a:solidFill>
                <a:schemeClr val="bg1">
                  <a:lumMod val="65000"/>
                </a:schemeClr>
              </a:solidFill>
              <a:latin typeface="Calibri"/>
              <a:ea typeface="Calibri"/>
              <a:cs typeface="Calibri"/>
            </a:endParaRPr>
          </a:p>
        </xdr:txBody>
      </xdr:sp>
      <xdr:sp macro="" textlink="Pivot_table!BA9">
        <xdr:nvSpPr>
          <xdr:cNvPr id="103" name="TextBox 102">
            <a:extLst>
              <a:ext uri="{FF2B5EF4-FFF2-40B4-BE49-F238E27FC236}">
                <a16:creationId xmlns:a16="http://schemas.microsoft.com/office/drawing/2014/main" id="{16359B92-A3CC-EF06-2869-D88E7421517B}"/>
              </a:ext>
            </a:extLst>
          </xdr:cNvPr>
          <xdr:cNvSpPr txBox="1"/>
        </xdr:nvSpPr>
        <xdr:spPr>
          <a:xfrm>
            <a:off x="4550771" y="1437880"/>
            <a:ext cx="970550" cy="292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97CD0FA-E62E-4080-9D1D-86BE0F7870F0}" type="TxLink">
              <a:rPr lang="en-US" sz="1200" b="0" i="0" u="none" strike="noStrike">
                <a:solidFill>
                  <a:schemeClr val="bg1">
                    <a:lumMod val="65000"/>
                  </a:schemeClr>
                </a:solidFill>
                <a:latin typeface="Calibri"/>
                <a:ea typeface="Calibri"/>
                <a:cs typeface="Calibri"/>
              </a:rPr>
              <a:pPr marL="0" indent="0" algn="l"/>
              <a:t>Fndn. L3</a:t>
            </a:fld>
            <a:endParaRPr lang="en-IN" sz="1200" b="0" i="0" u="none" strike="noStrike">
              <a:solidFill>
                <a:schemeClr val="bg1">
                  <a:lumMod val="65000"/>
                </a:schemeClr>
              </a:solidFill>
              <a:latin typeface="Calibri"/>
              <a:ea typeface="Calibri"/>
              <a:cs typeface="Calibri"/>
            </a:endParaRPr>
          </a:p>
        </xdr:txBody>
      </xdr:sp>
      <xdr:sp macro="" textlink="Pivot_table!BA10">
        <xdr:nvSpPr>
          <xdr:cNvPr id="104" name="TextBox 103">
            <a:extLst>
              <a:ext uri="{FF2B5EF4-FFF2-40B4-BE49-F238E27FC236}">
                <a16:creationId xmlns:a16="http://schemas.microsoft.com/office/drawing/2014/main" id="{69A3D0B0-723D-257D-7D3F-512611E570A3}"/>
              </a:ext>
            </a:extLst>
          </xdr:cNvPr>
          <xdr:cNvSpPr txBox="1"/>
        </xdr:nvSpPr>
        <xdr:spPr>
          <a:xfrm>
            <a:off x="4550771" y="1667033"/>
            <a:ext cx="970550" cy="292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0678D957-2578-437C-95E6-A050EFD5BF6D}" type="TxLink">
              <a:rPr lang="en-US" sz="1200" b="0" i="0" u="none" strike="noStrike">
                <a:solidFill>
                  <a:schemeClr val="bg1">
                    <a:lumMod val="65000"/>
                  </a:schemeClr>
                </a:solidFill>
                <a:latin typeface="Calibri"/>
                <a:ea typeface="Calibri"/>
                <a:cs typeface="Calibri"/>
              </a:rPr>
              <a:pPr marL="0" indent="0" algn="l"/>
              <a:t>KJI. L4</a:t>
            </a:fld>
            <a:endParaRPr lang="en-IN" sz="1200" b="0" i="0" u="none" strike="noStrike">
              <a:solidFill>
                <a:schemeClr val="bg1">
                  <a:lumMod val="65000"/>
                </a:schemeClr>
              </a:solidFill>
              <a:latin typeface="Calibri"/>
              <a:ea typeface="Calibri"/>
              <a:cs typeface="Calibri"/>
            </a:endParaRPr>
          </a:p>
        </xdr:txBody>
      </xdr:sp>
    </xdr:grpSp>
    <xdr:clientData/>
  </xdr:twoCellAnchor>
  <xdr:twoCellAnchor>
    <xdr:from>
      <xdr:col>5</xdr:col>
      <xdr:colOff>149333</xdr:colOff>
      <xdr:row>10</xdr:row>
      <xdr:rowOff>92619</xdr:rowOff>
    </xdr:from>
    <xdr:to>
      <xdr:col>13</xdr:col>
      <xdr:colOff>426357</xdr:colOff>
      <xdr:row>20</xdr:row>
      <xdr:rowOff>116473</xdr:rowOff>
    </xdr:to>
    <xdr:sp macro="" textlink="">
      <xdr:nvSpPr>
        <xdr:cNvPr id="118" name="Rectangle: Rounded Corners 117">
          <a:extLst>
            <a:ext uri="{FF2B5EF4-FFF2-40B4-BE49-F238E27FC236}">
              <a16:creationId xmlns:a16="http://schemas.microsoft.com/office/drawing/2014/main" id="{AF022559-BB99-95D5-D0BC-F0345FA3E606}"/>
            </a:ext>
          </a:extLst>
        </xdr:cNvPr>
        <xdr:cNvSpPr/>
      </xdr:nvSpPr>
      <xdr:spPr>
        <a:xfrm>
          <a:off x="3460404" y="2088333"/>
          <a:ext cx="5574739" cy="2019569"/>
        </a:xfrm>
        <a:prstGeom prst="roundRect">
          <a:avLst>
            <a:gd name="adj" fmla="val 4731"/>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199572</xdr:colOff>
      <xdr:row>11</xdr:row>
      <xdr:rowOff>9071</xdr:rowOff>
    </xdr:from>
    <xdr:to>
      <xdr:col>11</xdr:col>
      <xdr:colOff>349250</xdr:colOff>
      <xdr:row>20</xdr:row>
      <xdr:rowOff>45357</xdr:rowOff>
    </xdr:to>
    <xdr:graphicFrame macro="">
      <xdr:nvGraphicFramePr>
        <xdr:cNvPr id="120" name="Chart 119">
          <a:extLst>
            <a:ext uri="{FF2B5EF4-FFF2-40B4-BE49-F238E27FC236}">
              <a16:creationId xmlns:a16="http://schemas.microsoft.com/office/drawing/2014/main" id="{EBCF5EF9-4D1D-4BDA-8900-BD7D8CC79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11</xdr:col>
      <xdr:colOff>393699</xdr:colOff>
      <xdr:row>13</xdr:row>
      <xdr:rowOff>128063</xdr:rowOff>
    </xdr:from>
    <xdr:to>
      <xdr:col>13</xdr:col>
      <xdr:colOff>429172</xdr:colOff>
      <xdr:row>15</xdr:row>
      <xdr:rowOff>118991</xdr:rowOff>
    </xdr:to>
    <xdr:sp macro="" textlink="">
      <xdr:nvSpPr>
        <xdr:cNvPr id="121" name="Rectangle 120">
          <a:extLst>
            <a:ext uri="{FF2B5EF4-FFF2-40B4-BE49-F238E27FC236}">
              <a16:creationId xmlns:a16="http://schemas.microsoft.com/office/drawing/2014/main" id="{0B153F38-3E7F-3E09-59CF-4A5F1342A05E}"/>
            </a:ext>
          </a:extLst>
        </xdr:cNvPr>
        <xdr:cNvSpPr/>
      </xdr:nvSpPr>
      <xdr:spPr>
        <a:xfrm>
          <a:off x="7658099" y="2687113"/>
          <a:ext cx="1356273" cy="384628"/>
        </a:xfrm>
        <a:prstGeom prst="rect">
          <a:avLst/>
        </a:prstGeom>
        <a:gradFill flip="none" rotWithShape="1">
          <a:gsLst>
            <a:gs pos="43000">
              <a:schemeClr val="accent1">
                <a:alpha val="0"/>
                <a:lumMod val="0"/>
                <a:lumOff val="100000"/>
              </a:schemeClr>
            </a:gs>
            <a:gs pos="100000">
              <a:srgbClr val="00B0F0"/>
            </a:gs>
          </a:gsLst>
          <a:path path="shape">
            <a:fillToRect l="50000" t="50000" r="50000" b="5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5230</xdr:colOff>
      <xdr:row>13</xdr:row>
      <xdr:rowOff>120650</xdr:rowOff>
    </xdr:from>
    <xdr:to>
      <xdr:col>13</xdr:col>
      <xdr:colOff>179295</xdr:colOff>
      <xdr:row>15</xdr:row>
      <xdr:rowOff>82550</xdr:rowOff>
    </xdr:to>
    <xdr:sp macro="" textlink="Pivot_table!BM6">
      <xdr:nvSpPr>
        <xdr:cNvPr id="122" name="TextBox 121">
          <a:extLst>
            <a:ext uri="{FF2B5EF4-FFF2-40B4-BE49-F238E27FC236}">
              <a16:creationId xmlns:a16="http://schemas.microsoft.com/office/drawing/2014/main" id="{E4DAE50C-D1BF-1DD8-8E37-B37ACF161496}"/>
            </a:ext>
          </a:extLst>
        </xdr:cNvPr>
        <xdr:cNvSpPr txBox="1"/>
      </xdr:nvSpPr>
      <xdr:spPr>
        <a:xfrm>
          <a:off x="7894171" y="2645709"/>
          <a:ext cx="831477" cy="350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9B73FAA-B261-43B2-9123-AC662303CB69}" type="TxLink">
            <a:rPr lang="en-US" sz="2000" b="0" i="0" u="none" strike="noStrike">
              <a:solidFill>
                <a:schemeClr val="bg1"/>
              </a:solidFill>
              <a:latin typeface="Calibri"/>
              <a:ea typeface="Calibri"/>
              <a:cs typeface="Calibri"/>
            </a:rPr>
            <a:pPr algn="ctr"/>
            <a:t>04:31</a:t>
          </a:fld>
          <a:endParaRPr lang="en-IN" sz="2000" b="0">
            <a:solidFill>
              <a:schemeClr val="bg1"/>
            </a:solidFill>
          </a:endParaRPr>
        </a:p>
      </xdr:txBody>
    </xdr:sp>
    <xdr:clientData/>
  </xdr:twoCellAnchor>
  <xdr:twoCellAnchor>
    <xdr:from>
      <xdr:col>12</xdr:col>
      <xdr:colOff>109223</xdr:colOff>
      <xdr:row>14</xdr:row>
      <xdr:rowOff>137673</xdr:rowOff>
    </xdr:from>
    <xdr:to>
      <xdr:col>12</xdr:col>
      <xdr:colOff>653996</xdr:colOff>
      <xdr:row>16</xdr:row>
      <xdr:rowOff>48080</xdr:rowOff>
    </xdr:to>
    <xdr:sp macro="" textlink="">
      <xdr:nvSpPr>
        <xdr:cNvPr id="125" name="TextBox 124">
          <a:extLst>
            <a:ext uri="{FF2B5EF4-FFF2-40B4-BE49-F238E27FC236}">
              <a16:creationId xmlns:a16="http://schemas.microsoft.com/office/drawing/2014/main" id="{5B355BE9-4CF5-D61B-D7B1-B3CEF1CCE402}"/>
            </a:ext>
          </a:extLst>
        </xdr:cNvPr>
        <xdr:cNvSpPr txBox="1"/>
      </xdr:nvSpPr>
      <xdr:spPr>
        <a:xfrm>
          <a:off x="8034023" y="2880873"/>
          <a:ext cx="544773" cy="302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b="1">
              <a:solidFill>
                <a:schemeClr val="bg1">
                  <a:lumMod val="75000"/>
                </a:schemeClr>
              </a:solidFill>
            </a:rPr>
            <a:t>mm:ss</a:t>
          </a:r>
          <a:endParaRPr lang="en-IN" sz="1000" b="0">
            <a:solidFill>
              <a:schemeClr val="bg1">
                <a:lumMod val="75000"/>
              </a:schemeClr>
            </a:solidFill>
          </a:endParaRPr>
        </a:p>
      </xdr:txBody>
    </xdr:sp>
    <xdr:clientData/>
  </xdr:twoCellAnchor>
  <xdr:twoCellAnchor>
    <xdr:from>
      <xdr:col>11</xdr:col>
      <xdr:colOff>362156</xdr:colOff>
      <xdr:row>16</xdr:row>
      <xdr:rowOff>117117</xdr:rowOff>
    </xdr:from>
    <xdr:to>
      <xdr:col>13</xdr:col>
      <xdr:colOff>463176</xdr:colOff>
      <xdr:row>20</xdr:row>
      <xdr:rowOff>75175</xdr:rowOff>
    </xdr:to>
    <xdr:grpSp>
      <xdr:nvGrpSpPr>
        <xdr:cNvPr id="133" name="Group 132">
          <a:extLst>
            <a:ext uri="{FF2B5EF4-FFF2-40B4-BE49-F238E27FC236}">
              <a16:creationId xmlns:a16="http://schemas.microsoft.com/office/drawing/2014/main" id="{914E92B6-82E0-163C-E2BE-210AC7B632FE}"/>
            </a:ext>
          </a:extLst>
        </xdr:cNvPr>
        <xdr:cNvGrpSpPr/>
      </xdr:nvGrpSpPr>
      <xdr:grpSpPr>
        <a:xfrm>
          <a:off x="7650852" y="3209291"/>
          <a:ext cx="1426237" cy="731101"/>
          <a:chOff x="7636190" y="3217670"/>
          <a:chExt cx="1423572" cy="746290"/>
        </a:xfrm>
      </xdr:grpSpPr>
      <xdr:sp macro="" textlink="">
        <xdr:nvSpPr>
          <xdr:cNvPr id="119" name="TextBox 118">
            <a:extLst>
              <a:ext uri="{FF2B5EF4-FFF2-40B4-BE49-F238E27FC236}">
                <a16:creationId xmlns:a16="http://schemas.microsoft.com/office/drawing/2014/main" id="{0EEEB25A-EEB6-AA38-0C15-74D939574C47}"/>
              </a:ext>
            </a:extLst>
          </xdr:cNvPr>
          <xdr:cNvSpPr txBox="1"/>
        </xdr:nvSpPr>
        <xdr:spPr>
          <a:xfrm>
            <a:off x="7636190" y="3217670"/>
            <a:ext cx="799649" cy="389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a:solidFill>
                  <a:schemeClr val="bg1"/>
                </a:solidFill>
              </a:rPr>
              <a:t>Maximum</a:t>
            </a:r>
          </a:p>
          <a:p>
            <a:pPr algn="ctr"/>
            <a:r>
              <a:rPr lang="en-IN" sz="600" b="1">
                <a:solidFill>
                  <a:schemeClr val="bg1">
                    <a:lumMod val="75000"/>
                  </a:schemeClr>
                </a:solidFill>
              </a:rPr>
              <a:t>Call Duration</a:t>
            </a:r>
            <a:endParaRPr lang="en-IN" sz="600" b="0">
              <a:solidFill>
                <a:schemeClr val="bg1">
                  <a:lumMod val="75000"/>
                </a:schemeClr>
              </a:solidFill>
            </a:endParaRPr>
          </a:p>
        </xdr:txBody>
      </xdr:sp>
      <xdr:sp macro="" textlink="">
        <xdr:nvSpPr>
          <xdr:cNvPr id="124" name="TextBox 123">
            <a:extLst>
              <a:ext uri="{FF2B5EF4-FFF2-40B4-BE49-F238E27FC236}">
                <a16:creationId xmlns:a16="http://schemas.microsoft.com/office/drawing/2014/main" id="{E7AB0054-83A3-02C4-99E3-7B77F8A2A13E}"/>
              </a:ext>
            </a:extLst>
          </xdr:cNvPr>
          <xdr:cNvSpPr txBox="1"/>
        </xdr:nvSpPr>
        <xdr:spPr>
          <a:xfrm>
            <a:off x="8320902" y="3656801"/>
            <a:ext cx="545649" cy="307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b="1">
                <a:solidFill>
                  <a:schemeClr val="bg1">
                    <a:lumMod val="75000"/>
                  </a:schemeClr>
                </a:solidFill>
              </a:rPr>
              <a:t>mm:ss</a:t>
            </a:r>
            <a:endParaRPr lang="en-IN" sz="1000" b="0">
              <a:solidFill>
                <a:schemeClr val="bg1">
                  <a:lumMod val="75000"/>
                </a:schemeClr>
              </a:solidFill>
            </a:endParaRPr>
          </a:p>
        </xdr:txBody>
      </xdr:sp>
      <xdr:sp macro="" textlink="">
        <xdr:nvSpPr>
          <xdr:cNvPr id="126" name="TextBox 125">
            <a:extLst>
              <a:ext uri="{FF2B5EF4-FFF2-40B4-BE49-F238E27FC236}">
                <a16:creationId xmlns:a16="http://schemas.microsoft.com/office/drawing/2014/main" id="{7E03BEBB-FD81-0DC1-0E92-B3789F6599DB}"/>
              </a:ext>
            </a:extLst>
          </xdr:cNvPr>
          <xdr:cNvSpPr txBox="1"/>
        </xdr:nvSpPr>
        <xdr:spPr>
          <a:xfrm>
            <a:off x="8260113" y="3217670"/>
            <a:ext cx="799649" cy="389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a:solidFill>
                  <a:schemeClr val="bg1"/>
                </a:solidFill>
              </a:rPr>
              <a:t>Minimum</a:t>
            </a:r>
          </a:p>
          <a:p>
            <a:pPr algn="ctr"/>
            <a:r>
              <a:rPr lang="en-IN" sz="600" b="1">
                <a:solidFill>
                  <a:schemeClr val="bg1">
                    <a:lumMod val="75000"/>
                  </a:schemeClr>
                </a:solidFill>
              </a:rPr>
              <a:t>Call Duration</a:t>
            </a:r>
            <a:endParaRPr lang="en-IN" sz="600" b="0">
              <a:solidFill>
                <a:schemeClr val="bg1">
                  <a:lumMod val="75000"/>
                </a:schemeClr>
              </a:solidFill>
            </a:endParaRPr>
          </a:p>
        </xdr:txBody>
      </xdr:sp>
      <xdr:sp macro="" textlink="Pivot_table!BM7">
        <xdr:nvSpPr>
          <xdr:cNvPr id="129" name="TextBox 128">
            <a:extLst>
              <a:ext uri="{FF2B5EF4-FFF2-40B4-BE49-F238E27FC236}">
                <a16:creationId xmlns:a16="http://schemas.microsoft.com/office/drawing/2014/main" id="{020E9669-2494-D669-B297-8FF156A00FFF}"/>
              </a:ext>
            </a:extLst>
          </xdr:cNvPr>
          <xdr:cNvSpPr txBox="1"/>
        </xdr:nvSpPr>
        <xdr:spPr>
          <a:xfrm>
            <a:off x="7778139" y="3504391"/>
            <a:ext cx="553120" cy="262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A45BD04-CB45-4237-AC2D-D7A63ED5372E}" type="TxLink">
              <a:rPr lang="en-US" sz="1200" b="0" i="0" u="none" strike="noStrike">
                <a:solidFill>
                  <a:schemeClr val="bg1"/>
                </a:solidFill>
                <a:latin typeface="Calibri"/>
                <a:ea typeface="Calibri"/>
                <a:cs typeface="Calibri"/>
              </a:rPr>
              <a:pPr algn="ctr"/>
              <a:t>06:02</a:t>
            </a:fld>
            <a:endParaRPr lang="en-IN" sz="600" b="0">
              <a:solidFill>
                <a:schemeClr val="bg1"/>
              </a:solidFill>
            </a:endParaRPr>
          </a:p>
        </xdr:txBody>
      </xdr:sp>
      <xdr:sp macro="" textlink="Pivot_table!BM8">
        <xdr:nvSpPr>
          <xdr:cNvPr id="131" name="TextBox 130">
            <a:extLst>
              <a:ext uri="{FF2B5EF4-FFF2-40B4-BE49-F238E27FC236}">
                <a16:creationId xmlns:a16="http://schemas.microsoft.com/office/drawing/2014/main" id="{CC0315ED-D01A-A326-6EEB-638AFDB72BD2}"/>
              </a:ext>
            </a:extLst>
          </xdr:cNvPr>
          <xdr:cNvSpPr txBox="1"/>
        </xdr:nvSpPr>
        <xdr:spPr>
          <a:xfrm>
            <a:off x="8357239" y="3504391"/>
            <a:ext cx="553120" cy="262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AB6DAA3-086A-4811-BBE7-30026B7B52E0}" type="TxLink">
              <a:rPr lang="en-US" sz="1200" b="0" i="0" u="none" strike="noStrike">
                <a:solidFill>
                  <a:schemeClr val="bg1"/>
                </a:solidFill>
                <a:latin typeface="Calibri"/>
                <a:ea typeface="Calibri"/>
                <a:cs typeface="Calibri"/>
              </a:rPr>
              <a:pPr marL="0" indent="0" algn="ctr"/>
              <a:t>02:54</a:t>
            </a:fld>
            <a:endParaRPr lang="en-IN" sz="1200" b="0" i="0" u="none" strike="noStrike">
              <a:solidFill>
                <a:schemeClr val="bg1"/>
              </a:solidFill>
              <a:latin typeface="Calibri"/>
              <a:ea typeface="Calibri"/>
              <a:cs typeface="Calibri"/>
            </a:endParaRPr>
          </a:p>
        </xdr:txBody>
      </xdr:sp>
      <xdr:sp macro="" textlink="">
        <xdr:nvSpPr>
          <xdr:cNvPr id="132" name="TextBox 131">
            <a:extLst>
              <a:ext uri="{FF2B5EF4-FFF2-40B4-BE49-F238E27FC236}">
                <a16:creationId xmlns:a16="http://schemas.microsoft.com/office/drawing/2014/main" id="{821E2C47-1824-A97B-3CC0-7D1F5221914D}"/>
              </a:ext>
            </a:extLst>
          </xdr:cNvPr>
          <xdr:cNvSpPr txBox="1"/>
        </xdr:nvSpPr>
        <xdr:spPr>
          <a:xfrm>
            <a:off x="7749477" y="3656801"/>
            <a:ext cx="545649" cy="307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b="1">
                <a:solidFill>
                  <a:schemeClr val="bg1">
                    <a:lumMod val="75000"/>
                  </a:schemeClr>
                </a:solidFill>
              </a:rPr>
              <a:t>mm:ss</a:t>
            </a:r>
            <a:endParaRPr lang="en-IN" sz="1000" b="0">
              <a:solidFill>
                <a:schemeClr val="bg1">
                  <a:lumMod val="75000"/>
                </a:schemeClr>
              </a:solidFill>
            </a:endParaRPr>
          </a:p>
        </xdr:txBody>
      </xdr:sp>
    </xdr:grpSp>
    <xdr:clientData/>
  </xdr:twoCellAnchor>
  <xdr:twoCellAnchor>
    <xdr:from>
      <xdr:col>11</xdr:col>
      <xdr:colOff>308082</xdr:colOff>
      <xdr:row>10</xdr:row>
      <xdr:rowOff>92619</xdr:rowOff>
    </xdr:from>
    <xdr:to>
      <xdr:col>13</xdr:col>
      <xdr:colOff>431799</xdr:colOff>
      <xdr:row>13</xdr:row>
      <xdr:rowOff>137854</xdr:rowOff>
    </xdr:to>
    <xdr:sp macro="" textlink="">
      <xdr:nvSpPr>
        <xdr:cNvPr id="134" name="TextBox 133">
          <a:extLst>
            <a:ext uri="{FF2B5EF4-FFF2-40B4-BE49-F238E27FC236}">
              <a16:creationId xmlns:a16="http://schemas.microsoft.com/office/drawing/2014/main" id="{834C51AF-1E31-426C-A867-890F5E30D725}"/>
            </a:ext>
          </a:extLst>
        </xdr:cNvPr>
        <xdr:cNvSpPr txBox="1"/>
      </xdr:nvSpPr>
      <xdr:spPr>
        <a:xfrm>
          <a:off x="7572482" y="2061119"/>
          <a:ext cx="1444517" cy="635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0">
              <a:solidFill>
                <a:schemeClr val="bg1"/>
              </a:solidFill>
            </a:rPr>
            <a:t>Average</a:t>
          </a:r>
        </a:p>
        <a:p>
          <a:pPr algn="l"/>
          <a:r>
            <a:rPr lang="en-IN" sz="1100" b="0">
              <a:solidFill>
                <a:schemeClr val="bg1"/>
              </a:solidFill>
            </a:rPr>
            <a:t>Paid</a:t>
          </a:r>
          <a:r>
            <a:rPr lang="en-IN" sz="1100" b="0" baseline="0">
              <a:solidFill>
                <a:schemeClr val="bg1"/>
              </a:solidFill>
            </a:rPr>
            <a:t> Call Duration</a:t>
          </a:r>
        </a:p>
        <a:p>
          <a:pPr algn="l"/>
          <a:r>
            <a:rPr lang="en-IN" sz="1100" b="0" baseline="0">
              <a:solidFill>
                <a:schemeClr val="tx1">
                  <a:lumMod val="65000"/>
                  <a:lumOff val="35000"/>
                </a:schemeClr>
              </a:solidFill>
            </a:rPr>
            <a:t>by Month</a:t>
          </a:r>
          <a:endParaRPr lang="en-IN" sz="1100" b="0">
            <a:solidFill>
              <a:schemeClr val="tx1">
                <a:lumMod val="65000"/>
                <a:lumOff val="35000"/>
              </a:schemeClr>
            </a:solidFill>
          </a:endParaRPr>
        </a:p>
      </xdr:txBody>
    </xdr:sp>
    <xdr:clientData/>
  </xdr:twoCellAnchor>
  <xdr:twoCellAnchor>
    <xdr:from>
      <xdr:col>11</xdr:col>
      <xdr:colOff>502128</xdr:colOff>
      <xdr:row>15</xdr:row>
      <xdr:rowOff>82111</xdr:rowOff>
    </xdr:from>
    <xdr:to>
      <xdr:col>12</xdr:col>
      <xdr:colOff>238125</xdr:colOff>
      <xdr:row>17</xdr:row>
      <xdr:rowOff>3969</xdr:rowOff>
    </xdr:to>
    <xdr:sp macro="" textlink="">
      <xdr:nvSpPr>
        <xdr:cNvPr id="135" name="TextBox 134">
          <a:extLst>
            <a:ext uri="{FF2B5EF4-FFF2-40B4-BE49-F238E27FC236}">
              <a16:creationId xmlns:a16="http://schemas.microsoft.com/office/drawing/2014/main" id="{7CC19F17-F984-417D-9148-06CBE1D244A8}"/>
            </a:ext>
          </a:extLst>
        </xdr:cNvPr>
        <xdr:cNvSpPr txBox="1"/>
      </xdr:nvSpPr>
      <xdr:spPr>
        <a:xfrm>
          <a:off x="7749066" y="3058674"/>
          <a:ext cx="394809" cy="318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a:solidFill>
                <a:schemeClr val="bg1">
                  <a:lumMod val="75000"/>
                </a:schemeClr>
              </a:solidFill>
            </a:rPr>
            <a:t>⏳</a:t>
          </a:r>
          <a:endParaRPr lang="en-IN" sz="1600" b="0">
            <a:solidFill>
              <a:schemeClr val="bg1">
                <a:lumMod val="75000"/>
              </a:schemeClr>
            </a:solidFill>
          </a:endParaRPr>
        </a:p>
      </xdr:txBody>
    </xdr:sp>
    <xdr:clientData/>
  </xdr:twoCellAnchor>
  <xdr:twoCellAnchor>
    <xdr:from>
      <xdr:col>12</xdr:col>
      <xdr:colOff>490222</xdr:colOff>
      <xdr:row>15</xdr:row>
      <xdr:rowOff>94018</xdr:rowOff>
    </xdr:from>
    <xdr:to>
      <xdr:col>13</xdr:col>
      <xdr:colOff>226218</xdr:colOff>
      <xdr:row>17</xdr:row>
      <xdr:rowOff>15876</xdr:rowOff>
    </xdr:to>
    <xdr:sp macro="" textlink="">
      <xdr:nvSpPr>
        <xdr:cNvPr id="136" name="TextBox 135">
          <a:extLst>
            <a:ext uri="{FF2B5EF4-FFF2-40B4-BE49-F238E27FC236}">
              <a16:creationId xmlns:a16="http://schemas.microsoft.com/office/drawing/2014/main" id="{139DB70F-7D01-C104-53D1-BA760DCF6951}"/>
            </a:ext>
          </a:extLst>
        </xdr:cNvPr>
        <xdr:cNvSpPr txBox="1"/>
      </xdr:nvSpPr>
      <xdr:spPr>
        <a:xfrm>
          <a:off x="8395972" y="3070581"/>
          <a:ext cx="394809" cy="318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0">
              <a:solidFill>
                <a:schemeClr val="bg1">
                  <a:lumMod val="75000"/>
                </a:schemeClr>
              </a:solidFill>
            </a:rPr>
            <a:t>⌛</a:t>
          </a:r>
        </a:p>
      </xdr:txBody>
    </xdr:sp>
    <xdr:clientData/>
  </xdr:twoCellAnchor>
  <xdr:twoCellAnchor>
    <xdr:from>
      <xdr:col>5</xdr:col>
      <xdr:colOff>149333</xdr:colOff>
      <xdr:row>20</xdr:row>
      <xdr:rowOff>184985</xdr:rowOff>
    </xdr:from>
    <xdr:to>
      <xdr:col>9</xdr:col>
      <xdr:colOff>534490</xdr:colOff>
      <xdr:row>34</xdr:row>
      <xdr:rowOff>11544</xdr:rowOff>
    </xdr:to>
    <xdr:sp macro="" textlink="">
      <xdr:nvSpPr>
        <xdr:cNvPr id="137" name="Rectangle: Rounded Corners 136">
          <a:extLst>
            <a:ext uri="{FF2B5EF4-FFF2-40B4-BE49-F238E27FC236}">
              <a16:creationId xmlns:a16="http://schemas.microsoft.com/office/drawing/2014/main" id="{18E8BC60-625A-9BC0-B25D-1266456939BA}"/>
            </a:ext>
          </a:extLst>
        </xdr:cNvPr>
        <xdr:cNvSpPr/>
      </xdr:nvSpPr>
      <xdr:spPr>
        <a:xfrm>
          <a:off x="3483083" y="3994985"/>
          <a:ext cx="3052157" cy="2493559"/>
        </a:xfrm>
        <a:prstGeom prst="roundRect">
          <a:avLst>
            <a:gd name="adj" fmla="val 4731"/>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183970</xdr:colOff>
      <xdr:row>21</xdr:row>
      <xdr:rowOff>23925</xdr:rowOff>
    </xdr:from>
    <xdr:to>
      <xdr:col>9</xdr:col>
      <xdr:colOff>381000</xdr:colOff>
      <xdr:row>33</xdr:row>
      <xdr:rowOff>161632</xdr:rowOff>
    </xdr:to>
    <xdr:grpSp>
      <xdr:nvGrpSpPr>
        <xdr:cNvPr id="146" name="Group 145">
          <a:extLst>
            <a:ext uri="{FF2B5EF4-FFF2-40B4-BE49-F238E27FC236}">
              <a16:creationId xmlns:a16="http://schemas.microsoft.com/office/drawing/2014/main" id="{4C4F115F-D1CA-2CA1-1ABB-DC178AB4E102}"/>
            </a:ext>
          </a:extLst>
        </xdr:cNvPr>
        <xdr:cNvGrpSpPr/>
      </xdr:nvGrpSpPr>
      <xdr:grpSpPr>
        <a:xfrm>
          <a:off x="3497013" y="4082403"/>
          <a:ext cx="2847465" cy="2456838"/>
          <a:chOff x="3481085" y="4127002"/>
          <a:chExt cx="2834723" cy="2482322"/>
        </a:xfrm>
      </xdr:grpSpPr>
      <xdr:sp macro="" textlink="">
        <xdr:nvSpPr>
          <xdr:cNvPr id="138" name="TextBox 137">
            <a:extLst>
              <a:ext uri="{FF2B5EF4-FFF2-40B4-BE49-F238E27FC236}">
                <a16:creationId xmlns:a16="http://schemas.microsoft.com/office/drawing/2014/main" id="{42A7B610-2E38-9450-ABD2-B0404589AD86}"/>
              </a:ext>
            </a:extLst>
          </xdr:cNvPr>
          <xdr:cNvSpPr txBox="1"/>
        </xdr:nvSpPr>
        <xdr:spPr>
          <a:xfrm>
            <a:off x="3501287" y="4184152"/>
            <a:ext cx="1197225" cy="511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0">
                <a:solidFill>
                  <a:schemeClr val="bg1">
                    <a:lumMod val="65000"/>
                  </a:schemeClr>
                </a:solidFill>
              </a:rPr>
              <a:t>Total Sales</a:t>
            </a:r>
            <a:r>
              <a:rPr lang="en-IN" sz="1100" b="0" baseline="0">
                <a:solidFill>
                  <a:schemeClr val="bg1">
                    <a:lumMod val="65000"/>
                  </a:schemeClr>
                </a:solidFill>
              </a:rPr>
              <a:t> </a:t>
            </a:r>
            <a:r>
              <a:rPr lang="en-IN" sz="1100" b="0">
                <a:solidFill>
                  <a:schemeClr val="bg1">
                    <a:lumMod val="65000"/>
                  </a:schemeClr>
                </a:solidFill>
              </a:rPr>
              <a:t>by </a:t>
            </a:r>
          </a:p>
          <a:p>
            <a:pPr algn="l"/>
            <a:r>
              <a:rPr lang="en-IN" sz="1400" b="0">
                <a:solidFill>
                  <a:schemeClr val="bg1"/>
                </a:solidFill>
              </a:rPr>
              <a:t>Sales</a:t>
            </a:r>
            <a:r>
              <a:rPr lang="en-IN" sz="1400" b="0" baseline="0">
                <a:solidFill>
                  <a:schemeClr val="bg1"/>
                </a:solidFill>
              </a:rPr>
              <a:t> Team</a:t>
            </a:r>
            <a:endParaRPr lang="en-IN" sz="1400" b="0">
              <a:solidFill>
                <a:schemeClr val="bg1"/>
              </a:solidFill>
            </a:endParaRPr>
          </a:p>
        </xdr:txBody>
      </xdr:sp>
      <xdr:graphicFrame macro="">
        <xdr:nvGraphicFramePr>
          <xdr:cNvPr id="139" name="Chart 138">
            <a:extLst>
              <a:ext uri="{FF2B5EF4-FFF2-40B4-BE49-F238E27FC236}">
                <a16:creationId xmlns:a16="http://schemas.microsoft.com/office/drawing/2014/main" id="{892A1F9A-E222-4E01-9964-DFA87170B704}"/>
              </a:ext>
            </a:extLst>
          </xdr:cNvPr>
          <xdr:cNvGraphicFramePr>
            <a:graphicFrameLocks/>
          </xdr:cNvGraphicFramePr>
        </xdr:nvGraphicFramePr>
        <xdr:xfrm>
          <a:off x="3481085" y="4586463"/>
          <a:ext cx="2834723" cy="2022861"/>
        </xdr:xfrm>
        <a:graphic>
          <a:graphicData uri="http://schemas.openxmlformats.org/drawingml/2006/chart">
            <c:chart xmlns:c="http://schemas.openxmlformats.org/drawingml/2006/chart" xmlns:r="http://schemas.openxmlformats.org/officeDocument/2006/relationships" r:id="rId19"/>
          </a:graphicData>
        </a:graphic>
      </xdr:graphicFrame>
      <xdr:sp macro="" textlink="Pivot_table!BV6">
        <xdr:nvSpPr>
          <xdr:cNvPr id="140" name="TextBox 139">
            <a:extLst>
              <a:ext uri="{FF2B5EF4-FFF2-40B4-BE49-F238E27FC236}">
                <a16:creationId xmlns:a16="http://schemas.microsoft.com/office/drawing/2014/main" id="{3FE2DB77-1624-DA55-A528-B59363F126D5}"/>
              </a:ext>
            </a:extLst>
          </xdr:cNvPr>
          <xdr:cNvSpPr txBox="1"/>
        </xdr:nvSpPr>
        <xdr:spPr>
          <a:xfrm>
            <a:off x="5301757" y="4127002"/>
            <a:ext cx="950551" cy="27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5F545B5-566D-4DC6-A16F-57FA572669E0}" type="TxLink">
              <a:rPr lang="en-US" sz="1200" b="0" i="0" u="none" strike="noStrike">
                <a:solidFill>
                  <a:schemeClr val="bg1"/>
                </a:solidFill>
                <a:latin typeface="Calibri"/>
                <a:ea typeface="Calibri"/>
                <a:cs typeface="Calibri"/>
              </a:rPr>
              <a:pPr algn="l"/>
              <a:t>Mohammed</a:t>
            </a:fld>
            <a:endParaRPr lang="en-IN" sz="1400" b="0">
              <a:solidFill>
                <a:schemeClr val="bg1"/>
              </a:solidFill>
            </a:endParaRPr>
          </a:p>
        </xdr:txBody>
      </xdr:sp>
      <xdr:sp macro="" textlink="Pivot_table!BW6">
        <xdr:nvSpPr>
          <xdr:cNvPr id="141" name="TextBox 140">
            <a:extLst>
              <a:ext uri="{FF2B5EF4-FFF2-40B4-BE49-F238E27FC236}">
                <a16:creationId xmlns:a16="http://schemas.microsoft.com/office/drawing/2014/main" id="{DC65F174-C189-3DE5-3070-5A9DADD7365E}"/>
              </a:ext>
            </a:extLst>
          </xdr:cNvPr>
          <xdr:cNvSpPr txBox="1"/>
        </xdr:nvSpPr>
        <xdr:spPr>
          <a:xfrm>
            <a:off x="5301757" y="4309687"/>
            <a:ext cx="950551" cy="273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5971F6D-8AA9-4E77-88A2-F9135180CCF0}" type="TxLink">
              <a:rPr lang="en-US" sz="1200" b="0" i="0" u="none" strike="noStrike">
                <a:solidFill>
                  <a:schemeClr val="bg1"/>
                </a:solidFill>
                <a:latin typeface="Calibri"/>
                <a:ea typeface="Calibri"/>
                <a:cs typeface="Calibri"/>
              </a:rPr>
              <a:pPr algn="ctr"/>
              <a:t>0.41 B</a:t>
            </a:fld>
            <a:endParaRPr lang="en-IN" sz="1400" b="0">
              <a:solidFill>
                <a:schemeClr val="bg1"/>
              </a:solidFill>
            </a:endParaRPr>
          </a:p>
        </xdr:txBody>
      </xdr:sp>
      <xdr:sp macro="" textlink="">
        <xdr:nvSpPr>
          <xdr:cNvPr id="143" name="TextBox 142">
            <a:extLst>
              <a:ext uri="{FF2B5EF4-FFF2-40B4-BE49-F238E27FC236}">
                <a16:creationId xmlns:a16="http://schemas.microsoft.com/office/drawing/2014/main" id="{F181C3BB-15A8-B9B2-CA84-A316D4DAAE95}"/>
              </a:ext>
            </a:extLst>
          </xdr:cNvPr>
          <xdr:cNvSpPr txBox="1"/>
        </xdr:nvSpPr>
        <xdr:spPr>
          <a:xfrm>
            <a:off x="5295407" y="4517771"/>
            <a:ext cx="950551" cy="15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600" b="0" i="0" u="none" strike="noStrike">
                <a:solidFill>
                  <a:schemeClr val="bg1">
                    <a:lumMod val="65000"/>
                  </a:schemeClr>
                </a:solidFill>
                <a:latin typeface="Calibri"/>
                <a:ea typeface="Calibri"/>
                <a:cs typeface="Calibri"/>
              </a:rPr>
              <a:t>Top selling Team</a:t>
            </a:r>
          </a:p>
        </xdr:txBody>
      </xdr:sp>
      <xdr:pic>
        <xdr:nvPicPr>
          <xdr:cNvPr id="145" name="Graphic 144" descr="Ribbon with solid fill">
            <a:extLst>
              <a:ext uri="{FF2B5EF4-FFF2-40B4-BE49-F238E27FC236}">
                <a16:creationId xmlns:a16="http://schemas.microsoft.com/office/drawing/2014/main" id="{762ED282-74A7-8A03-3D9D-F8A912D7164E}"/>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5016012" y="4191977"/>
            <a:ext cx="360973" cy="359019"/>
          </a:xfrm>
          <a:prstGeom prst="rect">
            <a:avLst/>
          </a:prstGeom>
        </xdr:spPr>
      </xdr:pic>
    </xdr:grpSp>
    <xdr:clientData/>
  </xdr:twoCellAnchor>
  <xdr:twoCellAnchor>
    <xdr:from>
      <xdr:col>9</xdr:col>
      <xdr:colOff>645789</xdr:colOff>
      <xdr:row>20</xdr:row>
      <xdr:rowOff>184985</xdr:rowOff>
    </xdr:from>
    <xdr:to>
      <xdr:col>16</xdr:col>
      <xdr:colOff>545352</xdr:colOff>
      <xdr:row>34</xdr:row>
      <xdr:rowOff>11544</xdr:rowOff>
    </xdr:to>
    <xdr:sp macro="" textlink="">
      <xdr:nvSpPr>
        <xdr:cNvPr id="147" name="Rectangle: Rounded Corners 146">
          <a:extLst>
            <a:ext uri="{FF2B5EF4-FFF2-40B4-BE49-F238E27FC236}">
              <a16:creationId xmlns:a16="http://schemas.microsoft.com/office/drawing/2014/main" id="{D07041CF-A365-EC78-6883-04768BEEF002}"/>
            </a:ext>
          </a:extLst>
        </xdr:cNvPr>
        <xdr:cNvSpPr/>
      </xdr:nvSpPr>
      <xdr:spPr>
        <a:xfrm>
          <a:off x="6562495" y="4069691"/>
          <a:ext cx="4501445" cy="2545853"/>
        </a:xfrm>
        <a:prstGeom prst="roundRect">
          <a:avLst>
            <a:gd name="adj" fmla="val 4731"/>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16220</xdr:colOff>
      <xdr:row>21</xdr:row>
      <xdr:rowOff>17234</xdr:rowOff>
    </xdr:from>
    <xdr:to>
      <xdr:col>12</xdr:col>
      <xdr:colOff>46181</xdr:colOff>
      <xdr:row>24</xdr:row>
      <xdr:rowOff>173182</xdr:rowOff>
    </xdr:to>
    <xdr:sp macro="" textlink="">
      <xdr:nvSpPr>
        <xdr:cNvPr id="148" name="TextBox 147">
          <a:extLst>
            <a:ext uri="{FF2B5EF4-FFF2-40B4-BE49-F238E27FC236}">
              <a16:creationId xmlns:a16="http://schemas.microsoft.com/office/drawing/2014/main" id="{E476A1B3-A094-4381-AA8C-55A0FD17A492}"/>
            </a:ext>
          </a:extLst>
        </xdr:cNvPr>
        <xdr:cNvSpPr txBox="1"/>
      </xdr:nvSpPr>
      <xdr:spPr>
        <a:xfrm>
          <a:off x="6597129" y="4138961"/>
          <a:ext cx="1346143" cy="744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800" b="1">
              <a:solidFill>
                <a:schemeClr val="bg1"/>
              </a:solidFill>
            </a:rPr>
            <a:t>Consultant</a:t>
          </a:r>
          <a:endParaRPr lang="en-IN" sz="1100" b="1">
            <a:solidFill>
              <a:schemeClr val="bg1"/>
            </a:solidFill>
          </a:endParaRPr>
        </a:p>
        <a:p>
          <a:pPr algn="l"/>
          <a:r>
            <a:rPr lang="en-IN" sz="1400" b="0">
              <a:solidFill>
                <a:schemeClr val="bg1">
                  <a:lumMod val="65000"/>
                </a:schemeClr>
              </a:solidFill>
            </a:rPr>
            <a:t>by</a:t>
          </a:r>
          <a:r>
            <a:rPr lang="en-IN" sz="1400" b="0" baseline="0">
              <a:solidFill>
                <a:schemeClr val="bg1">
                  <a:lumMod val="65000"/>
                </a:schemeClr>
              </a:solidFill>
            </a:rPr>
            <a:t> Total Sales</a:t>
          </a:r>
          <a:endParaRPr lang="en-IN" sz="1800" b="0">
            <a:solidFill>
              <a:schemeClr val="bg1"/>
            </a:solidFill>
          </a:endParaRPr>
        </a:p>
      </xdr:txBody>
    </xdr:sp>
    <xdr:clientData/>
  </xdr:twoCellAnchor>
  <xdr:twoCellAnchor>
    <xdr:from>
      <xdr:col>10</xdr:col>
      <xdr:colOff>85496</xdr:colOff>
      <xdr:row>24</xdr:row>
      <xdr:rowOff>92365</xdr:rowOff>
    </xdr:from>
    <xdr:to>
      <xdr:col>16</xdr:col>
      <xdr:colOff>357910</xdr:colOff>
      <xdr:row>34</xdr:row>
      <xdr:rowOff>19051</xdr:rowOff>
    </xdr:to>
    <xdr:graphicFrame macro="">
      <xdr:nvGraphicFramePr>
        <xdr:cNvPr id="149" name="Chart 148">
          <a:extLst>
            <a:ext uri="{FF2B5EF4-FFF2-40B4-BE49-F238E27FC236}">
              <a16:creationId xmlns:a16="http://schemas.microsoft.com/office/drawing/2014/main" id="{D92E7265-D346-453E-B790-F73BB9E81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15</xdr:col>
      <xdr:colOff>80463</xdr:colOff>
      <xdr:row>21</xdr:row>
      <xdr:rowOff>35396</xdr:rowOff>
    </xdr:from>
    <xdr:to>
      <xdr:col>16</xdr:col>
      <xdr:colOff>372678</xdr:colOff>
      <xdr:row>22</xdr:row>
      <xdr:rowOff>114159</xdr:rowOff>
    </xdr:to>
    <xdr:sp macro="" textlink="Pivot_table!CA6">
      <xdr:nvSpPr>
        <xdr:cNvPr id="150" name="TextBox 149">
          <a:extLst>
            <a:ext uri="{FF2B5EF4-FFF2-40B4-BE49-F238E27FC236}">
              <a16:creationId xmlns:a16="http://schemas.microsoft.com/office/drawing/2014/main" id="{AEDD5DA6-C025-4F77-A912-31A0CBB86008}"/>
            </a:ext>
          </a:extLst>
        </xdr:cNvPr>
        <xdr:cNvSpPr txBox="1"/>
      </xdr:nvSpPr>
      <xdr:spPr>
        <a:xfrm>
          <a:off x="10019593" y="4209831"/>
          <a:ext cx="954824" cy="277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E2FAD58-AAED-4A0F-8548-3A3654CAA9B3}" type="TxLink">
            <a:rPr lang="en-US" sz="1200" b="0" i="0" u="none" strike="noStrike">
              <a:solidFill>
                <a:schemeClr val="bg1"/>
              </a:solidFill>
              <a:latin typeface="Calibri"/>
              <a:ea typeface="Calibri"/>
              <a:cs typeface="Calibri"/>
            </a:rPr>
            <a:pPr marL="0" indent="0" algn="ctr"/>
            <a:t>Mohmed</a:t>
          </a:fld>
          <a:endParaRPr lang="en-IN" sz="1200" b="0" i="0" u="none" strike="noStrike">
            <a:solidFill>
              <a:schemeClr val="bg1"/>
            </a:solidFill>
            <a:latin typeface="Calibri"/>
            <a:ea typeface="Calibri"/>
            <a:cs typeface="Calibri"/>
          </a:endParaRPr>
        </a:p>
      </xdr:txBody>
    </xdr:sp>
    <xdr:clientData/>
  </xdr:twoCellAnchor>
  <xdr:twoCellAnchor>
    <xdr:from>
      <xdr:col>15</xdr:col>
      <xdr:colOff>80463</xdr:colOff>
      <xdr:row>22</xdr:row>
      <xdr:rowOff>22300</xdr:rowOff>
    </xdr:from>
    <xdr:to>
      <xdr:col>16</xdr:col>
      <xdr:colOff>372678</xdr:colOff>
      <xdr:row>23</xdr:row>
      <xdr:rowOff>101061</xdr:rowOff>
    </xdr:to>
    <xdr:sp macro="" textlink="">
      <xdr:nvSpPr>
        <xdr:cNvPr id="151" name="TextBox 150">
          <a:extLst>
            <a:ext uri="{FF2B5EF4-FFF2-40B4-BE49-F238E27FC236}">
              <a16:creationId xmlns:a16="http://schemas.microsoft.com/office/drawing/2014/main" id="{680D9BCA-4E44-44B6-B601-28D5825A3B64}"/>
            </a:ext>
          </a:extLst>
        </xdr:cNvPr>
        <xdr:cNvSpPr txBox="1"/>
      </xdr:nvSpPr>
      <xdr:spPr>
        <a:xfrm>
          <a:off x="10019593" y="4395517"/>
          <a:ext cx="954824" cy="277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u="none" strike="noStrike">
              <a:solidFill>
                <a:schemeClr val="bg1"/>
              </a:solidFill>
              <a:latin typeface="Calibri"/>
              <a:ea typeface="Calibri"/>
              <a:cs typeface="Calibri"/>
            </a:rPr>
            <a:t>5.37 B</a:t>
          </a:r>
        </a:p>
      </xdr:txBody>
    </xdr:sp>
    <xdr:clientData/>
  </xdr:twoCellAnchor>
  <xdr:twoCellAnchor>
    <xdr:from>
      <xdr:col>15</xdr:col>
      <xdr:colOff>74084</xdr:colOff>
      <xdr:row>23</xdr:row>
      <xdr:rowOff>35019</xdr:rowOff>
    </xdr:from>
    <xdr:to>
      <xdr:col>16</xdr:col>
      <xdr:colOff>366299</xdr:colOff>
      <xdr:row>23</xdr:row>
      <xdr:rowOff>191422</xdr:rowOff>
    </xdr:to>
    <xdr:sp macro="" textlink="">
      <xdr:nvSpPr>
        <xdr:cNvPr id="152" name="TextBox 151">
          <a:extLst>
            <a:ext uri="{FF2B5EF4-FFF2-40B4-BE49-F238E27FC236}">
              <a16:creationId xmlns:a16="http://schemas.microsoft.com/office/drawing/2014/main" id="{453D2EB6-4AFE-49BF-9B9F-690A7325E39E}"/>
            </a:ext>
          </a:extLst>
        </xdr:cNvPr>
        <xdr:cNvSpPr txBox="1"/>
      </xdr:nvSpPr>
      <xdr:spPr>
        <a:xfrm>
          <a:off x="10013214" y="4607019"/>
          <a:ext cx="954824" cy="1564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600" b="0" i="0" u="none" strike="noStrike">
              <a:solidFill>
                <a:schemeClr val="bg1">
                  <a:lumMod val="65000"/>
                </a:schemeClr>
              </a:solidFill>
              <a:latin typeface="Calibri"/>
              <a:ea typeface="Calibri"/>
              <a:cs typeface="Calibri"/>
            </a:rPr>
            <a:t>Top selling Consultant</a:t>
          </a:r>
        </a:p>
      </xdr:txBody>
    </xdr:sp>
    <xdr:clientData/>
  </xdr:twoCellAnchor>
  <xdr:twoCellAnchor>
    <xdr:from>
      <xdr:col>14</xdr:col>
      <xdr:colOff>456041</xdr:colOff>
      <xdr:row>21</xdr:row>
      <xdr:rowOff>101438</xdr:rowOff>
    </xdr:from>
    <xdr:to>
      <xdr:col>15</xdr:col>
      <xdr:colOff>156029</xdr:colOff>
      <xdr:row>23</xdr:row>
      <xdr:rowOff>68789</xdr:rowOff>
    </xdr:to>
    <xdr:pic>
      <xdr:nvPicPr>
        <xdr:cNvPr id="153" name="Graphic 152" descr="Ribbon with solid fill">
          <a:extLst>
            <a:ext uri="{FF2B5EF4-FFF2-40B4-BE49-F238E27FC236}">
              <a16:creationId xmlns:a16="http://schemas.microsoft.com/office/drawing/2014/main" id="{7C1E87EB-D94E-4FEF-AA3E-AF1D55D04968}"/>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9732563" y="4275873"/>
          <a:ext cx="362596" cy="364916"/>
        </a:xfrm>
        <a:prstGeom prst="rect">
          <a:avLst/>
        </a:prstGeom>
      </xdr:spPr>
    </xdr:pic>
    <xdr:clientData/>
  </xdr:twoCellAnchor>
  <xdr:twoCellAnchor>
    <xdr:from>
      <xdr:col>0</xdr:col>
      <xdr:colOff>67348</xdr:colOff>
      <xdr:row>10</xdr:row>
      <xdr:rowOff>92619</xdr:rowOff>
    </xdr:from>
    <xdr:to>
      <xdr:col>5</xdr:col>
      <xdr:colOff>63500</xdr:colOff>
      <xdr:row>29</xdr:row>
      <xdr:rowOff>27215</xdr:rowOff>
    </xdr:to>
    <xdr:sp macro="" textlink="">
      <xdr:nvSpPr>
        <xdr:cNvPr id="154" name="Rectangle: Rounded Corners 153">
          <a:extLst>
            <a:ext uri="{FF2B5EF4-FFF2-40B4-BE49-F238E27FC236}">
              <a16:creationId xmlns:a16="http://schemas.microsoft.com/office/drawing/2014/main" id="{8E22FB48-32A8-E58A-A5BA-15F6471C08C7}"/>
            </a:ext>
          </a:extLst>
        </xdr:cNvPr>
        <xdr:cNvSpPr/>
      </xdr:nvSpPr>
      <xdr:spPr>
        <a:xfrm>
          <a:off x="67348" y="2088333"/>
          <a:ext cx="3307223" cy="3726453"/>
        </a:xfrm>
        <a:prstGeom prst="roundRect">
          <a:avLst>
            <a:gd name="adj" fmla="val 4731"/>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0</xdr:col>
      <xdr:colOff>76419</xdr:colOff>
      <xdr:row>10</xdr:row>
      <xdr:rowOff>156120</xdr:rowOff>
    </xdr:from>
    <xdr:to>
      <xdr:col>4</xdr:col>
      <xdr:colOff>635003</xdr:colOff>
      <xdr:row>28</xdr:row>
      <xdr:rowOff>149413</xdr:rowOff>
    </xdr:to>
    <xdr:grpSp>
      <xdr:nvGrpSpPr>
        <xdr:cNvPr id="130" name="Group 129">
          <a:extLst>
            <a:ext uri="{FF2B5EF4-FFF2-40B4-BE49-F238E27FC236}">
              <a16:creationId xmlns:a16="http://schemas.microsoft.com/office/drawing/2014/main" id="{5649619D-2605-5A72-F259-20BF5526E426}"/>
            </a:ext>
          </a:extLst>
        </xdr:cNvPr>
        <xdr:cNvGrpSpPr/>
      </xdr:nvGrpSpPr>
      <xdr:grpSpPr>
        <a:xfrm>
          <a:off x="76419" y="2088729"/>
          <a:ext cx="3209019" cy="3471988"/>
          <a:chOff x="76419" y="2140495"/>
          <a:chExt cx="3193834" cy="3565168"/>
        </a:xfrm>
      </xdr:grpSpPr>
      <xdr:sp macro="" textlink="">
        <xdr:nvSpPr>
          <xdr:cNvPr id="155" name="TextBox 154">
            <a:extLst>
              <a:ext uri="{FF2B5EF4-FFF2-40B4-BE49-F238E27FC236}">
                <a16:creationId xmlns:a16="http://schemas.microsoft.com/office/drawing/2014/main" id="{5AFF27D9-7995-41D9-A03D-7AE0BC49E5E5}"/>
              </a:ext>
            </a:extLst>
          </xdr:cNvPr>
          <xdr:cNvSpPr txBox="1"/>
        </xdr:nvSpPr>
        <xdr:spPr>
          <a:xfrm>
            <a:off x="76419" y="2140495"/>
            <a:ext cx="1885277" cy="367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a:solidFill>
                  <a:schemeClr val="bg1"/>
                </a:solidFill>
              </a:rPr>
              <a:t>Advertising Channel</a:t>
            </a:r>
            <a:endParaRPr lang="en-IN" sz="2000" b="1">
              <a:solidFill>
                <a:schemeClr val="bg1"/>
              </a:solidFill>
            </a:endParaRPr>
          </a:p>
        </xdr:txBody>
      </xdr:sp>
      <xdr:graphicFrame macro="">
        <xdr:nvGraphicFramePr>
          <xdr:cNvPr id="159" name="Chart 158">
            <a:extLst>
              <a:ext uri="{FF2B5EF4-FFF2-40B4-BE49-F238E27FC236}">
                <a16:creationId xmlns:a16="http://schemas.microsoft.com/office/drawing/2014/main" id="{CE04A507-CE6E-469B-9F2C-50240C2742E5}"/>
              </a:ext>
            </a:extLst>
          </xdr:cNvPr>
          <xdr:cNvGraphicFramePr>
            <a:graphicFrameLocks/>
          </xdr:cNvGraphicFramePr>
        </xdr:nvGraphicFramePr>
        <xdr:xfrm>
          <a:off x="704170" y="2490107"/>
          <a:ext cx="1925412" cy="1831295"/>
        </xdr:xfrm>
        <a:graphic>
          <a:graphicData uri="http://schemas.openxmlformats.org/drawingml/2006/chart">
            <c:chart xmlns:c="http://schemas.openxmlformats.org/drawingml/2006/chart" xmlns:r="http://schemas.openxmlformats.org/officeDocument/2006/relationships" r:id="rId23"/>
          </a:graphicData>
        </a:graphic>
      </xdr:graphicFrame>
      <xdr:sp macro="" textlink="">
        <xdr:nvSpPr>
          <xdr:cNvPr id="21" name="TextBox 20">
            <a:extLst>
              <a:ext uri="{FF2B5EF4-FFF2-40B4-BE49-F238E27FC236}">
                <a16:creationId xmlns:a16="http://schemas.microsoft.com/office/drawing/2014/main" id="{CEB405F9-95E6-7504-EDDA-30C060DFDF7C}"/>
              </a:ext>
            </a:extLst>
          </xdr:cNvPr>
          <xdr:cNvSpPr txBox="1"/>
        </xdr:nvSpPr>
        <xdr:spPr>
          <a:xfrm>
            <a:off x="1111853" y="3221640"/>
            <a:ext cx="1122964" cy="256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900" b="1">
                <a:solidFill>
                  <a:schemeClr val="bg1">
                    <a:lumMod val="50000"/>
                  </a:schemeClr>
                </a:solidFill>
              </a:rPr>
              <a:t>Paid Advertisement</a:t>
            </a:r>
            <a:endParaRPr lang="en-IN" sz="1050" b="1">
              <a:solidFill>
                <a:schemeClr val="bg1">
                  <a:lumMod val="50000"/>
                </a:schemeClr>
              </a:solidFill>
            </a:endParaRPr>
          </a:p>
        </xdr:txBody>
      </xdr:sp>
      <xdr:sp macro="" textlink="Pivot_table!CP7">
        <xdr:nvSpPr>
          <xdr:cNvPr id="105" name="TextBox 104">
            <a:extLst>
              <a:ext uri="{FF2B5EF4-FFF2-40B4-BE49-F238E27FC236}">
                <a16:creationId xmlns:a16="http://schemas.microsoft.com/office/drawing/2014/main" id="{974DC9DE-8A0B-7FA7-0D15-E021663CC346}"/>
              </a:ext>
            </a:extLst>
          </xdr:cNvPr>
          <xdr:cNvSpPr txBox="1"/>
        </xdr:nvSpPr>
        <xdr:spPr>
          <a:xfrm>
            <a:off x="1212577" y="3335503"/>
            <a:ext cx="925895" cy="376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97C56BE-1061-4A9C-9887-4332581EA504}" type="TxLink">
              <a:rPr lang="en-US" sz="1800" b="1" i="0" u="none" strike="noStrike">
                <a:solidFill>
                  <a:schemeClr val="bg1"/>
                </a:solidFill>
                <a:latin typeface="Calibri"/>
                <a:ea typeface="Calibri"/>
                <a:cs typeface="Calibri"/>
              </a:rPr>
              <a:pPr algn="l"/>
              <a:t>0.41 B</a:t>
            </a:fld>
            <a:endParaRPr lang="en-IN" sz="1400" b="1">
              <a:solidFill>
                <a:schemeClr val="bg1"/>
              </a:solidFill>
            </a:endParaRPr>
          </a:p>
        </xdr:txBody>
      </xdr:sp>
      <xdr:sp macro="" textlink="">
        <xdr:nvSpPr>
          <xdr:cNvPr id="106" name="Oval 105">
            <a:extLst>
              <a:ext uri="{FF2B5EF4-FFF2-40B4-BE49-F238E27FC236}">
                <a16:creationId xmlns:a16="http://schemas.microsoft.com/office/drawing/2014/main" id="{532191BE-F5D3-5F2F-5829-B25671DD1CD1}"/>
              </a:ext>
            </a:extLst>
          </xdr:cNvPr>
          <xdr:cNvSpPr/>
        </xdr:nvSpPr>
        <xdr:spPr>
          <a:xfrm>
            <a:off x="1492249" y="2913062"/>
            <a:ext cx="360000" cy="360000"/>
          </a:xfrm>
          <a:prstGeom prst="ellipse">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08" name="Graphic 107" descr="Marketing with solid fill">
            <a:extLst>
              <a:ext uri="{FF2B5EF4-FFF2-40B4-BE49-F238E27FC236}">
                <a16:creationId xmlns:a16="http://schemas.microsoft.com/office/drawing/2014/main" id="{E0842AF7-B7AC-9F63-D9F5-0F74EFD0B24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523291" y="2945443"/>
            <a:ext cx="329799" cy="325754"/>
          </a:xfrm>
          <a:prstGeom prst="rect">
            <a:avLst/>
          </a:prstGeom>
        </xdr:spPr>
      </xdr:pic>
      <xdr:sp macro="" textlink="Pivot_table!CI6">
        <xdr:nvSpPr>
          <xdr:cNvPr id="109" name="TextBox 108">
            <a:extLst>
              <a:ext uri="{FF2B5EF4-FFF2-40B4-BE49-F238E27FC236}">
                <a16:creationId xmlns:a16="http://schemas.microsoft.com/office/drawing/2014/main" id="{0ADA6907-A3D9-AEA8-2DD2-9FF10427DDD1}"/>
              </a:ext>
            </a:extLst>
          </xdr:cNvPr>
          <xdr:cNvSpPr txBox="1"/>
        </xdr:nvSpPr>
        <xdr:spPr>
          <a:xfrm>
            <a:off x="319382" y="4278484"/>
            <a:ext cx="1416602" cy="273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1B98995-C346-45B8-B783-962C142A17B3}" type="TxLink">
              <a:rPr lang="en-US" sz="1200" b="0" i="0" u="none" strike="noStrike">
                <a:solidFill>
                  <a:schemeClr val="bg1">
                    <a:lumMod val="75000"/>
                  </a:schemeClr>
                </a:solidFill>
                <a:latin typeface="Calibri"/>
                <a:ea typeface="Calibri"/>
                <a:cs typeface="Calibri"/>
              </a:rPr>
              <a:pPr algn="l"/>
              <a:t>Television Ad</a:t>
            </a:fld>
            <a:endParaRPr lang="en-IN" sz="1400" b="1">
              <a:solidFill>
                <a:schemeClr val="bg1">
                  <a:lumMod val="75000"/>
                </a:schemeClr>
              </a:solidFill>
            </a:endParaRPr>
          </a:p>
        </xdr:txBody>
      </xdr:sp>
      <xdr:sp macro="" textlink="Pivot_table!CI7">
        <xdr:nvSpPr>
          <xdr:cNvPr id="110" name="TextBox 109">
            <a:extLst>
              <a:ext uri="{FF2B5EF4-FFF2-40B4-BE49-F238E27FC236}">
                <a16:creationId xmlns:a16="http://schemas.microsoft.com/office/drawing/2014/main" id="{38D0E5CF-87F3-F1A5-9F98-FE4DA6F3B1E3}"/>
              </a:ext>
            </a:extLst>
          </xdr:cNvPr>
          <xdr:cNvSpPr txBox="1"/>
        </xdr:nvSpPr>
        <xdr:spPr>
          <a:xfrm>
            <a:off x="319382" y="4508298"/>
            <a:ext cx="1416602" cy="278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C53D7B88-8DE8-4B7F-92C4-07D2630CA931}" type="TxLink">
              <a:rPr lang="en-US" sz="1200" b="1" i="0" u="none" strike="noStrike">
                <a:solidFill>
                  <a:schemeClr val="bg1">
                    <a:lumMod val="95000"/>
                  </a:schemeClr>
                </a:solidFill>
                <a:latin typeface="Calibri"/>
                <a:ea typeface="Calibri"/>
                <a:cs typeface="Calibri"/>
              </a:rPr>
              <a:pPr marL="0" indent="0" algn="l"/>
              <a:t>0.03 B</a:t>
            </a:fld>
            <a:endParaRPr lang="en-IN" sz="1200" b="1" i="0" u="none" strike="noStrike">
              <a:solidFill>
                <a:schemeClr val="bg1">
                  <a:lumMod val="95000"/>
                </a:schemeClr>
              </a:solidFill>
              <a:latin typeface="Calibri"/>
              <a:ea typeface="Calibri"/>
              <a:cs typeface="Calibri"/>
            </a:endParaRPr>
          </a:p>
        </xdr:txBody>
      </xdr:sp>
      <xdr:sp macro="" textlink="Pivot_table!CJ6">
        <xdr:nvSpPr>
          <xdr:cNvPr id="111" name="TextBox 110">
            <a:extLst>
              <a:ext uri="{FF2B5EF4-FFF2-40B4-BE49-F238E27FC236}">
                <a16:creationId xmlns:a16="http://schemas.microsoft.com/office/drawing/2014/main" id="{965F103E-ADB7-4A4C-8BB2-FED0BB4A00A6}"/>
              </a:ext>
            </a:extLst>
          </xdr:cNvPr>
          <xdr:cNvSpPr txBox="1"/>
        </xdr:nvSpPr>
        <xdr:spPr>
          <a:xfrm>
            <a:off x="319382" y="4738112"/>
            <a:ext cx="1416602" cy="2781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3664F17C-C8C2-4E83-BC1E-CC291966A9F1}" type="TxLink">
              <a:rPr lang="en-US" sz="1200" b="0" i="0" u="none" strike="noStrike">
                <a:solidFill>
                  <a:schemeClr val="bg1">
                    <a:lumMod val="75000"/>
                  </a:schemeClr>
                </a:solidFill>
                <a:latin typeface="Calibri"/>
                <a:ea typeface="Calibri"/>
                <a:cs typeface="Calibri"/>
              </a:rPr>
              <a:pPr marL="0" indent="0" algn="l"/>
              <a:t>Facebook Page</a:t>
            </a:fld>
            <a:endParaRPr lang="en-IN" sz="1200" b="0" i="0" u="none" strike="noStrike">
              <a:solidFill>
                <a:schemeClr val="bg1">
                  <a:lumMod val="75000"/>
                </a:schemeClr>
              </a:solidFill>
              <a:latin typeface="Calibri"/>
              <a:ea typeface="Calibri"/>
              <a:cs typeface="Calibri"/>
            </a:endParaRPr>
          </a:p>
        </xdr:txBody>
      </xdr:sp>
      <xdr:sp macro="" textlink="Pivot_table!CJ7">
        <xdr:nvSpPr>
          <xdr:cNvPr id="112" name="TextBox 111">
            <a:extLst>
              <a:ext uri="{FF2B5EF4-FFF2-40B4-BE49-F238E27FC236}">
                <a16:creationId xmlns:a16="http://schemas.microsoft.com/office/drawing/2014/main" id="{BA28956C-BD14-46FA-B694-10F180176508}"/>
              </a:ext>
            </a:extLst>
          </xdr:cNvPr>
          <xdr:cNvSpPr txBox="1"/>
        </xdr:nvSpPr>
        <xdr:spPr>
          <a:xfrm>
            <a:off x="319382" y="4972129"/>
            <a:ext cx="1416602" cy="273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B569C28-4955-4C31-B8A3-E4CB6233B28B}" type="TxLink">
              <a:rPr lang="en-US" sz="1200" b="1" i="0" u="none" strike="noStrike">
                <a:solidFill>
                  <a:schemeClr val="bg1">
                    <a:lumMod val="95000"/>
                  </a:schemeClr>
                </a:solidFill>
                <a:latin typeface="Calibri"/>
                <a:ea typeface="Calibri"/>
                <a:cs typeface="Calibri"/>
              </a:rPr>
              <a:pPr marL="0" indent="0" algn="l"/>
              <a:t>0.05 B</a:t>
            </a:fld>
            <a:endParaRPr lang="en-IN" sz="1200" b="1" i="0" u="none" strike="noStrike">
              <a:solidFill>
                <a:schemeClr val="bg1">
                  <a:lumMod val="95000"/>
                </a:schemeClr>
              </a:solidFill>
              <a:latin typeface="Calibri"/>
              <a:ea typeface="Calibri"/>
              <a:cs typeface="Calibri"/>
            </a:endParaRPr>
          </a:p>
        </xdr:txBody>
      </xdr:sp>
      <xdr:sp macro="" textlink="Pivot_table!CK6">
        <xdr:nvSpPr>
          <xdr:cNvPr id="113" name="TextBox 112">
            <a:extLst>
              <a:ext uri="{FF2B5EF4-FFF2-40B4-BE49-F238E27FC236}">
                <a16:creationId xmlns:a16="http://schemas.microsoft.com/office/drawing/2014/main" id="{F01B287D-CFFC-5C42-46CC-F202B6C2B4F0}"/>
              </a:ext>
            </a:extLst>
          </xdr:cNvPr>
          <xdr:cNvSpPr txBox="1"/>
        </xdr:nvSpPr>
        <xdr:spPr>
          <a:xfrm>
            <a:off x="319382" y="5201942"/>
            <a:ext cx="1416602" cy="273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BBB6FA17-16A1-4B64-BAE9-30E4BDA1F39B}" type="TxLink">
              <a:rPr lang="en-US" sz="1200" b="0" i="0" u="none" strike="noStrike">
                <a:solidFill>
                  <a:schemeClr val="bg1">
                    <a:lumMod val="75000"/>
                  </a:schemeClr>
                </a:solidFill>
                <a:latin typeface="Calibri"/>
                <a:ea typeface="Calibri"/>
                <a:cs typeface="Calibri"/>
              </a:rPr>
              <a:pPr marL="0" indent="0" algn="l"/>
              <a:t>Youtube Channel</a:t>
            </a:fld>
            <a:endParaRPr lang="en-IN" sz="1200" b="0" i="0" u="none" strike="noStrike">
              <a:solidFill>
                <a:schemeClr val="bg1">
                  <a:lumMod val="75000"/>
                </a:schemeClr>
              </a:solidFill>
              <a:latin typeface="Calibri"/>
              <a:ea typeface="Calibri"/>
              <a:cs typeface="Calibri"/>
            </a:endParaRPr>
          </a:p>
        </xdr:txBody>
      </xdr:sp>
      <xdr:sp macro="" textlink="Pivot_table!CK7">
        <xdr:nvSpPr>
          <xdr:cNvPr id="114" name="TextBox 113">
            <a:extLst>
              <a:ext uri="{FF2B5EF4-FFF2-40B4-BE49-F238E27FC236}">
                <a16:creationId xmlns:a16="http://schemas.microsoft.com/office/drawing/2014/main" id="{5C050779-51D4-258F-CE78-7429C30F3B29}"/>
              </a:ext>
            </a:extLst>
          </xdr:cNvPr>
          <xdr:cNvSpPr txBox="1"/>
        </xdr:nvSpPr>
        <xdr:spPr>
          <a:xfrm>
            <a:off x="319382" y="5431757"/>
            <a:ext cx="1416602" cy="273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20FE9CB5-CE74-4317-849E-C48E21499373}" type="TxLink">
              <a:rPr lang="en-US" sz="1200" b="1" i="0" u="none" strike="noStrike">
                <a:solidFill>
                  <a:schemeClr val="bg1">
                    <a:lumMod val="95000"/>
                  </a:schemeClr>
                </a:solidFill>
                <a:latin typeface="Calibri"/>
                <a:ea typeface="Calibri"/>
                <a:cs typeface="Calibri"/>
              </a:rPr>
              <a:pPr marL="0" indent="0" algn="l"/>
              <a:t>0.05 B</a:t>
            </a:fld>
            <a:endParaRPr lang="en-IN" sz="1200" b="1" i="0" u="none" strike="noStrike">
              <a:solidFill>
                <a:schemeClr val="bg1">
                  <a:lumMod val="95000"/>
                </a:schemeClr>
              </a:solidFill>
              <a:latin typeface="Calibri"/>
              <a:ea typeface="Calibri"/>
              <a:cs typeface="Calibri"/>
            </a:endParaRPr>
          </a:p>
        </xdr:txBody>
      </xdr:sp>
      <xdr:sp macro="" textlink="Pivot_table!CL6">
        <xdr:nvSpPr>
          <xdr:cNvPr id="115" name="TextBox 114">
            <a:extLst>
              <a:ext uri="{FF2B5EF4-FFF2-40B4-BE49-F238E27FC236}">
                <a16:creationId xmlns:a16="http://schemas.microsoft.com/office/drawing/2014/main" id="{820B9D67-91CA-A034-BF05-8E9DBA948117}"/>
              </a:ext>
            </a:extLst>
          </xdr:cNvPr>
          <xdr:cNvSpPr txBox="1"/>
        </xdr:nvSpPr>
        <xdr:spPr>
          <a:xfrm>
            <a:off x="1853650" y="4271013"/>
            <a:ext cx="1416603" cy="273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B8D3D8B9-AF07-4784-92C5-99483F48E41A}" type="TxLink">
              <a:rPr lang="en-US" sz="1200" b="0" i="0" u="none" strike="noStrike">
                <a:solidFill>
                  <a:schemeClr val="bg1">
                    <a:lumMod val="75000"/>
                  </a:schemeClr>
                </a:solidFill>
                <a:latin typeface="Calibri"/>
                <a:ea typeface="Calibri"/>
                <a:cs typeface="Calibri"/>
              </a:rPr>
              <a:pPr marL="0" indent="0" algn="l"/>
              <a:t>Google Ad</a:t>
            </a:fld>
            <a:endParaRPr lang="en-IN" sz="1200" b="0" i="0" u="none" strike="noStrike">
              <a:solidFill>
                <a:schemeClr val="bg1">
                  <a:lumMod val="75000"/>
                </a:schemeClr>
              </a:solidFill>
              <a:latin typeface="Calibri"/>
              <a:ea typeface="Calibri"/>
              <a:cs typeface="Calibri"/>
            </a:endParaRPr>
          </a:p>
        </xdr:txBody>
      </xdr:sp>
      <xdr:sp macro="" textlink="Pivot_table!CL7">
        <xdr:nvSpPr>
          <xdr:cNvPr id="116" name="TextBox 115">
            <a:extLst>
              <a:ext uri="{FF2B5EF4-FFF2-40B4-BE49-F238E27FC236}">
                <a16:creationId xmlns:a16="http://schemas.microsoft.com/office/drawing/2014/main" id="{C23655BB-264E-121F-6FF7-59A28342AAFF}"/>
              </a:ext>
            </a:extLst>
          </xdr:cNvPr>
          <xdr:cNvSpPr txBox="1"/>
        </xdr:nvSpPr>
        <xdr:spPr>
          <a:xfrm>
            <a:off x="1853650" y="4500827"/>
            <a:ext cx="1416603" cy="278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550B4AF-ECF8-4154-89B7-7536C9A70E4A}" type="TxLink">
              <a:rPr lang="en-US" sz="1200" b="1" i="0" u="none" strike="noStrike">
                <a:solidFill>
                  <a:schemeClr val="bg1">
                    <a:lumMod val="95000"/>
                  </a:schemeClr>
                </a:solidFill>
                <a:latin typeface="Calibri"/>
                <a:ea typeface="Calibri"/>
                <a:cs typeface="Calibri"/>
              </a:rPr>
              <a:pPr marL="0" indent="0" algn="l"/>
              <a:t>0.06 B</a:t>
            </a:fld>
            <a:endParaRPr lang="en-IN" sz="1200" b="1" i="0" u="none" strike="noStrike">
              <a:solidFill>
                <a:schemeClr val="bg1">
                  <a:lumMod val="95000"/>
                </a:schemeClr>
              </a:solidFill>
              <a:latin typeface="Calibri"/>
              <a:ea typeface="Calibri"/>
              <a:cs typeface="Calibri"/>
            </a:endParaRPr>
          </a:p>
        </xdr:txBody>
      </xdr:sp>
      <xdr:sp macro="" textlink="Pivot_table!CM6">
        <xdr:nvSpPr>
          <xdr:cNvPr id="117" name="TextBox 116">
            <a:extLst>
              <a:ext uri="{FF2B5EF4-FFF2-40B4-BE49-F238E27FC236}">
                <a16:creationId xmlns:a16="http://schemas.microsoft.com/office/drawing/2014/main" id="{2196C250-181B-7FC9-B07B-EA10A5A1788F}"/>
              </a:ext>
            </a:extLst>
          </xdr:cNvPr>
          <xdr:cNvSpPr txBox="1"/>
        </xdr:nvSpPr>
        <xdr:spPr>
          <a:xfrm>
            <a:off x="1853650" y="4730641"/>
            <a:ext cx="1416603" cy="2781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C6DCA645-90FD-41E6-AD2F-214673EBCEBC}" type="TxLink">
              <a:rPr lang="en-US" sz="1200" b="0" i="0" u="none" strike="noStrike">
                <a:solidFill>
                  <a:schemeClr val="bg1">
                    <a:lumMod val="75000"/>
                  </a:schemeClr>
                </a:solidFill>
                <a:latin typeface="Calibri"/>
                <a:ea typeface="Calibri"/>
                <a:cs typeface="Calibri"/>
              </a:rPr>
              <a:pPr marL="0" indent="0" algn="l"/>
              <a:t>Company Website</a:t>
            </a:fld>
            <a:endParaRPr lang="en-IN" sz="1200" b="0" i="0" u="none" strike="noStrike">
              <a:solidFill>
                <a:schemeClr val="bg1">
                  <a:lumMod val="75000"/>
                </a:schemeClr>
              </a:solidFill>
              <a:latin typeface="Calibri"/>
              <a:ea typeface="Calibri"/>
              <a:cs typeface="Calibri"/>
            </a:endParaRPr>
          </a:p>
        </xdr:txBody>
      </xdr:sp>
      <xdr:sp macro="" textlink="Pivot_table!CM7">
        <xdr:nvSpPr>
          <xdr:cNvPr id="123" name="TextBox 122">
            <a:extLst>
              <a:ext uri="{FF2B5EF4-FFF2-40B4-BE49-F238E27FC236}">
                <a16:creationId xmlns:a16="http://schemas.microsoft.com/office/drawing/2014/main" id="{544606B5-D01E-80EC-5D3F-F56D48EB0D8D}"/>
              </a:ext>
            </a:extLst>
          </xdr:cNvPr>
          <xdr:cNvSpPr txBox="1"/>
        </xdr:nvSpPr>
        <xdr:spPr>
          <a:xfrm>
            <a:off x="1853650" y="4964658"/>
            <a:ext cx="1416603" cy="273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625DDD7-4209-41D2-9445-F4D08211C129}" type="TxLink">
              <a:rPr lang="en-US" sz="1200" b="1" i="0" u="none" strike="noStrike">
                <a:solidFill>
                  <a:schemeClr val="bg1">
                    <a:lumMod val="95000"/>
                  </a:schemeClr>
                </a:solidFill>
                <a:latin typeface="Calibri"/>
                <a:ea typeface="Calibri"/>
                <a:cs typeface="Calibri"/>
              </a:rPr>
              <a:pPr marL="0" indent="0" algn="l"/>
              <a:t>0.06 B</a:t>
            </a:fld>
            <a:endParaRPr lang="en-IN" sz="1200" b="1" i="0" u="none" strike="noStrike">
              <a:solidFill>
                <a:schemeClr val="bg1">
                  <a:lumMod val="95000"/>
                </a:schemeClr>
              </a:solidFill>
              <a:latin typeface="Calibri"/>
              <a:ea typeface="Calibri"/>
              <a:cs typeface="Calibri"/>
            </a:endParaRPr>
          </a:p>
        </xdr:txBody>
      </xdr:sp>
      <xdr:sp macro="" textlink="Pivot_table!CN6">
        <xdr:nvSpPr>
          <xdr:cNvPr id="127" name="TextBox 126">
            <a:extLst>
              <a:ext uri="{FF2B5EF4-FFF2-40B4-BE49-F238E27FC236}">
                <a16:creationId xmlns:a16="http://schemas.microsoft.com/office/drawing/2014/main" id="{8AF22662-CE03-C33E-6E5F-C75E28125700}"/>
              </a:ext>
            </a:extLst>
          </xdr:cNvPr>
          <xdr:cNvSpPr txBox="1"/>
        </xdr:nvSpPr>
        <xdr:spPr>
          <a:xfrm>
            <a:off x="1853650" y="5194471"/>
            <a:ext cx="1416603" cy="273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4C7EB184-1EDE-4F06-8D32-18FB7F1CBB22}" type="TxLink">
              <a:rPr lang="en-US" sz="1200" b="0" i="0" u="none" strike="noStrike">
                <a:solidFill>
                  <a:schemeClr val="bg1">
                    <a:lumMod val="75000"/>
                  </a:schemeClr>
                </a:solidFill>
                <a:latin typeface="Calibri"/>
                <a:ea typeface="Calibri"/>
                <a:cs typeface="Calibri"/>
              </a:rPr>
              <a:pPr marL="0" indent="0" algn="l"/>
              <a:t>WhatsApp</a:t>
            </a:fld>
            <a:endParaRPr lang="en-IN" sz="1200" b="0" i="0" u="none" strike="noStrike">
              <a:solidFill>
                <a:schemeClr val="bg1">
                  <a:lumMod val="75000"/>
                </a:schemeClr>
              </a:solidFill>
              <a:latin typeface="Calibri"/>
              <a:ea typeface="Calibri"/>
              <a:cs typeface="Calibri"/>
            </a:endParaRPr>
          </a:p>
        </xdr:txBody>
      </xdr:sp>
      <xdr:sp macro="" textlink="Pivot_table!CN7">
        <xdr:nvSpPr>
          <xdr:cNvPr id="128" name="TextBox 127">
            <a:extLst>
              <a:ext uri="{FF2B5EF4-FFF2-40B4-BE49-F238E27FC236}">
                <a16:creationId xmlns:a16="http://schemas.microsoft.com/office/drawing/2014/main" id="{51EEADAB-E12C-E118-9543-76631A60C9F3}"/>
              </a:ext>
            </a:extLst>
          </xdr:cNvPr>
          <xdr:cNvSpPr txBox="1"/>
        </xdr:nvSpPr>
        <xdr:spPr>
          <a:xfrm>
            <a:off x="1853650" y="5424286"/>
            <a:ext cx="1416603" cy="273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D8DB097-1FFB-4ADC-93C1-D236AB360D10}" type="TxLink">
              <a:rPr lang="en-US" sz="1200" b="1" i="0" u="none" strike="noStrike">
                <a:solidFill>
                  <a:schemeClr val="bg1">
                    <a:lumMod val="95000"/>
                  </a:schemeClr>
                </a:solidFill>
                <a:latin typeface="Calibri"/>
                <a:ea typeface="Calibri"/>
                <a:cs typeface="Calibri"/>
              </a:rPr>
              <a:pPr marL="0" indent="0" algn="l"/>
              <a:t>0.14 B</a:t>
            </a:fld>
            <a:endParaRPr lang="en-IN" sz="1200" b="1" i="0" u="none" strike="noStrike">
              <a:solidFill>
                <a:schemeClr val="bg1">
                  <a:lumMod val="95000"/>
                </a:schemeClr>
              </a:solidFill>
              <a:latin typeface="Calibri"/>
              <a:ea typeface="Calibri"/>
              <a:cs typeface="Calibri"/>
            </a:endParaRPr>
          </a:p>
        </xdr:txBody>
      </xdr:sp>
    </xdr:grpSp>
    <xdr:clientData/>
  </xdr:twoCellAnchor>
  <xdr:twoCellAnchor>
    <xdr:from>
      <xdr:col>0</xdr:col>
      <xdr:colOff>62812</xdr:colOff>
      <xdr:row>29</xdr:row>
      <xdr:rowOff>90714</xdr:rowOff>
    </xdr:from>
    <xdr:to>
      <xdr:col>5</xdr:col>
      <xdr:colOff>63500</xdr:colOff>
      <xdr:row>34</xdr:row>
      <xdr:rowOff>11543</xdr:rowOff>
    </xdr:to>
    <xdr:sp macro="" textlink="">
      <xdr:nvSpPr>
        <xdr:cNvPr id="174" name="Rectangle: Rounded Corners 173">
          <a:extLst>
            <a:ext uri="{FF2B5EF4-FFF2-40B4-BE49-F238E27FC236}">
              <a16:creationId xmlns:a16="http://schemas.microsoft.com/office/drawing/2014/main" id="{E42B46CE-33DF-AC57-E0F6-7F08128E10E8}"/>
            </a:ext>
          </a:extLst>
        </xdr:cNvPr>
        <xdr:cNvSpPr/>
      </xdr:nvSpPr>
      <xdr:spPr>
        <a:xfrm>
          <a:off x="62812" y="5878285"/>
          <a:ext cx="3311759" cy="918687"/>
        </a:xfrm>
        <a:prstGeom prst="roundRect">
          <a:avLst>
            <a:gd name="adj" fmla="val 4731"/>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0</xdr:col>
      <xdr:colOff>75432</xdr:colOff>
      <xdr:row>30</xdr:row>
      <xdr:rowOff>80451</xdr:rowOff>
    </xdr:from>
    <xdr:to>
      <xdr:col>1</xdr:col>
      <xdr:colOff>615158</xdr:colOff>
      <xdr:row>33</xdr:row>
      <xdr:rowOff>3518</xdr:rowOff>
    </xdr:to>
    <xdr:sp macro="" textlink="">
      <xdr:nvSpPr>
        <xdr:cNvPr id="175" name="TextBox 174">
          <a:extLst>
            <a:ext uri="{FF2B5EF4-FFF2-40B4-BE49-F238E27FC236}">
              <a16:creationId xmlns:a16="http://schemas.microsoft.com/office/drawing/2014/main" id="{83C3AC24-C6E8-48BE-B1C5-0667E200C03B}"/>
            </a:ext>
          </a:extLst>
        </xdr:cNvPr>
        <xdr:cNvSpPr txBox="1"/>
      </xdr:nvSpPr>
      <xdr:spPr>
        <a:xfrm>
          <a:off x="75432" y="6043929"/>
          <a:ext cx="1202335" cy="519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0">
              <a:solidFill>
                <a:schemeClr val="bg1">
                  <a:lumMod val="95000"/>
                </a:schemeClr>
              </a:solidFill>
            </a:rPr>
            <a:t>Average</a:t>
          </a:r>
        </a:p>
        <a:p>
          <a:pPr algn="l"/>
          <a:r>
            <a:rPr lang="en-IN" sz="1200" b="0">
              <a:solidFill>
                <a:schemeClr val="bg1">
                  <a:lumMod val="95000"/>
                </a:schemeClr>
              </a:solidFill>
            </a:rPr>
            <a:t>Calls</a:t>
          </a:r>
          <a:r>
            <a:rPr lang="en-IN" sz="1200" b="0" baseline="0">
              <a:solidFill>
                <a:schemeClr val="bg1">
                  <a:lumMod val="95000"/>
                </a:schemeClr>
              </a:solidFill>
            </a:rPr>
            <a:t> by Month</a:t>
          </a:r>
          <a:endParaRPr lang="en-IN" sz="1600" b="0">
            <a:solidFill>
              <a:schemeClr val="bg1">
                <a:lumMod val="95000"/>
              </a:schemeClr>
            </a:solidFill>
          </a:endParaRPr>
        </a:p>
      </xdr:txBody>
    </xdr:sp>
    <xdr:clientData/>
  </xdr:twoCellAnchor>
  <xdr:twoCellAnchor>
    <xdr:from>
      <xdr:col>1</xdr:col>
      <xdr:colOff>307735</xdr:colOff>
      <xdr:row>29</xdr:row>
      <xdr:rowOff>145142</xdr:rowOff>
    </xdr:from>
    <xdr:to>
      <xdr:col>5</xdr:col>
      <xdr:colOff>63499</xdr:colOff>
      <xdr:row>34</xdr:row>
      <xdr:rowOff>-1</xdr:rowOff>
    </xdr:to>
    <xdr:graphicFrame macro="">
      <xdr:nvGraphicFramePr>
        <xdr:cNvPr id="176" name="Chart 175">
          <a:extLst>
            <a:ext uri="{FF2B5EF4-FFF2-40B4-BE49-F238E27FC236}">
              <a16:creationId xmlns:a16="http://schemas.microsoft.com/office/drawing/2014/main" id="{3B64AD3A-7C3B-4184-B960-A20E1E2E1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xdr:col>
      <xdr:colOff>357041</xdr:colOff>
      <xdr:row>30</xdr:row>
      <xdr:rowOff>27608</xdr:rowOff>
    </xdr:from>
    <xdr:to>
      <xdr:col>2</xdr:col>
      <xdr:colOff>353392</xdr:colOff>
      <xdr:row>32</xdr:row>
      <xdr:rowOff>82826</xdr:rowOff>
    </xdr:to>
    <xdr:sp macro="" textlink="Pivot_table!$CU$6">
      <xdr:nvSpPr>
        <xdr:cNvPr id="177" name="TextBox 176">
          <a:extLst>
            <a:ext uri="{FF2B5EF4-FFF2-40B4-BE49-F238E27FC236}">
              <a16:creationId xmlns:a16="http://schemas.microsoft.com/office/drawing/2014/main" id="{4036DCE2-1CD5-4DC0-24BB-BA97BA53AD7E}"/>
            </a:ext>
          </a:extLst>
        </xdr:cNvPr>
        <xdr:cNvSpPr txBox="1"/>
      </xdr:nvSpPr>
      <xdr:spPr>
        <a:xfrm>
          <a:off x="1019650" y="5991086"/>
          <a:ext cx="658959" cy="4527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ABEB625-C9E7-4660-BFE5-D7B306E71803}" type="TxLink">
            <a:rPr lang="en-US" sz="1800" b="1" i="0" u="none" strike="noStrike">
              <a:solidFill>
                <a:srgbClr val="991CFB"/>
              </a:solidFill>
              <a:latin typeface="Calibri"/>
              <a:ea typeface="Calibri"/>
              <a:cs typeface="Calibri"/>
            </a:rPr>
            <a:pPr algn="l"/>
            <a:t> 52 </a:t>
          </a:fld>
          <a:endParaRPr lang="en-IN" sz="2400" b="1">
            <a:solidFill>
              <a:srgbClr val="991CFB"/>
            </a:solidFill>
          </a:endParaRPr>
        </a:p>
      </xdr:txBody>
    </xdr:sp>
    <xdr:clientData/>
  </xdr:twoCellAnchor>
  <xdr:twoCellAnchor>
    <xdr:from>
      <xdr:col>2</xdr:col>
      <xdr:colOff>147216</xdr:colOff>
      <xdr:row>30</xdr:row>
      <xdr:rowOff>102538</xdr:rowOff>
    </xdr:from>
    <xdr:to>
      <xdr:col>2</xdr:col>
      <xdr:colOff>646044</xdr:colOff>
      <xdr:row>31</xdr:row>
      <xdr:rowOff>193260</xdr:rowOff>
    </xdr:to>
    <xdr:sp macro="" textlink="">
      <xdr:nvSpPr>
        <xdr:cNvPr id="179" name="TextBox 178">
          <a:extLst>
            <a:ext uri="{FF2B5EF4-FFF2-40B4-BE49-F238E27FC236}">
              <a16:creationId xmlns:a16="http://schemas.microsoft.com/office/drawing/2014/main" id="{5D8D5390-E58E-B272-BFCE-C9FA2C772404}"/>
            </a:ext>
          </a:extLst>
        </xdr:cNvPr>
        <xdr:cNvSpPr txBox="1"/>
      </xdr:nvSpPr>
      <xdr:spPr>
        <a:xfrm>
          <a:off x="1472433" y="6066016"/>
          <a:ext cx="498828" cy="2895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0">
              <a:solidFill>
                <a:schemeClr val="bg1">
                  <a:lumMod val="65000"/>
                </a:schemeClr>
              </a:solidFill>
            </a:rPr>
            <a:t>calls</a:t>
          </a:r>
        </a:p>
      </xdr:txBody>
    </xdr:sp>
    <xdr:clientData/>
  </xdr:twoCellAnchor>
  <xdr:twoCellAnchor>
    <xdr:from>
      <xdr:col>16</xdr:col>
      <xdr:colOff>650875</xdr:colOff>
      <xdr:row>34</xdr:row>
      <xdr:rowOff>99422</xdr:rowOff>
    </xdr:from>
    <xdr:to>
      <xdr:col>25</xdr:col>
      <xdr:colOff>625002</xdr:colOff>
      <xdr:row>46</xdr:row>
      <xdr:rowOff>145142</xdr:rowOff>
    </xdr:to>
    <xdr:sp macro="" textlink="">
      <xdr:nvSpPr>
        <xdr:cNvPr id="180" name="Rectangle: Rounded Corners 179">
          <a:extLst>
            <a:ext uri="{FF2B5EF4-FFF2-40B4-BE49-F238E27FC236}">
              <a16:creationId xmlns:a16="http://schemas.microsoft.com/office/drawing/2014/main" id="{9CCBAE5E-D100-78D8-83D3-C524EE7E785C}"/>
            </a:ext>
          </a:extLst>
        </xdr:cNvPr>
        <xdr:cNvSpPr/>
      </xdr:nvSpPr>
      <xdr:spPr>
        <a:xfrm>
          <a:off x="11169463" y="6703422"/>
          <a:ext cx="5890833" cy="2376544"/>
        </a:xfrm>
        <a:prstGeom prst="roundRect">
          <a:avLst>
            <a:gd name="adj" fmla="val 4731"/>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39688</xdr:colOff>
      <xdr:row>34</xdr:row>
      <xdr:rowOff>130970</xdr:rowOff>
    </xdr:from>
    <xdr:to>
      <xdr:col>25</xdr:col>
      <xdr:colOff>609600</xdr:colOff>
      <xdr:row>46</xdr:row>
      <xdr:rowOff>101600</xdr:rowOff>
    </xdr:to>
    <xdr:graphicFrame macro="">
      <xdr:nvGraphicFramePr>
        <xdr:cNvPr id="182" name="Chart 181">
          <a:extLst>
            <a:ext uri="{FF2B5EF4-FFF2-40B4-BE49-F238E27FC236}">
              <a16:creationId xmlns:a16="http://schemas.microsoft.com/office/drawing/2014/main" id="{220F327C-8E4E-4FCD-A6A6-745C043842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17</xdr:col>
      <xdr:colOff>599060</xdr:colOff>
      <xdr:row>34</xdr:row>
      <xdr:rowOff>172581</xdr:rowOff>
    </xdr:from>
    <xdr:to>
      <xdr:col>20</xdr:col>
      <xdr:colOff>159885</xdr:colOff>
      <xdr:row>38</xdr:row>
      <xdr:rowOff>128958</xdr:rowOff>
    </xdr:to>
    <xdr:sp macro="" textlink="">
      <xdr:nvSpPr>
        <xdr:cNvPr id="181" name="TextBox 180">
          <a:extLst>
            <a:ext uri="{FF2B5EF4-FFF2-40B4-BE49-F238E27FC236}">
              <a16:creationId xmlns:a16="http://schemas.microsoft.com/office/drawing/2014/main" id="{43AE1BDE-4A71-C38B-B6AA-433461CC658D}"/>
            </a:ext>
          </a:extLst>
        </xdr:cNvPr>
        <xdr:cNvSpPr txBox="1"/>
      </xdr:nvSpPr>
      <xdr:spPr>
        <a:xfrm>
          <a:off x="11798873" y="6919456"/>
          <a:ext cx="1537262" cy="750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800" b="1">
              <a:solidFill>
                <a:schemeClr val="bg1"/>
              </a:solidFill>
            </a:rPr>
            <a:t>Advertisment</a:t>
          </a:r>
          <a:endParaRPr lang="en-IN" sz="1100" b="1">
            <a:solidFill>
              <a:schemeClr val="bg1"/>
            </a:solidFill>
          </a:endParaRPr>
        </a:p>
        <a:p>
          <a:pPr algn="l"/>
          <a:r>
            <a:rPr lang="en-IN" sz="1400" b="0">
              <a:solidFill>
                <a:schemeClr val="bg1">
                  <a:lumMod val="65000"/>
                </a:schemeClr>
              </a:solidFill>
            </a:rPr>
            <a:t>by</a:t>
          </a:r>
          <a:r>
            <a:rPr lang="en-IN" sz="1400" b="0" baseline="0">
              <a:solidFill>
                <a:schemeClr val="bg1">
                  <a:lumMod val="65000"/>
                </a:schemeClr>
              </a:solidFill>
            </a:rPr>
            <a:t> Total Sales</a:t>
          </a:r>
          <a:endParaRPr lang="en-IN" sz="1800" b="0">
            <a:solidFill>
              <a:schemeClr val="bg1"/>
            </a:solidFill>
          </a:endParaRPr>
        </a:p>
      </xdr:txBody>
    </xdr:sp>
    <xdr:clientData/>
  </xdr:twoCellAnchor>
  <xdr:twoCellAnchor>
    <xdr:from>
      <xdr:col>23</xdr:col>
      <xdr:colOff>507999</xdr:colOff>
      <xdr:row>34</xdr:row>
      <xdr:rowOff>186765</xdr:rowOff>
    </xdr:from>
    <xdr:to>
      <xdr:col>25</xdr:col>
      <xdr:colOff>552823</xdr:colOff>
      <xdr:row>36</xdr:row>
      <xdr:rowOff>171823</xdr:rowOff>
    </xdr:to>
    <xdr:sp macro="" textlink="">
      <xdr:nvSpPr>
        <xdr:cNvPr id="183" name="Rectangle: Rounded Corners 182">
          <a:extLst>
            <a:ext uri="{FF2B5EF4-FFF2-40B4-BE49-F238E27FC236}">
              <a16:creationId xmlns:a16="http://schemas.microsoft.com/office/drawing/2014/main" id="{E4ACC280-486D-2DCF-45B4-796F1AF0D00E}"/>
            </a:ext>
          </a:extLst>
        </xdr:cNvPr>
        <xdr:cNvSpPr/>
      </xdr:nvSpPr>
      <xdr:spPr>
        <a:xfrm>
          <a:off x="15628470" y="6790765"/>
          <a:ext cx="1359647" cy="373529"/>
        </a:xfrm>
        <a:prstGeom prst="roundRect">
          <a:avLst/>
        </a:prstGeom>
        <a:solidFill>
          <a:schemeClr val="tx1">
            <a:lumMod val="50000"/>
            <a:lumOff val="50000"/>
            <a:alpha val="29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247943</xdr:colOff>
      <xdr:row>34</xdr:row>
      <xdr:rowOff>157641</xdr:rowOff>
    </xdr:from>
    <xdr:to>
      <xdr:col>25</xdr:col>
      <xdr:colOff>620059</xdr:colOff>
      <xdr:row>37</xdr:row>
      <xdr:rowOff>37354</xdr:rowOff>
    </xdr:to>
    <xdr:sp macro="" textlink="">
      <xdr:nvSpPr>
        <xdr:cNvPr id="185" name="TextBox 184">
          <a:extLst>
            <a:ext uri="{FF2B5EF4-FFF2-40B4-BE49-F238E27FC236}">
              <a16:creationId xmlns:a16="http://schemas.microsoft.com/office/drawing/2014/main" id="{45B9B1A7-831C-495A-11C6-F7607350421A}"/>
            </a:ext>
          </a:extLst>
        </xdr:cNvPr>
        <xdr:cNvSpPr txBox="1"/>
      </xdr:nvSpPr>
      <xdr:spPr>
        <a:xfrm>
          <a:off x="16025825" y="6761641"/>
          <a:ext cx="1029528" cy="462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0">
              <a:solidFill>
                <a:schemeClr val="bg1"/>
              </a:solidFill>
            </a:rPr>
            <a:t>Total</a:t>
          </a:r>
        </a:p>
        <a:p>
          <a:pPr algn="l"/>
          <a:r>
            <a:rPr lang="en-IN" sz="1050" b="0">
              <a:solidFill>
                <a:schemeClr val="bg1"/>
              </a:solidFill>
            </a:rPr>
            <a:t>Advertisments</a:t>
          </a:r>
        </a:p>
      </xdr:txBody>
    </xdr:sp>
    <xdr:clientData/>
  </xdr:twoCellAnchor>
  <xdr:twoCellAnchor>
    <xdr:from>
      <xdr:col>24</xdr:col>
      <xdr:colOff>280275</xdr:colOff>
      <xdr:row>35</xdr:row>
      <xdr:rowOff>34965</xdr:rowOff>
    </xdr:from>
    <xdr:to>
      <xdr:col>24</xdr:col>
      <xdr:colOff>281878</xdr:colOff>
      <xdr:row>36</xdr:row>
      <xdr:rowOff>141597</xdr:rowOff>
    </xdr:to>
    <xdr:cxnSp macro="">
      <xdr:nvCxnSpPr>
        <xdr:cNvPr id="187" name="Straight Connector 186">
          <a:extLst>
            <a:ext uri="{FF2B5EF4-FFF2-40B4-BE49-F238E27FC236}">
              <a16:creationId xmlns:a16="http://schemas.microsoft.com/office/drawing/2014/main" id="{15C3E0E6-6726-4418-64E2-E2AC186B7BDA}"/>
            </a:ext>
          </a:extLst>
        </xdr:cNvPr>
        <xdr:cNvCxnSpPr/>
      </xdr:nvCxnSpPr>
      <xdr:spPr>
        <a:xfrm flipH="1">
          <a:off x="16150896" y="6932379"/>
          <a:ext cx="1603" cy="303701"/>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550116</xdr:colOff>
      <xdr:row>34</xdr:row>
      <xdr:rowOff>78826</xdr:rowOff>
    </xdr:from>
    <xdr:to>
      <xdr:col>24</xdr:col>
      <xdr:colOff>218965</xdr:colOff>
      <xdr:row>37</xdr:row>
      <xdr:rowOff>13136</xdr:rowOff>
    </xdr:to>
    <xdr:sp macro="" textlink="Pivot_table!DF7">
      <xdr:nvSpPr>
        <xdr:cNvPr id="195" name="TextBox 194">
          <a:extLst>
            <a:ext uri="{FF2B5EF4-FFF2-40B4-BE49-F238E27FC236}">
              <a16:creationId xmlns:a16="http://schemas.microsoft.com/office/drawing/2014/main" id="{496D2D0B-F502-B74E-66A7-158AD7CDCBBF}"/>
            </a:ext>
          </a:extLst>
        </xdr:cNvPr>
        <xdr:cNvSpPr txBox="1"/>
      </xdr:nvSpPr>
      <xdr:spPr>
        <a:xfrm>
          <a:off x="15759461" y="6779171"/>
          <a:ext cx="330125" cy="525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1E05790-3001-44F7-854E-CDEA451464DC}" type="TxLink">
            <a:rPr lang="en-US" sz="3200" b="0" i="0" u="none" strike="noStrike">
              <a:solidFill>
                <a:schemeClr val="bg1"/>
              </a:solidFill>
              <a:latin typeface="Calibri"/>
              <a:ea typeface="Calibri"/>
              <a:cs typeface="Calibri"/>
            </a:rPr>
            <a:pPr algn="l"/>
            <a:t>5</a:t>
          </a:fld>
          <a:endParaRPr lang="en-IN" sz="2400" b="0">
            <a:solidFill>
              <a:schemeClr val="bg1"/>
            </a:solidFill>
          </a:endParaRPr>
        </a:p>
      </xdr:txBody>
    </xdr:sp>
    <xdr:clientData/>
  </xdr:twoCellAnchor>
  <xdr:twoCellAnchor>
    <xdr:from>
      <xdr:col>11</xdr:col>
      <xdr:colOff>339403</xdr:colOff>
      <xdr:row>34</xdr:row>
      <xdr:rowOff>99422</xdr:rowOff>
    </xdr:from>
    <xdr:to>
      <xdr:col>16</xdr:col>
      <xdr:colOff>545352</xdr:colOff>
      <xdr:row>46</xdr:row>
      <xdr:rowOff>145142</xdr:rowOff>
    </xdr:to>
    <xdr:sp macro="" textlink="">
      <xdr:nvSpPr>
        <xdr:cNvPr id="196" name="Rectangle: Rounded Corners 195">
          <a:extLst>
            <a:ext uri="{FF2B5EF4-FFF2-40B4-BE49-F238E27FC236}">
              <a16:creationId xmlns:a16="http://schemas.microsoft.com/office/drawing/2014/main" id="{116CAA03-A1D0-A5B1-A511-6CA5A402EDB5}"/>
            </a:ext>
          </a:extLst>
        </xdr:cNvPr>
        <xdr:cNvSpPr/>
      </xdr:nvSpPr>
      <xdr:spPr>
        <a:xfrm>
          <a:off x="7570932" y="6703422"/>
          <a:ext cx="3493008" cy="2376544"/>
        </a:xfrm>
        <a:prstGeom prst="roundRect">
          <a:avLst>
            <a:gd name="adj" fmla="val 4731"/>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339403</xdr:colOff>
      <xdr:row>34</xdr:row>
      <xdr:rowOff>156882</xdr:rowOff>
    </xdr:from>
    <xdr:to>
      <xdr:col>16</xdr:col>
      <xdr:colOff>500530</xdr:colOff>
      <xdr:row>46</xdr:row>
      <xdr:rowOff>59764</xdr:rowOff>
    </xdr:to>
    <xdr:graphicFrame macro="">
      <xdr:nvGraphicFramePr>
        <xdr:cNvPr id="198" name="Chart 197">
          <a:extLst>
            <a:ext uri="{FF2B5EF4-FFF2-40B4-BE49-F238E27FC236}">
              <a16:creationId xmlns:a16="http://schemas.microsoft.com/office/drawing/2014/main" id="{5189CE17-DCB1-4A0A-A514-B8C5DB8E7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12</xdr:col>
      <xdr:colOff>266790</xdr:colOff>
      <xdr:row>34</xdr:row>
      <xdr:rowOff>82932</xdr:rowOff>
    </xdr:from>
    <xdr:to>
      <xdr:col>15</xdr:col>
      <xdr:colOff>501838</xdr:colOff>
      <xdr:row>35</xdr:row>
      <xdr:rowOff>170847</xdr:rowOff>
    </xdr:to>
    <xdr:sp macro="" textlink="">
      <xdr:nvSpPr>
        <xdr:cNvPr id="197" name="TextBox 196">
          <a:extLst>
            <a:ext uri="{FF2B5EF4-FFF2-40B4-BE49-F238E27FC236}">
              <a16:creationId xmlns:a16="http://schemas.microsoft.com/office/drawing/2014/main" id="{E0050E92-C28A-7421-5B6E-546A417A92B3}"/>
            </a:ext>
          </a:extLst>
        </xdr:cNvPr>
        <xdr:cNvSpPr txBox="1"/>
      </xdr:nvSpPr>
      <xdr:spPr>
        <a:xfrm>
          <a:off x="8155731" y="6686932"/>
          <a:ext cx="2207283" cy="282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0">
              <a:solidFill>
                <a:schemeClr val="bg1"/>
              </a:solidFill>
            </a:rPr>
            <a:t>Training</a:t>
          </a:r>
          <a:r>
            <a:rPr lang="en-IN" sz="1100" b="0" baseline="0">
              <a:solidFill>
                <a:schemeClr val="bg1"/>
              </a:solidFill>
            </a:rPr>
            <a:t> models fees </a:t>
          </a:r>
          <a:r>
            <a:rPr lang="en-IN" sz="1100" b="0" baseline="0">
              <a:solidFill>
                <a:schemeClr val="bg1">
                  <a:lumMod val="50000"/>
                </a:schemeClr>
              </a:solidFill>
            </a:rPr>
            <a:t>by sales team</a:t>
          </a:r>
          <a:endParaRPr lang="en-IN" sz="1100" b="0">
            <a:solidFill>
              <a:schemeClr val="bg1">
                <a:lumMod val="50000"/>
              </a:schemeClr>
            </a:solidFill>
          </a:endParaRPr>
        </a:p>
      </xdr:txBody>
    </xdr:sp>
    <xdr:clientData/>
  </xdr:twoCellAnchor>
  <xdr:twoCellAnchor>
    <xdr:from>
      <xdr:col>8</xdr:col>
      <xdr:colOff>504270</xdr:colOff>
      <xdr:row>34</xdr:row>
      <xdr:rowOff>81642</xdr:rowOff>
    </xdr:from>
    <xdr:to>
      <xdr:col>11</xdr:col>
      <xdr:colOff>244945</xdr:colOff>
      <xdr:row>46</xdr:row>
      <xdr:rowOff>127000</xdr:rowOff>
    </xdr:to>
    <xdr:sp macro="" textlink="">
      <xdr:nvSpPr>
        <xdr:cNvPr id="205" name="Rectangle: Rounded Corners 204">
          <a:extLst>
            <a:ext uri="{FF2B5EF4-FFF2-40B4-BE49-F238E27FC236}">
              <a16:creationId xmlns:a16="http://schemas.microsoft.com/office/drawing/2014/main" id="{1F181E74-120C-E879-7955-B03152E3CD15}"/>
            </a:ext>
          </a:extLst>
        </xdr:cNvPr>
        <xdr:cNvSpPr/>
      </xdr:nvSpPr>
      <xdr:spPr>
        <a:xfrm>
          <a:off x="5768997" y="6754915"/>
          <a:ext cx="1714948" cy="2400630"/>
        </a:xfrm>
        <a:prstGeom prst="roundRect">
          <a:avLst>
            <a:gd name="adj" fmla="val 4731"/>
          </a:avLst>
        </a:prstGeom>
        <a:solidFill>
          <a:srgbClr val="991CF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560550</xdr:colOff>
      <xdr:row>35</xdr:row>
      <xdr:rowOff>49906</xdr:rowOff>
    </xdr:from>
    <xdr:to>
      <xdr:col>10</xdr:col>
      <xdr:colOff>199570</xdr:colOff>
      <xdr:row>37</xdr:row>
      <xdr:rowOff>193358</xdr:rowOff>
    </xdr:to>
    <xdr:sp macro="" textlink="">
      <xdr:nvSpPr>
        <xdr:cNvPr id="207" name="TextBox 206">
          <a:extLst>
            <a:ext uri="{FF2B5EF4-FFF2-40B4-BE49-F238E27FC236}">
              <a16:creationId xmlns:a16="http://schemas.microsoft.com/office/drawing/2014/main" id="{406DF26D-CF35-127D-133B-3212B387976C}"/>
            </a:ext>
          </a:extLst>
        </xdr:cNvPr>
        <xdr:cNvSpPr txBox="1"/>
      </xdr:nvSpPr>
      <xdr:spPr>
        <a:xfrm>
          <a:off x="5858264" y="7034906"/>
          <a:ext cx="963449" cy="542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a:solidFill>
                <a:schemeClr val="bg1"/>
              </a:solidFill>
            </a:rPr>
            <a:t>Sales Team</a:t>
          </a:r>
        </a:p>
        <a:p>
          <a:pPr algn="l"/>
          <a:r>
            <a:rPr lang="en-IN" sz="1000" b="0">
              <a:solidFill>
                <a:schemeClr val="bg1"/>
              </a:solidFill>
            </a:rPr>
            <a:t>Slicer</a:t>
          </a:r>
        </a:p>
      </xdr:txBody>
    </xdr:sp>
    <xdr:clientData/>
  </xdr:twoCellAnchor>
  <xdr:twoCellAnchor editAs="absolute">
    <xdr:from>
      <xdr:col>8</xdr:col>
      <xdr:colOff>544284</xdr:colOff>
      <xdr:row>37</xdr:row>
      <xdr:rowOff>172357</xdr:rowOff>
    </xdr:from>
    <xdr:to>
      <xdr:col>11</xdr:col>
      <xdr:colOff>117928</xdr:colOff>
      <xdr:row>46</xdr:row>
      <xdr:rowOff>35379</xdr:rowOff>
    </xdr:to>
    <mc:AlternateContent xmlns:mc="http://schemas.openxmlformats.org/markup-compatibility/2006" xmlns:a14="http://schemas.microsoft.com/office/drawing/2010/main">
      <mc:Choice Requires="a14">
        <xdr:graphicFrame macro="">
          <xdr:nvGraphicFramePr>
            <xdr:cNvPr id="208" name="Sale Team 1">
              <a:extLst>
                <a:ext uri="{FF2B5EF4-FFF2-40B4-BE49-F238E27FC236}">
                  <a16:creationId xmlns:a16="http://schemas.microsoft.com/office/drawing/2014/main" id="{F5718063-694A-4D2D-B8F8-4C45189F6DE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 Team 1"/>
            </a:graphicData>
          </a:graphic>
        </xdr:graphicFrame>
      </mc:Choice>
      <mc:Fallback xmlns="">
        <xdr:sp macro="" textlink="">
          <xdr:nvSpPr>
            <xdr:cNvPr id="0" name=""/>
            <xdr:cNvSpPr>
              <a:spLocks noTextEdit="1"/>
            </xdr:cNvSpPr>
          </xdr:nvSpPr>
          <xdr:spPr>
            <a:xfrm>
              <a:off x="5878284" y="7220857"/>
              <a:ext cx="1573894" cy="15775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20</xdr:col>
      <xdr:colOff>134471</xdr:colOff>
      <xdr:row>2</xdr:row>
      <xdr:rowOff>125377</xdr:rowOff>
    </xdr:from>
    <xdr:to>
      <xdr:col>22</xdr:col>
      <xdr:colOff>448235</xdr:colOff>
      <xdr:row>2</xdr:row>
      <xdr:rowOff>132848</xdr:rowOff>
    </xdr:to>
    <xdr:cxnSp macro="">
      <xdr:nvCxnSpPr>
        <xdr:cNvPr id="210" name="Straight Connector 209">
          <a:extLst>
            <a:ext uri="{FF2B5EF4-FFF2-40B4-BE49-F238E27FC236}">
              <a16:creationId xmlns:a16="http://schemas.microsoft.com/office/drawing/2014/main" id="{5666B9AB-D671-9358-A219-4A6C891AD025}"/>
            </a:ext>
          </a:extLst>
        </xdr:cNvPr>
        <xdr:cNvCxnSpPr/>
      </xdr:nvCxnSpPr>
      <xdr:spPr>
        <a:xfrm>
          <a:off x="13386645" y="522942"/>
          <a:ext cx="1638981" cy="7471"/>
        </a:xfrm>
        <a:prstGeom prst="line">
          <a:avLst/>
        </a:prstGeom>
        <a:ln>
          <a:solidFill>
            <a:schemeClr val="bg1"/>
          </a:solidFill>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537257</xdr:colOff>
      <xdr:row>37</xdr:row>
      <xdr:rowOff>159161</xdr:rowOff>
    </xdr:from>
    <xdr:to>
      <xdr:col>11</xdr:col>
      <xdr:colOff>192930</xdr:colOff>
      <xdr:row>37</xdr:row>
      <xdr:rowOff>166632</xdr:rowOff>
    </xdr:to>
    <xdr:cxnSp macro="">
      <xdr:nvCxnSpPr>
        <xdr:cNvPr id="211" name="Straight Connector 210">
          <a:extLst>
            <a:ext uri="{FF2B5EF4-FFF2-40B4-BE49-F238E27FC236}">
              <a16:creationId xmlns:a16="http://schemas.microsoft.com/office/drawing/2014/main" id="{ECFC4E78-B46D-4A5C-8C29-BF6D2A2B9D82}"/>
            </a:ext>
          </a:extLst>
        </xdr:cNvPr>
        <xdr:cNvCxnSpPr/>
      </xdr:nvCxnSpPr>
      <xdr:spPr>
        <a:xfrm>
          <a:off x="5801984" y="7421252"/>
          <a:ext cx="1629946" cy="7471"/>
        </a:xfrm>
        <a:prstGeom prst="line">
          <a:avLst/>
        </a:prstGeom>
        <a:ln>
          <a:solidFill>
            <a:schemeClr val="bg1"/>
          </a:solidFill>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69273</xdr:colOff>
      <xdr:row>34</xdr:row>
      <xdr:rowOff>81642</xdr:rowOff>
    </xdr:from>
    <xdr:to>
      <xdr:col>8</xdr:col>
      <xdr:colOff>429896</xdr:colOff>
      <xdr:row>46</xdr:row>
      <xdr:rowOff>127362</xdr:rowOff>
    </xdr:to>
    <xdr:sp macro="" textlink="">
      <xdr:nvSpPr>
        <xdr:cNvPr id="212" name="Rectangle: Rounded Corners 211">
          <a:extLst>
            <a:ext uri="{FF2B5EF4-FFF2-40B4-BE49-F238E27FC236}">
              <a16:creationId xmlns:a16="http://schemas.microsoft.com/office/drawing/2014/main" id="{0B0DE04D-BD37-073D-05C0-D37FBEA14030}"/>
            </a:ext>
          </a:extLst>
        </xdr:cNvPr>
        <xdr:cNvSpPr/>
      </xdr:nvSpPr>
      <xdr:spPr>
        <a:xfrm>
          <a:off x="69273" y="6754915"/>
          <a:ext cx="5625350" cy="2400992"/>
        </a:xfrm>
        <a:prstGeom prst="roundRect">
          <a:avLst>
            <a:gd name="adj" fmla="val 4731"/>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59765</xdr:colOff>
      <xdr:row>34</xdr:row>
      <xdr:rowOff>112060</xdr:rowOff>
    </xdr:from>
    <xdr:to>
      <xdr:col>8</xdr:col>
      <xdr:colOff>418353</xdr:colOff>
      <xdr:row>46</xdr:row>
      <xdr:rowOff>97117</xdr:rowOff>
    </xdr:to>
    <xdr:graphicFrame macro="">
      <xdr:nvGraphicFramePr>
        <xdr:cNvPr id="214" name="Chart 213">
          <a:extLst>
            <a:ext uri="{FF2B5EF4-FFF2-40B4-BE49-F238E27FC236}">
              <a16:creationId xmlns:a16="http://schemas.microsoft.com/office/drawing/2014/main" id="{5DD1CA53-F04B-4253-9A94-E696271576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xdr:col>
      <xdr:colOff>478293</xdr:colOff>
      <xdr:row>34</xdr:row>
      <xdr:rowOff>96356</xdr:rowOff>
    </xdr:from>
    <xdr:to>
      <xdr:col>5</xdr:col>
      <xdr:colOff>55929</xdr:colOff>
      <xdr:row>35</xdr:row>
      <xdr:rowOff>183121</xdr:rowOff>
    </xdr:to>
    <xdr:sp macro="" textlink="">
      <xdr:nvSpPr>
        <xdr:cNvPr id="213" name="TextBox 212">
          <a:extLst>
            <a:ext uri="{FF2B5EF4-FFF2-40B4-BE49-F238E27FC236}">
              <a16:creationId xmlns:a16="http://schemas.microsoft.com/office/drawing/2014/main" id="{F7E157D7-E1B6-B96B-7C82-426219A6B0C0}"/>
            </a:ext>
          </a:extLst>
        </xdr:cNvPr>
        <xdr:cNvSpPr txBox="1"/>
      </xdr:nvSpPr>
      <xdr:spPr>
        <a:xfrm>
          <a:off x="1135705" y="6700356"/>
          <a:ext cx="2207283" cy="2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0">
              <a:solidFill>
                <a:schemeClr val="bg1"/>
              </a:solidFill>
            </a:rPr>
            <a:t>Training</a:t>
          </a:r>
          <a:r>
            <a:rPr lang="en-IN" sz="1100" b="0" baseline="0">
              <a:solidFill>
                <a:schemeClr val="bg1"/>
              </a:solidFill>
            </a:rPr>
            <a:t> models fees </a:t>
          </a:r>
          <a:r>
            <a:rPr lang="en-IN" sz="1100" b="0" baseline="0">
              <a:solidFill>
                <a:schemeClr val="bg1">
                  <a:lumMod val="50000"/>
                </a:schemeClr>
              </a:solidFill>
            </a:rPr>
            <a:t>by consultant</a:t>
          </a:r>
          <a:endParaRPr lang="en-IN" sz="1100" b="0">
            <a:solidFill>
              <a:schemeClr val="bg1">
                <a:lumMod val="50000"/>
              </a:schemeClr>
            </a:solidFill>
          </a:endParaRPr>
        </a:p>
      </xdr:txBody>
    </xdr:sp>
    <xdr:clientData/>
  </xdr:twoCellAnchor>
</xdr:wsDr>
</file>

<file path=xl/drawings/drawing4.xml><?xml version="1.0" encoding="utf-8"?>
<c:userShapes xmlns:c="http://schemas.openxmlformats.org/drawingml/2006/chart">
  <cdr:relSizeAnchor xmlns:cdr="http://schemas.openxmlformats.org/drawingml/2006/chartDrawing">
    <cdr:from>
      <cdr:x>0.09687</cdr:x>
      <cdr:y>0.80586</cdr:y>
    </cdr:from>
    <cdr:to>
      <cdr:x>0.97987</cdr:x>
      <cdr:y>0.88019</cdr:y>
    </cdr:to>
    <cdr:sp macro="" textlink="">
      <cdr:nvSpPr>
        <cdr:cNvPr id="2" name="Rectangle 1">
          <a:extLst xmlns:a="http://schemas.openxmlformats.org/drawingml/2006/main">
            <a:ext uri="{FF2B5EF4-FFF2-40B4-BE49-F238E27FC236}">
              <a16:creationId xmlns:a16="http://schemas.microsoft.com/office/drawing/2014/main" id="{D41851C4-C8EA-46F8-7EB2-4827B371A145}"/>
            </a:ext>
          </a:extLst>
        </cdr:cNvPr>
        <cdr:cNvSpPr/>
      </cdr:nvSpPr>
      <cdr:spPr>
        <a:xfrm xmlns:a="http://schemas.openxmlformats.org/drawingml/2006/main">
          <a:off x="443056" y="1376795"/>
          <a:ext cx="4038600" cy="127000"/>
        </a:xfrm>
        <a:prstGeom xmlns:a="http://schemas.openxmlformats.org/drawingml/2006/main" prst="rect">
          <a:avLst/>
        </a:prstGeom>
        <a:solidFill xmlns:a="http://schemas.openxmlformats.org/drawingml/2006/main">
          <a:schemeClr val="tx1"/>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ardhan Reddy Illuru" refreshedDate="45267.880924537036" createdVersion="8" refreshedVersion="8" minRefreshableVersion="3" recordCount="1238" xr:uid="{BC6403E3-7B6D-4494-BCDE-9A4C581B6DE4}">
  <cacheSource type="worksheet">
    <worksheetSource ref="B2:O1048576" sheet="Cleaned_data"/>
  </cacheSource>
  <cacheFields count="14">
    <cacheField name="Fees Status" numFmtId="0">
      <sharedItems containsBlank="1" count="3">
        <s v="Paid"/>
        <s v="Not Paid"/>
        <m/>
      </sharedItems>
    </cacheField>
    <cacheField name="Day" numFmtId="0">
      <sharedItems containsString="0" containsBlank="1" containsNumber="1" containsInteger="1" minValue="1" maxValue="31"/>
    </cacheField>
    <cacheField name="Month" numFmtId="0">
      <sharedItems containsBlank="1" count="13">
        <s v="Apr"/>
        <s v="Aug"/>
        <s v="Sep"/>
        <s v="Oct"/>
        <s v="Nov"/>
        <s v="Jan"/>
        <s v="Feb"/>
        <s v="Mar"/>
        <s v="May"/>
        <s v="Jun"/>
        <s v="Dec"/>
        <s v="Jul"/>
        <m/>
      </sharedItems>
    </cacheField>
    <cacheField name="Advertising Channel" numFmtId="0">
      <sharedItems containsBlank="1" count="7">
        <s v="Television Ad"/>
        <s v="Company Website"/>
        <s v="Facebook Page"/>
        <s v="WhatsApp"/>
        <s v="Google Ad"/>
        <s v="Youtube Channel"/>
        <m/>
      </sharedItems>
    </cacheField>
    <cacheField name="Advertisement " numFmtId="0">
      <sharedItems containsBlank="1" count="6">
        <s v="AD01-9364"/>
        <s v="AD01-9361"/>
        <s v="AD01-9362"/>
        <s v="AD01-9363"/>
        <s v="AD01-9365"/>
        <m/>
      </sharedItems>
    </cacheField>
    <cacheField name="Enrolled Courses" numFmtId="0">
      <sharedItems containsString="0" containsBlank="1" containsNumber="1" containsInteger="1" minValue="0" maxValue="5"/>
    </cacheField>
    <cacheField name="Paid Fees" numFmtId="42">
      <sharedItems containsString="0" containsBlank="1" containsNumber="1" containsInteger="1" minValue="0" maxValue="38000000"/>
    </cacheField>
    <cacheField name="Number of phone calls" numFmtId="0">
      <sharedItems containsString="0" containsBlank="1" containsNumber="1" containsInteger="1" minValue="1" maxValue="7"/>
    </cacheField>
    <cacheField name="Average call duration" numFmtId="0">
      <sharedItems containsNonDate="0" containsDate="1" containsString="0" containsBlank="1"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ntainsBlank="1" count="9">
        <s v="A7"/>
        <s v="B13"/>
        <s v="A1"/>
        <s v="A2"/>
        <s v="A4"/>
        <s v="B12"/>
        <s v="B18"/>
        <s v="C8"/>
        <m/>
      </sharedItems>
    </cacheField>
    <cacheField name="Sale Team" numFmtId="0">
      <sharedItems containsBlank="1" count="5">
        <s v="Salah"/>
        <s v="Mohammed"/>
        <s v="Abdullah"/>
        <s v="Ahmed"/>
        <m/>
      </sharedItems>
    </cacheField>
    <cacheField name="Consultant" numFmtId="0">
      <sharedItems containsBlank="1" count="17">
        <s v="Jood"/>
        <s v="Kisho"/>
        <s v="Rony"/>
        <s v="Adam"/>
        <s v="Khalil"/>
        <s v="Sahar"/>
        <s v="Mohmed"/>
        <s v="Dary"/>
        <s v="Reham"/>
        <s v="Dina"/>
        <s v="John"/>
        <s v="Hisham"/>
        <s v="Ahmed"/>
        <s v="Hany"/>
        <s v="Kenza"/>
        <s v="Habib"/>
        <m/>
      </sharedItems>
    </cacheField>
  </cacheFields>
  <extLst>
    <ext xmlns:x14="http://schemas.microsoft.com/office/spreadsheetml/2009/9/main" uri="{725AE2AE-9491-48be-B2B4-4EB974FC3084}">
      <x14:pivotCacheDefinition pivotCacheId="12084518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8">
  <r>
    <x v="0"/>
    <n v="1"/>
    <x v="0"/>
    <x v="0"/>
    <x v="0"/>
    <n v="1"/>
    <n v="7000000"/>
    <n v="3"/>
    <d v="1899-12-30T00:02:00"/>
    <x v="0"/>
    <x v="0"/>
    <x v="0"/>
    <x v="0"/>
    <x v="0"/>
  </r>
  <r>
    <x v="0"/>
    <n v="10"/>
    <x v="1"/>
    <x v="0"/>
    <x v="1"/>
    <n v="3"/>
    <n v="11000000"/>
    <n v="1"/>
    <d v="1899-12-30T00:02:00"/>
    <x v="0"/>
    <x v="1"/>
    <x v="1"/>
    <x v="1"/>
    <x v="1"/>
  </r>
  <r>
    <x v="0"/>
    <n v="20"/>
    <x v="2"/>
    <x v="1"/>
    <x v="0"/>
    <n v="2"/>
    <n v="12000000"/>
    <n v="3"/>
    <d v="1899-12-30T00:02:00"/>
    <x v="0"/>
    <x v="2"/>
    <x v="2"/>
    <x v="1"/>
    <x v="2"/>
  </r>
  <r>
    <x v="0"/>
    <n v="23"/>
    <x v="2"/>
    <x v="2"/>
    <x v="0"/>
    <n v="4"/>
    <n v="15000000"/>
    <n v="1"/>
    <d v="1899-12-30T00:02:00"/>
    <x v="0"/>
    <x v="2"/>
    <x v="3"/>
    <x v="2"/>
    <x v="3"/>
  </r>
  <r>
    <x v="0"/>
    <n v="11"/>
    <x v="2"/>
    <x v="0"/>
    <x v="0"/>
    <n v="5"/>
    <n v="25000000"/>
    <n v="2"/>
    <d v="1899-12-30T00:02:00"/>
    <x v="0"/>
    <x v="3"/>
    <x v="1"/>
    <x v="3"/>
    <x v="4"/>
  </r>
  <r>
    <x v="0"/>
    <n v="2"/>
    <x v="3"/>
    <x v="3"/>
    <x v="1"/>
    <n v="3"/>
    <n v="12000000"/>
    <n v="1"/>
    <d v="1899-12-30T00:02:00"/>
    <x v="0"/>
    <x v="4"/>
    <x v="4"/>
    <x v="0"/>
    <x v="5"/>
  </r>
  <r>
    <x v="0"/>
    <n v="6"/>
    <x v="3"/>
    <x v="3"/>
    <x v="2"/>
    <n v="5"/>
    <n v="20000000"/>
    <n v="2"/>
    <d v="1899-12-30T00:02:00"/>
    <x v="0"/>
    <x v="0"/>
    <x v="5"/>
    <x v="3"/>
    <x v="4"/>
  </r>
  <r>
    <x v="0"/>
    <n v="26"/>
    <x v="4"/>
    <x v="2"/>
    <x v="3"/>
    <n v="1"/>
    <n v="19000000"/>
    <n v="2"/>
    <d v="1899-12-30T00:02:00"/>
    <x v="1"/>
    <x v="5"/>
    <x v="3"/>
    <x v="0"/>
    <x v="5"/>
  </r>
  <r>
    <x v="0"/>
    <n v="15"/>
    <x v="4"/>
    <x v="3"/>
    <x v="2"/>
    <n v="2"/>
    <n v="38000000"/>
    <n v="2"/>
    <d v="1899-12-30T00:02:00"/>
    <x v="1"/>
    <x v="4"/>
    <x v="6"/>
    <x v="1"/>
    <x v="1"/>
  </r>
  <r>
    <x v="0"/>
    <n v="17"/>
    <x v="4"/>
    <x v="4"/>
    <x v="1"/>
    <n v="2"/>
    <n v="12000000"/>
    <n v="2"/>
    <d v="1899-12-30T00:02:00"/>
    <x v="0"/>
    <x v="6"/>
    <x v="7"/>
    <x v="1"/>
    <x v="6"/>
  </r>
  <r>
    <x v="0"/>
    <n v="1"/>
    <x v="0"/>
    <x v="0"/>
    <x v="0"/>
    <n v="1"/>
    <n v="7000000"/>
    <n v="3"/>
    <d v="1899-12-30T00:02:00"/>
    <x v="0"/>
    <x v="0"/>
    <x v="0"/>
    <x v="0"/>
    <x v="0"/>
  </r>
  <r>
    <x v="0"/>
    <n v="2"/>
    <x v="3"/>
    <x v="3"/>
    <x v="1"/>
    <n v="3"/>
    <n v="12000000"/>
    <n v="1"/>
    <d v="1899-12-30T00:02:00"/>
    <x v="0"/>
    <x v="4"/>
    <x v="4"/>
    <x v="0"/>
    <x v="1"/>
  </r>
  <r>
    <x v="0"/>
    <n v="6"/>
    <x v="3"/>
    <x v="3"/>
    <x v="2"/>
    <n v="5"/>
    <n v="20000000"/>
    <n v="2"/>
    <d v="1899-12-30T00:02:00"/>
    <x v="0"/>
    <x v="0"/>
    <x v="5"/>
    <x v="3"/>
    <x v="7"/>
  </r>
  <r>
    <x v="0"/>
    <n v="26"/>
    <x v="4"/>
    <x v="2"/>
    <x v="3"/>
    <n v="1"/>
    <n v="19000000"/>
    <n v="2"/>
    <d v="1899-12-30T00:02:00"/>
    <x v="1"/>
    <x v="5"/>
    <x v="3"/>
    <x v="0"/>
    <x v="8"/>
  </r>
  <r>
    <x v="0"/>
    <n v="2"/>
    <x v="3"/>
    <x v="3"/>
    <x v="1"/>
    <n v="3"/>
    <n v="12000000"/>
    <n v="1"/>
    <d v="1899-12-30T00:02:00"/>
    <x v="0"/>
    <x v="4"/>
    <x v="4"/>
    <x v="0"/>
    <x v="2"/>
  </r>
  <r>
    <x v="0"/>
    <n v="6"/>
    <x v="3"/>
    <x v="3"/>
    <x v="2"/>
    <n v="5"/>
    <n v="20000000"/>
    <n v="2"/>
    <d v="1899-12-30T00:02:00"/>
    <x v="0"/>
    <x v="0"/>
    <x v="5"/>
    <x v="3"/>
    <x v="7"/>
  </r>
  <r>
    <x v="0"/>
    <n v="26"/>
    <x v="4"/>
    <x v="2"/>
    <x v="3"/>
    <n v="1"/>
    <n v="19000000"/>
    <n v="2"/>
    <d v="1899-12-30T00:02:00"/>
    <x v="1"/>
    <x v="5"/>
    <x v="3"/>
    <x v="0"/>
    <x v="8"/>
  </r>
  <r>
    <x v="0"/>
    <n v="12"/>
    <x v="5"/>
    <x v="0"/>
    <x v="2"/>
    <n v="3"/>
    <n v="11000000"/>
    <n v="1"/>
    <d v="1899-12-30T00:02:00"/>
    <x v="0"/>
    <x v="7"/>
    <x v="7"/>
    <x v="1"/>
    <x v="6"/>
  </r>
  <r>
    <x v="0"/>
    <n v="11"/>
    <x v="6"/>
    <x v="1"/>
    <x v="1"/>
    <n v="5"/>
    <n v="25000000"/>
    <n v="1"/>
    <d v="1899-12-30T00:02:00"/>
    <x v="0"/>
    <x v="2"/>
    <x v="5"/>
    <x v="1"/>
    <x v="2"/>
  </r>
  <r>
    <x v="0"/>
    <n v="11"/>
    <x v="7"/>
    <x v="2"/>
    <x v="2"/>
    <n v="2"/>
    <n v="38000000"/>
    <n v="2"/>
    <d v="1899-12-30T00:02:00"/>
    <x v="1"/>
    <x v="7"/>
    <x v="5"/>
    <x v="0"/>
    <x v="7"/>
  </r>
  <r>
    <x v="0"/>
    <n v="3"/>
    <x v="0"/>
    <x v="3"/>
    <x v="2"/>
    <n v="4"/>
    <n v="15000000"/>
    <n v="1"/>
    <d v="1899-12-30T00:02:00"/>
    <x v="0"/>
    <x v="7"/>
    <x v="0"/>
    <x v="0"/>
    <x v="5"/>
  </r>
  <r>
    <x v="0"/>
    <n v="11"/>
    <x v="8"/>
    <x v="0"/>
    <x v="1"/>
    <n v="1"/>
    <n v="19000000"/>
    <n v="1"/>
    <d v="1899-12-30T00:02:00"/>
    <x v="1"/>
    <x v="0"/>
    <x v="1"/>
    <x v="2"/>
    <x v="8"/>
  </r>
  <r>
    <x v="0"/>
    <n v="10"/>
    <x v="8"/>
    <x v="3"/>
    <x v="0"/>
    <n v="4"/>
    <n v="20000000"/>
    <n v="3"/>
    <d v="1899-12-30T00:02:00"/>
    <x v="0"/>
    <x v="5"/>
    <x v="3"/>
    <x v="2"/>
    <x v="8"/>
  </r>
  <r>
    <x v="0"/>
    <n v="5"/>
    <x v="8"/>
    <x v="3"/>
    <x v="1"/>
    <n v="1"/>
    <n v="7000000"/>
    <n v="2"/>
    <d v="1899-12-30T00:02:00"/>
    <x v="0"/>
    <x v="7"/>
    <x v="6"/>
    <x v="1"/>
    <x v="6"/>
  </r>
  <r>
    <x v="0"/>
    <n v="12"/>
    <x v="9"/>
    <x v="1"/>
    <x v="1"/>
    <n v="2"/>
    <n v="38000000"/>
    <n v="3"/>
    <d v="1899-12-30T00:02:00"/>
    <x v="1"/>
    <x v="4"/>
    <x v="4"/>
    <x v="0"/>
    <x v="7"/>
  </r>
  <r>
    <x v="0"/>
    <n v="26"/>
    <x v="1"/>
    <x v="0"/>
    <x v="2"/>
    <n v="4"/>
    <n v="20000000"/>
    <n v="3"/>
    <d v="1899-12-30T00:02:00"/>
    <x v="2"/>
    <x v="0"/>
    <x v="0"/>
    <x v="3"/>
    <x v="4"/>
  </r>
  <r>
    <x v="0"/>
    <n v="25"/>
    <x v="2"/>
    <x v="0"/>
    <x v="0"/>
    <n v="3"/>
    <n v="15000000"/>
    <n v="3"/>
    <d v="1899-12-30T00:02:00"/>
    <x v="0"/>
    <x v="7"/>
    <x v="2"/>
    <x v="1"/>
    <x v="6"/>
  </r>
  <r>
    <x v="0"/>
    <n v="11"/>
    <x v="2"/>
    <x v="0"/>
    <x v="2"/>
    <n v="3"/>
    <n v="12000000"/>
    <n v="4"/>
    <d v="1899-12-30T00:02:00"/>
    <x v="0"/>
    <x v="1"/>
    <x v="0"/>
    <x v="3"/>
    <x v="4"/>
  </r>
  <r>
    <x v="0"/>
    <n v="18"/>
    <x v="2"/>
    <x v="0"/>
    <x v="1"/>
    <n v="4"/>
    <n v="15000000"/>
    <n v="2"/>
    <d v="1899-12-30T00:02:00"/>
    <x v="0"/>
    <x v="4"/>
    <x v="6"/>
    <x v="0"/>
    <x v="9"/>
  </r>
  <r>
    <x v="0"/>
    <n v="1"/>
    <x v="3"/>
    <x v="2"/>
    <x v="2"/>
    <n v="3"/>
    <n v="15000000"/>
    <n v="3"/>
    <d v="1899-12-30T00:02:00"/>
    <x v="0"/>
    <x v="4"/>
    <x v="2"/>
    <x v="1"/>
    <x v="6"/>
  </r>
  <r>
    <x v="0"/>
    <n v="1"/>
    <x v="3"/>
    <x v="0"/>
    <x v="2"/>
    <n v="2"/>
    <n v="12000000"/>
    <n v="6"/>
    <d v="1899-12-30T00:02:00"/>
    <x v="0"/>
    <x v="4"/>
    <x v="2"/>
    <x v="0"/>
    <x v="5"/>
  </r>
  <r>
    <x v="0"/>
    <n v="8"/>
    <x v="3"/>
    <x v="0"/>
    <x v="2"/>
    <n v="3"/>
    <n v="15000000"/>
    <n v="3"/>
    <d v="1899-12-30T00:02:00"/>
    <x v="0"/>
    <x v="3"/>
    <x v="0"/>
    <x v="0"/>
    <x v="9"/>
  </r>
  <r>
    <x v="0"/>
    <n v="20"/>
    <x v="3"/>
    <x v="1"/>
    <x v="1"/>
    <n v="5"/>
    <n v="25000000"/>
    <n v="4"/>
    <d v="1899-12-30T00:02:00"/>
    <x v="0"/>
    <x v="3"/>
    <x v="2"/>
    <x v="0"/>
    <x v="10"/>
  </r>
  <r>
    <x v="0"/>
    <n v="20"/>
    <x v="3"/>
    <x v="4"/>
    <x v="0"/>
    <n v="2"/>
    <n v="12000000"/>
    <n v="4"/>
    <d v="1899-12-30T00:02:00"/>
    <x v="0"/>
    <x v="8"/>
    <x v="3"/>
    <x v="2"/>
    <x v="11"/>
  </r>
  <r>
    <x v="0"/>
    <n v="1"/>
    <x v="3"/>
    <x v="1"/>
    <x v="1"/>
    <n v="3"/>
    <n v="15000000"/>
    <n v="5"/>
    <d v="1899-12-30T00:02:00"/>
    <x v="0"/>
    <x v="2"/>
    <x v="4"/>
    <x v="2"/>
    <x v="8"/>
  </r>
  <r>
    <x v="0"/>
    <n v="20"/>
    <x v="3"/>
    <x v="1"/>
    <x v="2"/>
    <n v="2"/>
    <n v="10000000"/>
    <n v="1"/>
    <d v="1899-12-30T00:02:00"/>
    <x v="0"/>
    <x v="8"/>
    <x v="5"/>
    <x v="0"/>
    <x v="12"/>
  </r>
  <r>
    <x v="0"/>
    <n v="1"/>
    <x v="3"/>
    <x v="1"/>
    <x v="0"/>
    <n v="3"/>
    <n v="12000000"/>
    <n v="2"/>
    <d v="1899-12-30T00:02:00"/>
    <x v="0"/>
    <x v="3"/>
    <x v="1"/>
    <x v="0"/>
    <x v="7"/>
  </r>
  <r>
    <x v="0"/>
    <n v="4"/>
    <x v="3"/>
    <x v="0"/>
    <x v="1"/>
    <n v="3"/>
    <n v="11000000"/>
    <n v="6"/>
    <d v="1899-12-30T00:02:00"/>
    <x v="0"/>
    <x v="4"/>
    <x v="6"/>
    <x v="1"/>
    <x v="2"/>
  </r>
  <r>
    <x v="0"/>
    <n v="3"/>
    <x v="4"/>
    <x v="2"/>
    <x v="0"/>
    <n v="1"/>
    <n v="19000000"/>
    <n v="3"/>
    <d v="1899-12-30T00:02:00"/>
    <x v="1"/>
    <x v="8"/>
    <x v="6"/>
    <x v="0"/>
    <x v="7"/>
  </r>
  <r>
    <x v="0"/>
    <n v="22"/>
    <x v="4"/>
    <x v="2"/>
    <x v="0"/>
    <n v="1"/>
    <n v="19000000"/>
    <n v="1"/>
    <d v="1899-12-30T00:02:00"/>
    <x v="1"/>
    <x v="1"/>
    <x v="7"/>
    <x v="3"/>
    <x v="13"/>
  </r>
  <r>
    <x v="0"/>
    <n v="13"/>
    <x v="4"/>
    <x v="4"/>
    <x v="4"/>
    <n v="4"/>
    <n v="20000000"/>
    <n v="3"/>
    <d v="1899-12-30T00:02:00"/>
    <x v="2"/>
    <x v="0"/>
    <x v="2"/>
    <x v="2"/>
    <x v="8"/>
  </r>
  <r>
    <x v="0"/>
    <n v="17"/>
    <x v="4"/>
    <x v="4"/>
    <x v="2"/>
    <n v="1"/>
    <n v="7000000"/>
    <n v="1"/>
    <d v="1899-12-30T00:02:00"/>
    <x v="0"/>
    <x v="0"/>
    <x v="3"/>
    <x v="0"/>
    <x v="7"/>
  </r>
  <r>
    <x v="0"/>
    <n v="30"/>
    <x v="4"/>
    <x v="4"/>
    <x v="1"/>
    <n v="2"/>
    <n v="10000000"/>
    <n v="1"/>
    <d v="1899-12-30T00:02:00"/>
    <x v="0"/>
    <x v="2"/>
    <x v="3"/>
    <x v="2"/>
    <x v="11"/>
  </r>
  <r>
    <x v="0"/>
    <n v="29"/>
    <x v="4"/>
    <x v="2"/>
    <x v="2"/>
    <n v="3"/>
    <n v="15000000"/>
    <n v="1"/>
    <d v="1899-12-30T00:02:00"/>
    <x v="0"/>
    <x v="0"/>
    <x v="1"/>
    <x v="1"/>
    <x v="1"/>
  </r>
  <r>
    <x v="0"/>
    <n v="6"/>
    <x v="4"/>
    <x v="4"/>
    <x v="4"/>
    <n v="1"/>
    <n v="7000000"/>
    <n v="3"/>
    <d v="1899-12-30T00:02:00"/>
    <x v="0"/>
    <x v="8"/>
    <x v="7"/>
    <x v="3"/>
    <x v="13"/>
  </r>
  <r>
    <x v="0"/>
    <n v="22"/>
    <x v="10"/>
    <x v="1"/>
    <x v="0"/>
    <n v="5"/>
    <n v="25000000"/>
    <n v="6"/>
    <d v="1899-12-30T00:02:00"/>
    <x v="0"/>
    <x v="7"/>
    <x v="5"/>
    <x v="3"/>
    <x v="4"/>
  </r>
  <r>
    <x v="0"/>
    <n v="3"/>
    <x v="10"/>
    <x v="2"/>
    <x v="1"/>
    <n v="5"/>
    <n v="20000000"/>
    <n v="4"/>
    <d v="1899-12-30T00:02:00"/>
    <x v="0"/>
    <x v="4"/>
    <x v="7"/>
    <x v="1"/>
    <x v="6"/>
  </r>
  <r>
    <x v="0"/>
    <n v="12"/>
    <x v="5"/>
    <x v="0"/>
    <x v="2"/>
    <n v="3"/>
    <n v="11000000"/>
    <n v="1"/>
    <d v="1899-12-30T00:02:00"/>
    <x v="0"/>
    <x v="7"/>
    <x v="7"/>
    <x v="1"/>
    <x v="6"/>
  </r>
  <r>
    <x v="0"/>
    <n v="11"/>
    <x v="6"/>
    <x v="1"/>
    <x v="1"/>
    <n v="5"/>
    <n v="25000000"/>
    <n v="1"/>
    <d v="1899-12-30T00:02:00"/>
    <x v="0"/>
    <x v="2"/>
    <x v="5"/>
    <x v="1"/>
    <x v="2"/>
  </r>
  <r>
    <x v="0"/>
    <n v="11"/>
    <x v="7"/>
    <x v="2"/>
    <x v="2"/>
    <n v="2"/>
    <n v="38000000"/>
    <n v="2"/>
    <d v="1899-12-30T00:02:00"/>
    <x v="1"/>
    <x v="7"/>
    <x v="5"/>
    <x v="0"/>
    <x v="7"/>
  </r>
  <r>
    <x v="0"/>
    <n v="3"/>
    <x v="0"/>
    <x v="3"/>
    <x v="2"/>
    <n v="4"/>
    <n v="15000000"/>
    <n v="1"/>
    <d v="1899-12-30T00:02:00"/>
    <x v="0"/>
    <x v="7"/>
    <x v="0"/>
    <x v="0"/>
    <x v="5"/>
  </r>
  <r>
    <x v="0"/>
    <n v="11"/>
    <x v="8"/>
    <x v="0"/>
    <x v="1"/>
    <n v="1"/>
    <n v="19000000"/>
    <n v="1"/>
    <d v="1899-12-30T00:02:00"/>
    <x v="1"/>
    <x v="0"/>
    <x v="1"/>
    <x v="2"/>
    <x v="8"/>
  </r>
  <r>
    <x v="0"/>
    <n v="10"/>
    <x v="8"/>
    <x v="3"/>
    <x v="0"/>
    <n v="4"/>
    <n v="20000000"/>
    <n v="3"/>
    <d v="1899-12-30T00:02:00"/>
    <x v="0"/>
    <x v="5"/>
    <x v="3"/>
    <x v="2"/>
    <x v="8"/>
  </r>
  <r>
    <x v="0"/>
    <n v="5"/>
    <x v="8"/>
    <x v="3"/>
    <x v="1"/>
    <n v="1"/>
    <n v="7000000"/>
    <n v="2"/>
    <d v="1899-12-30T00:02:00"/>
    <x v="0"/>
    <x v="7"/>
    <x v="6"/>
    <x v="1"/>
    <x v="6"/>
  </r>
  <r>
    <x v="0"/>
    <n v="12"/>
    <x v="9"/>
    <x v="1"/>
    <x v="1"/>
    <n v="2"/>
    <n v="38000000"/>
    <n v="3"/>
    <d v="1899-12-30T00:02:00"/>
    <x v="1"/>
    <x v="4"/>
    <x v="4"/>
    <x v="0"/>
    <x v="7"/>
  </r>
  <r>
    <x v="0"/>
    <n v="26"/>
    <x v="1"/>
    <x v="0"/>
    <x v="2"/>
    <n v="4"/>
    <n v="20000000"/>
    <n v="3"/>
    <d v="1899-12-30T00:02:00"/>
    <x v="2"/>
    <x v="0"/>
    <x v="0"/>
    <x v="3"/>
    <x v="4"/>
  </r>
  <r>
    <x v="1"/>
    <n v="11"/>
    <x v="7"/>
    <x v="2"/>
    <x v="0"/>
    <n v="0"/>
    <n v="0"/>
    <n v="1"/>
    <d v="1899-12-30T00:02:00"/>
    <x v="3"/>
    <x v="9"/>
    <x v="2"/>
    <x v="0"/>
    <x v="9"/>
  </r>
  <r>
    <x v="1"/>
    <n v="14"/>
    <x v="0"/>
    <x v="0"/>
    <x v="1"/>
    <n v="0"/>
    <n v="0"/>
    <n v="5"/>
    <d v="1899-12-30T00:02:00"/>
    <x v="3"/>
    <x v="9"/>
    <x v="3"/>
    <x v="1"/>
    <x v="6"/>
  </r>
  <r>
    <x v="1"/>
    <n v="1"/>
    <x v="8"/>
    <x v="0"/>
    <x v="1"/>
    <n v="0"/>
    <n v="0"/>
    <n v="1"/>
    <d v="1899-12-30T00:02:00"/>
    <x v="3"/>
    <x v="9"/>
    <x v="0"/>
    <x v="2"/>
    <x v="8"/>
  </r>
  <r>
    <x v="1"/>
    <n v="12"/>
    <x v="9"/>
    <x v="1"/>
    <x v="0"/>
    <n v="0"/>
    <n v="0"/>
    <n v="2"/>
    <d v="1899-12-30T00:02:00"/>
    <x v="3"/>
    <x v="9"/>
    <x v="3"/>
    <x v="1"/>
    <x v="1"/>
  </r>
  <r>
    <x v="1"/>
    <n v="7"/>
    <x v="3"/>
    <x v="4"/>
    <x v="1"/>
    <n v="0"/>
    <n v="0"/>
    <n v="6"/>
    <d v="1899-12-30T00:02:00"/>
    <x v="3"/>
    <x v="9"/>
    <x v="5"/>
    <x v="3"/>
    <x v="13"/>
  </r>
  <r>
    <x v="1"/>
    <n v="5"/>
    <x v="3"/>
    <x v="2"/>
    <x v="2"/>
    <n v="0"/>
    <n v="0"/>
    <n v="4"/>
    <d v="1899-12-30T00:02:00"/>
    <x v="3"/>
    <x v="9"/>
    <x v="7"/>
    <x v="1"/>
    <x v="1"/>
  </r>
  <r>
    <x v="1"/>
    <n v="23"/>
    <x v="4"/>
    <x v="0"/>
    <x v="1"/>
    <n v="0"/>
    <n v="0"/>
    <n v="3"/>
    <d v="1899-12-30T00:02:00"/>
    <x v="3"/>
    <x v="9"/>
    <x v="0"/>
    <x v="3"/>
    <x v="4"/>
  </r>
  <r>
    <x v="1"/>
    <n v="19"/>
    <x v="4"/>
    <x v="2"/>
    <x v="1"/>
    <n v="0"/>
    <n v="0"/>
    <n v="1"/>
    <d v="1899-12-30T00:02:00"/>
    <x v="3"/>
    <x v="9"/>
    <x v="6"/>
    <x v="0"/>
    <x v="10"/>
  </r>
  <r>
    <x v="1"/>
    <n v="10"/>
    <x v="10"/>
    <x v="4"/>
    <x v="0"/>
    <n v="0"/>
    <n v="0"/>
    <n v="1"/>
    <d v="1899-12-30T00:02:00"/>
    <x v="3"/>
    <x v="9"/>
    <x v="6"/>
    <x v="0"/>
    <x v="5"/>
  </r>
  <r>
    <x v="1"/>
    <n v="11"/>
    <x v="7"/>
    <x v="2"/>
    <x v="0"/>
    <n v="0"/>
    <n v="0"/>
    <n v="1"/>
    <d v="1899-12-30T00:02:00"/>
    <x v="3"/>
    <x v="9"/>
    <x v="2"/>
    <x v="0"/>
    <x v="9"/>
  </r>
  <r>
    <x v="1"/>
    <n v="14"/>
    <x v="0"/>
    <x v="0"/>
    <x v="1"/>
    <n v="0"/>
    <n v="0"/>
    <n v="5"/>
    <d v="1899-12-30T00:02:00"/>
    <x v="3"/>
    <x v="9"/>
    <x v="3"/>
    <x v="1"/>
    <x v="6"/>
  </r>
  <r>
    <x v="1"/>
    <n v="1"/>
    <x v="8"/>
    <x v="0"/>
    <x v="1"/>
    <n v="0"/>
    <n v="0"/>
    <n v="1"/>
    <d v="1899-12-30T00:02:00"/>
    <x v="3"/>
    <x v="9"/>
    <x v="0"/>
    <x v="2"/>
    <x v="8"/>
  </r>
  <r>
    <x v="1"/>
    <n v="12"/>
    <x v="9"/>
    <x v="1"/>
    <x v="0"/>
    <n v="0"/>
    <n v="0"/>
    <n v="2"/>
    <d v="1899-12-30T00:02:00"/>
    <x v="3"/>
    <x v="9"/>
    <x v="3"/>
    <x v="1"/>
    <x v="1"/>
  </r>
  <r>
    <x v="0"/>
    <n v="1"/>
    <x v="8"/>
    <x v="2"/>
    <x v="1"/>
    <n v="5"/>
    <n v="25000000"/>
    <n v="1"/>
    <d v="1899-12-30T00:02:00"/>
    <x v="0"/>
    <x v="5"/>
    <x v="2"/>
    <x v="3"/>
    <x v="13"/>
  </r>
  <r>
    <x v="0"/>
    <n v="12"/>
    <x v="9"/>
    <x v="0"/>
    <x v="2"/>
    <n v="2"/>
    <n v="12000000"/>
    <n v="2"/>
    <d v="1899-12-30T00:02:00"/>
    <x v="0"/>
    <x v="0"/>
    <x v="2"/>
    <x v="1"/>
    <x v="1"/>
  </r>
  <r>
    <x v="0"/>
    <n v="12"/>
    <x v="9"/>
    <x v="0"/>
    <x v="2"/>
    <n v="3"/>
    <n v="15000000"/>
    <n v="5"/>
    <d v="1899-12-30T00:02:00"/>
    <x v="0"/>
    <x v="4"/>
    <x v="6"/>
    <x v="0"/>
    <x v="10"/>
  </r>
  <r>
    <x v="0"/>
    <n v="10"/>
    <x v="1"/>
    <x v="0"/>
    <x v="4"/>
    <n v="2"/>
    <n v="12000000"/>
    <n v="4"/>
    <d v="1899-12-30T00:02:00"/>
    <x v="0"/>
    <x v="6"/>
    <x v="3"/>
    <x v="1"/>
    <x v="2"/>
  </r>
  <r>
    <x v="0"/>
    <n v="23"/>
    <x v="2"/>
    <x v="0"/>
    <x v="2"/>
    <n v="5"/>
    <n v="20000000"/>
    <n v="1"/>
    <d v="1899-12-30T00:02:00"/>
    <x v="0"/>
    <x v="5"/>
    <x v="2"/>
    <x v="2"/>
    <x v="11"/>
  </r>
  <r>
    <x v="0"/>
    <n v="8"/>
    <x v="2"/>
    <x v="2"/>
    <x v="0"/>
    <n v="5"/>
    <n v="21000000"/>
    <n v="4"/>
    <d v="1899-12-30T00:02:00"/>
    <x v="0"/>
    <x v="0"/>
    <x v="5"/>
    <x v="0"/>
    <x v="12"/>
  </r>
  <r>
    <x v="0"/>
    <n v="22"/>
    <x v="2"/>
    <x v="0"/>
    <x v="2"/>
    <n v="4"/>
    <n v="15000000"/>
    <n v="3"/>
    <d v="1899-12-30T00:02:00"/>
    <x v="0"/>
    <x v="4"/>
    <x v="5"/>
    <x v="1"/>
    <x v="2"/>
  </r>
  <r>
    <x v="0"/>
    <n v="30"/>
    <x v="2"/>
    <x v="0"/>
    <x v="3"/>
    <n v="2"/>
    <n v="12000000"/>
    <n v="3"/>
    <d v="1899-12-30T00:02:00"/>
    <x v="0"/>
    <x v="5"/>
    <x v="6"/>
    <x v="0"/>
    <x v="10"/>
  </r>
  <r>
    <x v="0"/>
    <n v="8"/>
    <x v="3"/>
    <x v="0"/>
    <x v="1"/>
    <n v="4"/>
    <n v="20000000"/>
    <n v="3"/>
    <d v="1899-12-30T00:02:00"/>
    <x v="0"/>
    <x v="8"/>
    <x v="5"/>
    <x v="2"/>
    <x v="8"/>
  </r>
  <r>
    <x v="0"/>
    <n v="30"/>
    <x v="3"/>
    <x v="3"/>
    <x v="2"/>
    <n v="3"/>
    <n v="15000000"/>
    <n v="1"/>
    <d v="1899-12-30T00:02:00"/>
    <x v="0"/>
    <x v="0"/>
    <x v="1"/>
    <x v="1"/>
    <x v="1"/>
  </r>
  <r>
    <x v="0"/>
    <n v="9"/>
    <x v="3"/>
    <x v="1"/>
    <x v="2"/>
    <n v="3"/>
    <n v="15000000"/>
    <n v="3"/>
    <d v="1899-12-30T00:02:00"/>
    <x v="0"/>
    <x v="4"/>
    <x v="7"/>
    <x v="1"/>
    <x v="14"/>
  </r>
  <r>
    <x v="0"/>
    <n v="11"/>
    <x v="3"/>
    <x v="3"/>
    <x v="2"/>
    <n v="3"/>
    <n v="15000000"/>
    <n v="2"/>
    <d v="1899-12-30T00:02:00"/>
    <x v="0"/>
    <x v="7"/>
    <x v="7"/>
    <x v="1"/>
    <x v="6"/>
  </r>
  <r>
    <x v="0"/>
    <n v="26"/>
    <x v="3"/>
    <x v="0"/>
    <x v="1"/>
    <n v="1"/>
    <n v="7000000"/>
    <n v="2"/>
    <d v="1899-12-30T00:02:00"/>
    <x v="0"/>
    <x v="8"/>
    <x v="7"/>
    <x v="0"/>
    <x v="9"/>
  </r>
  <r>
    <x v="0"/>
    <n v="22"/>
    <x v="4"/>
    <x v="2"/>
    <x v="1"/>
    <n v="2"/>
    <n v="38000000"/>
    <n v="4"/>
    <d v="1899-12-30T00:02:00"/>
    <x v="1"/>
    <x v="7"/>
    <x v="3"/>
    <x v="3"/>
    <x v="13"/>
  </r>
  <r>
    <x v="0"/>
    <n v="3"/>
    <x v="4"/>
    <x v="4"/>
    <x v="1"/>
    <n v="1"/>
    <n v="19000000"/>
    <n v="1"/>
    <d v="1899-12-30T00:02:00"/>
    <x v="1"/>
    <x v="4"/>
    <x v="0"/>
    <x v="1"/>
    <x v="2"/>
  </r>
  <r>
    <x v="0"/>
    <n v="8"/>
    <x v="4"/>
    <x v="4"/>
    <x v="0"/>
    <n v="2"/>
    <n v="38000000"/>
    <n v="1"/>
    <d v="1899-12-30T00:02:00"/>
    <x v="1"/>
    <x v="6"/>
    <x v="1"/>
    <x v="0"/>
    <x v="0"/>
  </r>
  <r>
    <x v="0"/>
    <n v="19"/>
    <x v="4"/>
    <x v="1"/>
    <x v="1"/>
    <n v="2"/>
    <n v="12000000"/>
    <n v="1"/>
    <d v="1899-12-30T00:02:00"/>
    <x v="0"/>
    <x v="0"/>
    <x v="0"/>
    <x v="3"/>
    <x v="13"/>
  </r>
  <r>
    <x v="0"/>
    <n v="1"/>
    <x v="8"/>
    <x v="2"/>
    <x v="1"/>
    <n v="5"/>
    <n v="25000000"/>
    <n v="1"/>
    <d v="1899-12-30T00:02:00"/>
    <x v="0"/>
    <x v="5"/>
    <x v="2"/>
    <x v="3"/>
    <x v="13"/>
  </r>
  <r>
    <x v="0"/>
    <n v="12"/>
    <x v="9"/>
    <x v="0"/>
    <x v="2"/>
    <n v="2"/>
    <n v="12000000"/>
    <n v="2"/>
    <d v="1899-12-30T00:02:00"/>
    <x v="0"/>
    <x v="0"/>
    <x v="2"/>
    <x v="1"/>
    <x v="1"/>
  </r>
  <r>
    <x v="0"/>
    <n v="12"/>
    <x v="9"/>
    <x v="0"/>
    <x v="2"/>
    <n v="3"/>
    <n v="15000000"/>
    <n v="5"/>
    <d v="1899-12-30T00:02:00"/>
    <x v="0"/>
    <x v="4"/>
    <x v="6"/>
    <x v="0"/>
    <x v="10"/>
  </r>
  <r>
    <x v="0"/>
    <n v="10"/>
    <x v="1"/>
    <x v="0"/>
    <x v="4"/>
    <n v="2"/>
    <n v="12000000"/>
    <n v="4"/>
    <d v="1899-12-30T00:02:00"/>
    <x v="0"/>
    <x v="6"/>
    <x v="3"/>
    <x v="1"/>
    <x v="2"/>
  </r>
  <r>
    <x v="1"/>
    <n v="3"/>
    <x v="9"/>
    <x v="1"/>
    <x v="1"/>
    <n v="0"/>
    <n v="0"/>
    <n v="2"/>
    <d v="1899-12-30T00:02:00"/>
    <x v="3"/>
    <x v="9"/>
    <x v="6"/>
    <x v="1"/>
    <x v="1"/>
  </r>
  <r>
    <x v="1"/>
    <n v="13"/>
    <x v="1"/>
    <x v="1"/>
    <x v="0"/>
    <n v="0"/>
    <n v="0"/>
    <n v="1"/>
    <d v="1899-12-30T00:02:00"/>
    <x v="3"/>
    <x v="9"/>
    <x v="3"/>
    <x v="0"/>
    <x v="0"/>
  </r>
  <r>
    <x v="1"/>
    <n v="29"/>
    <x v="3"/>
    <x v="1"/>
    <x v="0"/>
    <n v="0"/>
    <n v="0"/>
    <n v="4"/>
    <d v="1899-12-30T00:02:00"/>
    <x v="3"/>
    <x v="9"/>
    <x v="3"/>
    <x v="2"/>
    <x v="11"/>
  </r>
  <r>
    <x v="1"/>
    <n v="5"/>
    <x v="3"/>
    <x v="1"/>
    <x v="1"/>
    <n v="0"/>
    <n v="0"/>
    <n v="5"/>
    <d v="1899-12-30T00:02:00"/>
    <x v="3"/>
    <x v="9"/>
    <x v="1"/>
    <x v="1"/>
    <x v="6"/>
  </r>
  <r>
    <x v="1"/>
    <n v="19"/>
    <x v="4"/>
    <x v="4"/>
    <x v="2"/>
    <n v="0"/>
    <n v="0"/>
    <n v="2"/>
    <d v="1899-12-30T00:02:00"/>
    <x v="3"/>
    <x v="9"/>
    <x v="7"/>
    <x v="3"/>
    <x v="13"/>
  </r>
  <r>
    <x v="1"/>
    <n v="18"/>
    <x v="10"/>
    <x v="0"/>
    <x v="2"/>
    <n v="0"/>
    <n v="0"/>
    <n v="1"/>
    <d v="1899-12-30T00:02:00"/>
    <x v="3"/>
    <x v="9"/>
    <x v="2"/>
    <x v="3"/>
    <x v="4"/>
  </r>
  <r>
    <x v="1"/>
    <n v="29"/>
    <x v="10"/>
    <x v="4"/>
    <x v="0"/>
    <n v="0"/>
    <n v="0"/>
    <n v="1"/>
    <d v="1899-12-30T00:02:00"/>
    <x v="3"/>
    <x v="9"/>
    <x v="2"/>
    <x v="0"/>
    <x v="9"/>
  </r>
  <r>
    <x v="1"/>
    <n v="1"/>
    <x v="10"/>
    <x v="4"/>
    <x v="1"/>
    <n v="0"/>
    <n v="0"/>
    <n v="2"/>
    <d v="1899-12-30T00:02:00"/>
    <x v="3"/>
    <x v="9"/>
    <x v="5"/>
    <x v="0"/>
    <x v="0"/>
  </r>
  <r>
    <x v="1"/>
    <n v="30"/>
    <x v="10"/>
    <x v="1"/>
    <x v="1"/>
    <n v="0"/>
    <n v="0"/>
    <n v="1"/>
    <d v="1899-12-30T00:02:00"/>
    <x v="3"/>
    <x v="9"/>
    <x v="6"/>
    <x v="2"/>
    <x v="8"/>
  </r>
  <r>
    <x v="1"/>
    <n v="3"/>
    <x v="9"/>
    <x v="1"/>
    <x v="1"/>
    <n v="0"/>
    <n v="0"/>
    <n v="2"/>
    <d v="1899-12-30T00:02:00"/>
    <x v="3"/>
    <x v="9"/>
    <x v="6"/>
    <x v="1"/>
    <x v="1"/>
  </r>
  <r>
    <x v="0"/>
    <n v="11"/>
    <x v="5"/>
    <x v="4"/>
    <x v="0"/>
    <n v="4"/>
    <n v="20000000"/>
    <n v="2"/>
    <d v="1899-12-30T00:02:00"/>
    <x v="2"/>
    <x v="3"/>
    <x v="2"/>
    <x v="3"/>
    <x v="13"/>
  </r>
  <r>
    <x v="0"/>
    <n v="14"/>
    <x v="5"/>
    <x v="4"/>
    <x v="0"/>
    <n v="3"/>
    <n v="15000000"/>
    <n v="2"/>
    <d v="1899-12-30T00:02:00"/>
    <x v="0"/>
    <x v="7"/>
    <x v="2"/>
    <x v="1"/>
    <x v="6"/>
  </r>
  <r>
    <x v="0"/>
    <n v="11"/>
    <x v="6"/>
    <x v="4"/>
    <x v="2"/>
    <n v="2"/>
    <n v="10000000"/>
    <n v="1"/>
    <d v="1899-12-30T00:02:00"/>
    <x v="0"/>
    <x v="4"/>
    <x v="3"/>
    <x v="0"/>
    <x v="10"/>
  </r>
  <r>
    <x v="0"/>
    <n v="1"/>
    <x v="0"/>
    <x v="1"/>
    <x v="2"/>
    <n v="5"/>
    <n v="25000000"/>
    <n v="1"/>
    <d v="1899-12-30T00:02:00"/>
    <x v="0"/>
    <x v="4"/>
    <x v="4"/>
    <x v="0"/>
    <x v="5"/>
  </r>
  <r>
    <x v="0"/>
    <n v="1"/>
    <x v="11"/>
    <x v="5"/>
    <x v="1"/>
    <n v="2"/>
    <n v="12000000"/>
    <n v="5"/>
    <d v="1899-12-30T00:02:00"/>
    <x v="0"/>
    <x v="7"/>
    <x v="6"/>
    <x v="2"/>
    <x v="8"/>
  </r>
  <r>
    <x v="0"/>
    <n v="30"/>
    <x v="2"/>
    <x v="0"/>
    <x v="2"/>
    <n v="2"/>
    <n v="12000000"/>
    <n v="1"/>
    <d v="1899-12-30T00:02:00"/>
    <x v="0"/>
    <x v="0"/>
    <x v="2"/>
    <x v="3"/>
    <x v="13"/>
  </r>
  <r>
    <x v="0"/>
    <n v="13"/>
    <x v="2"/>
    <x v="3"/>
    <x v="2"/>
    <n v="3"/>
    <n v="12000000"/>
    <n v="1"/>
    <d v="1899-12-30T00:02:00"/>
    <x v="0"/>
    <x v="5"/>
    <x v="6"/>
    <x v="0"/>
    <x v="9"/>
  </r>
  <r>
    <x v="0"/>
    <n v="1"/>
    <x v="2"/>
    <x v="0"/>
    <x v="2"/>
    <n v="1"/>
    <n v="7000000"/>
    <n v="4"/>
    <d v="1899-12-30T00:02:00"/>
    <x v="0"/>
    <x v="3"/>
    <x v="7"/>
    <x v="0"/>
    <x v="9"/>
  </r>
  <r>
    <x v="0"/>
    <n v="21"/>
    <x v="3"/>
    <x v="2"/>
    <x v="2"/>
    <n v="1"/>
    <n v="19000000"/>
    <n v="1"/>
    <d v="1899-12-30T00:02:00"/>
    <x v="1"/>
    <x v="4"/>
    <x v="2"/>
    <x v="0"/>
    <x v="10"/>
  </r>
  <r>
    <x v="0"/>
    <n v="3"/>
    <x v="3"/>
    <x v="2"/>
    <x v="2"/>
    <n v="2"/>
    <n v="38000000"/>
    <n v="2"/>
    <d v="1899-12-30T00:02:00"/>
    <x v="1"/>
    <x v="0"/>
    <x v="7"/>
    <x v="1"/>
    <x v="2"/>
  </r>
  <r>
    <x v="0"/>
    <n v="8"/>
    <x v="3"/>
    <x v="4"/>
    <x v="2"/>
    <n v="4"/>
    <n v="20000000"/>
    <n v="2"/>
    <d v="1899-12-30T00:02:00"/>
    <x v="2"/>
    <x v="4"/>
    <x v="2"/>
    <x v="1"/>
    <x v="1"/>
  </r>
  <r>
    <x v="0"/>
    <n v="14"/>
    <x v="3"/>
    <x v="0"/>
    <x v="1"/>
    <n v="1"/>
    <n v="7000000"/>
    <n v="5"/>
    <d v="1899-12-30T00:02:00"/>
    <x v="0"/>
    <x v="3"/>
    <x v="5"/>
    <x v="3"/>
    <x v="13"/>
  </r>
  <r>
    <x v="0"/>
    <n v="31"/>
    <x v="3"/>
    <x v="1"/>
    <x v="1"/>
    <n v="3"/>
    <n v="15000000"/>
    <n v="3"/>
    <d v="1899-12-30T00:02:00"/>
    <x v="0"/>
    <x v="2"/>
    <x v="1"/>
    <x v="2"/>
    <x v="11"/>
  </r>
  <r>
    <x v="0"/>
    <n v="20"/>
    <x v="3"/>
    <x v="2"/>
    <x v="3"/>
    <n v="3"/>
    <n v="15000000"/>
    <n v="1"/>
    <d v="1899-12-30T00:02:00"/>
    <x v="0"/>
    <x v="8"/>
    <x v="6"/>
    <x v="2"/>
    <x v="8"/>
  </r>
  <r>
    <x v="0"/>
    <n v="25"/>
    <x v="4"/>
    <x v="0"/>
    <x v="1"/>
    <n v="2"/>
    <n v="38000000"/>
    <n v="1"/>
    <d v="1899-12-30T00:02:00"/>
    <x v="1"/>
    <x v="5"/>
    <x v="2"/>
    <x v="0"/>
    <x v="7"/>
  </r>
  <r>
    <x v="0"/>
    <n v="5"/>
    <x v="4"/>
    <x v="2"/>
    <x v="3"/>
    <n v="3"/>
    <n v="12000000"/>
    <n v="2"/>
    <d v="1899-12-30T00:02:00"/>
    <x v="0"/>
    <x v="1"/>
    <x v="5"/>
    <x v="1"/>
    <x v="6"/>
  </r>
  <r>
    <x v="0"/>
    <n v="16"/>
    <x v="4"/>
    <x v="1"/>
    <x v="2"/>
    <n v="2"/>
    <n v="12000000"/>
    <n v="3"/>
    <d v="1899-12-30T00:02:00"/>
    <x v="0"/>
    <x v="0"/>
    <x v="7"/>
    <x v="1"/>
    <x v="1"/>
  </r>
  <r>
    <x v="0"/>
    <n v="26"/>
    <x v="10"/>
    <x v="3"/>
    <x v="1"/>
    <n v="5"/>
    <n v="25000000"/>
    <n v="5"/>
    <d v="1899-12-30T00:02:00"/>
    <x v="0"/>
    <x v="8"/>
    <x v="4"/>
    <x v="2"/>
    <x v="8"/>
  </r>
  <r>
    <x v="0"/>
    <n v="11"/>
    <x v="5"/>
    <x v="4"/>
    <x v="0"/>
    <n v="4"/>
    <n v="20000000"/>
    <n v="2"/>
    <d v="1899-12-30T00:02:00"/>
    <x v="2"/>
    <x v="3"/>
    <x v="2"/>
    <x v="3"/>
    <x v="13"/>
  </r>
  <r>
    <x v="0"/>
    <n v="14"/>
    <x v="5"/>
    <x v="4"/>
    <x v="0"/>
    <n v="3"/>
    <n v="15000000"/>
    <n v="2"/>
    <d v="1899-12-30T00:02:00"/>
    <x v="0"/>
    <x v="7"/>
    <x v="2"/>
    <x v="1"/>
    <x v="6"/>
  </r>
  <r>
    <x v="0"/>
    <n v="11"/>
    <x v="6"/>
    <x v="4"/>
    <x v="2"/>
    <n v="2"/>
    <n v="10000000"/>
    <n v="1"/>
    <d v="1899-12-30T00:02:00"/>
    <x v="0"/>
    <x v="4"/>
    <x v="3"/>
    <x v="0"/>
    <x v="10"/>
  </r>
  <r>
    <x v="0"/>
    <n v="1"/>
    <x v="0"/>
    <x v="1"/>
    <x v="2"/>
    <n v="5"/>
    <n v="25000000"/>
    <n v="1"/>
    <d v="1899-12-30T00:02:00"/>
    <x v="0"/>
    <x v="4"/>
    <x v="4"/>
    <x v="0"/>
    <x v="5"/>
  </r>
  <r>
    <x v="0"/>
    <n v="1"/>
    <x v="11"/>
    <x v="5"/>
    <x v="1"/>
    <n v="2"/>
    <n v="12000000"/>
    <n v="5"/>
    <d v="1899-12-30T00:02:00"/>
    <x v="0"/>
    <x v="7"/>
    <x v="6"/>
    <x v="2"/>
    <x v="8"/>
  </r>
  <r>
    <x v="1"/>
    <n v="13"/>
    <x v="9"/>
    <x v="0"/>
    <x v="4"/>
    <n v="0"/>
    <n v="0"/>
    <n v="3"/>
    <d v="1899-12-30T00:02:00"/>
    <x v="3"/>
    <x v="9"/>
    <x v="1"/>
    <x v="1"/>
    <x v="1"/>
  </r>
  <r>
    <x v="1"/>
    <n v="15"/>
    <x v="2"/>
    <x v="3"/>
    <x v="1"/>
    <n v="0"/>
    <n v="0"/>
    <n v="4"/>
    <d v="1899-12-30T00:02:00"/>
    <x v="3"/>
    <x v="9"/>
    <x v="0"/>
    <x v="0"/>
    <x v="12"/>
  </r>
  <r>
    <x v="1"/>
    <n v="28"/>
    <x v="3"/>
    <x v="2"/>
    <x v="1"/>
    <n v="0"/>
    <n v="0"/>
    <n v="3"/>
    <d v="1899-12-30T00:02:00"/>
    <x v="3"/>
    <x v="9"/>
    <x v="3"/>
    <x v="1"/>
    <x v="2"/>
  </r>
  <r>
    <x v="1"/>
    <n v="20"/>
    <x v="3"/>
    <x v="0"/>
    <x v="2"/>
    <n v="0"/>
    <n v="0"/>
    <n v="2"/>
    <d v="1899-12-30T00:02:00"/>
    <x v="3"/>
    <x v="9"/>
    <x v="0"/>
    <x v="0"/>
    <x v="9"/>
  </r>
  <r>
    <x v="1"/>
    <n v="14"/>
    <x v="3"/>
    <x v="0"/>
    <x v="2"/>
    <n v="0"/>
    <n v="0"/>
    <n v="1"/>
    <d v="1899-12-30T00:02:00"/>
    <x v="3"/>
    <x v="9"/>
    <x v="6"/>
    <x v="3"/>
    <x v="13"/>
  </r>
  <r>
    <x v="1"/>
    <n v="13"/>
    <x v="4"/>
    <x v="0"/>
    <x v="1"/>
    <n v="0"/>
    <n v="0"/>
    <n v="1"/>
    <d v="1899-12-30T00:02:00"/>
    <x v="3"/>
    <x v="9"/>
    <x v="3"/>
    <x v="0"/>
    <x v="5"/>
  </r>
  <r>
    <x v="1"/>
    <n v="15"/>
    <x v="4"/>
    <x v="4"/>
    <x v="1"/>
    <n v="0"/>
    <n v="0"/>
    <n v="4"/>
    <d v="1899-12-30T00:02:00"/>
    <x v="3"/>
    <x v="9"/>
    <x v="3"/>
    <x v="2"/>
    <x v="8"/>
  </r>
  <r>
    <x v="1"/>
    <n v="26"/>
    <x v="4"/>
    <x v="0"/>
    <x v="2"/>
    <n v="0"/>
    <n v="0"/>
    <n v="2"/>
    <d v="1899-12-30T00:02:00"/>
    <x v="3"/>
    <x v="9"/>
    <x v="7"/>
    <x v="1"/>
    <x v="2"/>
  </r>
  <r>
    <x v="1"/>
    <n v="13"/>
    <x v="9"/>
    <x v="0"/>
    <x v="4"/>
    <n v="0"/>
    <n v="0"/>
    <n v="3"/>
    <d v="1899-12-30T00:02:00"/>
    <x v="3"/>
    <x v="9"/>
    <x v="1"/>
    <x v="1"/>
    <x v="1"/>
  </r>
  <r>
    <x v="0"/>
    <n v="16"/>
    <x v="5"/>
    <x v="3"/>
    <x v="1"/>
    <n v="5"/>
    <n v="25000000"/>
    <n v="1"/>
    <d v="1899-12-30T00:02:00"/>
    <x v="0"/>
    <x v="5"/>
    <x v="6"/>
    <x v="1"/>
    <x v="2"/>
  </r>
  <r>
    <x v="0"/>
    <n v="1"/>
    <x v="6"/>
    <x v="2"/>
    <x v="1"/>
    <n v="1"/>
    <n v="7000000"/>
    <n v="2"/>
    <d v="1899-12-30T00:02:00"/>
    <x v="0"/>
    <x v="1"/>
    <x v="3"/>
    <x v="1"/>
    <x v="2"/>
  </r>
  <r>
    <x v="0"/>
    <n v="11"/>
    <x v="6"/>
    <x v="2"/>
    <x v="3"/>
    <n v="2"/>
    <n v="12000000"/>
    <n v="2"/>
    <d v="1899-12-30T00:02:00"/>
    <x v="0"/>
    <x v="1"/>
    <x v="4"/>
    <x v="0"/>
    <x v="10"/>
  </r>
  <r>
    <x v="0"/>
    <n v="11"/>
    <x v="6"/>
    <x v="0"/>
    <x v="1"/>
    <n v="3"/>
    <n v="15000000"/>
    <n v="1"/>
    <d v="1899-12-30T00:02:00"/>
    <x v="0"/>
    <x v="4"/>
    <x v="6"/>
    <x v="3"/>
    <x v="4"/>
  </r>
  <r>
    <x v="0"/>
    <n v="1"/>
    <x v="0"/>
    <x v="0"/>
    <x v="0"/>
    <n v="1"/>
    <n v="19000000"/>
    <n v="1"/>
    <d v="1899-12-30T00:02:00"/>
    <x v="1"/>
    <x v="4"/>
    <x v="5"/>
    <x v="0"/>
    <x v="12"/>
  </r>
  <r>
    <x v="0"/>
    <n v="1"/>
    <x v="0"/>
    <x v="3"/>
    <x v="1"/>
    <n v="4"/>
    <n v="20000000"/>
    <n v="3"/>
    <d v="1899-12-30T00:02:00"/>
    <x v="2"/>
    <x v="4"/>
    <x v="6"/>
    <x v="3"/>
    <x v="13"/>
  </r>
  <r>
    <x v="0"/>
    <n v="1"/>
    <x v="0"/>
    <x v="0"/>
    <x v="2"/>
    <n v="3"/>
    <n v="15000000"/>
    <n v="1"/>
    <d v="1899-12-30T00:02:00"/>
    <x v="0"/>
    <x v="7"/>
    <x v="7"/>
    <x v="2"/>
    <x v="3"/>
  </r>
  <r>
    <x v="0"/>
    <n v="1"/>
    <x v="8"/>
    <x v="0"/>
    <x v="0"/>
    <n v="4"/>
    <n v="20000000"/>
    <n v="4"/>
    <d v="1899-12-30T00:02:00"/>
    <x v="2"/>
    <x v="4"/>
    <x v="1"/>
    <x v="0"/>
    <x v="9"/>
  </r>
  <r>
    <x v="0"/>
    <n v="4"/>
    <x v="8"/>
    <x v="5"/>
    <x v="0"/>
    <n v="3"/>
    <n v="15000000"/>
    <n v="1"/>
    <d v="1899-12-30T00:02:00"/>
    <x v="0"/>
    <x v="3"/>
    <x v="5"/>
    <x v="1"/>
    <x v="2"/>
  </r>
  <r>
    <x v="0"/>
    <n v="11"/>
    <x v="8"/>
    <x v="3"/>
    <x v="1"/>
    <n v="5"/>
    <n v="25000000"/>
    <n v="4"/>
    <d v="1899-12-30T00:02:00"/>
    <x v="0"/>
    <x v="2"/>
    <x v="5"/>
    <x v="1"/>
    <x v="6"/>
  </r>
  <r>
    <x v="0"/>
    <n v="12"/>
    <x v="11"/>
    <x v="3"/>
    <x v="1"/>
    <n v="2"/>
    <n v="12000000"/>
    <n v="4"/>
    <d v="1899-12-30T00:02:00"/>
    <x v="0"/>
    <x v="3"/>
    <x v="1"/>
    <x v="2"/>
    <x v="8"/>
  </r>
  <r>
    <x v="0"/>
    <n v="31"/>
    <x v="1"/>
    <x v="0"/>
    <x v="1"/>
    <n v="1"/>
    <n v="19000000"/>
    <n v="3"/>
    <d v="1899-12-30T00:02:00"/>
    <x v="1"/>
    <x v="7"/>
    <x v="1"/>
    <x v="1"/>
    <x v="6"/>
  </r>
  <r>
    <x v="0"/>
    <n v="2"/>
    <x v="1"/>
    <x v="1"/>
    <x v="3"/>
    <n v="2"/>
    <n v="12000000"/>
    <n v="2"/>
    <d v="1899-12-30T00:02:00"/>
    <x v="0"/>
    <x v="7"/>
    <x v="2"/>
    <x v="0"/>
    <x v="12"/>
  </r>
  <r>
    <x v="0"/>
    <n v="9"/>
    <x v="1"/>
    <x v="0"/>
    <x v="2"/>
    <n v="3"/>
    <n v="12000000"/>
    <n v="5"/>
    <d v="1899-12-30T00:02:00"/>
    <x v="0"/>
    <x v="8"/>
    <x v="4"/>
    <x v="1"/>
    <x v="6"/>
  </r>
  <r>
    <x v="0"/>
    <n v="25"/>
    <x v="1"/>
    <x v="2"/>
    <x v="2"/>
    <n v="2"/>
    <n v="10000000"/>
    <n v="4"/>
    <d v="1899-12-30T00:02:00"/>
    <x v="0"/>
    <x v="8"/>
    <x v="3"/>
    <x v="1"/>
    <x v="2"/>
  </r>
  <r>
    <x v="0"/>
    <n v="9"/>
    <x v="1"/>
    <x v="0"/>
    <x v="2"/>
    <n v="2"/>
    <n v="12000000"/>
    <n v="1"/>
    <d v="1899-12-30T00:02:00"/>
    <x v="0"/>
    <x v="5"/>
    <x v="4"/>
    <x v="0"/>
    <x v="10"/>
  </r>
  <r>
    <x v="0"/>
    <n v="10"/>
    <x v="1"/>
    <x v="2"/>
    <x v="2"/>
    <n v="3"/>
    <n v="15000000"/>
    <n v="1"/>
    <d v="1899-12-30T00:02:00"/>
    <x v="0"/>
    <x v="7"/>
    <x v="4"/>
    <x v="1"/>
    <x v="6"/>
  </r>
  <r>
    <x v="0"/>
    <n v="14"/>
    <x v="1"/>
    <x v="4"/>
    <x v="1"/>
    <n v="4"/>
    <n v="20000000"/>
    <n v="3"/>
    <d v="1899-12-30T00:02:00"/>
    <x v="0"/>
    <x v="2"/>
    <x v="0"/>
    <x v="0"/>
    <x v="10"/>
  </r>
  <r>
    <x v="0"/>
    <n v="10"/>
    <x v="2"/>
    <x v="1"/>
    <x v="3"/>
    <n v="4"/>
    <n v="11000000"/>
    <n v="1"/>
    <d v="1899-12-30T00:02:00"/>
    <x v="2"/>
    <x v="0"/>
    <x v="5"/>
    <x v="2"/>
    <x v="3"/>
  </r>
  <r>
    <x v="0"/>
    <n v="27"/>
    <x v="2"/>
    <x v="2"/>
    <x v="0"/>
    <n v="3"/>
    <n v="12000000"/>
    <n v="3"/>
    <d v="1899-12-30T00:02:00"/>
    <x v="0"/>
    <x v="2"/>
    <x v="2"/>
    <x v="0"/>
    <x v="9"/>
  </r>
  <r>
    <x v="0"/>
    <n v="28"/>
    <x v="2"/>
    <x v="0"/>
    <x v="2"/>
    <n v="3"/>
    <n v="15000000"/>
    <n v="1"/>
    <d v="1899-12-30T00:02:00"/>
    <x v="0"/>
    <x v="2"/>
    <x v="6"/>
    <x v="1"/>
    <x v="2"/>
  </r>
  <r>
    <x v="0"/>
    <n v="28"/>
    <x v="2"/>
    <x v="0"/>
    <x v="2"/>
    <n v="5"/>
    <n v="25000000"/>
    <n v="2"/>
    <d v="1899-12-30T00:02:00"/>
    <x v="0"/>
    <x v="3"/>
    <x v="2"/>
    <x v="1"/>
    <x v="1"/>
  </r>
  <r>
    <x v="0"/>
    <n v="29"/>
    <x v="2"/>
    <x v="2"/>
    <x v="1"/>
    <n v="1"/>
    <n v="7000000"/>
    <n v="3"/>
    <d v="1899-12-30T00:02:00"/>
    <x v="0"/>
    <x v="4"/>
    <x v="3"/>
    <x v="3"/>
    <x v="13"/>
  </r>
  <r>
    <x v="0"/>
    <n v="30"/>
    <x v="2"/>
    <x v="5"/>
    <x v="1"/>
    <n v="2"/>
    <n v="12000000"/>
    <n v="4"/>
    <d v="1899-12-30T00:02:00"/>
    <x v="0"/>
    <x v="2"/>
    <x v="2"/>
    <x v="0"/>
    <x v="7"/>
  </r>
  <r>
    <x v="0"/>
    <n v="11"/>
    <x v="2"/>
    <x v="3"/>
    <x v="2"/>
    <n v="3"/>
    <n v="15000000"/>
    <n v="1"/>
    <d v="1899-12-30T00:02:00"/>
    <x v="0"/>
    <x v="0"/>
    <x v="3"/>
    <x v="3"/>
    <x v="13"/>
  </r>
  <r>
    <x v="0"/>
    <n v="15"/>
    <x v="2"/>
    <x v="1"/>
    <x v="1"/>
    <n v="4"/>
    <n v="15000000"/>
    <n v="3"/>
    <d v="1899-12-30T00:02:00"/>
    <x v="0"/>
    <x v="2"/>
    <x v="5"/>
    <x v="0"/>
    <x v="9"/>
  </r>
  <r>
    <x v="0"/>
    <n v="20"/>
    <x v="3"/>
    <x v="2"/>
    <x v="1"/>
    <n v="2"/>
    <n v="38000000"/>
    <n v="1"/>
    <d v="1899-12-30T00:02:00"/>
    <x v="4"/>
    <x v="0"/>
    <x v="5"/>
    <x v="3"/>
    <x v="13"/>
  </r>
  <r>
    <x v="0"/>
    <n v="8"/>
    <x v="3"/>
    <x v="3"/>
    <x v="3"/>
    <n v="2"/>
    <n v="38000000"/>
    <n v="4"/>
    <d v="1899-12-30T00:02:00"/>
    <x v="1"/>
    <x v="0"/>
    <x v="3"/>
    <x v="3"/>
    <x v="13"/>
  </r>
  <r>
    <x v="0"/>
    <n v="27"/>
    <x v="3"/>
    <x v="0"/>
    <x v="4"/>
    <n v="2"/>
    <n v="38000000"/>
    <n v="1"/>
    <d v="1899-12-30T00:02:00"/>
    <x v="1"/>
    <x v="3"/>
    <x v="6"/>
    <x v="3"/>
    <x v="13"/>
  </r>
  <r>
    <x v="0"/>
    <n v="5"/>
    <x v="3"/>
    <x v="4"/>
    <x v="1"/>
    <n v="4"/>
    <n v="15000000"/>
    <n v="1"/>
    <d v="1899-12-30T00:02:00"/>
    <x v="0"/>
    <x v="0"/>
    <x v="3"/>
    <x v="3"/>
    <x v="4"/>
  </r>
  <r>
    <x v="0"/>
    <n v="27"/>
    <x v="3"/>
    <x v="1"/>
    <x v="1"/>
    <n v="4"/>
    <n v="15000000"/>
    <n v="1"/>
    <d v="1899-12-30T00:02:00"/>
    <x v="0"/>
    <x v="0"/>
    <x v="0"/>
    <x v="2"/>
    <x v="8"/>
  </r>
  <r>
    <x v="0"/>
    <n v="30"/>
    <x v="3"/>
    <x v="3"/>
    <x v="1"/>
    <n v="3"/>
    <n v="15000000"/>
    <n v="1"/>
    <d v="1899-12-30T00:02:00"/>
    <x v="0"/>
    <x v="5"/>
    <x v="0"/>
    <x v="2"/>
    <x v="8"/>
  </r>
  <r>
    <x v="0"/>
    <n v="1"/>
    <x v="3"/>
    <x v="3"/>
    <x v="2"/>
    <n v="2"/>
    <n v="10000000"/>
    <n v="1"/>
    <d v="1899-12-30T00:02:00"/>
    <x v="0"/>
    <x v="4"/>
    <x v="5"/>
    <x v="0"/>
    <x v="12"/>
  </r>
  <r>
    <x v="0"/>
    <n v="2"/>
    <x v="3"/>
    <x v="0"/>
    <x v="2"/>
    <n v="3"/>
    <n v="11000000"/>
    <n v="1"/>
    <d v="1899-12-30T00:02:00"/>
    <x v="0"/>
    <x v="5"/>
    <x v="7"/>
    <x v="2"/>
    <x v="8"/>
  </r>
  <r>
    <x v="0"/>
    <n v="6"/>
    <x v="3"/>
    <x v="0"/>
    <x v="1"/>
    <n v="5"/>
    <n v="20000000"/>
    <n v="1"/>
    <d v="1899-12-30T00:02:00"/>
    <x v="0"/>
    <x v="2"/>
    <x v="7"/>
    <x v="3"/>
    <x v="4"/>
  </r>
  <r>
    <x v="0"/>
    <n v="29"/>
    <x v="3"/>
    <x v="3"/>
    <x v="0"/>
    <n v="5"/>
    <n v="25000000"/>
    <n v="6"/>
    <d v="1899-12-30T00:02:00"/>
    <x v="0"/>
    <x v="0"/>
    <x v="7"/>
    <x v="0"/>
    <x v="0"/>
  </r>
  <r>
    <x v="0"/>
    <n v="22"/>
    <x v="4"/>
    <x v="2"/>
    <x v="2"/>
    <n v="1"/>
    <n v="19000000"/>
    <n v="5"/>
    <d v="1899-12-30T00:02:00"/>
    <x v="1"/>
    <x v="2"/>
    <x v="0"/>
    <x v="0"/>
    <x v="7"/>
  </r>
  <r>
    <x v="0"/>
    <n v="22"/>
    <x v="4"/>
    <x v="0"/>
    <x v="1"/>
    <n v="4"/>
    <n v="20000000"/>
    <n v="4"/>
    <d v="1899-12-30T00:02:00"/>
    <x v="2"/>
    <x v="7"/>
    <x v="0"/>
    <x v="1"/>
    <x v="6"/>
  </r>
  <r>
    <x v="0"/>
    <n v="15"/>
    <x v="4"/>
    <x v="1"/>
    <x v="2"/>
    <n v="2"/>
    <n v="12000000"/>
    <n v="2"/>
    <d v="1899-12-30T00:02:00"/>
    <x v="0"/>
    <x v="2"/>
    <x v="2"/>
    <x v="0"/>
    <x v="0"/>
  </r>
  <r>
    <x v="0"/>
    <n v="19"/>
    <x v="4"/>
    <x v="0"/>
    <x v="0"/>
    <n v="3"/>
    <n v="15000000"/>
    <n v="3"/>
    <d v="1899-12-30T00:02:00"/>
    <x v="0"/>
    <x v="4"/>
    <x v="2"/>
    <x v="1"/>
    <x v="1"/>
  </r>
  <r>
    <x v="0"/>
    <n v="17"/>
    <x v="4"/>
    <x v="1"/>
    <x v="2"/>
    <n v="1"/>
    <n v="7000000"/>
    <n v="3"/>
    <d v="1899-12-30T00:02:00"/>
    <x v="0"/>
    <x v="0"/>
    <x v="5"/>
    <x v="0"/>
    <x v="5"/>
  </r>
  <r>
    <x v="0"/>
    <n v="19"/>
    <x v="4"/>
    <x v="5"/>
    <x v="2"/>
    <n v="2"/>
    <n v="12000000"/>
    <n v="1"/>
    <d v="1899-12-30T00:02:00"/>
    <x v="0"/>
    <x v="1"/>
    <x v="6"/>
    <x v="1"/>
    <x v="2"/>
  </r>
  <r>
    <x v="0"/>
    <n v="14"/>
    <x v="4"/>
    <x v="3"/>
    <x v="0"/>
    <n v="5"/>
    <n v="25000000"/>
    <n v="1"/>
    <d v="1899-12-30T00:02:00"/>
    <x v="0"/>
    <x v="4"/>
    <x v="7"/>
    <x v="2"/>
    <x v="11"/>
  </r>
  <r>
    <x v="0"/>
    <n v="29"/>
    <x v="10"/>
    <x v="1"/>
    <x v="2"/>
    <n v="1"/>
    <n v="19000000"/>
    <n v="1"/>
    <d v="1899-12-30T00:02:00"/>
    <x v="1"/>
    <x v="6"/>
    <x v="0"/>
    <x v="1"/>
    <x v="15"/>
  </r>
  <r>
    <x v="0"/>
    <n v="13"/>
    <x v="10"/>
    <x v="4"/>
    <x v="2"/>
    <n v="2"/>
    <n v="12000000"/>
    <n v="5"/>
    <d v="1899-12-30T00:02:00"/>
    <x v="0"/>
    <x v="0"/>
    <x v="2"/>
    <x v="0"/>
    <x v="9"/>
  </r>
  <r>
    <x v="0"/>
    <n v="26"/>
    <x v="10"/>
    <x v="2"/>
    <x v="1"/>
    <n v="5"/>
    <n v="25000000"/>
    <n v="2"/>
    <d v="1899-12-30T00:02:00"/>
    <x v="0"/>
    <x v="2"/>
    <x v="2"/>
    <x v="3"/>
    <x v="4"/>
  </r>
  <r>
    <x v="0"/>
    <n v="16"/>
    <x v="10"/>
    <x v="0"/>
    <x v="1"/>
    <n v="3"/>
    <n v="15000000"/>
    <n v="3"/>
    <d v="1899-12-30T00:02:00"/>
    <x v="0"/>
    <x v="1"/>
    <x v="3"/>
    <x v="1"/>
    <x v="2"/>
  </r>
  <r>
    <x v="0"/>
    <n v="14"/>
    <x v="10"/>
    <x v="2"/>
    <x v="0"/>
    <n v="1"/>
    <n v="7000000"/>
    <n v="1"/>
    <d v="1899-12-30T00:02:00"/>
    <x v="0"/>
    <x v="4"/>
    <x v="6"/>
    <x v="0"/>
    <x v="7"/>
  </r>
  <r>
    <x v="0"/>
    <n v="16"/>
    <x v="5"/>
    <x v="3"/>
    <x v="1"/>
    <n v="5"/>
    <n v="25000000"/>
    <n v="1"/>
    <d v="1899-12-30T00:02:00"/>
    <x v="0"/>
    <x v="5"/>
    <x v="6"/>
    <x v="1"/>
    <x v="2"/>
  </r>
  <r>
    <x v="0"/>
    <n v="1"/>
    <x v="6"/>
    <x v="2"/>
    <x v="1"/>
    <n v="1"/>
    <n v="7000000"/>
    <n v="2"/>
    <d v="1899-12-30T00:02:00"/>
    <x v="0"/>
    <x v="1"/>
    <x v="3"/>
    <x v="1"/>
    <x v="2"/>
  </r>
  <r>
    <x v="0"/>
    <n v="11"/>
    <x v="6"/>
    <x v="2"/>
    <x v="3"/>
    <n v="2"/>
    <n v="12000000"/>
    <n v="2"/>
    <d v="1899-12-30T00:02:00"/>
    <x v="0"/>
    <x v="1"/>
    <x v="4"/>
    <x v="0"/>
    <x v="10"/>
  </r>
  <r>
    <x v="0"/>
    <n v="11"/>
    <x v="6"/>
    <x v="0"/>
    <x v="1"/>
    <n v="3"/>
    <n v="15000000"/>
    <n v="1"/>
    <d v="1899-12-30T00:02:00"/>
    <x v="0"/>
    <x v="4"/>
    <x v="6"/>
    <x v="3"/>
    <x v="4"/>
  </r>
  <r>
    <x v="0"/>
    <n v="1"/>
    <x v="0"/>
    <x v="0"/>
    <x v="0"/>
    <n v="1"/>
    <n v="19000000"/>
    <n v="1"/>
    <d v="1899-12-30T00:02:00"/>
    <x v="1"/>
    <x v="4"/>
    <x v="5"/>
    <x v="0"/>
    <x v="12"/>
  </r>
  <r>
    <x v="0"/>
    <n v="1"/>
    <x v="0"/>
    <x v="3"/>
    <x v="1"/>
    <n v="4"/>
    <n v="20000000"/>
    <n v="3"/>
    <d v="1899-12-30T00:02:00"/>
    <x v="2"/>
    <x v="4"/>
    <x v="6"/>
    <x v="3"/>
    <x v="13"/>
  </r>
  <r>
    <x v="0"/>
    <n v="1"/>
    <x v="0"/>
    <x v="0"/>
    <x v="2"/>
    <n v="3"/>
    <n v="15000000"/>
    <n v="1"/>
    <d v="1899-12-30T00:02:00"/>
    <x v="0"/>
    <x v="7"/>
    <x v="7"/>
    <x v="2"/>
    <x v="3"/>
  </r>
  <r>
    <x v="0"/>
    <n v="1"/>
    <x v="8"/>
    <x v="0"/>
    <x v="0"/>
    <n v="4"/>
    <n v="20000000"/>
    <n v="4"/>
    <d v="1899-12-30T00:02:00"/>
    <x v="2"/>
    <x v="4"/>
    <x v="1"/>
    <x v="0"/>
    <x v="9"/>
  </r>
  <r>
    <x v="0"/>
    <n v="4"/>
    <x v="8"/>
    <x v="5"/>
    <x v="0"/>
    <n v="3"/>
    <n v="15000000"/>
    <n v="1"/>
    <d v="1899-12-30T00:02:00"/>
    <x v="0"/>
    <x v="3"/>
    <x v="5"/>
    <x v="1"/>
    <x v="2"/>
  </r>
  <r>
    <x v="0"/>
    <n v="11"/>
    <x v="8"/>
    <x v="3"/>
    <x v="1"/>
    <n v="5"/>
    <n v="25000000"/>
    <n v="4"/>
    <d v="1899-12-30T00:02:00"/>
    <x v="0"/>
    <x v="2"/>
    <x v="5"/>
    <x v="1"/>
    <x v="6"/>
  </r>
  <r>
    <x v="0"/>
    <n v="12"/>
    <x v="11"/>
    <x v="3"/>
    <x v="1"/>
    <n v="2"/>
    <n v="12000000"/>
    <n v="4"/>
    <d v="1899-12-30T00:02:00"/>
    <x v="0"/>
    <x v="3"/>
    <x v="1"/>
    <x v="2"/>
    <x v="8"/>
  </r>
  <r>
    <x v="0"/>
    <n v="31"/>
    <x v="1"/>
    <x v="0"/>
    <x v="1"/>
    <n v="1"/>
    <n v="19000000"/>
    <n v="3"/>
    <d v="1899-12-30T00:02:00"/>
    <x v="1"/>
    <x v="7"/>
    <x v="1"/>
    <x v="1"/>
    <x v="6"/>
  </r>
  <r>
    <x v="0"/>
    <n v="2"/>
    <x v="1"/>
    <x v="1"/>
    <x v="3"/>
    <n v="2"/>
    <n v="12000000"/>
    <n v="2"/>
    <d v="1899-12-30T00:02:00"/>
    <x v="0"/>
    <x v="7"/>
    <x v="2"/>
    <x v="0"/>
    <x v="12"/>
  </r>
  <r>
    <x v="0"/>
    <n v="9"/>
    <x v="1"/>
    <x v="0"/>
    <x v="2"/>
    <n v="3"/>
    <n v="12000000"/>
    <n v="5"/>
    <d v="1899-12-30T00:02:00"/>
    <x v="0"/>
    <x v="8"/>
    <x v="4"/>
    <x v="1"/>
    <x v="6"/>
  </r>
  <r>
    <x v="0"/>
    <n v="25"/>
    <x v="1"/>
    <x v="2"/>
    <x v="2"/>
    <n v="2"/>
    <n v="10000000"/>
    <n v="4"/>
    <d v="1899-12-30T00:02:00"/>
    <x v="0"/>
    <x v="8"/>
    <x v="3"/>
    <x v="1"/>
    <x v="2"/>
  </r>
  <r>
    <x v="1"/>
    <n v="8"/>
    <x v="11"/>
    <x v="1"/>
    <x v="0"/>
    <n v="0"/>
    <n v="0"/>
    <n v="3"/>
    <d v="1899-12-30T00:02:00"/>
    <x v="3"/>
    <x v="9"/>
    <x v="2"/>
    <x v="1"/>
    <x v="6"/>
  </r>
  <r>
    <x v="1"/>
    <n v="5"/>
    <x v="11"/>
    <x v="3"/>
    <x v="2"/>
    <n v="0"/>
    <n v="0"/>
    <n v="1"/>
    <d v="1899-12-30T00:02:00"/>
    <x v="3"/>
    <x v="9"/>
    <x v="3"/>
    <x v="0"/>
    <x v="5"/>
  </r>
  <r>
    <x v="1"/>
    <n v="2"/>
    <x v="2"/>
    <x v="4"/>
    <x v="2"/>
    <n v="0"/>
    <n v="0"/>
    <n v="2"/>
    <d v="1899-12-30T00:02:00"/>
    <x v="3"/>
    <x v="9"/>
    <x v="2"/>
    <x v="2"/>
    <x v="11"/>
  </r>
  <r>
    <x v="1"/>
    <n v="20"/>
    <x v="2"/>
    <x v="3"/>
    <x v="2"/>
    <n v="0"/>
    <n v="0"/>
    <n v="1"/>
    <d v="1899-12-30T00:02:00"/>
    <x v="3"/>
    <x v="9"/>
    <x v="4"/>
    <x v="1"/>
    <x v="2"/>
  </r>
  <r>
    <x v="1"/>
    <n v="22"/>
    <x v="2"/>
    <x v="0"/>
    <x v="1"/>
    <n v="0"/>
    <n v="0"/>
    <n v="3"/>
    <d v="1899-12-30T00:02:00"/>
    <x v="3"/>
    <x v="9"/>
    <x v="5"/>
    <x v="1"/>
    <x v="2"/>
  </r>
  <r>
    <x v="1"/>
    <n v="15"/>
    <x v="2"/>
    <x v="0"/>
    <x v="1"/>
    <n v="0"/>
    <n v="0"/>
    <n v="3"/>
    <d v="1899-12-30T00:02:00"/>
    <x v="3"/>
    <x v="9"/>
    <x v="7"/>
    <x v="3"/>
    <x v="13"/>
  </r>
  <r>
    <x v="1"/>
    <n v="21"/>
    <x v="2"/>
    <x v="3"/>
    <x v="2"/>
    <n v="0"/>
    <n v="0"/>
    <n v="2"/>
    <d v="1899-12-30T00:02:00"/>
    <x v="3"/>
    <x v="9"/>
    <x v="7"/>
    <x v="2"/>
    <x v="3"/>
  </r>
  <r>
    <x v="1"/>
    <n v="24"/>
    <x v="3"/>
    <x v="3"/>
    <x v="1"/>
    <n v="0"/>
    <n v="0"/>
    <n v="1"/>
    <d v="1899-12-30T00:02:00"/>
    <x v="3"/>
    <x v="9"/>
    <x v="3"/>
    <x v="3"/>
    <x v="13"/>
  </r>
  <r>
    <x v="1"/>
    <n v="5"/>
    <x v="3"/>
    <x v="2"/>
    <x v="0"/>
    <n v="0"/>
    <n v="0"/>
    <n v="5"/>
    <d v="1899-12-30T00:02:00"/>
    <x v="3"/>
    <x v="9"/>
    <x v="6"/>
    <x v="0"/>
    <x v="12"/>
  </r>
  <r>
    <x v="1"/>
    <n v="15"/>
    <x v="4"/>
    <x v="0"/>
    <x v="1"/>
    <n v="0"/>
    <n v="0"/>
    <n v="1"/>
    <d v="1899-12-30T00:02:00"/>
    <x v="3"/>
    <x v="9"/>
    <x v="2"/>
    <x v="1"/>
    <x v="2"/>
  </r>
  <r>
    <x v="1"/>
    <n v="29"/>
    <x v="4"/>
    <x v="2"/>
    <x v="0"/>
    <n v="0"/>
    <n v="0"/>
    <n v="4"/>
    <d v="1899-12-30T00:02:00"/>
    <x v="3"/>
    <x v="9"/>
    <x v="4"/>
    <x v="0"/>
    <x v="10"/>
  </r>
  <r>
    <x v="1"/>
    <n v="11"/>
    <x v="4"/>
    <x v="2"/>
    <x v="1"/>
    <n v="0"/>
    <n v="0"/>
    <n v="3"/>
    <d v="1899-12-30T00:02:00"/>
    <x v="3"/>
    <x v="9"/>
    <x v="3"/>
    <x v="0"/>
    <x v="7"/>
  </r>
  <r>
    <x v="1"/>
    <n v="26"/>
    <x v="4"/>
    <x v="1"/>
    <x v="1"/>
    <n v="0"/>
    <n v="0"/>
    <n v="6"/>
    <d v="1899-12-30T00:02:00"/>
    <x v="3"/>
    <x v="9"/>
    <x v="7"/>
    <x v="1"/>
    <x v="2"/>
  </r>
  <r>
    <x v="1"/>
    <n v="31"/>
    <x v="10"/>
    <x v="3"/>
    <x v="0"/>
    <n v="0"/>
    <n v="0"/>
    <n v="1"/>
    <d v="1899-12-30T00:02:00"/>
    <x v="3"/>
    <x v="9"/>
    <x v="2"/>
    <x v="0"/>
    <x v="10"/>
  </r>
  <r>
    <x v="1"/>
    <n v="30"/>
    <x v="10"/>
    <x v="4"/>
    <x v="2"/>
    <n v="0"/>
    <n v="0"/>
    <n v="4"/>
    <d v="1899-12-30T00:02:00"/>
    <x v="3"/>
    <x v="9"/>
    <x v="4"/>
    <x v="3"/>
    <x v="4"/>
  </r>
  <r>
    <x v="1"/>
    <n v="14"/>
    <x v="10"/>
    <x v="2"/>
    <x v="2"/>
    <n v="0"/>
    <n v="0"/>
    <n v="1"/>
    <d v="1899-12-30T00:02:00"/>
    <x v="3"/>
    <x v="9"/>
    <x v="1"/>
    <x v="0"/>
    <x v="5"/>
  </r>
  <r>
    <x v="1"/>
    <n v="30"/>
    <x v="10"/>
    <x v="2"/>
    <x v="0"/>
    <n v="0"/>
    <n v="0"/>
    <n v="4"/>
    <d v="1899-12-30T00:02:00"/>
    <x v="3"/>
    <x v="9"/>
    <x v="6"/>
    <x v="1"/>
    <x v="6"/>
  </r>
  <r>
    <x v="1"/>
    <n v="8"/>
    <x v="11"/>
    <x v="1"/>
    <x v="0"/>
    <n v="0"/>
    <n v="0"/>
    <n v="3"/>
    <d v="1899-12-30T00:02:00"/>
    <x v="3"/>
    <x v="9"/>
    <x v="2"/>
    <x v="1"/>
    <x v="6"/>
  </r>
  <r>
    <x v="1"/>
    <n v="5"/>
    <x v="11"/>
    <x v="3"/>
    <x v="2"/>
    <n v="0"/>
    <n v="0"/>
    <n v="1"/>
    <d v="1899-12-30T00:02:00"/>
    <x v="3"/>
    <x v="9"/>
    <x v="3"/>
    <x v="0"/>
    <x v="5"/>
  </r>
  <r>
    <x v="0"/>
    <n v="11"/>
    <x v="6"/>
    <x v="5"/>
    <x v="0"/>
    <n v="2"/>
    <n v="38000000"/>
    <n v="3"/>
    <d v="1899-12-30T00:02:00"/>
    <x v="1"/>
    <x v="4"/>
    <x v="3"/>
    <x v="0"/>
    <x v="7"/>
  </r>
  <r>
    <x v="0"/>
    <n v="13"/>
    <x v="2"/>
    <x v="2"/>
    <x v="4"/>
    <n v="1"/>
    <n v="19000000"/>
    <n v="6"/>
    <d v="1899-12-30T00:02:00"/>
    <x v="1"/>
    <x v="3"/>
    <x v="0"/>
    <x v="0"/>
    <x v="9"/>
  </r>
  <r>
    <x v="0"/>
    <n v="25"/>
    <x v="2"/>
    <x v="2"/>
    <x v="2"/>
    <n v="3"/>
    <n v="15000000"/>
    <n v="4"/>
    <d v="1899-12-30T00:02:00"/>
    <x v="0"/>
    <x v="0"/>
    <x v="2"/>
    <x v="3"/>
    <x v="13"/>
  </r>
  <r>
    <x v="0"/>
    <n v="30"/>
    <x v="2"/>
    <x v="5"/>
    <x v="1"/>
    <n v="2"/>
    <n v="12000000"/>
    <n v="4"/>
    <d v="1899-12-30T00:02:00"/>
    <x v="0"/>
    <x v="0"/>
    <x v="2"/>
    <x v="1"/>
    <x v="1"/>
  </r>
  <r>
    <x v="0"/>
    <n v="26"/>
    <x v="3"/>
    <x v="0"/>
    <x v="3"/>
    <n v="4"/>
    <n v="11000000"/>
    <n v="1"/>
    <d v="1899-12-30T00:02:00"/>
    <x v="2"/>
    <x v="1"/>
    <x v="1"/>
    <x v="3"/>
    <x v="13"/>
  </r>
  <r>
    <x v="0"/>
    <n v="28"/>
    <x v="3"/>
    <x v="1"/>
    <x v="1"/>
    <n v="2"/>
    <n v="12000000"/>
    <n v="1"/>
    <d v="1899-12-30T00:02:00"/>
    <x v="0"/>
    <x v="8"/>
    <x v="2"/>
    <x v="3"/>
    <x v="4"/>
  </r>
  <r>
    <x v="0"/>
    <n v="28"/>
    <x v="3"/>
    <x v="4"/>
    <x v="1"/>
    <n v="1"/>
    <n v="7000000"/>
    <n v="3"/>
    <d v="1899-12-30T00:02:00"/>
    <x v="0"/>
    <x v="4"/>
    <x v="7"/>
    <x v="0"/>
    <x v="7"/>
  </r>
  <r>
    <x v="0"/>
    <n v="24"/>
    <x v="4"/>
    <x v="1"/>
    <x v="3"/>
    <n v="4"/>
    <n v="20000000"/>
    <n v="7"/>
    <d v="1899-12-30T00:02:00"/>
    <x v="0"/>
    <x v="2"/>
    <x v="2"/>
    <x v="1"/>
    <x v="15"/>
  </r>
  <r>
    <x v="0"/>
    <n v="26"/>
    <x v="4"/>
    <x v="0"/>
    <x v="2"/>
    <n v="5"/>
    <n v="25000000"/>
    <n v="3"/>
    <d v="1899-12-30T00:02:00"/>
    <x v="0"/>
    <x v="7"/>
    <x v="4"/>
    <x v="0"/>
    <x v="12"/>
  </r>
  <r>
    <x v="0"/>
    <n v="1"/>
    <x v="4"/>
    <x v="0"/>
    <x v="2"/>
    <n v="3"/>
    <n v="15000000"/>
    <n v="2"/>
    <d v="1899-12-30T00:02:00"/>
    <x v="0"/>
    <x v="3"/>
    <x v="5"/>
    <x v="1"/>
    <x v="1"/>
  </r>
  <r>
    <x v="0"/>
    <n v="30"/>
    <x v="4"/>
    <x v="3"/>
    <x v="1"/>
    <n v="5"/>
    <n v="21000000"/>
    <n v="3"/>
    <d v="1899-12-30T00:02:00"/>
    <x v="0"/>
    <x v="7"/>
    <x v="6"/>
    <x v="1"/>
    <x v="6"/>
  </r>
  <r>
    <x v="0"/>
    <n v="11"/>
    <x v="6"/>
    <x v="5"/>
    <x v="0"/>
    <n v="2"/>
    <n v="38000000"/>
    <n v="3"/>
    <d v="1899-12-30T00:02:00"/>
    <x v="1"/>
    <x v="4"/>
    <x v="3"/>
    <x v="0"/>
    <x v="7"/>
  </r>
  <r>
    <x v="1"/>
    <n v="11"/>
    <x v="4"/>
    <x v="4"/>
    <x v="2"/>
    <n v="0"/>
    <n v="0"/>
    <n v="2"/>
    <d v="1899-12-30T00:02:00"/>
    <x v="3"/>
    <x v="9"/>
    <x v="1"/>
    <x v="2"/>
    <x v="3"/>
  </r>
  <r>
    <x v="1"/>
    <n v="29"/>
    <x v="4"/>
    <x v="0"/>
    <x v="2"/>
    <n v="0"/>
    <n v="0"/>
    <n v="3"/>
    <d v="1899-12-30T00:02:00"/>
    <x v="3"/>
    <x v="9"/>
    <x v="6"/>
    <x v="1"/>
    <x v="6"/>
  </r>
  <r>
    <x v="0"/>
    <n v="12"/>
    <x v="6"/>
    <x v="2"/>
    <x v="0"/>
    <n v="1"/>
    <n v="19000000"/>
    <n v="5"/>
    <d v="1899-12-30T00:02:00"/>
    <x v="1"/>
    <x v="3"/>
    <x v="6"/>
    <x v="3"/>
    <x v="13"/>
  </r>
  <r>
    <x v="0"/>
    <n v="11"/>
    <x v="7"/>
    <x v="0"/>
    <x v="2"/>
    <n v="4"/>
    <n v="20000000"/>
    <n v="1"/>
    <d v="1899-12-30T00:02:00"/>
    <x v="0"/>
    <x v="2"/>
    <x v="2"/>
    <x v="1"/>
    <x v="2"/>
  </r>
  <r>
    <x v="0"/>
    <n v="19"/>
    <x v="3"/>
    <x v="4"/>
    <x v="1"/>
    <n v="4"/>
    <n v="11000000"/>
    <n v="1"/>
    <d v="1899-12-30T00:02:00"/>
    <x v="2"/>
    <x v="7"/>
    <x v="3"/>
    <x v="0"/>
    <x v="0"/>
  </r>
  <r>
    <x v="0"/>
    <n v="5"/>
    <x v="3"/>
    <x v="4"/>
    <x v="1"/>
    <n v="5"/>
    <n v="25000000"/>
    <n v="2"/>
    <d v="1899-12-30T00:02:00"/>
    <x v="0"/>
    <x v="7"/>
    <x v="2"/>
    <x v="2"/>
    <x v="8"/>
  </r>
  <r>
    <x v="0"/>
    <n v="22"/>
    <x v="3"/>
    <x v="5"/>
    <x v="1"/>
    <n v="2"/>
    <n v="12000000"/>
    <n v="2"/>
    <d v="1899-12-30T00:02:00"/>
    <x v="0"/>
    <x v="7"/>
    <x v="4"/>
    <x v="0"/>
    <x v="5"/>
  </r>
  <r>
    <x v="0"/>
    <n v="8"/>
    <x v="3"/>
    <x v="4"/>
    <x v="2"/>
    <n v="2"/>
    <n v="12000000"/>
    <n v="3"/>
    <d v="1899-12-30T00:02:00"/>
    <x v="0"/>
    <x v="0"/>
    <x v="5"/>
    <x v="1"/>
    <x v="2"/>
  </r>
  <r>
    <x v="0"/>
    <n v="22"/>
    <x v="4"/>
    <x v="3"/>
    <x v="2"/>
    <n v="3"/>
    <n v="15000000"/>
    <n v="1"/>
    <d v="1899-12-30T00:02:00"/>
    <x v="0"/>
    <x v="6"/>
    <x v="4"/>
    <x v="0"/>
    <x v="9"/>
  </r>
  <r>
    <x v="0"/>
    <n v="11"/>
    <x v="4"/>
    <x v="1"/>
    <x v="3"/>
    <n v="5"/>
    <n v="21000000"/>
    <n v="4"/>
    <d v="1899-12-30T00:02:00"/>
    <x v="0"/>
    <x v="0"/>
    <x v="0"/>
    <x v="1"/>
    <x v="1"/>
  </r>
  <r>
    <x v="0"/>
    <n v="17"/>
    <x v="4"/>
    <x v="0"/>
    <x v="2"/>
    <n v="3"/>
    <n v="15000000"/>
    <n v="1"/>
    <d v="1899-12-30T00:02:00"/>
    <x v="0"/>
    <x v="2"/>
    <x v="6"/>
    <x v="1"/>
    <x v="2"/>
  </r>
  <r>
    <x v="0"/>
    <n v="12"/>
    <x v="6"/>
    <x v="2"/>
    <x v="0"/>
    <n v="1"/>
    <n v="19000000"/>
    <n v="5"/>
    <d v="1899-12-30T00:02:00"/>
    <x v="1"/>
    <x v="3"/>
    <x v="6"/>
    <x v="3"/>
    <x v="13"/>
  </r>
  <r>
    <x v="0"/>
    <n v="11"/>
    <x v="7"/>
    <x v="0"/>
    <x v="2"/>
    <n v="4"/>
    <n v="20000000"/>
    <n v="1"/>
    <d v="1899-12-30T00:02:00"/>
    <x v="0"/>
    <x v="2"/>
    <x v="2"/>
    <x v="1"/>
    <x v="2"/>
  </r>
  <r>
    <x v="1"/>
    <n v="5"/>
    <x v="8"/>
    <x v="0"/>
    <x v="1"/>
    <n v="0"/>
    <n v="0"/>
    <n v="1"/>
    <d v="1899-12-30T00:02:00"/>
    <x v="3"/>
    <x v="9"/>
    <x v="5"/>
    <x v="0"/>
    <x v="10"/>
  </r>
  <r>
    <x v="1"/>
    <n v="29"/>
    <x v="2"/>
    <x v="0"/>
    <x v="2"/>
    <n v="0"/>
    <n v="0"/>
    <n v="4"/>
    <d v="1899-12-30T00:02:00"/>
    <x v="3"/>
    <x v="9"/>
    <x v="6"/>
    <x v="0"/>
    <x v="9"/>
  </r>
  <r>
    <x v="1"/>
    <n v="11"/>
    <x v="3"/>
    <x v="1"/>
    <x v="2"/>
    <n v="0"/>
    <n v="0"/>
    <n v="1"/>
    <d v="1899-12-30T00:02:00"/>
    <x v="3"/>
    <x v="9"/>
    <x v="7"/>
    <x v="2"/>
    <x v="11"/>
  </r>
  <r>
    <x v="1"/>
    <n v="23"/>
    <x v="4"/>
    <x v="3"/>
    <x v="1"/>
    <n v="0"/>
    <n v="0"/>
    <n v="1"/>
    <d v="1899-12-30T00:02:00"/>
    <x v="3"/>
    <x v="9"/>
    <x v="2"/>
    <x v="1"/>
    <x v="2"/>
  </r>
  <r>
    <x v="1"/>
    <n v="5"/>
    <x v="8"/>
    <x v="0"/>
    <x v="1"/>
    <n v="0"/>
    <n v="0"/>
    <n v="1"/>
    <d v="1899-12-30T00:02:00"/>
    <x v="3"/>
    <x v="9"/>
    <x v="5"/>
    <x v="0"/>
    <x v="10"/>
  </r>
  <r>
    <x v="0"/>
    <n v="2"/>
    <x v="5"/>
    <x v="2"/>
    <x v="2"/>
    <n v="4"/>
    <n v="15000000"/>
    <n v="3"/>
    <d v="1899-12-30T00:02:00"/>
    <x v="0"/>
    <x v="1"/>
    <x v="1"/>
    <x v="0"/>
    <x v="5"/>
  </r>
  <r>
    <x v="0"/>
    <n v="11"/>
    <x v="6"/>
    <x v="3"/>
    <x v="2"/>
    <n v="2"/>
    <n v="12000000"/>
    <n v="1"/>
    <d v="1899-12-30T00:02:00"/>
    <x v="0"/>
    <x v="0"/>
    <x v="1"/>
    <x v="0"/>
    <x v="7"/>
  </r>
  <r>
    <x v="0"/>
    <n v="1"/>
    <x v="8"/>
    <x v="2"/>
    <x v="3"/>
    <n v="1"/>
    <n v="19000000"/>
    <n v="2"/>
    <d v="1899-12-30T00:02:00"/>
    <x v="1"/>
    <x v="4"/>
    <x v="2"/>
    <x v="2"/>
    <x v="11"/>
  </r>
  <r>
    <x v="0"/>
    <n v="1"/>
    <x v="9"/>
    <x v="4"/>
    <x v="1"/>
    <n v="3"/>
    <n v="15000000"/>
    <n v="2"/>
    <d v="1899-12-30T00:02:00"/>
    <x v="0"/>
    <x v="7"/>
    <x v="7"/>
    <x v="1"/>
    <x v="2"/>
  </r>
  <r>
    <x v="0"/>
    <n v="12"/>
    <x v="2"/>
    <x v="5"/>
    <x v="2"/>
    <n v="2"/>
    <n v="38000000"/>
    <n v="6"/>
    <d v="1899-12-30T00:02:00"/>
    <x v="1"/>
    <x v="3"/>
    <x v="2"/>
    <x v="0"/>
    <x v="10"/>
  </r>
  <r>
    <x v="0"/>
    <n v="7"/>
    <x v="2"/>
    <x v="0"/>
    <x v="1"/>
    <n v="5"/>
    <n v="21000000"/>
    <n v="5"/>
    <d v="1899-12-30T00:02:00"/>
    <x v="0"/>
    <x v="1"/>
    <x v="5"/>
    <x v="1"/>
    <x v="1"/>
  </r>
  <r>
    <x v="0"/>
    <n v="11"/>
    <x v="2"/>
    <x v="1"/>
    <x v="2"/>
    <n v="5"/>
    <n v="25000000"/>
    <n v="5"/>
    <d v="1899-12-30T00:02:00"/>
    <x v="0"/>
    <x v="4"/>
    <x v="3"/>
    <x v="1"/>
    <x v="2"/>
  </r>
  <r>
    <x v="0"/>
    <n v="29"/>
    <x v="2"/>
    <x v="4"/>
    <x v="2"/>
    <n v="1"/>
    <n v="7000000"/>
    <n v="2"/>
    <d v="1899-12-30T00:02:00"/>
    <x v="0"/>
    <x v="5"/>
    <x v="4"/>
    <x v="3"/>
    <x v="13"/>
  </r>
  <r>
    <x v="0"/>
    <n v="3"/>
    <x v="3"/>
    <x v="3"/>
    <x v="2"/>
    <n v="2"/>
    <n v="38000000"/>
    <n v="3"/>
    <d v="1899-12-30T00:02:00"/>
    <x v="1"/>
    <x v="2"/>
    <x v="2"/>
    <x v="2"/>
    <x v="11"/>
  </r>
  <r>
    <x v="0"/>
    <n v="6"/>
    <x v="3"/>
    <x v="3"/>
    <x v="2"/>
    <n v="1"/>
    <n v="19000000"/>
    <n v="1"/>
    <d v="1899-12-30T00:02:00"/>
    <x v="1"/>
    <x v="0"/>
    <x v="4"/>
    <x v="3"/>
    <x v="4"/>
  </r>
  <r>
    <x v="0"/>
    <n v="26"/>
    <x v="3"/>
    <x v="0"/>
    <x v="1"/>
    <n v="4"/>
    <n v="20000000"/>
    <n v="3"/>
    <d v="1899-12-30T00:02:00"/>
    <x v="2"/>
    <x v="0"/>
    <x v="6"/>
    <x v="0"/>
    <x v="10"/>
  </r>
  <r>
    <x v="0"/>
    <n v="1"/>
    <x v="3"/>
    <x v="0"/>
    <x v="0"/>
    <n v="1"/>
    <n v="7000000"/>
    <n v="4"/>
    <d v="1899-12-30T00:02:00"/>
    <x v="0"/>
    <x v="2"/>
    <x v="2"/>
    <x v="1"/>
    <x v="2"/>
  </r>
  <r>
    <x v="0"/>
    <n v="1"/>
    <x v="3"/>
    <x v="2"/>
    <x v="1"/>
    <n v="2"/>
    <n v="12000000"/>
    <n v="4"/>
    <d v="1899-12-30T00:02:00"/>
    <x v="0"/>
    <x v="7"/>
    <x v="2"/>
    <x v="0"/>
    <x v="12"/>
  </r>
  <r>
    <x v="0"/>
    <n v="30"/>
    <x v="3"/>
    <x v="3"/>
    <x v="2"/>
    <n v="3"/>
    <n v="15000000"/>
    <n v="2"/>
    <d v="1899-12-30T00:02:00"/>
    <x v="0"/>
    <x v="6"/>
    <x v="6"/>
    <x v="1"/>
    <x v="1"/>
  </r>
  <r>
    <x v="0"/>
    <n v="3"/>
    <x v="4"/>
    <x v="2"/>
    <x v="1"/>
    <n v="4"/>
    <n v="20000000"/>
    <n v="6"/>
    <d v="1899-12-30T00:02:00"/>
    <x v="2"/>
    <x v="2"/>
    <x v="3"/>
    <x v="2"/>
    <x v="8"/>
  </r>
  <r>
    <x v="0"/>
    <n v="3"/>
    <x v="4"/>
    <x v="3"/>
    <x v="3"/>
    <n v="5"/>
    <n v="25000000"/>
    <n v="2"/>
    <d v="1899-12-30T00:02:00"/>
    <x v="0"/>
    <x v="8"/>
    <x v="5"/>
    <x v="0"/>
    <x v="7"/>
  </r>
  <r>
    <x v="0"/>
    <n v="10"/>
    <x v="4"/>
    <x v="2"/>
    <x v="2"/>
    <n v="2"/>
    <n v="12000000"/>
    <n v="1"/>
    <d v="1899-12-30T00:02:00"/>
    <x v="0"/>
    <x v="5"/>
    <x v="5"/>
    <x v="0"/>
    <x v="12"/>
  </r>
  <r>
    <x v="0"/>
    <n v="2"/>
    <x v="4"/>
    <x v="1"/>
    <x v="1"/>
    <n v="5"/>
    <n v="25000000"/>
    <n v="1"/>
    <d v="1899-12-30T00:02:00"/>
    <x v="0"/>
    <x v="2"/>
    <x v="6"/>
    <x v="1"/>
    <x v="6"/>
  </r>
  <r>
    <x v="0"/>
    <n v="16"/>
    <x v="10"/>
    <x v="0"/>
    <x v="1"/>
    <n v="3"/>
    <n v="12000000"/>
    <n v="3"/>
    <d v="1899-12-30T00:02:00"/>
    <x v="0"/>
    <x v="3"/>
    <x v="3"/>
    <x v="3"/>
    <x v="4"/>
  </r>
  <r>
    <x v="0"/>
    <n v="1"/>
    <x v="10"/>
    <x v="1"/>
    <x v="2"/>
    <n v="2"/>
    <n v="10000000"/>
    <n v="2"/>
    <d v="1899-12-30T00:02:00"/>
    <x v="0"/>
    <x v="4"/>
    <x v="7"/>
    <x v="2"/>
    <x v="11"/>
  </r>
  <r>
    <x v="0"/>
    <n v="2"/>
    <x v="5"/>
    <x v="2"/>
    <x v="2"/>
    <n v="4"/>
    <n v="15000000"/>
    <n v="3"/>
    <d v="1899-12-30T00:02:00"/>
    <x v="0"/>
    <x v="1"/>
    <x v="1"/>
    <x v="0"/>
    <x v="5"/>
  </r>
  <r>
    <x v="0"/>
    <n v="11"/>
    <x v="6"/>
    <x v="3"/>
    <x v="2"/>
    <n v="2"/>
    <n v="12000000"/>
    <n v="1"/>
    <d v="1899-12-30T00:02:00"/>
    <x v="0"/>
    <x v="0"/>
    <x v="1"/>
    <x v="0"/>
    <x v="7"/>
  </r>
  <r>
    <x v="0"/>
    <n v="1"/>
    <x v="8"/>
    <x v="2"/>
    <x v="3"/>
    <n v="1"/>
    <n v="19000000"/>
    <n v="2"/>
    <d v="1899-12-30T00:02:00"/>
    <x v="1"/>
    <x v="4"/>
    <x v="2"/>
    <x v="2"/>
    <x v="11"/>
  </r>
  <r>
    <x v="0"/>
    <n v="1"/>
    <x v="9"/>
    <x v="4"/>
    <x v="1"/>
    <n v="3"/>
    <n v="15000000"/>
    <n v="2"/>
    <d v="1899-12-30T00:02:00"/>
    <x v="0"/>
    <x v="7"/>
    <x v="7"/>
    <x v="1"/>
    <x v="2"/>
  </r>
  <r>
    <x v="1"/>
    <n v="23"/>
    <x v="2"/>
    <x v="5"/>
    <x v="1"/>
    <n v="0"/>
    <n v="0"/>
    <n v="1"/>
    <d v="1899-12-30T00:02:00"/>
    <x v="3"/>
    <x v="9"/>
    <x v="6"/>
    <x v="2"/>
    <x v="8"/>
  </r>
  <r>
    <x v="1"/>
    <n v="9"/>
    <x v="3"/>
    <x v="2"/>
    <x v="4"/>
    <n v="0"/>
    <n v="0"/>
    <n v="1"/>
    <d v="1899-12-30T00:02:00"/>
    <x v="3"/>
    <x v="9"/>
    <x v="3"/>
    <x v="2"/>
    <x v="8"/>
  </r>
  <r>
    <x v="1"/>
    <n v="23"/>
    <x v="3"/>
    <x v="2"/>
    <x v="3"/>
    <n v="0"/>
    <n v="0"/>
    <n v="1"/>
    <d v="1899-12-30T00:02:00"/>
    <x v="3"/>
    <x v="9"/>
    <x v="0"/>
    <x v="3"/>
    <x v="4"/>
  </r>
  <r>
    <x v="1"/>
    <n v="4"/>
    <x v="3"/>
    <x v="0"/>
    <x v="2"/>
    <n v="0"/>
    <n v="0"/>
    <n v="2"/>
    <d v="1899-12-30T00:02:00"/>
    <x v="3"/>
    <x v="9"/>
    <x v="5"/>
    <x v="1"/>
    <x v="6"/>
  </r>
  <r>
    <x v="1"/>
    <n v="8"/>
    <x v="10"/>
    <x v="0"/>
    <x v="0"/>
    <n v="0"/>
    <n v="0"/>
    <n v="6"/>
    <d v="1899-12-30T00:02:00"/>
    <x v="3"/>
    <x v="9"/>
    <x v="5"/>
    <x v="1"/>
    <x v="15"/>
  </r>
  <r>
    <x v="1"/>
    <n v="10"/>
    <x v="10"/>
    <x v="2"/>
    <x v="2"/>
    <n v="0"/>
    <n v="0"/>
    <n v="1"/>
    <d v="1899-12-30T00:02:00"/>
    <x v="3"/>
    <x v="9"/>
    <x v="7"/>
    <x v="3"/>
    <x v="4"/>
  </r>
  <r>
    <x v="0"/>
    <n v="11"/>
    <x v="6"/>
    <x v="0"/>
    <x v="1"/>
    <n v="4"/>
    <n v="20000000"/>
    <n v="1"/>
    <d v="1899-12-30T00:02:00"/>
    <x v="0"/>
    <x v="5"/>
    <x v="1"/>
    <x v="3"/>
    <x v="13"/>
  </r>
  <r>
    <x v="0"/>
    <n v="1"/>
    <x v="0"/>
    <x v="4"/>
    <x v="2"/>
    <n v="2"/>
    <n v="12000000"/>
    <n v="1"/>
    <d v="1899-12-30T00:02:00"/>
    <x v="0"/>
    <x v="2"/>
    <x v="3"/>
    <x v="1"/>
    <x v="14"/>
  </r>
  <r>
    <x v="0"/>
    <n v="13"/>
    <x v="9"/>
    <x v="0"/>
    <x v="1"/>
    <n v="5"/>
    <n v="21000000"/>
    <n v="4"/>
    <d v="1899-12-30T00:02:00"/>
    <x v="0"/>
    <x v="6"/>
    <x v="4"/>
    <x v="3"/>
    <x v="4"/>
  </r>
  <r>
    <x v="0"/>
    <n v="28"/>
    <x v="1"/>
    <x v="3"/>
    <x v="2"/>
    <n v="4"/>
    <n v="11000000"/>
    <n v="2"/>
    <d v="1899-12-30T00:02:00"/>
    <x v="2"/>
    <x v="0"/>
    <x v="4"/>
    <x v="2"/>
    <x v="8"/>
  </r>
  <r>
    <x v="0"/>
    <n v="27"/>
    <x v="3"/>
    <x v="0"/>
    <x v="2"/>
    <n v="1"/>
    <n v="19000000"/>
    <n v="2"/>
    <d v="1899-12-30T00:02:00"/>
    <x v="1"/>
    <x v="7"/>
    <x v="5"/>
    <x v="0"/>
    <x v="7"/>
  </r>
  <r>
    <x v="0"/>
    <n v="9"/>
    <x v="3"/>
    <x v="0"/>
    <x v="0"/>
    <n v="3"/>
    <n v="15000000"/>
    <n v="1"/>
    <d v="1899-12-30T00:02:00"/>
    <x v="0"/>
    <x v="5"/>
    <x v="7"/>
    <x v="1"/>
    <x v="1"/>
  </r>
  <r>
    <x v="0"/>
    <n v="19"/>
    <x v="3"/>
    <x v="0"/>
    <x v="2"/>
    <n v="5"/>
    <n v="25000000"/>
    <n v="3"/>
    <d v="1899-12-30T00:02:00"/>
    <x v="0"/>
    <x v="0"/>
    <x v="6"/>
    <x v="1"/>
    <x v="1"/>
  </r>
  <r>
    <x v="0"/>
    <n v="3"/>
    <x v="4"/>
    <x v="0"/>
    <x v="2"/>
    <n v="2"/>
    <n v="12000000"/>
    <n v="4"/>
    <d v="1899-12-30T00:02:00"/>
    <x v="0"/>
    <x v="0"/>
    <x v="0"/>
    <x v="2"/>
    <x v="11"/>
  </r>
  <r>
    <x v="0"/>
    <n v="12"/>
    <x v="4"/>
    <x v="4"/>
    <x v="0"/>
    <n v="3"/>
    <n v="15000000"/>
    <n v="2"/>
    <d v="1899-12-30T00:02:00"/>
    <x v="0"/>
    <x v="8"/>
    <x v="5"/>
    <x v="2"/>
    <x v="3"/>
  </r>
  <r>
    <x v="0"/>
    <n v="15"/>
    <x v="10"/>
    <x v="0"/>
    <x v="1"/>
    <n v="2"/>
    <n v="38000000"/>
    <n v="1"/>
    <d v="1899-12-30T00:02:00"/>
    <x v="1"/>
    <x v="2"/>
    <x v="3"/>
    <x v="1"/>
    <x v="14"/>
  </r>
  <r>
    <x v="0"/>
    <n v="11"/>
    <x v="6"/>
    <x v="0"/>
    <x v="1"/>
    <n v="4"/>
    <n v="20000000"/>
    <n v="1"/>
    <d v="1899-12-30T00:02:00"/>
    <x v="0"/>
    <x v="5"/>
    <x v="1"/>
    <x v="3"/>
    <x v="13"/>
  </r>
  <r>
    <x v="0"/>
    <n v="1"/>
    <x v="0"/>
    <x v="4"/>
    <x v="2"/>
    <n v="2"/>
    <n v="12000000"/>
    <n v="1"/>
    <d v="1899-12-30T00:02:00"/>
    <x v="0"/>
    <x v="2"/>
    <x v="3"/>
    <x v="1"/>
    <x v="14"/>
  </r>
  <r>
    <x v="0"/>
    <n v="13"/>
    <x v="9"/>
    <x v="0"/>
    <x v="1"/>
    <n v="5"/>
    <n v="21000000"/>
    <n v="4"/>
    <d v="1899-12-30T00:02:00"/>
    <x v="0"/>
    <x v="6"/>
    <x v="4"/>
    <x v="3"/>
    <x v="4"/>
  </r>
  <r>
    <x v="0"/>
    <n v="28"/>
    <x v="1"/>
    <x v="3"/>
    <x v="2"/>
    <n v="4"/>
    <n v="11000000"/>
    <n v="2"/>
    <d v="1899-12-30T00:02:00"/>
    <x v="2"/>
    <x v="0"/>
    <x v="4"/>
    <x v="2"/>
    <x v="8"/>
  </r>
  <r>
    <x v="1"/>
    <n v="12"/>
    <x v="5"/>
    <x v="0"/>
    <x v="1"/>
    <n v="0"/>
    <n v="0"/>
    <n v="1"/>
    <d v="1899-12-30T00:02:00"/>
    <x v="3"/>
    <x v="9"/>
    <x v="3"/>
    <x v="1"/>
    <x v="15"/>
  </r>
  <r>
    <x v="1"/>
    <n v="30"/>
    <x v="10"/>
    <x v="1"/>
    <x v="3"/>
    <n v="0"/>
    <n v="0"/>
    <n v="5"/>
    <d v="1899-12-30T00:02:00"/>
    <x v="3"/>
    <x v="9"/>
    <x v="2"/>
    <x v="0"/>
    <x v="12"/>
  </r>
  <r>
    <x v="1"/>
    <n v="30"/>
    <x v="10"/>
    <x v="1"/>
    <x v="2"/>
    <n v="0"/>
    <n v="0"/>
    <n v="3"/>
    <d v="1899-12-30T00:02:00"/>
    <x v="3"/>
    <x v="9"/>
    <x v="7"/>
    <x v="0"/>
    <x v="7"/>
  </r>
  <r>
    <x v="1"/>
    <n v="12"/>
    <x v="5"/>
    <x v="0"/>
    <x v="1"/>
    <n v="0"/>
    <n v="0"/>
    <n v="1"/>
    <d v="1899-12-30T00:02:00"/>
    <x v="3"/>
    <x v="9"/>
    <x v="3"/>
    <x v="1"/>
    <x v="15"/>
  </r>
  <r>
    <x v="0"/>
    <n v="11"/>
    <x v="6"/>
    <x v="3"/>
    <x v="2"/>
    <n v="2"/>
    <n v="38000000"/>
    <n v="5"/>
    <d v="1899-12-30T00:02:00"/>
    <x v="1"/>
    <x v="6"/>
    <x v="3"/>
    <x v="1"/>
    <x v="1"/>
  </r>
  <r>
    <x v="0"/>
    <n v="15"/>
    <x v="1"/>
    <x v="0"/>
    <x v="1"/>
    <n v="3"/>
    <n v="15000000"/>
    <n v="2"/>
    <d v="1899-12-30T00:02:00"/>
    <x v="0"/>
    <x v="7"/>
    <x v="5"/>
    <x v="0"/>
    <x v="7"/>
  </r>
  <r>
    <x v="0"/>
    <n v="30"/>
    <x v="2"/>
    <x v="3"/>
    <x v="1"/>
    <n v="1"/>
    <n v="19000000"/>
    <n v="4"/>
    <d v="1899-12-30T00:02:00"/>
    <x v="1"/>
    <x v="2"/>
    <x v="7"/>
    <x v="0"/>
    <x v="0"/>
  </r>
  <r>
    <x v="0"/>
    <n v="23"/>
    <x v="2"/>
    <x v="0"/>
    <x v="1"/>
    <n v="2"/>
    <n v="12000000"/>
    <n v="2"/>
    <d v="1899-12-30T00:02:00"/>
    <x v="0"/>
    <x v="4"/>
    <x v="1"/>
    <x v="2"/>
    <x v="8"/>
  </r>
  <r>
    <x v="0"/>
    <n v="30"/>
    <x v="2"/>
    <x v="3"/>
    <x v="2"/>
    <n v="4"/>
    <n v="20000000"/>
    <n v="4"/>
    <d v="1899-12-30T00:02:00"/>
    <x v="0"/>
    <x v="0"/>
    <x v="2"/>
    <x v="0"/>
    <x v="5"/>
  </r>
  <r>
    <x v="0"/>
    <n v="11"/>
    <x v="2"/>
    <x v="3"/>
    <x v="1"/>
    <n v="3"/>
    <n v="15000000"/>
    <n v="3"/>
    <d v="1899-12-30T00:02:00"/>
    <x v="0"/>
    <x v="2"/>
    <x v="4"/>
    <x v="1"/>
    <x v="6"/>
  </r>
  <r>
    <x v="0"/>
    <n v="4"/>
    <x v="2"/>
    <x v="0"/>
    <x v="0"/>
    <n v="3"/>
    <n v="11000000"/>
    <n v="2"/>
    <d v="1899-12-30T00:02:00"/>
    <x v="0"/>
    <x v="2"/>
    <x v="6"/>
    <x v="3"/>
    <x v="13"/>
  </r>
  <r>
    <x v="0"/>
    <n v="12"/>
    <x v="2"/>
    <x v="0"/>
    <x v="1"/>
    <n v="2"/>
    <n v="12000000"/>
    <n v="1"/>
    <d v="1899-12-30T00:02:00"/>
    <x v="0"/>
    <x v="7"/>
    <x v="6"/>
    <x v="1"/>
    <x v="6"/>
  </r>
  <r>
    <x v="0"/>
    <n v="9"/>
    <x v="2"/>
    <x v="3"/>
    <x v="4"/>
    <n v="5"/>
    <n v="21000000"/>
    <n v="1"/>
    <d v="1899-12-30T00:02:00"/>
    <x v="0"/>
    <x v="3"/>
    <x v="7"/>
    <x v="1"/>
    <x v="6"/>
  </r>
  <r>
    <x v="0"/>
    <n v="26"/>
    <x v="3"/>
    <x v="2"/>
    <x v="2"/>
    <n v="2"/>
    <n v="38000000"/>
    <n v="3"/>
    <d v="1899-12-30T00:02:00"/>
    <x v="1"/>
    <x v="4"/>
    <x v="6"/>
    <x v="0"/>
    <x v="7"/>
  </r>
  <r>
    <x v="0"/>
    <n v="18"/>
    <x v="3"/>
    <x v="4"/>
    <x v="2"/>
    <n v="4"/>
    <n v="11000000"/>
    <n v="2"/>
    <d v="1899-12-30T00:02:00"/>
    <x v="2"/>
    <x v="8"/>
    <x v="0"/>
    <x v="3"/>
    <x v="4"/>
  </r>
  <r>
    <x v="0"/>
    <n v="29"/>
    <x v="3"/>
    <x v="4"/>
    <x v="1"/>
    <n v="3"/>
    <n v="15000000"/>
    <n v="2"/>
    <d v="1899-12-30T00:02:00"/>
    <x v="0"/>
    <x v="0"/>
    <x v="3"/>
    <x v="2"/>
    <x v="3"/>
  </r>
  <r>
    <x v="0"/>
    <n v="27"/>
    <x v="3"/>
    <x v="4"/>
    <x v="2"/>
    <n v="5"/>
    <n v="25000000"/>
    <n v="4"/>
    <d v="1899-12-30T00:02:00"/>
    <x v="0"/>
    <x v="7"/>
    <x v="5"/>
    <x v="1"/>
    <x v="2"/>
  </r>
  <r>
    <x v="0"/>
    <n v="15"/>
    <x v="4"/>
    <x v="3"/>
    <x v="0"/>
    <n v="4"/>
    <n v="15000000"/>
    <n v="1"/>
    <d v="1899-12-30T00:02:00"/>
    <x v="0"/>
    <x v="7"/>
    <x v="2"/>
    <x v="1"/>
    <x v="6"/>
  </r>
  <r>
    <x v="0"/>
    <n v="16"/>
    <x v="4"/>
    <x v="5"/>
    <x v="1"/>
    <n v="2"/>
    <n v="12000000"/>
    <n v="3"/>
    <d v="1899-12-30T00:02:00"/>
    <x v="0"/>
    <x v="6"/>
    <x v="5"/>
    <x v="3"/>
    <x v="4"/>
  </r>
  <r>
    <x v="0"/>
    <n v="27"/>
    <x v="4"/>
    <x v="4"/>
    <x v="0"/>
    <n v="5"/>
    <n v="20000000"/>
    <n v="1"/>
    <d v="1899-12-30T00:02:00"/>
    <x v="0"/>
    <x v="0"/>
    <x v="2"/>
    <x v="0"/>
    <x v="10"/>
  </r>
  <r>
    <x v="0"/>
    <n v="3"/>
    <x v="4"/>
    <x v="2"/>
    <x v="1"/>
    <n v="2"/>
    <n v="12000000"/>
    <n v="4"/>
    <d v="1899-12-30T00:02:00"/>
    <x v="0"/>
    <x v="0"/>
    <x v="5"/>
    <x v="3"/>
    <x v="13"/>
  </r>
  <r>
    <x v="0"/>
    <n v="26"/>
    <x v="4"/>
    <x v="3"/>
    <x v="1"/>
    <n v="3"/>
    <n v="12000000"/>
    <n v="1"/>
    <d v="1899-12-30T00:02:00"/>
    <x v="0"/>
    <x v="0"/>
    <x v="7"/>
    <x v="2"/>
    <x v="11"/>
  </r>
  <r>
    <x v="0"/>
    <n v="22"/>
    <x v="10"/>
    <x v="0"/>
    <x v="2"/>
    <n v="2"/>
    <n v="12000000"/>
    <n v="4"/>
    <d v="1899-12-30T00:02:00"/>
    <x v="0"/>
    <x v="8"/>
    <x v="3"/>
    <x v="0"/>
    <x v="7"/>
  </r>
  <r>
    <x v="0"/>
    <n v="24"/>
    <x v="10"/>
    <x v="0"/>
    <x v="2"/>
    <n v="1"/>
    <n v="7000000"/>
    <n v="2"/>
    <d v="1899-12-30T00:02:00"/>
    <x v="0"/>
    <x v="7"/>
    <x v="3"/>
    <x v="2"/>
    <x v="11"/>
  </r>
  <r>
    <x v="0"/>
    <n v="24"/>
    <x v="10"/>
    <x v="0"/>
    <x v="4"/>
    <n v="5"/>
    <n v="25000000"/>
    <n v="2"/>
    <d v="1899-12-30T00:02:00"/>
    <x v="0"/>
    <x v="0"/>
    <x v="5"/>
    <x v="3"/>
    <x v="4"/>
  </r>
  <r>
    <x v="0"/>
    <n v="11"/>
    <x v="6"/>
    <x v="3"/>
    <x v="2"/>
    <n v="2"/>
    <n v="38000000"/>
    <n v="5"/>
    <d v="1899-12-30T00:02:00"/>
    <x v="1"/>
    <x v="6"/>
    <x v="3"/>
    <x v="1"/>
    <x v="1"/>
  </r>
  <r>
    <x v="0"/>
    <n v="15"/>
    <x v="1"/>
    <x v="0"/>
    <x v="1"/>
    <n v="3"/>
    <n v="15000000"/>
    <n v="2"/>
    <d v="1899-12-30T00:02:00"/>
    <x v="0"/>
    <x v="7"/>
    <x v="5"/>
    <x v="0"/>
    <x v="7"/>
  </r>
  <r>
    <x v="1"/>
    <n v="17"/>
    <x v="7"/>
    <x v="1"/>
    <x v="1"/>
    <n v="0"/>
    <n v="0"/>
    <n v="2"/>
    <d v="1899-12-30T00:02:00"/>
    <x v="3"/>
    <x v="9"/>
    <x v="2"/>
    <x v="1"/>
    <x v="2"/>
  </r>
  <r>
    <x v="1"/>
    <n v="6"/>
    <x v="1"/>
    <x v="0"/>
    <x v="0"/>
    <n v="0"/>
    <n v="0"/>
    <n v="1"/>
    <d v="1899-12-30T00:02:00"/>
    <x v="3"/>
    <x v="9"/>
    <x v="5"/>
    <x v="2"/>
    <x v="11"/>
  </r>
  <r>
    <x v="1"/>
    <n v="18"/>
    <x v="2"/>
    <x v="0"/>
    <x v="1"/>
    <n v="0"/>
    <n v="0"/>
    <n v="1"/>
    <d v="1899-12-30T00:02:00"/>
    <x v="3"/>
    <x v="9"/>
    <x v="7"/>
    <x v="2"/>
    <x v="8"/>
  </r>
  <r>
    <x v="1"/>
    <n v="11"/>
    <x v="4"/>
    <x v="5"/>
    <x v="2"/>
    <n v="0"/>
    <n v="0"/>
    <n v="4"/>
    <d v="1899-12-30T00:02:00"/>
    <x v="3"/>
    <x v="9"/>
    <x v="6"/>
    <x v="1"/>
    <x v="1"/>
  </r>
  <r>
    <x v="1"/>
    <n v="21"/>
    <x v="10"/>
    <x v="4"/>
    <x v="1"/>
    <n v="0"/>
    <n v="0"/>
    <n v="1"/>
    <d v="1899-12-30T00:02:00"/>
    <x v="3"/>
    <x v="9"/>
    <x v="4"/>
    <x v="0"/>
    <x v="10"/>
  </r>
  <r>
    <x v="1"/>
    <n v="17"/>
    <x v="7"/>
    <x v="1"/>
    <x v="1"/>
    <n v="0"/>
    <n v="0"/>
    <n v="2"/>
    <d v="1899-12-30T00:02:00"/>
    <x v="3"/>
    <x v="9"/>
    <x v="2"/>
    <x v="1"/>
    <x v="2"/>
  </r>
  <r>
    <x v="0"/>
    <n v="12"/>
    <x v="5"/>
    <x v="1"/>
    <x v="1"/>
    <n v="2"/>
    <n v="12000000"/>
    <n v="1"/>
    <d v="1899-12-30T00:02:00"/>
    <x v="0"/>
    <x v="2"/>
    <x v="3"/>
    <x v="1"/>
    <x v="14"/>
  </r>
  <r>
    <x v="0"/>
    <n v="1"/>
    <x v="0"/>
    <x v="2"/>
    <x v="2"/>
    <n v="4"/>
    <n v="20000000"/>
    <n v="1"/>
    <d v="1899-12-30T00:02:00"/>
    <x v="0"/>
    <x v="3"/>
    <x v="3"/>
    <x v="1"/>
    <x v="15"/>
  </r>
  <r>
    <x v="0"/>
    <n v="27"/>
    <x v="1"/>
    <x v="0"/>
    <x v="1"/>
    <n v="4"/>
    <n v="11000000"/>
    <n v="1"/>
    <d v="1899-12-30T00:02:00"/>
    <x v="2"/>
    <x v="5"/>
    <x v="1"/>
    <x v="2"/>
    <x v="8"/>
  </r>
  <r>
    <x v="0"/>
    <n v="26"/>
    <x v="1"/>
    <x v="5"/>
    <x v="0"/>
    <n v="3"/>
    <n v="15000000"/>
    <n v="1"/>
    <d v="1899-12-30T00:02:00"/>
    <x v="0"/>
    <x v="8"/>
    <x v="5"/>
    <x v="1"/>
    <x v="2"/>
  </r>
  <r>
    <x v="0"/>
    <n v="30"/>
    <x v="2"/>
    <x v="2"/>
    <x v="2"/>
    <n v="3"/>
    <n v="15000000"/>
    <n v="1"/>
    <d v="1899-12-30T00:02:00"/>
    <x v="0"/>
    <x v="2"/>
    <x v="5"/>
    <x v="2"/>
    <x v="11"/>
  </r>
  <r>
    <x v="0"/>
    <n v="11"/>
    <x v="2"/>
    <x v="2"/>
    <x v="0"/>
    <n v="2"/>
    <n v="12000000"/>
    <n v="5"/>
    <d v="1899-12-30T00:02:00"/>
    <x v="0"/>
    <x v="1"/>
    <x v="6"/>
    <x v="0"/>
    <x v="9"/>
  </r>
  <r>
    <x v="0"/>
    <n v="28"/>
    <x v="3"/>
    <x v="0"/>
    <x v="0"/>
    <n v="5"/>
    <n v="21000000"/>
    <n v="3"/>
    <d v="1899-12-30T00:02:00"/>
    <x v="0"/>
    <x v="4"/>
    <x v="1"/>
    <x v="1"/>
    <x v="6"/>
  </r>
  <r>
    <x v="0"/>
    <n v="8"/>
    <x v="3"/>
    <x v="4"/>
    <x v="0"/>
    <n v="2"/>
    <n v="12000000"/>
    <n v="2"/>
    <d v="1899-12-30T00:02:00"/>
    <x v="0"/>
    <x v="4"/>
    <x v="3"/>
    <x v="0"/>
    <x v="12"/>
  </r>
  <r>
    <x v="0"/>
    <n v="25"/>
    <x v="3"/>
    <x v="0"/>
    <x v="1"/>
    <n v="5"/>
    <n v="25000000"/>
    <n v="1"/>
    <d v="1899-12-30T00:02:00"/>
    <x v="0"/>
    <x v="0"/>
    <x v="6"/>
    <x v="3"/>
    <x v="4"/>
  </r>
  <r>
    <x v="0"/>
    <n v="2"/>
    <x v="3"/>
    <x v="2"/>
    <x v="1"/>
    <n v="3"/>
    <n v="15000000"/>
    <n v="3"/>
    <d v="1899-12-30T00:02:00"/>
    <x v="0"/>
    <x v="0"/>
    <x v="7"/>
    <x v="0"/>
    <x v="12"/>
  </r>
  <r>
    <x v="0"/>
    <n v="29"/>
    <x v="3"/>
    <x v="0"/>
    <x v="1"/>
    <n v="2"/>
    <n v="12000000"/>
    <n v="1"/>
    <d v="1899-12-30T00:02:00"/>
    <x v="0"/>
    <x v="7"/>
    <x v="7"/>
    <x v="1"/>
    <x v="2"/>
  </r>
  <r>
    <x v="0"/>
    <n v="6"/>
    <x v="4"/>
    <x v="1"/>
    <x v="1"/>
    <n v="3"/>
    <n v="15000000"/>
    <n v="1"/>
    <d v="1899-12-30T00:02:00"/>
    <x v="0"/>
    <x v="0"/>
    <x v="2"/>
    <x v="1"/>
    <x v="6"/>
  </r>
  <r>
    <x v="0"/>
    <n v="19"/>
    <x v="4"/>
    <x v="0"/>
    <x v="1"/>
    <n v="3"/>
    <n v="15000000"/>
    <n v="5"/>
    <d v="1899-12-30T00:02:00"/>
    <x v="0"/>
    <x v="7"/>
    <x v="2"/>
    <x v="1"/>
    <x v="6"/>
  </r>
  <r>
    <x v="0"/>
    <n v="22"/>
    <x v="4"/>
    <x v="4"/>
    <x v="1"/>
    <n v="2"/>
    <n v="12000000"/>
    <n v="2"/>
    <d v="1899-12-30T00:02:00"/>
    <x v="0"/>
    <x v="2"/>
    <x v="1"/>
    <x v="0"/>
    <x v="7"/>
  </r>
  <r>
    <x v="0"/>
    <n v="3"/>
    <x v="4"/>
    <x v="1"/>
    <x v="2"/>
    <n v="5"/>
    <n v="25000000"/>
    <n v="3"/>
    <d v="1899-12-30T00:02:00"/>
    <x v="0"/>
    <x v="4"/>
    <x v="4"/>
    <x v="0"/>
    <x v="5"/>
  </r>
  <r>
    <x v="0"/>
    <n v="2"/>
    <x v="4"/>
    <x v="1"/>
    <x v="2"/>
    <n v="5"/>
    <n v="25000000"/>
    <n v="1"/>
    <d v="1899-12-30T00:02:00"/>
    <x v="0"/>
    <x v="7"/>
    <x v="7"/>
    <x v="0"/>
    <x v="12"/>
  </r>
  <r>
    <x v="0"/>
    <n v="1"/>
    <x v="10"/>
    <x v="2"/>
    <x v="2"/>
    <n v="4"/>
    <n v="20000000"/>
    <n v="4"/>
    <d v="1899-12-30T00:02:00"/>
    <x v="0"/>
    <x v="1"/>
    <x v="7"/>
    <x v="1"/>
    <x v="6"/>
  </r>
  <r>
    <x v="0"/>
    <n v="17"/>
    <x v="10"/>
    <x v="5"/>
    <x v="0"/>
    <n v="3"/>
    <n v="15000000"/>
    <n v="5"/>
    <d v="1899-12-30T00:02:00"/>
    <x v="0"/>
    <x v="4"/>
    <x v="7"/>
    <x v="2"/>
    <x v="8"/>
  </r>
  <r>
    <x v="0"/>
    <n v="2"/>
    <x v="10"/>
    <x v="2"/>
    <x v="0"/>
    <n v="2"/>
    <n v="12000000"/>
    <n v="2"/>
    <d v="1899-12-30T00:02:00"/>
    <x v="0"/>
    <x v="7"/>
    <x v="0"/>
    <x v="0"/>
    <x v="5"/>
  </r>
  <r>
    <x v="0"/>
    <n v="12"/>
    <x v="5"/>
    <x v="1"/>
    <x v="1"/>
    <n v="2"/>
    <n v="12000000"/>
    <n v="1"/>
    <d v="1899-12-30T00:02:00"/>
    <x v="0"/>
    <x v="2"/>
    <x v="3"/>
    <x v="1"/>
    <x v="14"/>
  </r>
  <r>
    <x v="0"/>
    <n v="1"/>
    <x v="0"/>
    <x v="2"/>
    <x v="2"/>
    <n v="4"/>
    <n v="20000000"/>
    <n v="1"/>
    <d v="1899-12-30T00:02:00"/>
    <x v="0"/>
    <x v="3"/>
    <x v="3"/>
    <x v="1"/>
    <x v="15"/>
  </r>
  <r>
    <x v="0"/>
    <n v="27"/>
    <x v="1"/>
    <x v="0"/>
    <x v="1"/>
    <n v="4"/>
    <n v="11000000"/>
    <n v="1"/>
    <d v="1899-12-30T00:02:00"/>
    <x v="2"/>
    <x v="5"/>
    <x v="1"/>
    <x v="2"/>
    <x v="8"/>
  </r>
  <r>
    <x v="1"/>
    <n v="6"/>
    <x v="5"/>
    <x v="0"/>
    <x v="0"/>
    <n v="0"/>
    <n v="0"/>
    <n v="4"/>
    <d v="1899-12-30T00:02:00"/>
    <x v="3"/>
    <x v="9"/>
    <x v="7"/>
    <x v="0"/>
    <x v="7"/>
  </r>
  <r>
    <x v="1"/>
    <n v="28"/>
    <x v="8"/>
    <x v="3"/>
    <x v="0"/>
    <n v="0"/>
    <n v="0"/>
    <n v="1"/>
    <d v="1899-12-30T00:02:00"/>
    <x v="3"/>
    <x v="9"/>
    <x v="6"/>
    <x v="0"/>
    <x v="5"/>
  </r>
  <r>
    <x v="1"/>
    <n v="5"/>
    <x v="3"/>
    <x v="2"/>
    <x v="2"/>
    <n v="0"/>
    <n v="0"/>
    <n v="3"/>
    <d v="1899-12-30T00:02:00"/>
    <x v="3"/>
    <x v="9"/>
    <x v="2"/>
    <x v="3"/>
    <x v="4"/>
  </r>
  <r>
    <x v="1"/>
    <n v="4"/>
    <x v="10"/>
    <x v="3"/>
    <x v="4"/>
    <n v="0"/>
    <n v="0"/>
    <n v="4"/>
    <d v="1899-12-30T00:02:00"/>
    <x v="3"/>
    <x v="9"/>
    <x v="3"/>
    <x v="2"/>
    <x v="8"/>
  </r>
  <r>
    <x v="1"/>
    <n v="28"/>
    <x v="10"/>
    <x v="3"/>
    <x v="3"/>
    <n v="0"/>
    <n v="0"/>
    <n v="2"/>
    <d v="1899-12-30T00:02:00"/>
    <x v="3"/>
    <x v="9"/>
    <x v="3"/>
    <x v="1"/>
    <x v="2"/>
  </r>
  <r>
    <x v="1"/>
    <n v="10"/>
    <x v="10"/>
    <x v="0"/>
    <x v="1"/>
    <n v="0"/>
    <n v="0"/>
    <n v="1"/>
    <d v="1899-12-30T00:02:00"/>
    <x v="3"/>
    <x v="9"/>
    <x v="4"/>
    <x v="1"/>
    <x v="1"/>
  </r>
  <r>
    <x v="1"/>
    <n v="30"/>
    <x v="10"/>
    <x v="3"/>
    <x v="1"/>
    <n v="0"/>
    <n v="0"/>
    <n v="2"/>
    <d v="1899-12-30T00:02:00"/>
    <x v="3"/>
    <x v="9"/>
    <x v="0"/>
    <x v="0"/>
    <x v="9"/>
  </r>
  <r>
    <x v="1"/>
    <n v="6"/>
    <x v="5"/>
    <x v="0"/>
    <x v="0"/>
    <n v="0"/>
    <n v="0"/>
    <n v="4"/>
    <d v="1899-12-30T00:02:00"/>
    <x v="3"/>
    <x v="9"/>
    <x v="7"/>
    <x v="0"/>
    <x v="7"/>
  </r>
  <r>
    <x v="1"/>
    <n v="28"/>
    <x v="8"/>
    <x v="3"/>
    <x v="0"/>
    <n v="0"/>
    <n v="0"/>
    <n v="1"/>
    <d v="1899-12-30T00:02:00"/>
    <x v="3"/>
    <x v="9"/>
    <x v="6"/>
    <x v="0"/>
    <x v="5"/>
  </r>
  <r>
    <x v="0"/>
    <n v="4"/>
    <x v="0"/>
    <x v="1"/>
    <x v="2"/>
    <n v="5"/>
    <n v="20000000"/>
    <n v="1"/>
    <d v="1899-12-30T00:02:00"/>
    <x v="0"/>
    <x v="3"/>
    <x v="7"/>
    <x v="2"/>
    <x v="8"/>
  </r>
  <r>
    <x v="0"/>
    <n v="6"/>
    <x v="8"/>
    <x v="1"/>
    <x v="4"/>
    <n v="2"/>
    <n v="12000000"/>
    <n v="1"/>
    <d v="1899-12-30T00:02:00"/>
    <x v="0"/>
    <x v="3"/>
    <x v="3"/>
    <x v="1"/>
    <x v="6"/>
  </r>
  <r>
    <x v="0"/>
    <n v="12"/>
    <x v="9"/>
    <x v="2"/>
    <x v="3"/>
    <n v="2"/>
    <n v="12000000"/>
    <n v="5"/>
    <d v="1899-12-30T00:02:00"/>
    <x v="0"/>
    <x v="4"/>
    <x v="2"/>
    <x v="3"/>
    <x v="13"/>
  </r>
  <r>
    <x v="0"/>
    <n v="11"/>
    <x v="1"/>
    <x v="3"/>
    <x v="2"/>
    <n v="2"/>
    <n v="12000000"/>
    <n v="1"/>
    <d v="1899-12-30T00:02:00"/>
    <x v="0"/>
    <x v="1"/>
    <x v="5"/>
    <x v="1"/>
    <x v="1"/>
  </r>
  <r>
    <x v="0"/>
    <n v="2"/>
    <x v="3"/>
    <x v="0"/>
    <x v="1"/>
    <n v="3"/>
    <n v="15000000"/>
    <n v="1"/>
    <d v="1899-12-30T00:02:00"/>
    <x v="0"/>
    <x v="4"/>
    <x v="0"/>
    <x v="0"/>
    <x v="12"/>
  </r>
  <r>
    <x v="0"/>
    <n v="8"/>
    <x v="3"/>
    <x v="0"/>
    <x v="2"/>
    <n v="3"/>
    <n v="15000000"/>
    <n v="4"/>
    <d v="1899-12-30T00:02:00"/>
    <x v="0"/>
    <x v="5"/>
    <x v="7"/>
    <x v="2"/>
    <x v="8"/>
  </r>
  <r>
    <x v="0"/>
    <n v="17"/>
    <x v="4"/>
    <x v="2"/>
    <x v="1"/>
    <n v="4"/>
    <n v="11000000"/>
    <n v="2"/>
    <d v="1899-12-30T00:02:00"/>
    <x v="2"/>
    <x v="0"/>
    <x v="7"/>
    <x v="0"/>
    <x v="0"/>
  </r>
  <r>
    <x v="0"/>
    <n v="10"/>
    <x v="10"/>
    <x v="2"/>
    <x v="1"/>
    <n v="4"/>
    <n v="20000000"/>
    <n v="1"/>
    <d v="1899-12-30T00:02:00"/>
    <x v="0"/>
    <x v="0"/>
    <x v="6"/>
    <x v="3"/>
    <x v="13"/>
  </r>
  <r>
    <x v="0"/>
    <n v="17"/>
    <x v="10"/>
    <x v="4"/>
    <x v="0"/>
    <n v="1"/>
    <n v="7000000"/>
    <n v="5"/>
    <d v="1899-12-30T00:02:00"/>
    <x v="0"/>
    <x v="8"/>
    <x v="6"/>
    <x v="3"/>
    <x v="4"/>
  </r>
  <r>
    <x v="0"/>
    <n v="4"/>
    <x v="0"/>
    <x v="1"/>
    <x v="2"/>
    <n v="5"/>
    <n v="20000000"/>
    <n v="1"/>
    <d v="1899-12-30T00:02:00"/>
    <x v="0"/>
    <x v="3"/>
    <x v="7"/>
    <x v="2"/>
    <x v="8"/>
  </r>
  <r>
    <x v="0"/>
    <n v="6"/>
    <x v="8"/>
    <x v="1"/>
    <x v="4"/>
    <n v="2"/>
    <n v="12000000"/>
    <n v="1"/>
    <d v="1899-12-30T00:02:00"/>
    <x v="0"/>
    <x v="3"/>
    <x v="3"/>
    <x v="1"/>
    <x v="6"/>
  </r>
  <r>
    <x v="0"/>
    <n v="12"/>
    <x v="9"/>
    <x v="2"/>
    <x v="3"/>
    <n v="2"/>
    <n v="12000000"/>
    <n v="5"/>
    <d v="1899-12-30T00:02:00"/>
    <x v="0"/>
    <x v="4"/>
    <x v="2"/>
    <x v="3"/>
    <x v="13"/>
  </r>
  <r>
    <x v="1"/>
    <n v="2"/>
    <x v="8"/>
    <x v="0"/>
    <x v="2"/>
    <n v="0"/>
    <n v="0"/>
    <n v="1"/>
    <d v="1899-12-30T00:02:00"/>
    <x v="3"/>
    <x v="9"/>
    <x v="1"/>
    <x v="2"/>
    <x v="11"/>
  </r>
  <r>
    <x v="1"/>
    <n v="30"/>
    <x v="2"/>
    <x v="0"/>
    <x v="1"/>
    <n v="0"/>
    <n v="0"/>
    <n v="2"/>
    <d v="1899-12-30T00:02:00"/>
    <x v="3"/>
    <x v="9"/>
    <x v="5"/>
    <x v="1"/>
    <x v="2"/>
  </r>
  <r>
    <x v="1"/>
    <n v="8"/>
    <x v="3"/>
    <x v="3"/>
    <x v="1"/>
    <n v="0"/>
    <n v="0"/>
    <n v="1"/>
    <d v="1899-12-30T00:02:00"/>
    <x v="3"/>
    <x v="9"/>
    <x v="2"/>
    <x v="0"/>
    <x v="9"/>
  </r>
  <r>
    <x v="1"/>
    <n v="20"/>
    <x v="4"/>
    <x v="2"/>
    <x v="0"/>
    <n v="0"/>
    <n v="0"/>
    <n v="2"/>
    <d v="1899-12-30T00:02:00"/>
    <x v="3"/>
    <x v="9"/>
    <x v="3"/>
    <x v="0"/>
    <x v="9"/>
  </r>
  <r>
    <x v="1"/>
    <n v="2"/>
    <x v="8"/>
    <x v="0"/>
    <x v="2"/>
    <n v="0"/>
    <n v="0"/>
    <n v="1"/>
    <d v="1899-12-30T00:02:00"/>
    <x v="3"/>
    <x v="9"/>
    <x v="1"/>
    <x v="2"/>
    <x v="11"/>
  </r>
  <r>
    <x v="0"/>
    <n v="10"/>
    <x v="5"/>
    <x v="2"/>
    <x v="2"/>
    <n v="2"/>
    <n v="12000000"/>
    <n v="1"/>
    <d v="1899-12-30T00:02:00"/>
    <x v="0"/>
    <x v="0"/>
    <x v="0"/>
    <x v="2"/>
    <x v="3"/>
  </r>
  <r>
    <x v="0"/>
    <n v="1"/>
    <x v="5"/>
    <x v="2"/>
    <x v="2"/>
    <n v="3"/>
    <n v="11000000"/>
    <n v="2"/>
    <d v="1899-12-30T00:02:00"/>
    <x v="0"/>
    <x v="8"/>
    <x v="0"/>
    <x v="0"/>
    <x v="10"/>
  </r>
  <r>
    <x v="0"/>
    <n v="11"/>
    <x v="6"/>
    <x v="0"/>
    <x v="0"/>
    <n v="2"/>
    <n v="10000000"/>
    <n v="2"/>
    <d v="1899-12-30T00:02:00"/>
    <x v="0"/>
    <x v="7"/>
    <x v="6"/>
    <x v="3"/>
    <x v="4"/>
  </r>
  <r>
    <x v="0"/>
    <n v="3"/>
    <x v="8"/>
    <x v="4"/>
    <x v="2"/>
    <n v="2"/>
    <n v="38000000"/>
    <n v="1"/>
    <d v="1899-12-30T00:02:00"/>
    <x v="1"/>
    <x v="0"/>
    <x v="2"/>
    <x v="2"/>
    <x v="11"/>
  </r>
  <r>
    <x v="0"/>
    <n v="20"/>
    <x v="11"/>
    <x v="1"/>
    <x v="2"/>
    <n v="1"/>
    <n v="19000000"/>
    <n v="5"/>
    <d v="1899-12-30T00:02:00"/>
    <x v="1"/>
    <x v="2"/>
    <x v="5"/>
    <x v="3"/>
    <x v="13"/>
  </r>
  <r>
    <x v="0"/>
    <n v="11"/>
    <x v="1"/>
    <x v="0"/>
    <x v="2"/>
    <n v="3"/>
    <n v="15000000"/>
    <n v="4"/>
    <d v="1899-12-30T00:02:00"/>
    <x v="0"/>
    <x v="2"/>
    <x v="7"/>
    <x v="3"/>
    <x v="13"/>
  </r>
  <r>
    <x v="0"/>
    <n v="28"/>
    <x v="2"/>
    <x v="2"/>
    <x v="1"/>
    <n v="1"/>
    <n v="19000000"/>
    <n v="4"/>
    <d v="1899-12-30T00:02:00"/>
    <x v="4"/>
    <x v="3"/>
    <x v="5"/>
    <x v="3"/>
    <x v="4"/>
  </r>
  <r>
    <x v="0"/>
    <n v="30"/>
    <x v="2"/>
    <x v="2"/>
    <x v="2"/>
    <n v="2"/>
    <n v="38000000"/>
    <n v="1"/>
    <d v="1899-12-30T00:02:00"/>
    <x v="1"/>
    <x v="4"/>
    <x v="2"/>
    <x v="2"/>
    <x v="8"/>
  </r>
  <r>
    <x v="0"/>
    <n v="11"/>
    <x v="2"/>
    <x v="2"/>
    <x v="2"/>
    <n v="5"/>
    <n v="25000000"/>
    <n v="2"/>
    <d v="1899-12-30T00:02:00"/>
    <x v="0"/>
    <x v="2"/>
    <x v="2"/>
    <x v="1"/>
    <x v="15"/>
  </r>
  <r>
    <x v="0"/>
    <n v="12"/>
    <x v="2"/>
    <x v="2"/>
    <x v="2"/>
    <n v="5"/>
    <n v="25000000"/>
    <n v="5"/>
    <d v="1899-12-30T00:02:00"/>
    <x v="0"/>
    <x v="7"/>
    <x v="2"/>
    <x v="0"/>
    <x v="10"/>
  </r>
  <r>
    <x v="0"/>
    <n v="17"/>
    <x v="2"/>
    <x v="1"/>
    <x v="2"/>
    <n v="2"/>
    <n v="12000000"/>
    <n v="4"/>
    <d v="1899-12-30T00:02:00"/>
    <x v="0"/>
    <x v="4"/>
    <x v="6"/>
    <x v="2"/>
    <x v="8"/>
  </r>
  <r>
    <x v="0"/>
    <n v="29"/>
    <x v="2"/>
    <x v="2"/>
    <x v="1"/>
    <n v="4"/>
    <n v="15000000"/>
    <n v="3"/>
    <d v="1899-12-30T00:02:00"/>
    <x v="0"/>
    <x v="1"/>
    <x v="7"/>
    <x v="0"/>
    <x v="7"/>
  </r>
  <r>
    <x v="0"/>
    <n v="8"/>
    <x v="3"/>
    <x v="1"/>
    <x v="1"/>
    <n v="1"/>
    <n v="7000000"/>
    <n v="1"/>
    <d v="1899-12-30T00:02:00"/>
    <x v="0"/>
    <x v="7"/>
    <x v="6"/>
    <x v="0"/>
    <x v="5"/>
  </r>
  <r>
    <x v="0"/>
    <n v="27"/>
    <x v="3"/>
    <x v="3"/>
    <x v="1"/>
    <n v="1"/>
    <n v="7000000"/>
    <n v="1"/>
    <d v="1899-12-30T00:02:00"/>
    <x v="0"/>
    <x v="0"/>
    <x v="1"/>
    <x v="2"/>
    <x v="8"/>
  </r>
  <r>
    <x v="0"/>
    <n v="2"/>
    <x v="4"/>
    <x v="3"/>
    <x v="1"/>
    <n v="4"/>
    <n v="20000000"/>
    <n v="1"/>
    <d v="1899-12-30T00:02:00"/>
    <x v="2"/>
    <x v="1"/>
    <x v="4"/>
    <x v="1"/>
    <x v="6"/>
  </r>
  <r>
    <x v="0"/>
    <n v="1"/>
    <x v="4"/>
    <x v="1"/>
    <x v="3"/>
    <n v="4"/>
    <n v="20000000"/>
    <n v="1"/>
    <d v="1899-12-30T00:02:00"/>
    <x v="0"/>
    <x v="5"/>
    <x v="7"/>
    <x v="0"/>
    <x v="5"/>
  </r>
  <r>
    <x v="0"/>
    <n v="31"/>
    <x v="10"/>
    <x v="4"/>
    <x v="2"/>
    <n v="3"/>
    <n v="12000000"/>
    <n v="1"/>
    <d v="1899-12-30T00:02:00"/>
    <x v="0"/>
    <x v="0"/>
    <x v="3"/>
    <x v="0"/>
    <x v="7"/>
  </r>
  <r>
    <x v="0"/>
    <n v="30"/>
    <x v="10"/>
    <x v="1"/>
    <x v="1"/>
    <n v="2"/>
    <n v="12000000"/>
    <n v="1"/>
    <d v="1899-12-30T00:02:00"/>
    <x v="0"/>
    <x v="0"/>
    <x v="7"/>
    <x v="0"/>
    <x v="10"/>
  </r>
  <r>
    <x v="0"/>
    <n v="10"/>
    <x v="5"/>
    <x v="2"/>
    <x v="2"/>
    <n v="2"/>
    <n v="12000000"/>
    <n v="1"/>
    <d v="1899-12-30T00:02:00"/>
    <x v="0"/>
    <x v="0"/>
    <x v="0"/>
    <x v="2"/>
    <x v="3"/>
  </r>
  <r>
    <x v="0"/>
    <n v="1"/>
    <x v="5"/>
    <x v="2"/>
    <x v="2"/>
    <n v="3"/>
    <n v="11000000"/>
    <n v="2"/>
    <d v="1899-12-30T00:02:00"/>
    <x v="0"/>
    <x v="8"/>
    <x v="0"/>
    <x v="0"/>
    <x v="10"/>
  </r>
  <r>
    <x v="0"/>
    <n v="11"/>
    <x v="6"/>
    <x v="0"/>
    <x v="0"/>
    <n v="2"/>
    <n v="10000000"/>
    <n v="2"/>
    <d v="1899-12-30T00:02:00"/>
    <x v="0"/>
    <x v="7"/>
    <x v="6"/>
    <x v="3"/>
    <x v="4"/>
  </r>
  <r>
    <x v="0"/>
    <n v="3"/>
    <x v="8"/>
    <x v="4"/>
    <x v="2"/>
    <n v="2"/>
    <n v="38000000"/>
    <n v="1"/>
    <d v="1899-12-30T00:02:00"/>
    <x v="1"/>
    <x v="0"/>
    <x v="2"/>
    <x v="2"/>
    <x v="11"/>
  </r>
  <r>
    <x v="0"/>
    <n v="20"/>
    <x v="11"/>
    <x v="1"/>
    <x v="2"/>
    <n v="1"/>
    <n v="19000000"/>
    <n v="5"/>
    <d v="1899-12-30T00:02:00"/>
    <x v="1"/>
    <x v="2"/>
    <x v="5"/>
    <x v="3"/>
    <x v="13"/>
  </r>
  <r>
    <x v="0"/>
    <n v="11"/>
    <x v="1"/>
    <x v="0"/>
    <x v="2"/>
    <n v="3"/>
    <n v="15000000"/>
    <n v="4"/>
    <d v="1899-12-30T00:02:00"/>
    <x v="0"/>
    <x v="2"/>
    <x v="7"/>
    <x v="3"/>
    <x v="13"/>
  </r>
  <r>
    <x v="1"/>
    <n v="5"/>
    <x v="0"/>
    <x v="2"/>
    <x v="0"/>
    <n v="0"/>
    <n v="0"/>
    <n v="2"/>
    <d v="1899-12-30T00:02:00"/>
    <x v="3"/>
    <x v="9"/>
    <x v="6"/>
    <x v="1"/>
    <x v="6"/>
  </r>
  <r>
    <x v="1"/>
    <n v="22"/>
    <x v="3"/>
    <x v="2"/>
    <x v="0"/>
    <n v="0"/>
    <n v="0"/>
    <n v="1"/>
    <d v="1899-12-30T00:02:00"/>
    <x v="3"/>
    <x v="9"/>
    <x v="5"/>
    <x v="1"/>
    <x v="2"/>
  </r>
  <r>
    <x v="1"/>
    <n v="26"/>
    <x v="3"/>
    <x v="1"/>
    <x v="2"/>
    <n v="0"/>
    <n v="0"/>
    <n v="1"/>
    <d v="1899-12-30T00:02:00"/>
    <x v="3"/>
    <x v="9"/>
    <x v="4"/>
    <x v="0"/>
    <x v="5"/>
  </r>
  <r>
    <x v="1"/>
    <n v="8"/>
    <x v="3"/>
    <x v="2"/>
    <x v="1"/>
    <n v="0"/>
    <n v="0"/>
    <n v="5"/>
    <d v="1899-12-30T00:02:00"/>
    <x v="3"/>
    <x v="9"/>
    <x v="6"/>
    <x v="0"/>
    <x v="10"/>
  </r>
  <r>
    <x v="1"/>
    <n v="17"/>
    <x v="4"/>
    <x v="0"/>
    <x v="2"/>
    <n v="0"/>
    <n v="0"/>
    <n v="4"/>
    <d v="1899-12-30T00:02:00"/>
    <x v="3"/>
    <x v="9"/>
    <x v="6"/>
    <x v="3"/>
    <x v="13"/>
  </r>
  <r>
    <x v="1"/>
    <n v="11"/>
    <x v="10"/>
    <x v="1"/>
    <x v="1"/>
    <n v="0"/>
    <n v="0"/>
    <n v="2"/>
    <d v="1899-12-30T00:02:00"/>
    <x v="3"/>
    <x v="9"/>
    <x v="7"/>
    <x v="1"/>
    <x v="6"/>
  </r>
  <r>
    <x v="1"/>
    <n v="22"/>
    <x v="10"/>
    <x v="0"/>
    <x v="3"/>
    <n v="0"/>
    <n v="0"/>
    <n v="2"/>
    <d v="1899-12-30T00:02:00"/>
    <x v="3"/>
    <x v="9"/>
    <x v="3"/>
    <x v="1"/>
    <x v="15"/>
  </r>
  <r>
    <x v="1"/>
    <n v="1"/>
    <x v="10"/>
    <x v="1"/>
    <x v="1"/>
    <n v="0"/>
    <n v="0"/>
    <n v="3"/>
    <d v="1899-12-30T00:02:00"/>
    <x v="3"/>
    <x v="9"/>
    <x v="0"/>
    <x v="0"/>
    <x v="7"/>
  </r>
  <r>
    <x v="1"/>
    <n v="5"/>
    <x v="0"/>
    <x v="2"/>
    <x v="0"/>
    <n v="0"/>
    <n v="0"/>
    <n v="2"/>
    <d v="1899-12-30T00:02:00"/>
    <x v="3"/>
    <x v="9"/>
    <x v="6"/>
    <x v="1"/>
    <x v="6"/>
  </r>
  <r>
    <x v="0"/>
    <n v="11"/>
    <x v="6"/>
    <x v="0"/>
    <x v="0"/>
    <n v="2"/>
    <n v="12000000"/>
    <n v="3"/>
    <d v="1899-12-30T00:02:10"/>
    <x v="0"/>
    <x v="7"/>
    <x v="6"/>
    <x v="0"/>
    <x v="10"/>
  </r>
  <r>
    <x v="0"/>
    <n v="28"/>
    <x v="11"/>
    <x v="4"/>
    <x v="2"/>
    <n v="2"/>
    <n v="12000000"/>
    <n v="1"/>
    <d v="1899-12-30T00:02:10"/>
    <x v="0"/>
    <x v="0"/>
    <x v="6"/>
    <x v="2"/>
    <x v="8"/>
  </r>
  <r>
    <x v="0"/>
    <n v="12"/>
    <x v="1"/>
    <x v="1"/>
    <x v="1"/>
    <n v="2"/>
    <n v="38000000"/>
    <n v="4"/>
    <d v="1899-12-30T00:02:10"/>
    <x v="1"/>
    <x v="3"/>
    <x v="3"/>
    <x v="1"/>
    <x v="6"/>
  </r>
  <r>
    <x v="0"/>
    <n v="30"/>
    <x v="2"/>
    <x v="5"/>
    <x v="2"/>
    <n v="2"/>
    <n v="12000000"/>
    <n v="5"/>
    <d v="1899-12-30T00:02:10"/>
    <x v="0"/>
    <x v="4"/>
    <x v="2"/>
    <x v="1"/>
    <x v="6"/>
  </r>
  <r>
    <x v="0"/>
    <n v="14"/>
    <x v="2"/>
    <x v="5"/>
    <x v="2"/>
    <n v="1"/>
    <n v="7000000"/>
    <n v="1"/>
    <d v="1899-12-30T00:02:10"/>
    <x v="0"/>
    <x v="5"/>
    <x v="1"/>
    <x v="1"/>
    <x v="2"/>
  </r>
  <r>
    <x v="0"/>
    <n v="26"/>
    <x v="2"/>
    <x v="4"/>
    <x v="1"/>
    <n v="4"/>
    <n v="20000000"/>
    <n v="2"/>
    <d v="1899-12-30T00:02:10"/>
    <x v="0"/>
    <x v="7"/>
    <x v="7"/>
    <x v="0"/>
    <x v="10"/>
  </r>
  <r>
    <x v="0"/>
    <n v="5"/>
    <x v="3"/>
    <x v="1"/>
    <x v="2"/>
    <n v="1"/>
    <n v="19000000"/>
    <n v="1"/>
    <d v="1899-12-30T00:02:10"/>
    <x v="1"/>
    <x v="4"/>
    <x v="5"/>
    <x v="0"/>
    <x v="10"/>
  </r>
  <r>
    <x v="0"/>
    <n v="29"/>
    <x v="3"/>
    <x v="1"/>
    <x v="1"/>
    <n v="3"/>
    <n v="15000000"/>
    <n v="3"/>
    <d v="1899-12-30T00:02:10"/>
    <x v="0"/>
    <x v="8"/>
    <x v="4"/>
    <x v="3"/>
    <x v="13"/>
  </r>
  <r>
    <x v="0"/>
    <n v="2"/>
    <x v="4"/>
    <x v="0"/>
    <x v="2"/>
    <n v="4"/>
    <n v="20000000"/>
    <n v="4"/>
    <d v="1899-12-30T00:02:10"/>
    <x v="2"/>
    <x v="5"/>
    <x v="4"/>
    <x v="1"/>
    <x v="6"/>
  </r>
  <r>
    <x v="0"/>
    <n v="25"/>
    <x v="4"/>
    <x v="0"/>
    <x v="0"/>
    <n v="5"/>
    <n v="25000000"/>
    <n v="4"/>
    <d v="1899-12-30T00:02:10"/>
    <x v="0"/>
    <x v="0"/>
    <x v="6"/>
    <x v="0"/>
    <x v="7"/>
  </r>
  <r>
    <x v="0"/>
    <n v="17"/>
    <x v="4"/>
    <x v="2"/>
    <x v="0"/>
    <n v="5"/>
    <n v="21000000"/>
    <n v="1"/>
    <d v="1899-12-30T00:02:10"/>
    <x v="0"/>
    <x v="8"/>
    <x v="7"/>
    <x v="3"/>
    <x v="4"/>
  </r>
  <r>
    <x v="0"/>
    <n v="11"/>
    <x v="6"/>
    <x v="0"/>
    <x v="0"/>
    <n v="2"/>
    <n v="12000000"/>
    <n v="3"/>
    <d v="1899-12-30T00:02:10"/>
    <x v="0"/>
    <x v="7"/>
    <x v="6"/>
    <x v="0"/>
    <x v="10"/>
  </r>
  <r>
    <x v="0"/>
    <n v="28"/>
    <x v="11"/>
    <x v="4"/>
    <x v="2"/>
    <n v="2"/>
    <n v="12000000"/>
    <n v="1"/>
    <d v="1899-12-30T00:02:10"/>
    <x v="0"/>
    <x v="0"/>
    <x v="6"/>
    <x v="2"/>
    <x v="8"/>
  </r>
  <r>
    <x v="0"/>
    <n v="12"/>
    <x v="1"/>
    <x v="1"/>
    <x v="1"/>
    <n v="2"/>
    <n v="38000000"/>
    <n v="4"/>
    <d v="1899-12-30T00:02:10"/>
    <x v="1"/>
    <x v="3"/>
    <x v="3"/>
    <x v="1"/>
    <x v="6"/>
  </r>
  <r>
    <x v="1"/>
    <n v="30"/>
    <x v="4"/>
    <x v="0"/>
    <x v="3"/>
    <n v="0"/>
    <n v="0"/>
    <n v="2"/>
    <d v="1899-12-30T00:02:10"/>
    <x v="3"/>
    <x v="9"/>
    <x v="3"/>
    <x v="3"/>
    <x v="4"/>
  </r>
  <r>
    <x v="1"/>
    <n v="11"/>
    <x v="4"/>
    <x v="3"/>
    <x v="1"/>
    <n v="0"/>
    <n v="0"/>
    <n v="3"/>
    <d v="1899-12-30T00:02:10"/>
    <x v="3"/>
    <x v="9"/>
    <x v="0"/>
    <x v="1"/>
    <x v="6"/>
  </r>
  <r>
    <x v="0"/>
    <n v="11"/>
    <x v="5"/>
    <x v="4"/>
    <x v="0"/>
    <n v="5"/>
    <n v="25000000"/>
    <n v="3"/>
    <d v="1899-12-30T00:02:12"/>
    <x v="0"/>
    <x v="5"/>
    <x v="0"/>
    <x v="3"/>
    <x v="4"/>
  </r>
  <r>
    <x v="0"/>
    <n v="15"/>
    <x v="5"/>
    <x v="2"/>
    <x v="2"/>
    <n v="2"/>
    <n v="12000000"/>
    <n v="1"/>
    <d v="1899-12-30T00:02:12"/>
    <x v="0"/>
    <x v="2"/>
    <x v="5"/>
    <x v="1"/>
    <x v="2"/>
  </r>
  <r>
    <x v="0"/>
    <n v="14"/>
    <x v="6"/>
    <x v="1"/>
    <x v="1"/>
    <n v="2"/>
    <n v="12000000"/>
    <n v="1"/>
    <d v="1899-12-30T00:02:12"/>
    <x v="0"/>
    <x v="5"/>
    <x v="2"/>
    <x v="2"/>
    <x v="11"/>
  </r>
  <r>
    <x v="0"/>
    <n v="11"/>
    <x v="6"/>
    <x v="0"/>
    <x v="2"/>
    <n v="1"/>
    <n v="7000000"/>
    <n v="1"/>
    <d v="1899-12-30T00:02:12"/>
    <x v="0"/>
    <x v="4"/>
    <x v="3"/>
    <x v="1"/>
    <x v="2"/>
  </r>
  <r>
    <x v="0"/>
    <n v="1"/>
    <x v="8"/>
    <x v="1"/>
    <x v="0"/>
    <n v="4"/>
    <n v="20000000"/>
    <n v="2"/>
    <d v="1899-12-30T00:02:12"/>
    <x v="2"/>
    <x v="2"/>
    <x v="1"/>
    <x v="0"/>
    <x v="7"/>
  </r>
  <r>
    <x v="0"/>
    <n v="7"/>
    <x v="8"/>
    <x v="1"/>
    <x v="2"/>
    <n v="3"/>
    <n v="15000000"/>
    <n v="1"/>
    <d v="1899-12-30T00:02:12"/>
    <x v="0"/>
    <x v="5"/>
    <x v="5"/>
    <x v="0"/>
    <x v="5"/>
  </r>
  <r>
    <x v="0"/>
    <n v="1"/>
    <x v="8"/>
    <x v="2"/>
    <x v="1"/>
    <n v="3"/>
    <n v="15000000"/>
    <n v="2"/>
    <d v="1899-12-30T00:02:12"/>
    <x v="0"/>
    <x v="0"/>
    <x v="7"/>
    <x v="1"/>
    <x v="6"/>
  </r>
  <r>
    <x v="0"/>
    <n v="6"/>
    <x v="11"/>
    <x v="4"/>
    <x v="2"/>
    <n v="2"/>
    <n v="38000000"/>
    <n v="1"/>
    <d v="1899-12-30T00:02:12"/>
    <x v="1"/>
    <x v="2"/>
    <x v="0"/>
    <x v="0"/>
    <x v="9"/>
  </r>
  <r>
    <x v="0"/>
    <n v="31"/>
    <x v="1"/>
    <x v="1"/>
    <x v="1"/>
    <n v="1"/>
    <n v="19000000"/>
    <n v="2"/>
    <d v="1899-12-30T00:02:12"/>
    <x v="1"/>
    <x v="0"/>
    <x v="2"/>
    <x v="1"/>
    <x v="6"/>
  </r>
  <r>
    <x v="0"/>
    <n v="12"/>
    <x v="1"/>
    <x v="1"/>
    <x v="2"/>
    <n v="2"/>
    <n v="10000000"/>
    <n v="4"/>
    <d v="1899-12-30T00:02:12"/>
    <x v="0"/>
    <x v="1"/>
    <x v="4"/>
    <x v="3"/>
    <x v="4"/>
  </r>
  <r>
    <x v="0"/>
    <n v="28"/>
    <x v="2"/>
    <x v="5"/>
    <x v="4"/>
    <n v="5"/>
    <n v="21000000"/>
    <n v="3"/>
    <d v="1899-12-30T00:02:12"/>
    <x v="0"/>
    <x v="7"/>
    <x v="4"/>
    <x v="1"/>
    <x v="15"/>
  </r>
  <r>
    <x v="0"/>
    <n v="2"/>
    <x v="2"/>
    <x v="0"/>
    <x v="3"/>
    <n v="2"/>
    <n v="10000000"/>
    <n v="2"/>
    <d v="1899-12-30T00:02:12"/>
    <x v="0"/>
    <x v="5"/>
    <x v="2"/>
    <x v="1"/>
    <x v="2"/>
  </r>
  <r>
    <x v="0"/>
    <n v="21"/>
    <x v="2"/>
    <x v="2"/>
    <x v="1"/>
    <n v="2"/>
    <n v="12000000"/>
    <n v="3"/>
    <d v="1899-12-30T00:02:12"/>
    <x v="0"/>
    <x v="0"/>
    <x v="2"/>
    <x v="2"/>
    <x v="8"/>
  </r>
  <r>
    <x v="0"/>
    <n v="30"/>
    <x v="2"/>
    <x v="1"/>
    <x v="0"/>
    <n v="4"/>
    <n v="15000000"/>
    <n v="1"/>
    <d v="1899-12-30T00:02:12"/>
    <x v="0"/>
    <x v="4"/>
    <x v="1"/>
    <x v="1"/>
    <x v="15"/>
  </r>
  <r>
    <x v="0"/>
    <n v="24"/>
    <x v="2"/>
    <x v="5"/>
    <x v="2"/>
    <n v="5"/>
    <n v="25000000"/>
    <n v="2"/>
    <d v="1899-12-30T00:02:12"/>
    <x v="0"/>
    <x v="0"/>
    <x v="3"/>
    <x v="3"/>
    <x v="4"/>
  </r>
  <r>
    <x v="0"/>
    <n v="24"/>
    <x v="2"/>
    <x v="3"/>
    <x v="1"/>
    <n v="3"/>
    <n v="15000000"/>
    <n v="2"/>
    <d v="1899-12-30T00:02:12"/>
    <x v="0"/>
    <x v="6"/>
    <x v="4"/>
    <x v="1"/>
    <x v="1"/>
  </r>
  <r>
    <x v="0"/>
    <n v="30"/>
    <x v="2"/>
    <x v="4"/>
    <x v="0"/>
    <n v="2"/>
    <n v="12000000"/>
    <n v="2"/>
    <d v="1899-12-30T00:02:12"/>
    <x v="0"/>
    <x v="5"/>
    <x v="0"/>
    <x v="2"/>
    <x v="11"/>
  </r>
  <r>
    <x v="0"/>
    <n v="22"/>
    <x v="2"/>
    <x v="4"/>
    <x v="0"/>
    <n v="3"/>
    <n v="12000000"/>
    <n v="2"/>
    <d v="1899-12-30T00:02:12"/>
    <x v="0"/>
    <x v="0"/>
    <x v="5"/>
    <x v="2"/>
    <x v="8"/>
  </r>
  <r>
    <x v="0"/>
    <n v="26"/>
    <x v="2"/>
    <x v="2"/>
    <x v="4"/>
    <n v="5"/>
    <n v="25000000"/>
    <n v="3"/>
    <d v="1899-12-30T00:02:12"/>
    <x v="0"/>
    <x v="7"/>
    <x v="6"/>
    <x v="1"/>
    <x v="6"/>
  </r>
  <r>
    <x v="0"/>
    <n v="29"/>
    <x v="3"/>
    <x v="2"/>
    <x v="2"/>
    <n v="1"/>
    <n v="19000000"/>
    <n v="4"/>
    <d v="1899-12-30T00:02:12"/>
    <x v="1"/>
    <x v="3"/>
    <x v="6"/>
    <x v="0"/>
    <x v="7"/>
  </r>
  <r>
    <x v="0"/>
    <n v="20"/>
    <x v="3"/>
    <x v="1"/>
    <x v="2"/>
    <n v="2"/>
    <n v="38000000"/>
    <n v="5"/>
    <d v="1899-12-30T00:02:12"/>
    <x v="1"/>
    <x v="0"/>
    <x v="7"/>
    <x v="0"/>
    <x v="5"/>
  </r>
  <r>
    <x v="0"/>
    <n v="4"/>
    <x v="3"/>
    <x v="2"/>
    <x v="0"/>
    <n v="5"/>
    <n v="20000000"/>
    <n v="2"/>
    <d v="1899-12-30T00:02:12"/>
    <x v="0"/>
    <x v="1"/>
    <x v="2"/>
    <x v="0"/>
    <x v="10"/>
  </r>
  <r>
    <x v="0"/>
    <n v="20"/>
    <x v="3"/>
    <x v="2"/>
    <x v="1"/>
    <n v="2"/>
    <n v="12000000"/>
    <n v="2"/>
    <d v="1899-12-30T00:02:12"/>
    <x v="0"/>
    <x v="0"/>
    <x v="2"/>
    <x v="3"/>
    <x v="13"/>
  </r>
  <r>
    <x v="0"/>
    <n v="22"/>
    <x v="3"/>
    <x v="4"/>
    <x v="2"/>
    <n v="1"/>
    <n v="7000000"/>
    <n v="1"/>
    <d v="1899-12-30T00:02:12"/>
    <x v="0"/>
    <x v="4"/>
    <x v="3"/>
    <x v="0"/>
    <x v="5"/>
  </r>
  <r>
    <x v="0"/>
    <n v="30"/>
    <x v="3"/>
    <x v="3"/>
    <x v="1"/>
    <n v="3"/>
    <n v="15000000"/>
    <n v="2"/>
    <d v="1899-12-30T00:02:12"/>
    <x v="0"/>
    <x v="7"/>
    <x v="6"/>
    <x v="1"/>
    <x v="1"/>
  </r>
  <r>
    <x v="0"/>
    <n v="3"/>
    <x v="3"/>
    <x v="0"/>
    <x v="0"/>
    <n v="3"/>
    <n v="15000000"/>
    <n v="2"/>
    <d v="1899-12-30T00:02:12"/>
    <x v="0"/>
    <x v="0"/>
    <x v="1"/>
    <x v="0"/>
    <x v="9"/>
  </r>
  <r>
    <x v="0"/>
    <n v="8"/>
    <x v="3"/>
    <x v="0"/>
    <x v="3"/>
    <n v="4"/>
    <n v="20000000"/>
    <n v="3"/>
    <d v="1899-12-30T00:02:12"/>
    <x v="0"/>
    <x v="2"/>
    <x v="6"/>
    <x v="2"/>
    <x v="8"/>
  </r>
  <r>
    <x v="0"/>
    <n v="23"/>
    <x v="3"/>
    <x v="0"/>
    <x v="2"/>
    <n v="3"/>
    <n v="15000000"/>
    <n v="1"/>
    <d v="1899-12-30T00:02:12"/>
    <x v="0"/>
    <x v="2"/>
    <x v="7"/>
    <x v="3"/>
    <x v="13"/>
  </r>
  <r>
    <x v="0"/>
    <n v="22"/>
    <x v="4"/>
    <x v="2"/>
    <x v="2"/>
    <n v="2"/>
    <n v="38000000"/>
    <n v="3"/>
    <d v="1899-12-30T00:02:12"/>
    <x v="1"/>
    <x v="8"/>
    <x v="1"/>
    <x v="0"/>
    <x v="9"/>
  </r>
  <r>
    <x v="0"/>
    <n v="3"/>
    <x v="4"/>
    <x v="2"/>
    <x v="1"/>
    <n v="1"/>
    <n v="19000000"/>
    <n v="3"/>
    <d v="1899-12-30T00:02:12"/>
    <x v="1"/>
    <x v="2"/>
    <x v="6"/>
    <x v="1"/>
    <x v="2"/>
  </r>
  <r>
    <x v="0"/>
    <n v="6"/>
    <x v="4"/>
    <x v="2"/>
    <x v="1"/>
    <n v="3"/>
    <n v="11000000"/>
    <n v="5"/>
    <d v="1899-12-30T00:02:12"/>
    <x v="0"/>
    <x v="6"/>
    <x v="2"/>
    <x v="3"/>
    <x v="13"/>
  </r>
  <r>
    <x v="0"/>
    <n v="22"/>
    <x v="4"/>
    <x v="2"/>
    <x v="2"/>
    <n v="5"/>
    <n v="25000000"/>
    <n v="2"/>
    <d v="1899-12-30T00:02:12"/>
    <x v="0"/>
    <x v="4"/>
    <x v="5"/>
    <x v="0"/>
    <x v="5"/>
  </r>
  <r>
    <x v="0"/>
    <n v="22"/>
    <x v="4"/>
    <x v="4"/>
    <x v="0"/>
    <n v="2"/>
    <n v="12000000"/>
    <n v="1"/>
    <d v="1899-12-30T00:02:12"/>
    <x v="0"/>
    <x v="8"/>
    <x v="3"/>
    <x v="0"/>
    <x v="9"/>
  </r>
  <r>
    <x v="0"/>
    <n v="11"/>
    <x v="4"/>
    <x v="1"/>
    <x v="2"/>
    <n v="3"/>
    <n v="15000000"/>
    <n v="1"/>
    <d v="1899-12-30T00:02:12"/>
    <x v="0"/>
    <x v="6"/>
    <x v="6"/>
    <x v="0"/>
    <x v="5"/>
  </r>
  <r>
    <x v="0"/>
    <n v="17"/>
    <x v="4"/>
    <x v="0"/>
    <x v="1"/>
    <n v="3"/>
    <n v="15000000"/>
    <n v="5"/>
    <d v="1899-12-30T00:02:12"/>
    <x v="0"/>
    <x v="4"/>
    <x v="6"/>
    <x v="1"/>
    <x v="1"/>
  </r>
  <r>
    <x v="0"/>
    <n v="1"/>
    <x v="4"/>
    <x v="1"/>
    <x v="2"/>
    <n v="4"/>
    <n v="20000000"/>
    <n v="1"/>
    <d v="1899-12-30T00:02:12"/>
    <x v="0"/>
    <x v="2"/>
    <x v="7"/>
    <x v="1"/>
    <x v="6"/>
  </r>
  <r>
    <x v="0"/>
    <n v="11"/>
    <x v="10"/>
    <x v="4"/>
    <x v="1"/>
    <n v="4"/>
    <n v="20000000"/>
    <n v="3"/>
    <d v="1899-12-30T00:02:12"/>
    <x v="2"/>
    <x v="8"/>
    <x v="3"/>
    <x v="2"/>
    <x v="11"/>
  </r>
  <r>
    <x v="0"/>
    <n v="25"/>
    <x v="10"/>
    <x v="4"/>
    <x v="2"/>
    <n v="2"/>
    <n v="12000000"/>
    <n v="2"/>
    <d v="1899-12-30T00:02:12"/>
    <x v="0"/>
    <x v="2"/>
    <x v="3"/>
    <x v="2"/>
    <x v="11"/>
  </r>
  <r>
    <x v="0"/>
    <n v="24"/>
    <x v="10"/>
    <x v="0"/>
    <x v="0"/>
    <n v="3"/>
    <n v="15000000"/>
    <n v="3"/>
    <d v="1899-12-30T00:02:12"/>
    <x v="0"/>
    <x v="0"/>
    <x v="5"/>
    <x v="3"/>
    <x v="13"/>
  </r>
  <r>
    <x v="0"/>
    <n v="31"/>
    <x v="10"/>
    <x v="0"/>
    <x v="1"/>
    <n v="2"/>
    <n v="12000000"/>
    <n v="2"/>
    <d v="1899-12-30T00:02:12"/>
    <x v="0"/>
    <x v="1"/>
    <x v="7"/>
    <x v="1"/>
    <x v="1"/>
  </r>
  <r>
    <x v="0"/>
    <n v="11"/>
    <x v="5"/>
    <x v="4"/>
    <x v="0"/>
    <n v="5"/>
    <n v="25000000"/>
    <n v="3"/>
    <d v="1899-12-30T00:02:12"/>
    <x v="0"/>
    <x v="5"/>
    <x v="0"/>
    <x v="3"/>
    <x v="4"/>
  </r>
  <r>
    <x v="0"/>
    <n v="15"/>
    <x v="5"/>
    <x v="2"/>
    <x v="2"/>
    <n v="2"/>
    <n v="12000000"/>
    <n v="1"/>
    <d v="1899-12-30T00:02:12"/>
    <x v="0"/>
    <x v="2"/>
    <x v="5"/>
    <x v="1"/>
    <x v="2"/>
  </r>
  <r>
    <x v="0"/>
    <n v="14"/>
    <x v="6"/>
    <x v="1"/>
    <x v="1"/>
    <n v="2"/>
    <n v="12000000"/>
    <n v="1"/>
    <d v="1899-12-30T00:02:12"/>
    <x v="0"/>
    <x v="5"/>
    <x v="2"/>
    <x v="2"/>
    <x v="11"/>
  </r>
  <r>
    <x v="0"/>
    <n v="11"/>
    <x v="6"/>
    <x v="0"/>
    <x v="2"/>
    <n v="1"/>
    <n v="7000000"/>
    <n v="1"/>
    <d v="1899-12-30T00:02:12"/>
    <x v="0"/>
    <x v="4"/>
    <x v="3"/>
    <x v="1"/>
    <x v="2"/>
  </r>
  <r>
    <x v="0"/>
    <n v="1"/>
    <x v="8"/>
    <x v="1"/>
    <x v="0"/>
    <n v="4"/>
    <n v="20000000"/>
    <n v="2"/>
    <d v="1899-12-30T00:02:12"/>
    <x v="2"/>
    <x v="2"/>
    <x v="1"/>
    <x v="0"/>
    <x v="7"/>
  </r>
  <r>
    <x v="0"/>
    <n v="7"/>
    <x v="8"/>
    <x v="1"/>
    <x v="2"/>
    <n v="3"/>
    <n v="15000000"/>
    <n v="1"/>
    <d v="1899-12-30T00:02:12"/>
    <x v="0"/>
    <x v="5"/>
    <x v="5"/>
    <x v="0"/>
    <x v="5"/>
  </r>
  <r>
    <x v="0"/>
    <n v="1"/>
    <x v="8"/>
    <x v="2"/>
    <x v="1"/>
    <n v="3"/>
    <n v="15000000"/>
    <n v="2"/>
    <d v="1899-12-30T00:02:12"/>
    <x v="0"/>
    <x v="0"/>
    <x v="7"/>
    <x v="1"/>
    <x v="6"/>
  </r>
  <r>
    <x v="0"/>
    <n v="6"/>
    <x v="11"/>
    <x v="4"/>
    <x v="2"/>
    <n v="2"/>
    <n v="38000000"/>
    <n v="1"/>
    <d v="1899-12-30T00:02:12"/>
    <x v="1"/>
    <x v="2"/>
    <x v="0"/>
    <x v="0"/>
    <x v="9"/>
  </r>
  <r>
    <x v="0"/>
    <n v="31"/>
    <x v="1"/>
    <x v="1"/>
    <x v="1"/>
    <n v="1"/>
    <n v="19000000"/>
    <n v="2"/>
    <d v="1899-12-30T00:02:12"/>
    <x v="1"/>
    <x v="0"/>
    <x v="2"/>
    <x v="1"/>
    <x v="6"/>
  </r>
  <r>
    <x v="1"/>
    <n v="14"/>
    <x v="7"/>
    <x v="3"/>
    <x v="2"/>
    <n v="0"/>
    <n v="0"/>
    <n v="4"/>
    <d v="1899-12-30T00:02:12"/>
    <x v="3"/>
    <x v="9"/>
    <x v="3"/>
    <x v="1"/>
    <x v="6"/>
  </r>
  <r>
    <x v="1"/>
    <n v="3"/>
    <x v="8"/>
    <x v="0"/>
    <x v="3"/>
    <n v="0"/>
    <n v="0"/>
    <n v="1"/>
    <d v="1899-12-30T00:02:12"/>
    <x v="3"/>
    <x v="9"/>
    <x v="7"/>
    <x v="1"/>
    <x v="1"/>
  </r>
  <r>
    <x v="1"/>
    <n v="8"/>
    <x v="9"/>
    <x v="0"/>
    <x v="3"/>
    <n v="0"/>
    <n v="0"/>
    <n v="2"/>
    <d v="1899-12-30T00:02:12"/>
    <x v="3"/>
    <x v="9"/>
    <x v="3"/>
    <x v="0"/>
    <x v="10"/>
  </r>
  <r>
    <x v="1"/>
    <n v="30"/>
    <x v="1"/>
    <x v="2"/>
    <x v="2"/>
    <n v="0"/>
    <n v="0"/>
    <n v="1"/>
    <d v="1899-12-30T00:02:12"/>
    <x v="3"/>
    <x v="9"/>
    <x v="5"/>
    <x v="0"/>
    <x v="7"/>
  </r>
  <r>
    <x v="1"/>
    <n v="27"/>
    <x v="2"/>
    <x v="0"/>
    <x v="2"/>
    <n v="0"/>
    <n v="0"/>
    <n v="3"/>
    <d v="1899-12-30T00:02:12"/>
    <x v="3"/>
    <x v="9"/>
    <x v="5"/>
    <x v="3"/>
    <x v="13"/>
  </r>
  <r>
    <x v="1"/>
    <n v="16"/>
    <x v="2"/>
    <x v="1"/>
    <x v="3"/>
    <n v="0"/>
    <n v="0"/>
    <n v="5"/>
    <d v="1899-12-30T00:02:12"/>
    <x v="3"/>
    <x v="9"/>
    <x v="1"/>
    <x v="0"/>
    <x v="10"/>
  </r>
  <r>
    <x v="1"/>
    <n v="9"/>
    <x v="3"/>
    <x v="1"/>
    <x v="1"/>
    <n v="0"/>
    <n v="0"/>
    <n v="5"/>
    <d v="1899-12-30T00:02:12"/>
    <x v="3"/>
    <x v="9"/>
    <x v="2"/>
    <x v="2"/>
    <x v="11"/>
  </r>
  <r>
    <x v="1"/>
    <n v="9"/>
    <x v="3"/>
    <x v="3"/>
    <x v="1"/>
    <n v="0"/>
    <n v="0"/>
    <n v="2"/>
    <d v="1899-12-30T00:02:12"/>
    <x v="3"/>
    <x v="9"/>
    <x v="2"/>
    <x v="0"/>
    <x v="7"/>
  </r>
  <r>
    <x v="1"/>
    <n v="29"/>
    <x v="3"/>
    <x v="0"/>
    <x v="0"/>
    <n v="0"/>
    <n v="0"/>
    <n v="4"/>
    <d v="1899-12-30T00:02:12"/>
    <x v="3"/>
    <x v="9"/>
    <x v="5"/>
    <x v="0"/>
    <x v="5"/>
  </r>
  <r>
    <x v="1"/>
    <n v="29"/>
    <x v="3"/>
    <x v="5"/>
    <x v="2"/>
    <n v="0"/>
    <n v="0"/>
    <n v="2"/>
    <d v="1899-12-30T00:02:12"/>
    <x v="3"/>
    <x v="9"/>
    <x v="5"/>
    <x v="0"/>
    <x v="12"/>
  </r>
  <r>
    <x v="1"/>
    <n v="21"/>
    <x v="4"/>
    <x v="4"/>
    <x v="2"/>
    <n v="0"/>
    <n v="0"/>
    <n v="2"/>
    <d v="1899-12-30T00:02:12"/>
    <x v="3"/>
    <x v="9"/>
    <x v="5"/>
    <x v="2"/>
    <x v="8"/>
  </r>
  <r>
    <x v="1"/>
    <n v="21"/>
    <x v="10"/>
    <x v="0"/>
    <x v="2"/>
    <n v="0"/>
    <n v="0"/>
    <n v="1"/>
    <d v="1899-12-30T00:02:12"/>
    <x v="3"/>
    <x v="9"/>
    <x v="5"/>
    <x v="0"/>
    <x v="7"/>
  </r>
  <r>
    <x v="1"/>
    <n v="14"/>
    <x v="7"/>
    <x v="3"/>
    <x v="2"/>
    <n v="0"/>
    <n v="0"/>
    <n v="4"/>
    <d v="1899-12-30T00:02:12"/>
    <x v="3"/>
    <x v="9"/>
    <x v="3"/>
    <x v="1"/>
    <x v="6"/>
  </r>
  <r>
    <x v="1"/>
    <n v="3"/>
    <x v="8"/>
    <x v="0"/>
    <x v="3"/>
    <n v="0"/>
    <n v="0"/>
    <n v="1"/>
    <d v="1899-12-30T00:02:12"/>
    <x v="3"/>
    <x v="9"/>
    <x v="7"/>
    <x v="1"/>
    <x v="1"/>
  </r>
  <r>
    <x v="1"/>
    <n v="8"/>
    <x v="9"/>
    <x v="0"/>
    <x v="3"/>
    <n v="0"/>
    <n v="0"/>
    <n v="2"/>
    <d v="1899-12-30T00:02:12"/>
    <x v="3"/>
    <x v="9"/>
    <x v="3"/>
    <x v="0"/>
    <x v="10"/>
  </r>
  <r>
    <x v="0"/>
    <n v="11"/>
    <x v="5"/>
    <x v="3"/>
    <x v="4"/>
    <n v="3"/>
    <n v="15000000"/>
    <n v="2"/>
    <d v="1899-12-30T00:02:18"/>
    <x v="0"/>
    <x v="0"/>
    <x v="7"/>
    <x v="2"/>
    <x v="8"/>
  </r>
  <r>
    <x v="0"/>
    <n v="30"/>
    <x v="2"/>
    <x v="4"/>
    <x v="2"/>
    <n v="5"/>
    <n v="25000000"/>
    <n v="2"/>
    <d v="1899-12-30T00:02:18"/>
    <x v="0"/>
    <x v="4"/>
    <x v="2"/>
    <x v="1"/>
    <x v="2"/>
  </r>
  <r>
    <x v="0"/>
    <n v="1"/>
    <x v="3"/>
    <x v="4"/>
    <x v="2"/>
    <n v="4"/>
    <n v="11000000"/>
    <n v="2"/>
    <d v="1899-12-30T00:02:18"/>
    <x v="2"/>
    <x v="3"/>
    <x v="7"/>
    <x v="0"/>
    <x v="10"/>
  </r>
  <r>
    <x v="0"/>
    <n v="28"/>
    <x v="3"/>
    <x v="4"/>
    <x v="2"/>
    <n v="2"/>
    <n v="12000000"/>
    <n v="1"/>
    <d v="1899-12-30T00:02:18"/>
    <x v="0"/>
    <x v="8"/>
    <x v="2"/>
    <x v="0"/>
    <x v="9"/>
  </r>
  <r>
    <x v="0"/>
    <n v="4"/>
    <x v="4"/>
    <x v="0"/>
    <x v="2"/>
    <n v="2"/>
    <n v="12000000"/>
    <n v="5"/>
    <d v="1899-12-30T00:02:18"/>
    <x v="0"/>
    <x v="5"/>
    <x v="7"/>
    <x v="0"/>
    <x v="0"/>
  </r>
  <r>
    <x v="0"/>
    <n v="19"/>
    <x v="4"/>
    <x v="4"/>
    <x v="2"/>
    <n v="5"/>
    <n v="21000000"/>
    <n v="1"/>
    <d v="1899-12-30T00:02:18"/>
    <x v="0"/>
    <x v="4"/>
    <x v="3"/>
    <x v="1"/>
    <x v="6"/>
  </r>
  <r>
    <x v="0"/>
    <n v="8"/>
    <x v="4"/>
    <x v="0"/>
    <x v="0"/>
    <n v="4"/>
    <n v="20000000"/>
    <n v="1"/>
    <d v="1899-12-30T00:02:18"/>
    <x v="0"/>
    <x v="7"/>
    <x v="6"/>
    <x v="3"/>
    <x v="4"/>
  </r>
  <r>
    <x v="0"/>
    <n v="13"/>
    <x v="10"/>
    <x v="2"/>
    <x v="2"/>
    <n v="1"/>
    <n v="19000000"/>
    <n v="3"/>
    <d v="1899-12-30T00:02:18"/>
    <x v="1"/>
    <x v="0"/>
    <x v="1"/>
    <x v="3"/>
    <x v="4"/>
  </r>
  <r>
    <x v="0"/>
    <n v="16"/>
    <x v="10"/>
    <x v="0"/>
    <x v="0"/>
    <n v="3"/>
    <n v="15000000"/>
    <n v="3"/>
    <d v="1899-12-30T00:02:18"/>
    <x v="0"/>
    <x v="8"/>
    <x v="4"/>
    <x v="0"/>
    <x v="0"/>
  </r>
  <r>
    <x v="0"/>
    <n v="11"/>
    <x v="5"/>
    <x v="3"/>
    <x v="4"/>
    <n v="3"/>
    <n v="15000000"/>
    <n v="2"/>
    <d v="1899-12-30T00:02:18"/>
    <x v="0"/>
    <x v="0"/>
    <x v="7"/>
    <x v="2"/>
    <x v="8"/>
  </r>
  <r>
    <x v="1"/>
    <n v="11"/>
    <x v="5"/>
    <x v="5"/>
    <x v="2"/>
    <n v="0"/>
    <n v="0"/>
    <n v="4"/>
    <d v="1899-12-30T00:02:18"/>
    <x v="3"/>
    <x v="9"/>
    <x v="3"/>
    <x v="0"/>
    <x v="10"/>
  </r>
  <r>
    <x v="1"/>
    <n v="12"/>
    <x v="7"/>
    <x v="0"/>
    <x v="4"/>
    <n v="0"/>
    <n v="0"/>
    <n v="4"/>
    <d v="1899-12-30T00:02:18"/>
    <x v="3"/>
    <x v="9"/>
    <x v="0"/>
    <x v="1"/>
    <x v="6"/>
  </r>
  <r>
    <x v="1"/>
    <n v="30"/>
    <x v="8"/>
    <x v="1"/>
    <x v="2"/>
    <n v="0"/>
    <n v="0"/>
    <n v="3"/>
    <d v="1899-12-30T00:02:18"/>
    <x v="3"/>
    <x v="9"/>
    <x v="5"/>
    <x v="2"/>
    <x v="11"/>
  </r>
  <r>
    <x v="1"/>
    <n v="6"/>
    <x v="10"/>
    <x v="1"/>
    <x v="2"/>
    <n v="0"/>
    <n v="0"/>
    <n v="2"/>
    <d v="1899-12-30T00:02:18"/>
    <x v="3"/>
    <x v="9"/>
    <x v="6"/>
    <x v="1"/>
    <x v="14"/>
  </r>
  <r>
    <x v="1"/>
    <n v="11"/>
    <x v="5"/>
    <x v="5"/>
    <x v="2"/>
    <n v="0"/>
    <n v="0"/>
    <n v="4"/>
    <d v="1899-12-30T00:02:18"/>
    <x v="3"/>
    <x v="9"/>
    <x v="3"/>
    <x v="0"/>
    <x v="10"/>
  </r>
  <r>
    <x v="1"/>
    <n v="12"/>
    <x v="7"/>
    <x v="0"/>
    <x v="4"/>
    <n v="0"/>
    <n v="0"/>
    <n v="4"/>
    <d v="1899-12-30T00:02:18"/>
    <x v="3"/>
    <x v="9"/>
    <x v="0"/>
    <x v="1"/>
    <x v="6"/>
  </r>
  <r>
    <x v="1"/>
    <n v="30"/>
    <x v="8"/>
    <x v="1"/>
    <x v="2"/>
    <n v="0"/>
    <n v="0"/>
    <n v="3"/>
    <d v="1899-12-30T00:02:18"/>
    <x v="3"/>
    <x v="9"/>
    <x v="5"/>
    <x v="2"/>
    <x v="11"/>
  </r>
  <r>
    <x v="0"/>
    <n v="15"/>
    <x v="5"/>
    <x v="3"/>
    <x v="2"/>
    <n v="4"/>
    <n v="20000000"/>
    <n v="3"/>
    <d v="1899-12-30T00:02:25"/>
    <x v="2"/>
    <x v="3"/>
    <x v="7"/>
    <x v="0"/>
    <x v="5"/>
  </r>
  <r>
    <x v="0"/>
    <n v="1"/>
    <x v="8"/>
    <x v="3"/>
    <x v="2"/>
    <n v="2"/>
    <n v="38000000"/>
    <n v="2"/>
    <d v="1899-12-30T00:02:25"/>
    <x v="1"/>
    <x v="1"/>
    <x v="2"/>
    <x v="2"/>
    <x v="3"/>
  </r>
  <r>
    <x v="0"/>
    <n v="1"/>
    <x v="8"/>
    <x v="2"/>
    <x v="1"/>
    <n v="2"/>
    <n v="12000000"/>
    <n v="3"/>
    <d v="1899-12-30T00:02:25"/>
    <x v="0"/>
    <x v="2"/>
    <x v="6"/>
    <x v="0"/>
    <x v="7"/>
  </r>
  <r>
    <x v="0"/>
    <n v="20"/>
    <x v="8"/>
    <x v="2"/>
    <x v="3"/>
    <n v="3"/>
    <n v="15000000"/>
    <n v="2"/>
    <d v="1899-12-30T00:02:25"/>
    <x v="0"/>
    <x v="4"/>
    <x v="7"/>
    <x v="0"/>
    <x v="5"/>
  </r>
  <r>
    <x v="0"/>
    <n v="10"/>
    <x v="2"/>
    <x v="2"/>
    <x v="2"/>
    <n v="1"/>
    <n v="19000000"/>
    <n v="3"/>
    <d v="1899-12-30T00:02:25"/>
    <x v="1"/>
    <x v="7"/>
    <x v="1"/>
    <x v="1"/>
    <x v="6"/>
  </r>
  <r>
    <x v="0"/>
    <n v="14"/>
    <x v="2"/>
    <x v="3"/>
    <x v="0"/>
    <n v="3"/>
    <n v="11000000"/>
    <n v="2"/>
    <d v="1899-12-30T00:02:25"/>
    <x v="0"/>
    <x v="2"/>
    <x v="3"/>
    <x v="0"/>
    <x v="12"/>
  </r>
  <r>
    <x v="0"/>
    <n v="1"/>
    <x v="3"/>
    <x v="2"/>
    <x v="1"/>
    <n v="1"/>
    <n v="19000000"/>
    <n v="1"/>
    <d v="1899-12-30T00:02:25"/>
    <x v="1"/>
    <x v="4"/>
    <x v="2"/>
    <x v="1"/>
    <x v="14"/>
  </r>
  <r>
    <x v="0"/>
    <n v="11"/>
    <x v="3"/>
    <x v="0"/>
    <x v="1"/>
    <n v="5"/>
    <n v="21000000"/>
    <n v="1"/>
    <d v="1899-12-30T00:02:25"/>
    <x v="0"/>
    <x v="0"/>
    <x v="2"/>
    <x v="0"/>
    <x v="12"/>
  </r>
  <r>
    <x v="0"/>
    <n v="15"/>
    <x v="3"/>
    <x v="0"/>
    <x v="2"/>
    <n v="2"/>
    <n v="10000000"/>
    <n v="4"/>
    <d v="1899-12-30T00:02:25"/>
    <x v="0"/>
    <x v="5"/>
    <x v="7"/>
    <x v="3"/>
    <x v="13"/>
  </r>
  <r>
    <x v="0"/>
    <n v="29"/>
    <x v="3"/>
    <x v="0"/>
    <x v="2"/>
    <n v="3"/>
    <n v="15000000"/>
    <n v="1"/>
    <d v="1899-12-30T00:02:25"/>
    <x v="0"/>
    <x v="4"/>
    <x v="0"/>
    <x v="0"/>
    <x v="12"/>
  </r>
  <r>
    <x v="0"/>
    <n v="8"/>
    <x v="3"/>
    <x v="2"/>
    <x v="2"/>
    <n v="2"/>
    <n v="12000000"/>
    <n v="5"/>
    <d v="1899-12-30T00:02:25"/>
    <x v="0"/>
    <x v="6"/>
    <x v="1"/>
    <x v="1"/>
    <x v="6"/>
  </r>
  <r>
    <x v="0"/>
    <n v="8"/>
    <x v="3"/>
    <x v="3"/>
    <x v="0"/>
    <n v="5"/>
    <n v="25000000"/>
    <n v="3"/>
    <d v="1899-12-30T00:02:25"/>
    <x v="0"/>
    <x v="4"/>
    <x v="6"/>
    <x v="1"/>
    <x v="6"/>
  </r>
  <r>
    <x v="0"/>
    <n v="10"/>
    <x v="4"/>
    <x v="3"/>
    <x v="1"/>
    <n v="1"/>
    <n v="7000000"/>
    <n v="6"/>
    <d v="1899-12-30T00:02:25"/>
    <x v="0"/>
    <x v="0"/>
    <x v="5"/>
    <x v="2"/>
    <x v="11"/>
  </r>
  <r>
    <x v="0"/>
    <n v="11"/>
    <x v="4"/>
    <x v="1"/>
    <x v="1"/>
    <n v="4"/>
    <n v="20000000"/>
    <n v="2"/>
    <d v="1899-12-30T00:02:25"/>
    <x v="0"/>
    <x v="5"/>
    <x v="3"/>
    <x v="1"/>
    <x v="2"/>
  </r>
  <r>
    <x v="0"/>
    <n v="22"/>
    <x v="4"/>
    <x v="5"/>
    <x v="0"/>
    <n v="2"/>
    <n v="12000000"/>
    <n v="2"/>
    <d v="1899-12-30T00:02:25"/>
    <x v="0"/>
    <x v="7"/>
    <x v="3"/>
    <x v="1"/>
    <x v="1"/>
  </r>
  <r>
    <x v="0"/>
    <n v="18"/>
    <x v="4"/>
    <x v="2"/>
    <x v="4"/>
    <n v="5"/>
    <n v="25000000"/>
    <n v="4"/>
    <d v="1899-12-30T00:02:25"/>
    <x v="0"/>
    <x v="0"/>
    <x v="5"/>
    <x v="2"/>
    <x v="8"/>
  </r>
  <r>
    <x v="0"/>
    <n v="15"/>
    <x v="5"/>
    <x v="3"/>
    <x v="2"/>
    <n v="4"/>
    <n v="20000000"/>
    <n v="3"/>
    <d v="1899-12-30T00:02:25"/>
    <x v="2"/>
    <x v="3"/>
    <x v="7"/>
    <x v="0"/>
    <x v="5"/>
  </r>
  <r>
    <x v="0"/>
    <n v="1"/>
    <x v="8"/>
    <x v="3"/>
    <x v="2"/>
    <n v="2"/>
    <n v="38000000"/>
    <n v="2"/>
    <d v="1899-12-30T00:02:25"/>
    <x v="1"/>
    <x v="1"/>
    <x v="2"/>
    <x v="2"/>
    <x v="3"/>
  </r>
  <r>
    <x v="0"/>
    <n v="1"/>
    <x v="8"/>
    <x v="2"/>
    <x v="1"/>
    <n v="2"/>
    <n v="12000000"/>
    <n v="3"/>
    <d v="1899-12-30T00:02:25"/>
    <x v="0"/>
    <x v="2"/>
    <x v="6"/>
    <x v="0"/>
    <x v="7"/>
  </r>
  <r>
    <x v="0"/>
    <n v="20"/>
    <x v="8"/>
    <x v="2"/>
    <x v="3"/>
    <n v="3"/>
    <n v="15000000"/>
    <n v="2"/>
    <d v="1899-12-30T00:02:25"/>
    <x v="0"/>
    <x v="4"/>
    <x v="7"/>
    <x v="0"/>
    <x v="5"/>
  </r>
  <r>
    <x v="1"/>
    <n v="12"/>
    <x v="8"/>
    <x v="0"/>
    <x v="1"/>
    <n v="0"/>
    <n v="0"/>
    <n v="2"/>
    <d v="1899-12-30T00:02:25"/>
    <x v="3"/>
    <x v="9"/>
    <x v="5"/>
    <x v="3"/>
    <x v="13"/>
  </r>
  <r>
    <x v="1"/>
    <n v="14"/>
    <x v="9"/>
    <x v="0"/>
    <x v="2"/>
    <n v="0"/>
    <n v="0"/>
    <n v="1"/>
    <d v="1899-12-30T00:02:25"/>
    <x v="3"/>
    <x v="9"/>
    <x v="7"/>
    <x v="1"/>
    <x v="2"/>
  </r>
  <r>
    <x v="1"/>
    <n v="15"/>
    <x v="1"/>
    <x v="0"/>
    <x v="1"/>
    <n v="0"/>
    <n v="0"/>
    <n v="2"/>
    <d v="1899-12-30T00:02:25"/>
    <x v="3"/>
    <x v="9"/>
    <x v="4"/>
    <x v="0"/>
    <x v="9"/>
  </r>
  <r>
    <x v="1"/>
    <n v="20"/>
    <x v="2"/>
    <x v="4"/>
    <x v="1"/>
    <n v="0"/>
    <n v="0"/>
    <n v="1"/>
    <d v="1899-12-30T00:02:25"/>
    <x v="3"/>
    <x v="9"/>
    <x v="1"/>
    <x v="2"/>
    <x v="8"/>
  </r>
  <r>
    <x v="1"/>
    <n v="2"/>
    <x v="3"/>
    <x v="0"/>
    <x v="1"/>
    <n v="0"/>
    <n v="0"/>
    <n v="2"/>
    <d v="1899-12-30T00:02:25"/>
    <x v="3"/>
    <x v="9"/>
    <x v="2"/>
    <x v="1"/>
    <x v="15"/>
  </r>
  <r>
    <x v="1"/>
    <n v="21"/>
    <x v="3"/>
    <x v="2"/>
    <x v="2"/>
    <n v="0"/>
    <n v="0"/>
    <n v="3"/>
    <d v="1899-12-30T00:02:25"/>
    <x v="3"/>
    <x v="9"/>
    <x v="2"/>
    <x v="0"/>
    <x v="9"/>
  </r>
  <r>
    <x v="1"/>
    <n v="23"/>
    <x v="3"/>
    <x v="4"/>
    <x v="2"/>
    <n v="0"/>
    <n v="0"/>
    <n v="3"/>
    <d v="1899-12-30T00:02:25"/>
    <x v="3"/>
    <x v="9"/>
    <x v="6"/>
    <x v="3"/>
    <x v="13"/>
  </r>
  <r>
    <x v="1"/>
    <n v="14"/>
    <x v="4"/>
    <x v="0"/>
    <x v="2"/>
    <n v="0"/>
    <n v="0"/>
    <n v="2"/>
    <d v="1899-12-30T00:02:25"/>
    <x v="3"/>
    <x v="9"/>
    <x v="5"/>
    <x v="1"/>
    <x v="6"/>
  </r>
  <r>
    <x v="1"/>
    <n v="16"/>
    <x v="4"/>
    <x v="3"/>
    <x v="2"/>
    <n v="0"/>
    <n v="0"/>
    <n v="3"/>
    <d v="1899-12-30T00:02:25"/>
    <x v="3"/>
    <x v="9"/>
    <x v="5"/>
    <x v="2"/>
    <x v="11"/>
  </r>
  <r>
    <x v="1"/>
    <n v="12"/>
    <x v="8"/>
    <x v="0"/>
    <x v="1"/>
    <n v="0"/>
    <n v="0"/>
    <n v="2"/>
    <d v="1899-12-30T00:02:25"/>
    <x v="3"/>
    <x v="9"/>
    <x v="5"/>
    <x v="3"/>
    <x v="13"/>
  </r>
  <r>
    <x v="1"/>
    <n v="14"/>
    <x v="9"/>
    <x v="0"/>
    <x v="2"/>
    <n v="0"/>
    <n v="0"/>
    <n v="1"/>
    <d v="1899-12-30T00:02:25"/>
    <x v="3"/>
    <x v="9"/>
    <x v="7"/>
    <x v="1"/>
    <x v="2"/>
  </r>
  <r>
    <x v="0"/>
    <n v="11"/>
    <x v="5"/>
    <x v="3"/>
    <x v="2"/>
    <n v="5"/>
    <n v="20000000"/>
    <n v="1"/>
    <d v="1899-12-30T00:02:30"/>
    <x v="0"/>
    <x v="2"/>
    <x v="6"/>
    <x v="2"/>
    <x v="8"/>
  </r>
  <r>
    <x v="0"/>
    <n v="14"/>
    <x v="6"/>
    <x v="4"/>
    <x v="2"/>
    <n v="2"/>
    <n v="10000000"/>
    <n v="7"/>
    <d v="1899-12-30T00:02:30"/>
    <x v="0"/>
    <x v="2"/>
    <x v="5"/>
    <x v="0"/>
    <x v="7"/>
  </r>
  <r>
    <x v="0"/>
    <n v="10"/>
    <x v="11"/>
    <x v="2"/>
    <x v="1"/>
    <n v="1"/>
    <n v="7000000"/>
    <n v="1"/>
    <d v="1899-12-30T00:02:30"/>
    <x v="0"/>
    <x v="5"/>
    <x v="2"/>
    <x v="0"/>
    <x v="7"/>
  </r>
  <r>
    <x v="0"/>
    <n v="12"/>
    <x v="11"/>
    <x v="1"/>
    <x v="1"/>
    <n v="5"/>
    <n v="25000000"/>
    <n v="2"/>
    <d v="1899-12-30T00:02:30"/>
    <x v="0"/>
    <x v="0"/>
    <x v="0"/>
    <x v="2"/>
    <x v="11"/>
  </r>
  <r>
    <x v="0"/>
    <n v="22"/>
    <x v="2"/>
    <x v="2"/>
    <x v="2"/>
    <n v="1"/>
    <n v="19000000"/>
    <n v="2"/>
    <d v="1899-12-30T00:02:30"/>
    <x v="1"/>
    <x v="4"/>
    <x v="7"/>
    <x v="3"/>
    <x v="13"/>
  </r>
  <r>
    <x v="0"/>
    <n v="27"/>
    <x v="2"/>
    <x v="0"/>
    <x v="2"/>
    <n v="5"/>
    <n v="21000000"/>
    <n v="3"/>
    <d v="1899-12-30T00:02:30"/>
    <x v="0"/>
    <x v="4"/>
    <x v="5"/>
    <x v="1"/>
    <x v="6"/>
  </r>
  <r>
    <x v="0"/>
    <n v="21"/>
    <x v="3"/>
    <x v="3"/>
    <x v="0"/>
    <n v="2"/>
    <n v="38000000"/>
    <n v="3"/>
    <d v="1899-12-30T00:02:30"/>
    <x v="1"/>
    <x v="3"/>
    <x v="2"/>
    <x v="2"/>
    <x v="8"/>
  </r>
  <r>
    <x v="0"/>
    <n v="24"/>
    <x v="3"/>
    <x v="0"/>
    <x v="1"/>
    <n v="4"/>
    <n v="20000000"/>
    <n v="2"/>
    <d v="1899-12-30T00:02:30"/>
    <x v="2"/>
    <x v="5"/>
    <x v="2"/>
    <x v="2"/>
    <x v="8"/>
  </r>
  <r>
    <x v="0"/>
    <n v="5"/>
    <x v="3"/>
    <x v="0"/>
    <x v="0"/>
    <n v="4"/>
    <n v="11000000"/>
    <n v="4"/>
    <d v="1899-12-30T00:02:30"/>
    <x v="2"/>
    <x v="0"/>
    <x v="4"/>
    <x v="1"/>
    <x v="1"/>
  </r>
  <r>
    <x v="0"/>
    <n v="1"/>
    <x v="3"/>
    <x v="2"/>
    <x v="1"/>
    <n v="2"/>
    <n v="12000000"/>
    <n v="1"/>
    <d v="1899-12-30T00:02:30"/>
    <x v="0"/>
    <x v="2"/>
    <x v="2"/>
    <x v="1"/>
    <x v="2"/>
  </r>
  <r>
    <x v="0"/>
    <n v="8"/>
    <x v="3"/>
    <x v="3"/>
    <x v="2"/>
    <n v="3"/>
    <n v="15000000"/>
    <n v="1"/>
    <d v="1899-12-30T00:02:30"/>
    <x v="0"/>
    <x v="4"/>
    <x v="3"/>
    <x v="1"/>
    <x v="1"/>
  </r>
  <r>
    <x v="0"/>
    <n v="28"/>
    <x v="3"/>
    <x v="2"/>
    <x v="2"/>
    <n v="3"/>
    <n v="15000000"/>
    <n v="2"/>
    <d v="1899-12-30T00:02:30"/>
    <x v="0"/>
    <x v="6"/>
    <x v="3"/>
    <x v="0"/>
    <x v="7"/>
  </r>
  <r>
    <x v="0"/>
    <n v="7"/>
    <x v="3"/>
    <x v="3"/>
    <x v="4"/>
    <n v="2"/>
    <n v="12000000"/>
    <n v="1"/>
    <d v="1899-12-30T00:02:30"/>
    <x v="0"/>
    <x v="3"/>
    <x v="6"/>
    <x v="1"/>
    <x v="2"/>
  </r>
  <r>
    <x v="0"/>
    <n v="30"/>
    <x v="4"/>
    <x v="2"/>
    <x v="0"/>
    <n v="3"/>
    <n v="15000000"/>
    <n v="1"/>
    <d v="1899-12-30T00:02:30"/>
    <x v="0"/>
    <x v="2"/>
    <x v="5"/>
    <x v="2"/>
    <x v="8"/>
  </r>
  <r>
    <x v="0"/>
    <n v="1"/>
    <x v="4"/>
    <x v="1"/>
    <x v="2"/>
    <n v="4"/>
    <n v="20000000"/>
    <n v="3"/>
    <d v="1899-12-30T00:02:30"/>
    <x v="0"/>
    <x v="7"/>
    <x v="1"/>
    <x v="3"/>
    <x v="4"/>
  </r>
  <r>
    <x v="0"/>
    <n v="5"/>
    <x v="4"/>
    <x v="3"/>
    <x v="0"/>
    <n v="2"/>
    <n v="12000000"/>
    <n v="3"/>
    <d v="1899-12-30T00:02:30"/>
    <x v="0"/>
    <x v="0"/>
    <x v="7"/>
    <x v="0"/>
    <x v="7"/>
  </r>
  <r>
    <x v="0"/>
    <n v="1"/>
    <x v="10"/>
    <x v="2"/>
    <x v="1"/>
    <n v="2"/>
    <n v="12000000"/>
    <n v="4"/>
    <d v="1899-12-30T00:02:30"/>
    <x v="0"/>
    <x v="0"/>
    <x v="0"/>
    <x v="3"/>
    <x v="13"/>
  </r>
  <r>
    <x v="0"/>
    <n v="2"/>
    <x v="10"/>
    <x v="0"/>
    <x v="2"/>
    <n v="2"/>
    <n v="12000000"/>
    <n v="1"/>
    <d v="1899-12-30T00:02:30"/>
    <x v="0"/>
    <x v="8"/>
    <x v="7"/>
    <x v="3"/>
    <x v="13"/>
  </r>
  <r>
    <x v="0"/>
    <n v="11"/>
    <x v="5"/>
    <x v="3"/>
    <x v="2"/>
    <n v="5"/>
    <n v="20000000"/>
    <n v="1"/>
    <d v="1899-12-30T00:02:30"/>
    <x v="0"/>
    <x v="2"/>
    <x v="6"/>
    <x v="2"/>
    <x v="8"/>
  </r>
  <r>
    <x v="0"/>
    <n v="14"/>
    <x v="6"/>
    <x v="4"/>
    <x v="2"/>
    <n v="2"/>
    <n v="10000000"/>
    <n v="7"/>
    <d v="1899-12-30T00:02:30"/>
    <x v="0"/>
    <x v="2"/>
    <x v="5"/>
    <x v="0"/>
    <x v="7"/>
  </r>
  <r>
    <x v="0"/>
    <n v="10"/>
    <x v="11"/>
    <x v="2"/>
    <x v="1"/>
    <n v="1"/>
    <n v="7000000"/>
    <n v="1"/>
    <d v="1899-12-30T00:02:30"/>
    <x v="0"/>
    <x v="5"/>
    <x v="2"/>
    <x v="0"/>
    <x v="7"/>
  </r>
  <r>
    <x v="0"/>
    <n v="12"/>
    <x v="11"/>
    <x v="1"/>
    <x v="1"/>
    <n v="5"/>
    <n v="25000000"/>
    <n v="2"/>
    <d v="1899-12-30T00:02:30"/>
    <x v="0"/>
    <x v="0"/>
    <x v="0"/>
    <x v="2"/>
    <x v="11"/>
  </r>
  <r>
    <x v="1"/>
    <n v="11"/>
    <x v="8"/>
    <x v="0"/>
    <x v="1"/>
    <n v="0"/>
    <n v="0"/>
    <n v="2"/>
    <d v="1899-12-30T00:02:30"/>
    <x v="3"/>
    <x v="9"/>
    <x v="6"/>
    <x v="3"/>
    <x v="13"/>
  </r>
  <r>
    <x v="1"/>
    <n v="27"/>
    <x v="8"/>
    <x v="3"/>
    <x v="2"/>
    <n v="0"/>
    <n v="0"/>
    <n v="3"/>
    <d v="1899-12-30T00:02:30"/>
    <x v="3"/>
    <x v="9"/>
    <x v="2"/>
    <x v="0"/>
    <x v="5"/>
  </r>
  <r>
    <x v="1"/>
    <n v="20"/>
    <x v="2"/>
    <x v="0"/>
    <x v="1"/>
    <n v="0"/>
    <n v="0"/>
    <n v="2"/>
    <d v="1899-12-30T00:02:30"/>
    <x v="3"/>
    <x v="9"/>
    <x v="5"/>
    <x v="1"/>
    <x v="1"/>
  </r>
  <r>
    <x v="1"/>
    <n v="1"/>
    <x v="3"/>
    <x v="2"/>
    <x v="1"/>
    <n v="0"/>
    <n v="0"/>
    <n v="4"/>
    <d v="1899-12-30T00:02:30"/>
    <x v="3"/>
    <x v="9"/>
    <x v="6"/>
    <x v="0"/>
    <x v="7"/>
  </r>
  <r>
    <x v="1"/>
    <n v="1"/>
    <x v="4"/>
    <x v="0"/>
    <x v="2"/>
    <n v="0"/>
    <n v="0"/>
    <n v="4"/>
    <d v="1899-12-30T00:02:30"/>
    <x v="3"/>
    <x v="9"/>
    <x v="3"/>
    <x v="1"/>
    <x v="2"/>
  </r>
  <r>
    <x v="1"/>
    <n v="25"/>
    <x v="4"/>
    <x v="1"/>
    <x v="0"/>
    <n v="0"/>
    <n v="0"/>
    <n v="3"/>
    <d v="1899-12-30T00:02:30"/>
    <x v="3"/>
    <x v="9"/>
    <x v="1"/>
    <x v="0"/>
    <x v="7"/>
  </r>
  <r>
    <x v="1"/>
    <n v="3"/>
    <x v="10"/>
    <x v="3"/>
    <x v="1"/>
    <n v="0"/>
    <n v="0"/>
    <n v="1"/>
    <d v="1899-12-30T00:02:30"/>
    <x v="3"/>
    <x v="9"/>
    <x v="2"/>
    <x v="2"/>
    <x v="11"/>
  </r>
  <r>
    <x v="1"/>
    <n v="10"/>
    <x v="10"/>
    <x v="2"/>
    <x v="1"/>
    <n v="0"/>
    <n v="0"/>
    <n v="1"/>
    <d v="1899-12-30T00:02:30"/>
    <x v="3"/>
    <x v="9"/>
    <x v="3"/>
    <x v="1"/>
    <x v="2"/>
  </r>
  <r>
    <x v="1"/>
    <n v="11"/>
    <x v="8"/>
    <x v="0"/>
    <x v="1"/>
    <n v="0"/>
    <n v="0"/>
    <n v="2"/>
    <d v="1899-12-30T00:02:30"/>
    <x v="3"/>
    <x v="9"/>
    <x v="6"/>
    <x v="3"/>
    <x v="13"/>
  </r>
  <r>
    <x v="1"/>
    <n v="27"/>
    <x v="8"/>
    <x v="3"/>
    <x v="2"/>
    <n v="0"/>
    <n v="0"/>
    <n v="3"/>
    <d v="1899-12-30T00:02:30"/>
    <x v="3"/>
    <x v="9"/>
    <x v="2"/>
    <x v="0"/>
    <x v="5"/>
  </r>
  <r>
    <x v="0"/>
    <n v="11"/>
    <x v="6"/>
    <x v="0"/>
    <x v="2"/>
    <n v="4"/>
    <n v="20000000"/>
    <n v="2"/>
    <d v="1899-12-30T00:02:50"/>
    <x v="0"/>
    <x v="0"/>
    <x v="5"/>
    <x v="0"/>
    <x v="10"/>
  </r>
  <r>
    <x v="0"/>
    <n v="12"/>
    <x v="2"/>
    <x v="2"/>
    <x v="3"/>
    <n v="2"/>
    <n v="38000000"/>
    <n v="1"/>
    <d v="1899-12-30T00:02:50"/>
    <x v="1"/>
    <x v="7"/>
    <x v="2"/>
    <x v="1"/>
    <x v="14"/>
  </r>
  <r>
    <x v="0"/>
    <n v="30"/>
    <x v="2"/>
    <x v="2"/>
    <x v="1"/>
    <n v="5"/>
    <n v="25000000"/>
    <n v="2"/>
    <d v="1899-12-30T00:02:50"/>
    <x v="0"/>
    <x v="2"/>
    <x v="2"/>
    <x v="0"/>
    <x v="12"/>
  </r>
  <r>
    <x v="0"/>
    <n v="27"/>
    <x v="3"/>
    <x v="2"/>
    <x v="2"/>
    <n v="1"/>
    <n v="19000000"/>
    <n v="1"/>
    <d v="1899-12-30T00:02:50"/>
    <x v="1"/>
    <x v="4"/>
    <x v="3"/>
    <x v="0"/>
    <x v="5"/>
  </r>
  <r>
    <x v="0"/>
    <n v="31"/>
    <x v="3"/>
    <x v="1"/>
    <x v="1"/>
    <n v="2"/>
    <n v="12000000"/>
    <n v="2"/>
    <d v="1899-12-30T00:02:50"/>
    <x v="0"/>
    <x v="7"/>
    <x v="3"/>
    <x v="2"/>
    <x v="3"/>
  </r>
  <r>
    <x v="0"/>
    <n v="25"/>
    <x v="3"/>
    <x v="0"/>
    <x v="2"/>
    <n v="3"/>
    <n v="15000000"/>
    <n v="2"/>
    <d v="1899-12-30T00:02:50"/>
    <x v="0"/>
    <x v="2"/>
    <x v="0"/>
    <x v="1"/>
    <x v="6"/>
  </r>
  <r>
    <x v="0"/>
    <n v="27"/>
    <x v="3"/>
    <x v="3"/>
    <x v="0"/>
    <n v="2"/>
    <n v="12000000"/>
    <n v="2"/>
    <d v="1899-12-30T00:02:50"/>
    <x v="0"/>
    <x v="1"/>
    <x v="7"/>
    <x v="1"/>
    <x v="2"/>
  </r>
  <r>
    <x v="0"/>
    <n v="29"/>
    <x v="4"/>
    <x v="3"/>
    <x v="4"/>
    <n v="4"/>
    <n v="11000000"/>
    <n v="3"/>
    <d v="1899-12-30T00:02:50"/>
    <x v="2"/>
    <x v="7"/>
    <x v="7"/>
    <x v="2"/>
    <x v="8"/>
  </r>
  <r>
    <x v="0"/>
    <n v="18"/>
    <x v="4"/>
    <x v="2"/>
    <x v="0"/>
    <n v="5"/>
    <n v="21000000"/>
    <n v="1"/>
    <d v="1899-12-30T00:02:50"/>
    <x v="0"/>
    <x v="0"/>
    <x v="6"/>
    <x v="3"/>
    <x v="4"/>
  </r>
  <r>
    <x v="0"/>
    <n v="16"/>
    <x v="10"/>
    <x v="1"/>
    <x v="2"/>
    <n v="3"/>
    <n v="15000000"/>
    <n v="6"/>
    <d v="1899-12-30T00:02:50"/>
    <x v="0"/>
    <x v="2"/>
    <x v="6"/>
    <x v="1"/>
    <x v="6"/>
  </r>
  <r>
    <x v="0"/>
    <n v="11"/>
    <x v="6"/>
    <x v="0"/>
    <x v="2"/>
    <n v="4"/>
    <n v="20000000"/>
    <n v="2"/>
    <d v="1899-12-30T00:02:50"/>
    <x v="0"/>
    <x v="0"/>
    <x v="5"/>
    <x v="0"/>
    <x v="10"/>
  </r>
  <r>
    <x v="1"/>
    <n v="24"/>
    <x v="2"/>
    <x v="2"/>
    <x v="2"/>
    <n v="0"/>
    <n v="0"/>
    <n v="2"/>
    <d v="1899-12-30T00:02:50"/>
    <x v="3"/>
    <x v="9"/>
    <x v="7"/>
    <x v="3"/>
    <x v="4"/>
  </r>
  <r>
    <x v="1"/>
    <n v="28"/>
    <x v="4"/>
    <x v="0"/>
    <x v="2"/>
    <n v="0"/>
    <n v="0"/>
    <n v="2"/>
    <d v="1899-12-30T00:02:50"/>
    <x v="3"/>
    <x v="9"/>
    <x v="3"/>
    <x v="1"/>
    <x v="2"/>
  </r>
  <r>
    <x v="1"/>
    <n v="11"/>
    <x v="4"/>
    <x v="4"/>
    <x v="1"/>
    <n v="0"/>
    <n v="0"/>
    <n v="3"/>
    <d v="1899-12-30T00:02:50"/>
    <x v="3"/>
    <x v="9"/>
    <x v="4"/>
    <x v="2"/>
    <x v="11"/>
  </r>
  <r>
    <x v="0"/>
    <n v="12"/>
    <x v="5"/>
    <x v="0"/>
    <x v="1"/>
    <n v="2"/>
    <n v="12000000"/>
    <n v="3"/>
    <d v="1899-12-30T00:02:56"/>
    <x v="0"/>
    <x v="4"/>
    <x v="3"/>
    <x v="1"/>
    <x v="14"/>
  </r>
  <r>
    <x v="0"/>
    <n v="17"/>
    <x v="9"/>
    <x v="0"/>
    <x v="2"/>
    <n v="4"/>
    <n v="20000000"/>
    <n v="1"/>
    <d v="1899-12-30T00:02:56"/>
    <x v="2"/>
    <x v="1"/>
    <x v="6"/>
    <x v="0"/>
    <x v="12"/>
  </r>
  <r>
    <x v="0"/>
    <n v="27"/>
    <x v="2"/>
    <x v="4"/>
    <x v="1"/>
    <n v="5"/>
    <n v="25000000"/>
    <n v="1"/>
    <d v="1899-12-30T00:02:56"/>
    <x v="0"/>
    <x v="7"/>
    <x v="6"/>
    <x v="0"/>
    <x v="9"/>
  </r>
  <r>
    <x v="0"/>
    <n v="15"/>
    <x v="2"/>
    <x v="5"/>
    <x v="0"/>
    <n v="2"/>
    <n v="10000000"/>
    <n v="2"/>
    <d v="1899-12-30T00:02:56"/>
    <x v="0"/>
    <x v="2"/>
    <x v="7"/>
    <x v="1"/>
    <x v="1"/>
  </r>
  <r>
    <x v="0"/>
    <n v="30"/>
    <x v="2"/>
    <x v="5"/>
    <x v="0"/>
    <n v="3"/>
    <n v="15000000"/>
    <n v="4"/>
    <d v="1899-12-30T00:02:56"/>
    <x v="0"/>
    <x v="4"/>
    <x v="7"/>
    <x v="3"/>
    <x v="13"/>
  </r>
  <r>
    <x v="0"/>
    <n v="8"/>
    <x v="3"/>
    <x v="1"/>
    <x v="0"/>
    <n v="1"/>
    <n v="19000000"/>
    <n v="2"/>
    <d v="1899-12-30T00:02:56"/>
    <x v="1"/>
    <x v="5"/>
    <x v="5"/>
    <x v="0"/>
    <x v="7"/>
  </r>
  <r>
    <x v="0"/>
    <n v="6"/>
    <x v="3"/>
    <x v="0"/>
    <x v="1"/>
    <n v="1"/>
    <n v="7000000"/>
    <n v="2"/>
    <d v="1899-12-30T00:02:56"/>
    <x v="0"/>
    <x v="0"/>
    <x v="2"/>
    <x v="0"/>
    <x v="10"/>
  </r>
  <r>
    <x v="0"/>
    <n v="29"/>
    <x v="3"/>
    <x v="4"/>
    <x v="1"/>
    <n v="2"/>
    <n v="12000000"/>
    <n v="1"/>
    <d v="1899-12-30T00:02:56"/>
    <x v="0"/>
    <x v="3"/>
    <x v="0"/>
    <x v="2"/>
    <x v="8"/>
  </r>
  <r>
    <x v="0"/>
    <n v="3"/>
    <x v="4"/>
    <x v="0"/>
    <x v="1"/>
    <n v="5"/>
    <n v="25000000"/>
    <n v="2"/>
    <d v="1899-12-30T00:02:56"/>
    <x v="0"/>
    <x v="2"/>
    <x v="0"/>
    <x v="0"/>
    <x v="7"/>
  </r>
  <r>
    <x v="0"/>
    <n v="30"/>
    <x v="10"/>
    <x v="2"/>
    <x v="2"/>
    <n v="2"/>
    <n v="38000000"/>
    <n v="2"/>
    <d v="1899-12-30T00:02:56"/>
    <x v="1"/>
    <x v="8"/>
    <x v="2"/>
    <x v="0"/>
    <x v="10"/>
  </r>
  <r>
    <x v="0"/>
    <n v="21"/>
    <x v="10"/>
    <x v="3"/>
    <x v="1"/>
    <n v="3"/>
    <n v="15000000"/>
    <n v="3"/>
    <d v="1899-12-30T00:02:56"/>
    <x v="0"/>
    <x v="0"/>
    <x v="3"/>
    <x v="2"/>
    <x v="11"/>
  </r>
  <r>
    <x v="0"/>
    <n v="12"/>
    <x v="5"/>
    <x v="0"/>
    <x v="1"/>
    <n v="2"/>
    <n v="12000000"/>
    <n v="3"/>
    <d v="1899-12-30T00:02:56"/>
    <x v="0"/>
    <x v="4"/>
    <x v="3"/>
    <x v="1"/>
    <x v="14"/>
  </r>
  <r>
    <x v="0"/>
    <n v="17"/>
    <x v="9"/>
    <x v="0"/>
    <x v="2"/>
    <n v="4"/>
    <n v="20000000"/>
    <n v="1"/>
    <d v="1899-12-30T00:02:56"/>
    <x v="2"/>
    <x v="1"/>
    <x v="6"/>
    <x v="0"/>
    <x v="12"/>
  </r>
  <r>
    <x v="1"/>
    <n v="11"/>
    <x v="4"/>
    <x v="3"/>
    <x v="1"/>
    <n v="0"/>
    <n v="0"/>
    <n v="2"/>
    <d v="1899-12-30T00:02:56"/>
    <x v="3"/>
    <x v="9"/>
    <x v="1"/>
    <x v="1"/>
    <x v="2"/>
  </r>
  <r>
    <x v="1"/>
    <n v="1"/>
    <x v="10"/>
    <x v="0"/>
    <x v="1"/>
    <n v="0"/>
    <n v="0"/>
    <n v="2"/>
    <d v="1899-12-30T00:02:56"/>
    <x v="3"/>
    <x v="9"/>
    <x v="5"/>
    <x v="3"/>
    <x v="13"/>
  </r>
  <r>
    <x v="0"/>
    <n v="15"/>
    <x v="6"/>
    <x v="0"/>
    <x v="1"/>
    <n v="2"/>
    <n v="12000000"/>
    <n v="2"/>
    <d v="1899-12-30T00:03:00"/>
    <x v="0"/>
    <x v="2"/>
    <x v="7"/>
    <x v="1"/>
    <x v="1"/>
  </r>
  <r>
    <x v="0"/>
    <n v="8"/>
    <x v="8"/>
    <x v="0"/>
    <x v="2"/>
    <n v="3"/>
    <n v="15000000"/>
    <n v="3"/>
    <d v="1899-12-30T00:03:00"/>
    <x v="0"/>
    <x v="2"/>
    <x v="4"/>
    <x v="1"/>
    <x v="1"/>
  </r>
  <r>
    <x v="0"/>
    <n v="16"/>
    <x v="1"/>
    <x v="1"/>
    <x v="1"/>
    <n v="4"/>
    <n v="11000000"/>
    <n v="3"/>
    <d v="1899-12-30T00:03:00"/>
    <x v="2"/>
    <x v="2"/>
    <x v="3"/>
    <x v="0"/>
    <x v="7"/>
  </r>
  <r>
    <x v="0"/>
    <n v="8"/>
    <x v="3"/>
    <x v="0"/>
    <x v="0"/>
    <n v="5"/>
    <n v="25000000"/>
    <n v="2"/>
    <d v="1899-12-30T00:03:00"/>
    <x v="0"/>
    <x v="2"/>
    <x v="3"/>
    <x v="1"/>
    <x v="6"/>
  </r>
  <r>
    <x v="0"/>
    <n v="21"/>
    <x v="3"/>
    <x v="5"/>
    <x v="2"/>
    <n v="2"/>
    <n v="12000000"/>
    <n v="4"/>
    <d v="1899-12-30T00:03:00"/>
    <x v="0"/>
    <x v="7"/>
    <x v="5"/>
    <x v="0"/>
    <x v="5"/>
  </r>
  <r>
    <x v="0"/>
    <n v="20"/>
    <x v="3"/>
    <x v="4"/>
    <x v="0"/>
    <n v="3"/>
    <n v="15000000"/>
    <n v="6"/>
    <d v="1899-12-30T00:03:00"/>
    <x v="0"/>
    <x v="0"/>
    <x v="6"/>
    <x v="0"/>
    <x v="12"/>
  </r>
  <r>
    <x v="0"/>
    <n v="4"/>
    <x v="3"/>
    <x v="0"/>
    <x v="4"/>
    <n v="4"/>
    <n v="20000000"/>
    <n v="3"/>
    <d v="1899-12-30T00:03:00"/>
    <x v="0"/>
    <x v="0"/>
    <x v="7"/>
    <x v="2"/>
    <x v="11"/>
  </r>
  <r>
    <x v="0"/>
    <n v="22"/>
    <x v="4"/>
    <x v="3"/>
    <x v="2"/>
    <n v="3"/>
    <n v="15000000"/>
    <n v="6"/>
    <d v="1899-12-30T00:03:00"/>
    <x v="0"/>
    <x v="1"/>
    <x v="5"/>
    <x v="0"/>
    <x v="12"/>
  </r>
  <r>
    <x v="0"/>
    <n v="31"/>
    <x v="10"/>
    <x v="2"/>
    <x v="4"/>
    <n v="2"/>
    <n v="38000000"/>
    <n v="4"/>
    <d v="1899-12-30T00:03:00"/>
    <x v="1"/>
    <x v="7"/>
    <x v="2"/>
    <x v="1"/>
    <x v="14"/>
  </r>
  <r>
    <x v="0"/>
    <n v="15"/>
    <x v="6"/>
    <x v="0"/>
    <x v="1"/>
    <n v="2"/>
    <n v="12000000"/>
    <n v="2"/>
    <d v="1899-12-30T00:03:00"/>
    <x v="0"/>
    <x v="2"/>
    <x v="7"/>
    <x v="1"/>
    <x v="1"/>
  </r>
  <r>
    <x v="0"/>
    <n v="8"/>
    <x v="8"/>
    <x v="0"/>
    <x v="2"/>
    <n v="3"/>
    <n v="15000000"/>
    <n v="3"/>
    <d v="1899-12-30T00:03:00"/>
    <x v="0"/>
    <x v="2"/>
    <x v="4"/>
    <x v="1"/>
    <x v="1"/>
  </r>
  <r>
    <x v="0"/>
    <n v="16"/>
    <x v="1"/>
    <x v="1"/>
    <x v="1"/>
    <n v="4"/>
    <n v="11000000"/>
    <n v="3"/>
    <d v="1899-12-30T00:03:00"/>
    <x v="2"/>
    <x v="2"/>
    <x v="3"/>
    <x v="0"/>
    <x v="7"/>
  </r>
  <r>
    <x v="1"/>
    <n v="4"/>
    <x v="8"/>
    <x v="0"/>
    <x v="0"/>
    <n v="0"/>
    <n v="0"/>
    <n v="3"/>
    <d v="1899-12-30T00:03:00"/>
    <x v="3"/>
    <x v="9"/>
    <x v="2"/>
    <x v="1"/>
    <x v="1"/>
  </r>
  <r>
    <x v="1"/>
    <n v="28"/>
    <x v="2"/>
    <x v="0"/>
    <x v="0"/>
    <n v="0"/>
    <n v="0"/>
    <n v="3"/>
    <d v="1899-12-30T00:03:00"/>
    <x v="3"/>
    <x v="9"/>
    <x v="7"/>
    <x v="3"/>
    <x v="4"/>
  </r>
  <r>
    <x v="1"/>
    <n v="10"/>
    <x v="3"/>
    <x v="1"/>
    <x v="2"/>
    <n v="0"/>
    <n v="0"/>
    <n v="3"/>
    <d v="1899-12-30T00:03:00"/>
    <x v="3"/>
    <x v="9"/>
    <x v="2"/>
    <x v="0"/>
    <x v="12"/>
  </r>
  <r>
    <x v="1"/>
    <n v="22"/>
    <x v="4"/>
    <x v="4"/>
    <x v="1"/>
    <n v="0"/>
    <n v="0"/>
    <n v="1"/>
    <d v="1899-12-30T00:03:00"/>
    <x v="3"/>
    <x v="9"/>
    <x v="4"/>
    <x v="2"/>
    <x v="8"/>
  </r>
  <r>
    <x v="1"/>
    <n v="4"/>
    <x v="8"/>
    <x v="0"/>
    <x v="0"/>
    <n v="0"/>
    <n v="0"/>
    <n v="3"/>
    <d v="1899-12-30T00:03:00"/>
    <x v="3"/>
    <x v="9"/>
    <x v="2"/>
    <x v="1"/>
    <x v="1"/>
  </r>
  <r>
    <x v="0"/>
    <n v="4"/>
    <x v="8"/>
    <x v="3"/>
    <x v="2"/>
    <n v="1"/>
    <n v="19000000"/>
    <n v="1"/>
    <d v="1899-12-30T00:03:10"/>
    <x v="1"/>
    <x v="7"/>
    <x v="3"/>
    <x v="2"/>
    <x v="3"/>
  </r>
  <r>
    <x v="0"/>
    <n v="17"/>
    <x v="1"/>
    <x v="0"/>
    <x v="2"/>
    <n v="3"/>
    <n v="15000000"/>
    <n v="2"/>
    <d v="1899-12-30T00:03:10"/>
    <x v="0"/>
    <x v="4"/>
    <x v="5"/>
    <x v="1"/>
    <x v="15"/>
  </r>
  <r>
    <x v="0"/>
    <n v="30"/>
    <x v="2"/>
    <x v="0"/>
    <x v="0"/>
    <n v="1"/>
    <n v="7000000"/>
    <n v="2"/>
    <d v="1899-12-30T00:03:10"/>
    <x v="0"/>
    <x v="0"/>
    <x v="4"/>
    <x v="3"/>
    <x v="4"/>
  </r>
  <r>
    <x v="0"/>
    <n v="18"/>
    <x v="2"/>
    <x v="0"/>
    <x v="2"/>
    <n v="2"/>
    <n v="12000000"/>
    <n v="2"/>
    <d v="1899-12-30T00:03:10"/>
    <x v="0"/>
    <x v="4"/>
    <x v="0"/>
    <x v="1"/>
    <x v="6"/>
  </r>
  <r>
    <x v="0"/>
    <n v="27"/>
    <x v="2"/>
    <x v="3"/>
    <x v="2"/>
    <n v="3"/>
    <n v="11000000"/>
    <n v="4"/>
    <d v="1899-12-30T00:03:10"/>
    <x v="0"/>
    <x v="7"/>
    <x v="5"/>
    <x v="0"/>
    <x v="7"/>
  </r>
  <r>
    <x v="0"/>
    <n v="12"/>
    <x v="3"/>
    <x v="2"/>
    <x v="0"/>
    <n v="2"/>
    <n v="38000000"/>
    <n v="4"/>
    <d v="1899-12-30T00:03:10"/>
    <x v="1"/>
    <x v="2"/>
    <x v="6"/>
    <x v="1"/>
    <x v="14"/>
  </r>
  <r>
    <x v="0"/>
    <n v="8"/>
    <x v="3"/>
    <x v="0"/>
    <x v="1"/>
    <n v="2"/>
    <n v="12000000"/>
    <n v="2"/>
    <d v="1899-12-30T00:03:10"/>
    <x v="0"/>
    <x v="7"/>
    <x v="1"/>
    <x v="0"/>
    <x v="12"/>
  </r>
  <r>
    <x v="0"/>
    <n v="11"/>
    <x v="4"/>
    <x v="4"/>
    <x v="2"/>
    <n v="5"/>
    <n v="20000000"/>
    <n v="4"/>
    <d v="1899-12-30T00:03:10"/>
    <x v="0"/>
    <x v="8"/>
    <x v="6"/>
    <x v="2"/>
    <x v="8"/>
  </r>
  <r>
    <x v="0"/>
    <n v="2"/>
    <x v="10"/>
    <x v="0"/>
    <x v="0"/>
    <n v="4"/>
    <n v="15000000"/>
    <n v="1"/>
    <d v="1899-12-30T00:03:10"/>
    <x v="0"/>
    <x v="0"/>
    <x v="1"/>
    <x v="1"/>
    <x v="2"/>
  </r>
  <r>
    <x v="0"/>
    <n v="4"/>
    <x v="8"/>
    <x v="3"/>
    <x v="2"/>
    <n v="1"/>
    <n v="19000000"/>
    <n v="1"/>
    <d v="1899-12-30T00:03:10"/>
    <x v="1"/>
    <x v="7"/>
    <x v="3"/>
    <x v="2"/>
    <x v="3"/>
  </r>
  <r>
    <x v="0"/>
    <n v="17"/>
    <x v="1"/>
    <x v="0"/>
    <x v="2"/>
    <n v="3"/>
    <n v="15000000"/>
    <n v="2"/>
    <d v="1899-12-30T00:03:10"/>
    <x v="0"/>
    <x v="4"/>
    <x v="5"/>
    <x v="1"/>
    <x v="15"/>
  </r>
  <r>
    <x v="1"/>
    <n v="13"/>
    <x v="0"/>
    <x v="1"/>
    <x v="2"/>
    <n v="0"/>
    <n v="0"/>
    <n v="4"/>
    <d v="1899-12-30T00:03:10"/>
    <x v="3"/>
    <x v="9"/>
    <x v="6"/>
    <x v="0"/>
    <x v="12"/>
  </r>
  <r>
    <x v="1"/>
    <n v="27"/>
    <x v="3"/>
    <x v="1"/>
    <x v="2"/>
    <n v="0"/>
    <n v="0"/>
    <n v="2"/>
    <d v="1899-12-30T00:03:10"/>
    <x v="3"/>
    <x v="9"/>
    <x v="5"/>
    <x v="0"/>
    <x v="9"/>
  </r>
  <r>
    <x v="1"/>
    <n v="20"/>
    <x v="3"/>
    <x v="4"/>
    <x v="2"/>
    <n v="0"/>
    <n v="0"/>
    <n v="1"/>
    <d v="1899-12-30T00:03:10"/>
    <x v="3"/>
    <x v="9"/>
    <x v="3"/>
    <x v="3"/>
    <x v="13"/>
  </r>
  <r>
    <x v="1"/>
    <n v="18"/>
    <x v="4"/>
    <x v="2"/>
    <x v="2"/>
    <n v="0"/>
    <n v="0"/>
    <n v="5"/>
    <d v="1899-12-30T00:03:10"/>
    <x v="3"/>
    <x v="9"/>
    <x v="7"/>
    <x v="0"/>
    <x v="9"/>
  </r>
  <r>
    <x v="1"/>
    <n v="13"/>
    <x v="0"/>
    <x v="1"/>
    <x v="2"/>
    <n v="0"/>
    <n v="0"/>
    <n v="4"/>
    <d v="1899-12-30T00:03:10"/>
    <x v="3"/>
    <x v="9"/>
    <x v="6"/>
    <x v="0"/>
    <x v="12"/>
  </r>
  <r>
    <x v="0"/>
    <n v="17"/>
    <x v="5"/>
    <x v="4"/>
    <x v="4"/>
    <n v="3"/>
    <n v="15000000"/>
    <n v="1"/>
    <d v="1899-12-30T00:03:12"/>
    <x v="0"/>
    <x v="1"/>
    <x v="2"/>
    <x v="3"/>
    <x v="13"/>
  </r>
  <r>
    <x v="0"/>
    <n v="11"/>
    <x v="6"/>
    <x v="0"/>
    <x v="2"/>
    <n v="3"/>
    <n v="15000000"/>
    <n v="5"/>
    <d v="1899-12-30T00:03:12"/>
    <x v="0"/>
    <x v="0"/>
    <x v="7"/>
    <x v="3"/>
    <x v="4"/>
  </r>
  <r>
    <x v="0"/>
    <n v="1"/>
    <x v="8"/>
    <x v="4"/>
    <x v="2"/>
    <n v="4"/>
    <n v="20000000"/>
    <n v="3"/>
    <d v="1899-12-30T00:03:12"/>
    <x v="0"/>
    <x v="7"/>
    <x v="3"/>
    <x v="1"/>
    <x v="6"/>
  </r>
  <r>
    <x v="0"/>
    <n v="10"/>
    <x v="11"/>
    <x v="2"/>
    <x v="2"/>
    <n v="1"/>
    <n v="7000000"/>
    <n v="4"/>
    <d v="1899-12-30T00:03:12"/>
    <x v="0"/>
    <x v="0"/>
    <x v="7"/>
    <x v="0"/>
    <x v="7"/>
  </r>
  <r>
    <x v="0"/>
    <n v="30"/>
    <x v="2"/>
    <x v="0"/>
    <x v="2"/>
    <n v="1"/>
    <n v="19000000"/>
    <n v="1"/>
    <d v="1899-12-30T00:03:12"/>
    <x v="1"/>
    <x v="2"/>
    <x v="0"/>
    <x v="1"/>
    <x v="2"/>
  </r>
  <r>
    <x v="0"/>
    <n v="28"/>
    <x v="2"/>
    <x v="4"/>
    <x v="3"/>
    <n v="4"/>
    <n v="11000000"/>
    <n v="2"/>
    <d v="1899-12-30T00:03:12"/>
    <x v="2"/>
    <x v="7"/>
    <x v="0"/>
    <x v="1"/>
    <x v="1"/>
  </r>
  <r>
    <x v="0"/>
    <n v="22"/>
    <x v="2"/>
    <x v="0"/>
    <x v="2"/>
    <n v="5"/>
    <n v="25000000"/>
    <n v="3"/>
    <d v="1899-12-30T00:03:12"/>
    <x v="0"/>
    <x v="0"/>
    <x v="5"/>
    <x v="2"/>
    <x v="11"/>
  </r>
  <r>
    <x v="0"/>
    <n v="11"/>
    <x v="2"/>
    <x v="0"/>
    <x v="0"/>
    <n v="2"/>
    <n v="12000000"/>
    <n v="3"/>
    <d v="1899-12-30T00:03:12"/>
    <x v="0"/>
    <x v="0"/>
    <x v="7"/>
    <x v="1"/>
    <x v="14"/>
  </r>
  <r>
    <x v="0"/>
    <n v="30"/>
    <x v="2"/>
    <x v="3"/>
    <x v="1"/>
    <n v="3"/>
    <n v="15000000"/>
    <n v="5"/>
    <d v="1899-12-30T00:03:12"/>
    <x v="0"/>
    <x v="2"/>
    <x v="7"/>
    <x v="1"/>
    <x v="6"/>
  </r>
  <r>
    <x v="0"/>
    <n v="2"/>
    <x v="3"/>
    <x v="4"/>
    <x v="2"/>
    <n v="5"/>
    <n v="21000000"/>
    <n v="1"/>
    <d v="1899-12-30T00:03:12"/>
    <x v="0"/>
    <x v="5"/>
    <x v="2"/>
    <x v="2"/>
    <x v="8"/>
  </r>
  <r>
    <x v="0"/>
    <n v="25"/>
    <x v="3"/>
    <x v="2"/>
    <x v="0"/>
    <n v="5"/>
    <n v="25000000"/>
    <n v="2"/>
    <d v="1899-12-30T00:03:12"/>
    <x v="0"/>
    <x v="4"/>
    <x v="2"/>
    <x v="0"/>
    <x v="10"/>
  </r>
  <r>
    <x v="0"/>
    <n v="28"/>
    <x v="3"/>
    <x v="5"/>
    <x v="1"/>
    <n v="1"/>
    <n v="7000000"/>
    <n v="2"/>
    <d v="1899-12-30T00:03:12"/>
    <x v="0"/>
    <x v="1"/>
    <x v="7"/>
    <x v="1"/>
    <x v="1"/>
  </r>
  <r>
    <x v="0"/>
    <n v="22"/>
    <x v="3"/>
    <x v="2"/>
    <x v="1"/>
    <n v="3"/>
    <n v="15000000"/>
    <n v="2"/>
    <d v="1899-12-30T00:03:12"/>
    <x v="0"/>
    <x v="2"/>
    <x v="6"/>
    <x v="2"/>
    <x v="8"/>
  </r>
  <r>
    <x v="0"/>
    <n v="25"/>
    <x v="3"/>
    <x v="4"/>
    <x v="2"/>
    <n v="2"/>
    <n v="12000000"/>
    <n v="1"/>
    <d v="1899-12-30T00:03:12"/>
    <x v="0"/>
    <x v="2"/>
    <x v="6"/>
    <x v="2"/>
    <x v="11"/>
  </r>
  <r>
    <x v="0"/>
    <n v="29"/>
    <x v="3"/>
    <x v="4"/>
    <x v="2"/>
    <n v="2"/>
    <n v="12000000"/>
    <n v="1"/>
    <d v="1899-12-30T00:03:12"/>
    <x v="0"/>
    <x v="1"/>
    <x v="7"/>
    <x v="1"/>
    <x v="1"/>
  </r>
  <r>
    <x v="0"/>
    <n v="20"/>
    <x v="4"/>
    <x v="3"/>
    <x v="2"/>
    <n v="2"/>
    <n v="38000000"/>
    <n v="4"/>
    <d v="1899-12-30T00:03:12"/>
    <x v="4"/>
    <x v="0"/>
    <x v="5"/>
    <x v="3"/>
    <x v="13"/>
  </r>
  <r>
    <x v="0"/>
    <n v="9"/>
    <x v="4"/>
    <x v="2"/>
    <x v="2"/>
    <n v="5"/>
    <n v="25000000"/>
    <n v="2"/>
    <d v="1899-12-30T00:03:12"/>
    <x v="0"/>
    <x v="3"/>
    <x v="3"/>
    <x v="3"/>
    <x v="4"/>
  </r>
  <r>
    <x v="0"/>
    <n v="17"/>
    <x v="10"/>
    <x v="0"/>
    <x v="1"/>
    <n v="4"/>
    <n v="11000000"/>
    <n v="1"/>
    <d v="1899-12-30T00:03:12"/>
    <x v="2"/>
    <x v="8"/>
    <x v="0"/>
    <x v="1"/>
    <x v="1"/>
  </r>
  <r>
    <x v="0"/>
    <n v="10"/>
    <x v="10"/>
    <x v="4"/>
    <x v="2"/>
    <n v="2"/>
    <n v="12000000"/>
    <n v="4"/>
    <d v="1899-12-30T00:03:12"/>
    <x v="0"/>
    <x v="4"/>
    <x v="0"/>
    <x v="1"/>
    <x v="6"/>
  </r>
  <r>
    <x v="0"/>
    <n v="24"/>
    <x v="10"/>
    <x v="4"/>
    <x v="2"/>
    <n v="2"/>
    <n v="12000000"/>
    <n v="2"/>
    <d v="1899-12-30T00:03:12"/>
    <x v="0"/>
    <x v="2"/>
    <x v="5"/>
    <x v="2"/>
    <x v="8"/>
  </r>
  <r>
    <x v="0"/>
    <n v="20"/>
    <x v="10"/>
    <x v="3"/>
    <x v="1"/>
    <n v="4"/>
    <n v="20000000"/>
    <n v="4"/>
    <d v="1899-12-30T00:03:12"/>
    <x v="0"/>
    <x v="4"/>
    <x v="6"/>
    <x v="2"/>
    <x v="11"/>
  </r>
  <r>
    <x v="0"/>
    <n v="17"/>
    <x v="5"/>
    <x v="4"/>
    <x v="4"/>
    <n v="3"/>
    <n v="15000000"/>
    <n v="1"/>
    <d v="1899-12-30T00:03:12"/>
    <x v="0"/>
    <x v="1"/>
    <x v="2"/>
    <x v="3"/>
    <x v="13"/>
  </r>
  <r>
    <x v="0"/>
    <n v="11"/>
    <x v="6"/>
    <x v="0"/>
    <x v="2"/>
    <n v="3"/>
    <n v="15000000"/>
    <n v="5"/>
    <d v="1899-12-30T00:03:12"/>
    <x v="0"/>
    <x v="0"/>
    <x v="7"/>
    <x v="3"/>
    <x v="4"/>
  </r>
  <r>
    <x v="0"/>
    <n v="1"/>
    <x v="8"/>
    <x v="4"/>
    <x v="2"/>
    <n v="4"/>
    <n v="20000000"/>
    <n v="3"/>
    <d v="1899-12-30T00:03:12"/>
    <x v="0"/>
    <x v="7"/>
    <x v="3"/>
    <x v="1"/>
    <x v="6"/>
  </r>
  <r>
    <x v="0"/>
    <n v="10"/>
    <x v="11"/>
    <x v="2"/>
    <x v="2"/>
    <n v="1"/>
    <n v="7000000"/>
    <n v="4"/>
    <d v="1899-12-30T00:03:12"/>
    <x v="0"/>
    <x v="0"/>
    <x v="7"/>
    <x v="0"/>
    <x v="7"/>
  </r>
  <r>
    <x v="1"/>
    <n v="21"/>
    <x v="6"/>
    <x v="5"/>
    <x v="2"/>
    <n v="0"/>
    <n v="0"/>
    <n v="2"/>
    <d v="1899-12-30T00:03:12"/>
    <x v="3"/>
    <x v="9"/>
    <x v="5"/>
    <x v="0"/>
    <x v="7"/>
  </r>
  <r>
    <x v="1"/>
    <n v="16"/>
    <x v="7"/>
    <x v="1"/>
    <x v="0"/>
    <n v="0"/>
    <n v="0"/>
    <n v="5"/>
    <d v="1899-12-30T00:03:12"/>
    <x v="3"/>
    <x v="9"/>
    <x v="4"/>
    <x v="0"/>
    <x v="7"/>
  </r>
  <r>
    <x v="1"/>
    <n v="25"/>
    <x v="2"/>
    <x v="1"/>
    <x v="2"/>
    <n v="0"/>
    <n v="0"/>
    <n v="1"/>
    <d v="1899-12-30T00:03:12"/>
    <x v="3"/>
    <x v="9"/>
    <x v="2"/>
    <x v="0"/>
    <x v="10"/>
  </r>
  <r>
    <x v="1"/>
    <n v="7"/>
    <x v="10"/>
    <x v="0"/>
    <x v="0"/>
    <n v="0"/>
    <n v="0"/>
    <n v="1"/>
    <d v="1899-12-30T00:03:12"/>
    <x v="3"/>
    <x v="9"/>
    <x v="3"/>
    <x v="0"/>
    <x v="5"/>
  </r>
  <r>
    <x v="1"/>
    <n v="23"/>
    <x v="10"/>
    <x v="2"/>
    <x v="2"/>
    <n v="0"/>
    <n v="0"/>
    <n v="5"/>
    <d v="1899-12-30T00:03:12"/>
    <x v="3"/>
    <x v="9"/>
    <x v="1"/>
    <x v="1"/>
    <x v="2"/>
  </r>
  <r>
    <x v="1"/>
    <n v="21"/>
    <x v="6"/>
    <x v="5"/>
    <x v="2"/>
    <n v="0"/>
    <n v="0"/>
    <n v="2"/>
    <d v="1899-12-30T00:03:12"/>
    <x v="3"/>
    <x v="9"/>
    <x v="5"/>
    <x v="0"/>
    <x v="7"/>
  </r>
  <r>
    <x v="1"/>
    <n v="16"/>
    <x v="7"/>
    <x v="1"/>
    <x v="0"/>
    <n v="0"/>
    <n v="0"/>
    <n v="5"/>
    <d v="1899-12-30T00:03:12"/>
    <x v="3"/>
    <x v="9"/>
    <x v="4"/>
    <x v="0"/>
    <x v="7"/>
  </r>
  <r>
    <x v="0"/>
    <n v="30"/>
    <x v="1"/>
    <x v="1"/>
    <x v="1"/>
    <n v="5"/>
    <n v="25000000"/>
    <n v="1"/>
    <d v="1899-12-30T00:03:14"/>
    <x v="0"/>
    <x v="8"/>
    <x v="1"/>
    <x v="1"/>
    <x v="1"/>
  </r>
  <r>
    <x v="0"/>
    <n v="25"/>
    <x v="2"/>
    <x v="0"/>
    <x v="1"/>
    <n v="4"/>
    <n v="20000000"/>
    <n v="2"/>
    <d v="1899-12-30T00:03:14"/>
    <x v="2"/>
    <x v="0"/>
    <x v="7"/>
    <x v="0"/>
    <x v="10"/>
  </r>
  <r>
    <x v="0"/>
    <n v="9"/>
    <x v="2"/>
    <x v="1"/>
    <x v="1"/>
    <n v="1"/>
    <n v="7000000"/>
    <n v="2"/>
    <d v="1899-12-30T00:03:14"/>
    <x v="0"/>
    <x v="2"/>
    <x v="5"/>
    <x v="1"/>
    <x v="1"/>
  </r>
  <r>
    <x v="0"/>
    <n v="29"/>
    <x v="3"/>
    <x v="4"/>
    <x v="2"/>
    <n v="2"/>
    <n v="12000000"/>
    <n v="1"/>
    <d v="1899-12-30T00:03:14"/>
    <x v="0"/>
    <x v="7"/>
    <x v="2"/>
    <x v="2"/>
    <x v="3"/>
  </r>
  <r>
    <x v="0"/>
    <n v="13"/>
    <x v="3"/>
    <x v="1"/>
    <x v="1"/>
    <n v="2"/>
    <n v="12000000"/>
    <n v="2"/>
    <d v="1899-12-30T00:03:14"/>
    <x v="0"/>
    <x v="0"/>
    <x v="3"/>
    <x v="3"/>
    <x v="4"/>
  </r>
  <r>
    <x v="0"/>
    <n v="29"/>
    <x v="3"/>
    <x v="2"/>
    <x v="4"/>
    <n v="2"/>
    <n v="12000000"/>
    <n v="1"/>
    <d v="1899-12-30T00:03:14"/>
    <x v="0"/>
    <x v="5"/>
    <x v="6"/>
    <x v="2"/>
    <x v="8"/>
  </r>
  <r>
    <x v="0"/>
    <n v="1"/>
    <x v="4"/>
    <x v="1"/>
    <x v="1"/>
    <n v="2"/>
    <n v="38000000"/>
    <n v="4"/>
    <d v="1899-12-30T00:03:14"/>
    <x v="1"/>
    <x v="0"/>
    <x v="2"/>
    <x v="0"/>
    <x v="5"/>
  </r>
  <r>
    <x v="0"/>
    <n v="22"/>
    <x v="4"/>
    <x v="0"/>
    <x v="3"/>
    <n v="4"/>
    <n v="20000000"/>
    <n v="5"/>
    <d v="1899-12-30T00:03:14"/>
    <x v="0"/>
    <x v="4"/>
    <x v="5"/>
    <x v="0"/>
    <x v="7"/>
  </r>
  <r>
    <x v="0"/>
    <n v="1"/>
    <x v="10"/>
    <x v="0"/>
    <x v="1"/>
    <n v="5"/>
    <n v="21000000"/>
    <n v="2"/>
    <d v="1899-12-30T00:03:14"/>
    <x v="0"/>
    <x v="5"/>
    <x v="4"/>
    <x v="0"/>
    <x v="12"/>
  </r>
  <r>
    <x v="0"/>
    <n v="15"/>
    <x v="10"/>
    <x v="1"/>
    <x v="2"/>
    <n v="3"/>
    <n v="15000000"/>
    <n v="2"/>
    <d v="1899-12-30T00:03:14"/>
    <x v="0"/>
    <x v="2"/>
    <x v="0"/>
    <x v="0"/>
    <x v="9"/>
  </r>
  <r>
    <x v="1"/>
    <n v="20"/>
    <x v="7"/>
    <x v="0"/>
    <x v="1"/>
    <n v="0"/>
    <n v="0"/>
    <n v="2"/>
    <d v="1899-12-30T00:03:14"/>
    <x v="3"/>
    <x v="9"/>
    <x v="7"/>
    <x v="3"/>
    <x v="4"/>
  </r>
  <r>
    <x v="1"/>
    <n v="10"/>
    <x v="10"/>
    <x v="1"/>
    <x v="2"/>
    <n v="0"/>
    <n v="0"/>
    <n v="4"/>
    <d v="1899-12-30T00:03:14"/>
    <x v="3"/>
    <x v="9"/>
    <x v="5"/>
    <x v="0"/>
    <x v="12"/>
  </r>
  <r>
    <x v="1"/>
    <n v="20"/>
    <x v="10"/>
    <x v="0"/>
    <x v="1"/>
    <n v="0"/>
    <n v="0"/>
    <n v="1"/>
    <d v="1899-12-30T00:03:14"/>
    <x v="3"/>
    <x v="9"/>
    <x v="3"/>
    <x v="1"/>
    <x v="14"/>
  </r>
  <r>
    <x v="1"/>
    <n v="20"/>
    <x v="7"/>
    <x v="0"/>
    <x v="1"/>
    <n v="0"/>
    <n v="0"/>
    <n v="2"/>
    <d v="1899-12-30T00:03:14"/>
    <x v="3"/>
    <x v="9"/>
    <x v="7"/>
    <x v="3"/>
    <x v="4"/>
  </r>
  <r>
    <x v="0"/>
    <n v="12"/>
    <x v="5"/>
    <x v="0"/>
    <x v="1"/>
    <n v="5"/>
    <n v="25000000"/>
    <n v="1"/>
    <d v="1899-12-30T00:03:16"/>
    <x v="0"/>
    <x v="1"/>
    <x v="2"/>
    <x v="1"/>
    <x v="6"/>
  </r>
  <r>
    <x v="0"/>
    <n v="1"/>
    <x v="9"/>
    <x v="0"/>
    <x v="1"/>
    <n v="4"/>
    <n v="20000000"/>
    <n v="4"/>
    <d v="1899-12-30T00:03:16"/>
    <x v="2"/>
    <x v="4"/>
    <x v="3"/>
    <x v="3"/>
    <x v="13"/>
  </r>
  <r>
    <x v="0"/>
    <n v="28"/>
    <x v="9"/>
    <x v="4"/>
    <x v="0"/>
    <n v="4"/>
    <n v="15000000"/>
    <n v="2"/>
    <d v="1899-12-30T00:03:16"/>
    <x v="0"/>
    <x v="2"/>
    <x v="6"/>
    <x v="3"/>
    <x v="13"/>
  </r>
  <r>
    <x v="0"/>
    <n v="3"/>
    <x v="2"/>
    <x v="0"/>
    <x v="0"/>
    <n v="3"/>
    <n v="12000000"/>
    <n v="1"/>
    <d v="1899-12-30T00:03:16"/>
    <x v="0"/>
    <x v="2"/>
    <x v="2"/>
    <x v="1"/>
    <x v="1"/>
  </r>
  <r>
    <x v="0"/>
    <n v="28"/>
    <x v="3"/>
    <x v="3"/>
    <x v="3"/>
    <n v="2"/>
    <n v="38000000"/>
    <n v="2"/>
    <d v="1899-12-30T00:03:16"/>
    <x v="1"/>
    <x v="2"/>
    <x v="1"/>
    <x v="0"/>
    <x v="9"/>
  </r>
  <r>
    <x v="0"/>
    <n v="28"/>
    <x v="3"/>
    <x v="0"/>
    <x v="0"/>
    <n v="1"/>
    <n v="19000000"/>
    <n v="1"/>
    <d v="1899-12-30T00:03:16"/>
    <x v="1"/>
    <x v="0"/>
    <x v="6"/>
    <x v="0"/>
    <x v="7"/>
  </r>
  <r>
    <x v="0"/>
    <n v="23"/>
    <x v="3"/>
    <x v="4"/>
    <x v="2"/>
    <n v="2"/>
    <n v="10000000"/>
    <n v="2"/>
    <d v="1899-12-30T00:03:16"/>
    <x v="0"/>
    <x v="0"/>
    <x v="1"/>
    <x v="0"/>
    <x v="7"/>
  </r>
  <r>
    <x v="0"/>
    <n v="26"/>
    <x v="3"/>
    <x v="2"/>
    <x v="1"/>
    <n v="1"/>
    <n v="7000000"/>
    <n v="2"/>
    <d v="1899-12-30T00:03:16"/>
    <x v="0"/>
    <x v="2"/>
    <x v="3"/>
    <x v="1"/>
    <x v="2"/>
  </r>
  <r>
    <x v="0"/>
    <n v="1"/>
    <x v="3"/>
    <x v="3"/>
    <x v="4"/>
    <n v="3"/>
    <n v="11000000"/>
    <n v="3"/>
    <d v="1899-12-30T00:03:16"/>
    <x v="0"/>
    <x v="0"/>
    <x v="4"/>
    <x v="2"/>
    <x v="11"/>
  </r>
  <r>
    <x v="0"/>
    <n v="12"/>
    <x v="4"/>
    <x v="4"/>
    <x v="0"/>
    <n v="5"/>
    <n v="25000000"/>
    <n v="4"/>
    <d v="1899-12-30T00:03:16"/>
    <x v="0"/>
    <x v="1"/>
    <x v="5"/>
    <x v="1"/>
    <x v="2"/>
  </r>
  <r>
    <x v="0"/>
    <n v="12"/>
    <x v="5"/>
    <x v="0"/>
    <x v="1"/>
    <n v="5"/>
    <n v="25000000"/>
    <n v="1"/>
    <d v="1899-12-30T00:03:16"/>
    <x v="0"/>
    <x v="1"/>
    <x v="2"/>
    <x v="1"/>
    <x v="6"/>
  </r>
  <r>
    <x v="0"/>
    <n v="1"/>
    <x v="9"/>
    <x v="0"/>
    <x v="1"/>
    <n v="4"/>
    <n v="20000000"/>
    <n v="4"/>
    <d v="1899-12-30T00:03:16"/>
    <x v="2"/>
    <x v="4"/>
    <x v="3"/>
    <x v="3"/>
    <x v="13"/>
  </r>
  <r>
    <x v="0"/>
    <n v="28"/>
    <x v="9"/>
    <x v="4"/>
    <x v="0"/>
    <n v="4"/>
    <n v="15000000"/>
    <n v="2"/>
    <d v="1899-12-30T00:03:16"/>
    <x v="0"/>
    <x v="2"/>
    <x v="6"/>
    <x v="3"/>
    <x v="13"/>
  </r>
  <r>
    <x v="1"/>
    <n v="9"/>
    <x v="9"/>
    <x v="0"/>
    <x v="0"/>
    <n v="0"/>
    <n v="0"/>
    <n v="3"/>
    <d v="1899-12-30T00:03:16"/>
    <x v="3"/>
    <x v="9"/>
    <x v="5"/>
    <x v="0"/>
    <x v="12"/>
  </r>
  <r>
    <x v="1"/>
    <n v="17"/>
    <x v="2"/>
    <x v="1"/>
    <x v="0"/>
    <n v="0"/>
    <n v="0"/>
    <n v="2"/>
    <d v="1899-12-30T00:03:16"/>
    <x v="3"/>
    <x v="9"/>
    <x v="7"/>
    <x v="2"/>
    <x v="8"/>
  </r>
  <r>
    <x v="1"/>
    <n v="11"/>
    <x v="4"/>
    <x v="5"/>
    <x v="2"/>
    <n v="0"/>
    <n v="0"/>
    <n v="3"/>
    <d v="1899-12-30T00:03:16"/>
    <x v="3"/>
    <x v="9"/>
    <x v="4"/>
    <x v="1"/>
    <x v="1"/>
  </r>
  <r>
    <x v="1"/>
    <n v="9"/>
    <x v="9"/>
    <x v="0"/>
    <x v="0"/>
    <n v="0"/>
    <n v="0"/>
    <n v="3"/>
    <d v="1899-12-30T00:03:16"/>
    <x v="3"/>
    <x v="9"/>
    <x v="5"/>
    <x v="0"/>
    <x v="12"/>
  </r>
  <r>
    <x v="0"/>
    <n v="3"/>
    <x v="1"/>
    <x v="2"/>
    <x v="2"/>
    <n v="1"/>
    <n v="19000000"/>
    <n v="2"/>
    <d v="1899-12-30T00:03:17"/>
    <x v="1"/>
    <x v="3"/>
    <x v="5"/>
    <x v="3"/>
    <x v="4"/>
  </r>
  <r>
    <x v="0"/>
    <n v="30"/>
    <x v="1"/>
    <x v="2"/>
    <x v="1"/>
    <n v="2"/>
    <n v="12000000"/>
    <n v="2"/>
    <d v="1899-12-30T00:03:17"/>
    <x v="0"/>
    <x v="2"/>
    <x v="2"/>
    <x v="1"/>
    <x v="2"/>
  </r>
  <r>
    <x v="0"/>
    <n v="21"/>
    <x v="2"/>
    <x v="0"/>
    <x v="3"/>
    <n v="3"/>
    <n v="15000000"/>
    <n v="1"/>
    <d v="1899-12-30T00:03:17"/>
    <x v="0"/>
    <x v="2"/>
    <x v="3"/>
    <x v="2"/>
    <x v="11"/>
  </r>
  <r>
    <x v="0"/>
    <n v="31"/>
    <x v="3"/>
    <x v="3"/>
    <x v="1"/>
    <n v="3"/>
    <n v="15000000"/>
    <n v="2"/>
    <d v="1899-12-30T00:03:17"/>
    <x v="0"/>
    <x v="0"/>
    <x v="0"/>
    <x v="3"/>
    <x v="13"/>
  </r>
  <r>
    <x v="0"/>
    <n v="27"/>
    <x v="3"/>
    <x v="0"/>
    <x v="1"/>
    <n v="2"/>
    <n v="12000000"/>
    <n v="5"/>
    <d v="1899-12-30T00:03:17"/>
    <x v="0"/>
    <x v="1"/>
    <x v="6"/>
    <x v="0"/>
    <x v="0"/>
  </r>
  <r>
    <x v="0"/>
    <n v="30"/>
    <x v="4"/>
    <x v="0"/>
    <x v="1"/>
    <n v="5"/>
    <n v="20000000"/>
    <n v="2"/>
    <d v="1899-12-30T00:03:17"/>
    <x v="0"/>
    <x v="0"/>
    <x v="4"/>
    <x v="3"/>
    <x v="4"/>
  </r>
  <r>
    <x v="0"/>
    <n v="20"/>
    <x v="4"/>
    <x v="0"/>
    <x v="0"/>
    <n v="3"/>
    <n v="15000000"/>
    <n v="5"/>
    <d v="1899-12-30T00:03:17"/>
    <x v="0"/>
    <x v="2"/>
    <x v="5"/>
    <x v="0"/>
    <x v="10"/>
  </r>
  <r>
    <x v="0"/>
    <n v="4"/>
    <x v="4"/>
    <x v="3"/>
    <x v="1"/>
    <n v="1"/>
    <n v="7000000"/>
    <n v="2"/>
    <d v="1899-12-30T00:03:17"/>
    <x v="0"/>
    <x v="4"/>
    <x v="1"/>
    <x v="1"/>
    <x v="1"/>
  </r>
  <r>
    <x v="0"/>
    <n v="3"/>
    <x v="1"/>
    <x v="2"/>
    <x v="2"/>
    <n v="1"/>
    <n v="19000000"/>
    <n v="2"/>
    <d v="1899-12-30T00:03:17"/>
    <x v="1"/>
    <x v="3"/>
    <x v="5"/>
    <x v="3"/>
    <x v="4"/>
  </r>
  <r>
    <x v="0"/>
    <n v="30"/>
    <x v="1"/>
    <x v="2"/>
    <x v="1"/>
    <n v="2"/>
    <n v="12000000"/>
    <n v="2"/>
    <d v="1899-12-30T00:03:17"/>
    <x v="0"/>
    <x v="2"/>
    <x v="2"/>
    <x v="1"/>
    <x v="2"/>
  </r>
  <r>
    <x v="1"/>
    <n v="14"/>
    <x v="3"/>
    <x v="4"/>
    <x v="2"/>
    <n v="0"/>
    <n v="0"/>
    <n v="4"/>
    <d v="1899-12-30T00:03:17"/>
    <x v="3"/>
    <x v="9"/>
    <x v="1"/>
    <x v="0"/>
    <x v="7"/>
  </r>
  <r>
    <x v="1"/>
    <n v="5"/>
    <x v="3"/>
    <x v="1"/>
    <x v="1"/>
    <n v="0"/>
    <n v="0"/>
    <n v="1"/>
    <d v="1899-12-30T00:03:17"/>
    <x v="3"/>
    <x v="9"/>
    <x v="7"/>
    <x v="1"/>
    <x v="14"/>
  </r>
  <r>
    <x v="1"/>
    <n v="2"/>
    <x v="10"/>
    <x v="4"/>
    <x v="2"/>
    <n v="0"/>
    <n v="0"/>
    <n v="3"/>
    <d v="1899-12-30T00:03:17"/>
    <x v="3"/>
    <x v="9"/>
    <x v="2"/>
    <x v="0"/>
    <x v="7"/>
  </r>
  <r>
    <x v="1"/>
    <n v="30"/>
    <x v="10"/>
    <x v="3"/>
    <x v="1"/>
    <n v="0"/>
    <n v="0"/>
    <n v="2"/>
    <d v="1899-12-30T00:03:17"/>
    <x v="3"/>
    <x v="9"/>
    <x v="2"/>
    <x v="2"/>
    <x v="8"/>
  </r>
  <r>
    <x v="1"/>
    <n v="10"/>
    <x v="10"/>
    <x v="1"/>
    <x v="2"/>
    <n v="0"/>
    <n v="0"/>
    <n v="1"/>
    <d v="1899-12-30T00:03:17"/>
    <x v="3"/>
    <x v="9"/>
    <x v="3"/>
    <x v="2"/>
    <x v="3"/>
  </r>
  <r>
    <x v="0"/>
    <n v="1"/>
    <x v="5"/>
    <x v="4"/>
    <x v="1"/>
    <n v="1"/>
    <n v="7000000"/>
    <n v="3"/>
    <d v="1899-12-30T00:03:30"/>
    <x v="0"/>
    <x v="6"/>
    <x v="6"/>
    <x v="0"/>
    <x v="5"/>
  </r>
  <r>
    <x v="0"/>
    <n v="11"/>
    <x v="6"/>
    <x v="3"/>
    <x v="1"/>
    <n v="4"/>
    <n v="20000000"/>
    <n v="2"/>
    <d v="1899-12-30T00:03:30"/>
    <x v="2"/>
    <x v="2"/>
    <x v="7"/>
    <x v="1"/>
    <x v="14"/>
  </r>
  <r>
    <x v="0"/>
    <n v="25"/>
    <x v="1"/>
    <x v="0"/>
    <x v="0"/>
    <n v="3"/>
    <n v="15000000"/>
    <n v="1"/>
    <d v="1899-12-30T00:03:30"/>
    <x v="0"/>
    <x v="0"/>
    <x v="1"/>
    <x v="3"/>
    <x v="13"/>
  </r>
  <r>
    <x v="0"/>
    <n v="17"/>
    <x v="2"/>
    <x v="5"/>
    <x v="0"/>
    <n v="3"/>
    <n v="11000000"/>
    <n v="4"/>
    <d v="1899-12-30T00:03:30"/>
    <x v="0"/>
    <x v="0"/>
    <x v="1"/>
    <x v="3"/>
    <x v="13"/>
  </r>
  <r>
    <x v="0"/>
    <n v="30"/>
    <x v="2"/>
    <x v="0"/>
    <x v="1"/>
    <n v="5"/>
    <n v="25000000"/>
    <n v="3"/>
    <d v="1899-12-30T00:03:30"/>
    <x v="0"/>
    <x v="0"/>
    <x v="3"/>
    <x v="0"/>
    <x v="5"/>
  </r>
  <r>
    <x v="0"/>
    <n v="22"/>
    <x v="3"/>
    <x v="0"/>
    <x v="2"/>
    <n v="2"/>
    <n v="38000000"/>
    <n v="6"/>
    <d v="1899-12-30T00:03:30"/>
    <x v="1"/>
    <x v="2"/>
    <x v="5"/>
    <x v="0"/>
    <x v="12"/>
  </r>
  <r>
    <x v="0"/>
    <n v="7"/>
    <x v="3"/>
    <x v="0"/>
    <x v="2"/>
    <n v="2"/>
    <n v="10000000"/>
    <n v="5"/>
    <d v="1899-12-30T00:03:30"/>
    <x v="0"/>
    <x v="2"/>
    <x v="2"/>
    <x v="1"/>
    <x v="2"/>
  </r>
  <r>
    <x v="0"/>
    <n v="8"/>
    <x v="3"/>
    <x v="0"/>
    <x v="2"/>
    <n v="3"/>
    <n v="12000000"/>
    <n v="3"/>
    <d v="1899-12-30T00:03:30"/>
    <x v="0"/>
    <x v="7"/>
    <x v="2"/>
    <x v="2"/>
    <x v="8"/>
  </r>
  <r>
    <x v="0"/>
    <n v="19"/>
    <x v="3"/>
    <x v="1"/>
    <x v="4"/>
    <n v="4"/>
    <n v="20000000"/>
    <n v="1"/>
    <d v="1899-12-30T00:03:30"/>
    <x v="0"/>
    <x v="7"/>
    <x v="4"/>
    <x v="1"/>
    <x v="15"/>
  </r>
  <r>
    <x v="0"/>
    <n v="28"/>
    <x v="3"/>
    <x v="3"/>
    <x v="2"/>
    <n v="2"/>
    <n v="12000000"/>
    <n v="3"/>
    <d v="1899-12-30T00:03:30"/>
    <x v="0"/>
    <x v="5"/>
    <x v="5"/>
    <x v="2"/>
    <x v="11"/>
  </r>
  <r>
    <x v="0"/>
    <n v="5"/>
    <x v="4"/>
    <x v="0"/>
    <x v="2"/>
    <n v="1"/>
    <n v="19000000"/>
    <n v="2"/>
    <d v="1899-12-30T00:03:30"/>
    <x v="1"/>
    <x v="1"/>
    <x v="1"/>
    <x v="1"/>
    <x v="1"/>
  </r>
  <r>
    <x v="0"/>
    <n v="1"/>
    <x v="5"/>
    <x v="4"/>
    <x v="1"/>
    <n v="1"/>
    <n v="7000000"/>
    <n v="3"/>
    <d v="1899-12-30T00:03:30"/>
    <x v="0"/>
    <x v="6"/>
    <x v="6"/>
    <x v="0"/>
    <x v="5"/>
  </r>
  <r>
    <x v="0"/>
    <n v="11"/>
    <x v="6"/>
    <x v="3"/>
    <x v="1"/>
    <n v="4"/>
    <n v="20000000"/>
    <n v="2"/>
    <d v="1899-12-30T00:03:30"/>
    <x v="2"/>
    <x v="2"/>
    <x v="7"/>
    <x v="1"/>
    <x v="14"/>
  </r>
  <r>
    <x v="0"/>
    <n v="25"/>
    <x v="1"/>
    <x v="0"/>
    <x v="0"/>
    <n v="3"/>
    <n v="15000000"/>
    <n v="1"/>
    <d v="1899-12-30T00:03:30"/>
    <x v="0"/>
    <x v="0"/>
    <x v="1"/>
    <x v="3"/>
    <x v="13"/>
  </r>
  <r>
    <x v="1"/>
    <n v="12"/>
    <x v="2"/>
    <x v="2"/>
    <x v="2"/>
    <n v="0"/>
    <n v="0"/>
    <n v="1"/>
    <d v="1899-12-30T00:03:30"/>
    <x v="3"/>
    <x v="9"/>
    <x v="2"/>
    <x v="0"/>
    <x v="9"/>
  </r>
  <r>
    <x v="1"/>
    <n v="14"/>
    <x v="10"/>
    <x v="1"/>
    <x v="1"/>
    <n v="0"/>
    <n v="0"/>
    <n v="4"/>
    <d v="1899-12-30T00:03:30"/>
    <x v="3"/>
    <x v="9"/>
    <x v="2"/>
    <x v="1"/>
    <x v="2"/>
  </r>
  <r>
    <x v="0"/>
    <n v="11"/>
    <x v="6"/>
    <x v="0"/>
    <x v="4"/>
    <n v="3"/>
    <n v="15000000"/>
    <n v="1"/>
    <d v="1899-12-30T00:03:40"/>
    <x v="0"/>
    <x v="0"/>
    <x v="3"/>
    <x v="3"/>
    <x v="13"/>
  </r>
  <r>
    <x v="0"/>
    <n v="13"/>
    <x v="11"/>
    <x v="3"/>
    <x v="1"/>
    <n v="3"/>
    <n v="15000000"/>
    <n v="5"/>
    <d v="1899-12-30T00:03:40"/>
    <x v="0"/>
    <x v="5"/>
    <x v="7"/>
    <x v="2"/>
    <x v="11"/>
  </r>
  <r>
    <x v="0"/>
    <n v="10"/>
    <x v="1"/>
    <x v="0"/>
    <x v="1"/>
    <n v="2"/>
    <n v="12000000"/>
    <n v="2"/>
    <d v="1899-12-30T00:03:40"/>
    <x v="0"/>
    <x v="2"/>
    <x v="6"/>
    <x v="1"/>
    <x v="6"/>
  </r>
  <r>
    <x v="0"/>
    <n v="19"/>
    <x v="1"/>
    <x v="4"/>
    <x v="2"/>
    <n v="3"/>
    <n v="15000000"/>
    <n v="2"/>
    <d v="1899-12-30T00:03:40"/>
    <x v="0"/>
    <x v="0"/>
    <x v="4"/>
    <x v="2"/>
    <x v="11"/>
  </r>
  <r>
    <x v="0"/>
    <n v="11"/>
    <x v="2"/>
    <x v="0"/>
    <x v="1"/>
    <n v="5"/>
    <n v="21000000"/>
    <n v="5"/>
    <d v="1899-12-30T00:03:40"/>
    <x v="0"/>
    <x v="7"/>
    <x v="4"/>
    <x v="1"/>
    <x v="15"/>
  </r>
  <r>
    <x v="0"/>
    <n v="30"/>
    <x v="2"/>
    <x v="2"/>
    <x v="0"/>
    <n v="4"/>
    <n v="20000000"/>
    <n v="4"/>
    <d v="1899-12-30T00:03:40"/>
    <x v="0"/>
    <x v="6"/>
    <x v="5"/>
    <x v="1"/>
    <x v="1"/>
  </r>
  <r>
    <x v="0"/>
    <n v="30"/>
    <x v="3"/>
    <x v="1"/>
    <x v="2"/>
    <n v="2"/>
    <n v="12000000"/>
    <n v="1"/>
    <d v="1899-12-30T00:03:40"/>
    <x v="0"/>
    <x v="7"/>
    <x v="6"/>
    <x v="2"/>
    <x v="11"/>
  </r>
  <r>
    <x v="0"/>
    <n v="17"/>
    <x v="4"/>
    <x v="2"/>
    <x v="0"/>
    <n v="4"/>
    <n v="11000000"/>
    <n v="1"/>
    <d v="1899-12-30T00:03:40"/>
    <x v="2"/>
    <x v="2"/>
    <x v="4"/>
    <x v="3"/>
    <x v="13"/>
  </r>
  <r>
    <x v="0"/>
    <n v="16"/>
    <x v="4"/>
    <x v="3"/>
    <x v="4"/>
    <n v="5"/>
    <n v="25000000"/>
    <n v="1"/>
    <d v="1899-12-30T00:03:40"/>
    <x v="0"/>
    <x v="2"/>
    <x v="1"/>
    <x v="1"/>
    <x v="6"/>
  </r>
  <r>
    <x v="0"/>
    <n v="27"/>
    <x v="10"/>
    <x v="2"/>
    <x v="2"/>
    <n v="2"/>
    <n v="38000000"/>
    <n v="1"/>
    <d v="1899-12-30T00:03:40"/>
    <x v="1"/>
    <x v="0"/>
    <x v="2"/>
    <x v="0"/>
    <x v="10"/>
  </r>
  <r>
    <x v="0"/>
    <n v="11"/>
    <x v="6"/>
    <x v="0"/>
    <x v="4"/>
    <n v="3"/>
    <n v="15000000"/>
    <n v="1"/>
    <d v="1899-12-30T00:03:40"/>
    <x v="0"/>
    <x v="0"/>
    <x v="3"/>
    <x v="3"/>
    <x v="13"/>
  </r>
  <r>
    <x v="0"/>
    <n v="13"/>
    <x v="11"/>
    <x v="3"/>
    <x v="1"/>
    <n v="3"/>
    <n v="15000000"/>
    <n v="5"/>
    <d v="1899-12-30T00:03:40"/>
    <x v="0"/>
    <x v="5"/>
    <x v="7"/>
    <x v="2"/>
    <x v="11"/>
  </r>
  <r>
    <x v="0"/>
    <n v="10"/>
    <x v="1"/>
    <x v="0"/>
    <x v="1"/>
    <n v="2"/>
    <n v="12000000"/>
    <n v="2"/>
    <d v="1899-12-30T00:03:40"/>
    <x v="0"/>
    <x v="2"/>
    <x v="6"/>
    <x v="1"/>
    <x v="6"/>
  </r>
  <r>
    <x v="0"/>
    <n v="19"/>
    <x v="1"/>
    <x v="4"/>
    <x v="2"/>
    <n v="3"/>
    <n v="15000000"/>
    <n v="2"/>
    <d v="1899-12-30T00:03:40"/>
    <x v="0"/>
    <x v="0"/>
    <x v="4"/>
    <x v="2"/>
    <x v="11"/>
  </r>
  <r>
    <x v="1"/>
    <n v="23"/>
    <x v="2"/>
    <x v="2"/>
    <x v="2"/>
    <n v="0"/>
    <n v="0"/>
    <n v="1"/>
    <d v="1899-12-30T00:03:40"/>
    <x v="3"/>
    <x v="9"/>
    <x v="4"/>
    <x v="1"/>
    <x v="1"/>
  </r>
  <r>
    <x v="1"/>
    <n v="19"/>
    <x v="3"/>
    <x v="2"/>
    <x v="2"/>
    <n v="0"/>
    <n v="0"/>
    <n v="4"/>
    <d v="1899-12-30T00:03:40"/>
    <x v="3"/>
    <x v="9"/>
    <x v="5"/>
    <x v="0"/>
    <x v="10"/>
  </r>
  <r>
    <x v="1"/>
    <n v="27"/>
    <x v="4"/>
    <x v="0"/>
    <x v="2"/>
    <n v="0"/>
    <n v="0"/>
    <n v="1"/>
    <d v="1899-12-30T00:03:40"/>
    <x v="3"/>
    <x v="9"/>
    <x v="2"/>
    <x v="0"/>
    <x v="9"/>
  </r>
  <r>
    <x v="0"/>
    <n v="15"/>
    <x v="6"/>
    <x v="4"/>
    <x v="1"/>
    <n v="3"/>
    <n v="12000000"/>
    <n v="4"/>
    <d v="1899-12-30T00:04:00"/>
    <x v="0"/>
    <x v="2"/>
    <x v="2"/>
    <x v="0"/>
    <x v="7"/>
  </r>
  <r>
    <x v="0"/>
    <n v="4"/>
    <x v="11"/>
    <x v="1"/>
    <x v="1"/>
    <n v="1"/>
    <n v="19000000"/>
    <n v="2"/>
    <d v="1899-12-30T00:04:00"/>
    <x v="1"/>
    <x v="5"/>
    <x v="1"/>
    <x v="2"/>
    <x v="3"/>
  </r>
  <r>
    <x v="0"/>
    <n v="11"/>
    <x v="2"/>
    <x v="0"/>
    <x v="0"/>
    <n v="2"/>
    <n v="38000000"/>
    <n v="1"/>
    <d v="1899-12-30T00:04:00"/>
    <x v="4"/>
    <x v="4"/>
    <x v="4"/>
    <x v="1"/>
    <x v="15"/>
  </r>
  <r>
    <x v="0"/>
    <n v="23"/>
    <x v="2"/>
    <x v="2"/>
    <x v="0"/>
    <n v="1"/>
    <n v="7000000"/>
    <n v="3"/>
    <d v="1899-12-30T00:04:00"/>
    <x v="0"/>
    <x v="0"/>
    <x v="5"/>
    <x v="3"/>
    <x v="4"/>
  </r>
  <r>
    <x v="0"/>
    <n v="8"/>
    <x v="3"/>
    <x v="1"/>
    <x v="1"/>
    <n v="4"/>
    <n v="20000000"/>
    <n v="4"/>
    <d v="1899-12-30T00:04:00"/>
    <x v="2"/>
    <x v="0"/>
    <x v="0"/>
    <x v="1"/>
    <x v="2"/>
  </r>
  <r>
    <x v="0"/>
    <n v="8"/>
    <x v="3"/>
    <x v="1"/>
    <x v="0"/>
    <n v="3"/>
    <n v="15000000"/>
    <n v="1"/>
    <d v="1899-12-30T00:04:00"/>
    <x v="0"/>
    <x v="5"/>
    <x v="3"/>
    <x v="0"/>
    <x v="12"/>
  </r>
  <r>
    <x v="0"/>
    <n v="29"/>
    <x v="3"/>
    <x v="0"/>
    <x v="0"/>
    <n v="2"/>
    <n v="12000000"/>
    <n v="1"/>
    <d v="1899-12-30T00:04:00"/>
    <x v="0"/>
    <x v="8"/>
    <x v="6"/>
    <x v="0"/>
    <x v="9"/>
  </r>
  <r>
    <x v="0"/>
    <n v="25"/>
    <x v="3"/>
    <x v="2"/>
    <x v="1"/>
    <n v="5"/>
    <n v="25000000"/>
    <n v="3"/>
    <d v="1899-12-30T00:04:00"/>
    <x v="0"/>
    <x v="2"/>
    <x v="7"/>
    <x v="2"/>
    <x v="11"/>
  </r>
  <r>
    <x v="0"/>
    <n v="22"/>
    <x v="4"/>
    <x v="1"/>
    <x v="1"/>
    <n v="2"/>
    <n v="12000000"/>
    <n v="4"/>
    <d v="1899-12-30T00:04:00"/>
    <x v="0"/>
    <x v="4"/>
    <x v="1"/>
    <x v="1"/>
    <x v="6"/>
  </r>
  <r>
    <x v="0"/>
    <n v="15"/>
    <x v="6"/>
    <x v="4"/>
    <x v="1"/>
    <n v="3"/>
    <n v="12000000"/>
    <n v="4"/>
    <d v="1899-12-30T00:04:00"/>
    <x v="0"/>
    <x v="2"/>
    <x v="2"/>
    <x v="0"/>
    <x v="7"/>
  </r>
  <r>
    <x v="0"/>
    <n v="4"/>
    <x v="11"/>
    <x v="1"/>
    <x v="1"/>
    <n v="1"/>
    <n v="19000000"/>
    <n v="2"/>
    <d v="1899-12-30T00:04:00"/>
    <x v="1"/>
    <x v="5"/>
    <x v="1"/>
    <x v="2"/>
    <x v="3"/>
  </r>
  <r>
    <x v="1"/>
    <n v="25"/>
    <x v="3"/>
    <x v="2"/>
    <x v="2"/>
    <n v="0"/>
    <n v="0"/>
    <n v="5"/>
    <d v="1899-12-30T00:04:00"/>
    <x v="3"/>
    <x v="9"/>
    <x v="3"/>
    <x v="2"/>
    <x v="8"/>
  </r>
  <r>
    <x v="1"/>
    <n v="26"/>
    <x v="4"/>
    <x v="0"/>
    <x v="1"/>
    <n v="0"/>
    <n v="0"/>
    <n v="2"/>
    <d v="1899-12-30T00:04:00"/>
    <x v="3"/>
    <x v="9"/>
    <x v="5"/>
    <x v="1"/>
    <x v="1"/>
  </r>
  <r>
    <x v="1"/>
    <n v="26"/>
    <x v="4"/>
    <x v="1"/>
    <x v="1"/>
    <n v="0"/>
    <n v="0"/>
    <n v="3"/>
    <d v="1899-12-30T00:04:00"/>
    <x v="3"/>
    <x v="9"/>
    <x v="7"/>
    <x v="1"/>
    <x v="1"/>
  </r>
  <r>
    <x v="1"/>
    <n v="10"/>
    <x v="10"/>
    <x v="2"/>
    <x v="0"/>
    <n v="0"/>
    <n v="0"/>
    <n v="3"/>
    <d v="1899-12-30T00:04:00"/>
    <x v="3"/>
    <x v="9"/>
    <x v="5"/>
    <x v="3"/>
    <x v="4"/>
  </r>
  <r>
    <x v="0"/>
    <n v="16"/>
    <x v="5"/>
    <x v="2"/>
    <x v="1"/>
    <n v="2"/>
    <n v="12000000"/>
    <n v="1"/>
    <d v="1899-12-30T00:04:40"/>
    <x v="0"/>
    <x v="2"/>
    <x v="4"/>
    <x v="1"/>
    <x v="1"/>
  </r>
  <r>
    <x v="0"/>
    <n v="11"/>
    <x v="6"/>
    <x v="0"/>
    <x v="2"/>
    <n v="2"/>
    <n v="12000000"/>
    <n v="4"/>
    <d v="1899-12-30T00:04:40"/>
    <x v="0"/>
    <x v="0"/>
    <x v="5"/>
    <x v="3"/>
    <x v="4"/>
  </r>
  <r>
    <x v="0"/>
    <n v="1"/>
    <x v="8"/>
    <x v="2"/>
    <x v="1"/>
    <n v="2"/>
    <n v="12000000"/>
    <n v="2"/>
    <d v="1899-12-30T00:04:40"/>
    <x v="0"/>
    <x v="2"/>
    <x v="7"/>
    <x v="3"/>
    <x v="13"/>
  </r>
  <r>
    <x v="0"/>
    <n v="9"/>
    <x v="2"/>
    <x v="2"/>
    <x v="1"/>
    <n v="2"/>
    <n v="38000000"/>
    <n v="5"/>
    <d v="1899-12-30T00:04:40"/>
    <x v="1"/>
    <x v="0"/>
    <x v="6"/>
    <x v="1"/>
    <x v="2"/>
  </r>
  <r>
    <x v="0"/>
    <n v="11"/>
    <x v="2"/>
    <x v="2"/>
    <x v="2"/>
    <n v="2"/>
    <n v="12000000"/>
    <n v="5"/>
    <d v="1899-12-30T00:04:40"/>
    <x v="0"/>
    <x v="6"/>
    <x v="0"/>
    <x v="0"/>
    <x v="10"/>
  </r>
  <r>
    <x v="0"/>
    <n v="22"/>
    <x v="2"/>
    <x v="4"/>
    <x v="2"/>
    <n v="3"/>
    <n v="15000000"/>
    <n v="4"/>
    <d v="1899-12-30T00:04:40"/>
    <x v="0"/>
    <x v="7"/>
    <x v="2"/>
    <x v="2"/>
    <x v="11"/>
  </r>
  <r>
    <x v="0"/>
    <n v="30"/>
    <x v="2"/>
    <x v="4"/>
    <x v="1"/>
    <n v="3"/>
    <n v="15000000"/>
    <n v="3"/>
    <d v="1899-12-30T00:04:40"/>
    <x v="0"/>
    <x v="2"/>
    <x v="1"/>
    <x v="1"/>
    <x v="2"/>
  </r>
  <r>
    <x v="0"/>
    <n v="10"/>
    <x v="3"/>
    <x v="1"/>
    <x v="0"/>
    <n v="4"/>
    <n v="11000000"/>
    <n v="2"/>
    <d v="1899-12-30T00:04:40"/>
    <x v="2"/>
    <x v="0"/>
    <x v="2"/>
    <x v="1"/>
    <x v="15"/>
  </r>
  <r>
    <x v="0"/>
    <n v="24"/>
    <x v="3"/>
    <x v="0"/>
    <x v="2"/>
    <n v="4"/>
    <n v="20000000"/>
    <n v="1"/>
    <d v="1899-12-30T00:04:40"/>
    <x v="2"/>
    <x v="0"/>
    <x v="2"/>
    <x v="3"/>
    <x v="4"/>
  </r>
  <r>
    <x v="0"/>
    <n v="26"/>
    <x v="3"/>
    <x v="1"/>
    <x v="2"/>
    <n v="5"/>
    <n v="20000000"/>
    <n v="2"/>
    <d v="1899-12-30T00:04:40"/>
    <x v="0"/>
    <x v="0"/>
    <x v="2"/>
    <x v="0"/>
    <x v="5"/>
  </r>
  <r>
    <x v="0"/>
    <n v="1"/>
    <x v="3"/>
    <x v="2"/>
    <x v="3"/>
    <n v="4"/>
    <n v="20000000"/>
    <n v="2"/>
    <d v="1899-12-30T00:04:40"/>
    <x v="0"/>
    <x v="4"/>
    <x v="3"/>
    <x v="0"/>
    <x v="10"/>
  </r>
  <r>
    <x v="0"/>
    <n v="30"/>
    <x v="3"/>
    <x v="4"/>
    <x v="3"/>
    <n v="1"/>
    <n v="7000000"/>
    <n v="3"/>
    <d v="1899-12-30T00:04:40"/>
    <x v="0"/>
    <x v="5"/>
    <x v="3"/>
    <x v="2"/>
    <x v="8"/>
  </r>
  <r>
    <x v="0"/>
    <n v="8"/>
    <x v="3"/>
    <x v="2"/>
    <x v="1"/>
    <n v="5"/>
    <n v="25000000"/>
    <n v="4"/>
    <d v="1899-12-30T00:04:40"/>
    <x v="0"/>
    <x v="1"/>
    <x v="0"/>
    <x v="2"/>
    <x v="11"/>
  </r>
  <r>
    <x v="0"/>
    <n v="11"/>
    <x v="3"/>
    <x v="0"/>
    <x v="2"/>
    <n v="3"/>
    <n v="15000000"/>
    <n v="3"/>
    <d v="1899-12-30T00:04:40"/>
    <x v="0"/>
    <x v="4"/>
    <x v="1"/>
    <x v="0"/>
    <x v="10"/>
  </r>
  <r>
    <x v="0"/>
    <n v="11"/>
    <x v="3"/>
    <x v="3"/>
    <x v="2"/>
    <n v="3"/>
    <n v="15000000"/>
    <n v="1"/>
    <d v="1899-12-30T00:04:40"/>
    <x v="0"/>
    <x v="3"/>
    <x v="6"/>
    <x v="0"/>
    <x v="5"/>
  </r>
  <r>
    <x v="0"/>
    <n v="9"/>
    <x v="4"/>
    <x v="3"/>
    <x v="1"/>
    <n v="1"/>
    <n v="19000000"/>
    <n v="5"/>
    <d v="1899-12-30T00:04:40"/>
    <x v="1"/>
    <x v="2"/>
    <x v="7"/>
    <x v="2"/>
    <x v="8"/>
  </r>
  <r>
    <x v="0"/>
    <n v="22"/>
    <x v="4"/>
    <x v="2"/>
    <x v="2"/>
    <n v="1"/>
    <n v="19000000"/>
    <n v="1"/>
    <d v="1899-12-30T00:04:40"/>
    <x v="1"/>
    <x v="8"/>
    <x v="7"/>
    <x v="1"/>
    <x v="2"/>
  </r>
  <r>
    <x v="0"/>
    <n v="12"/>
    <x v="4"/>
    <x v="1"/>
    <x v="2"/>
    <n v="4"/>
    <n v="20000000"/>
    <n v="2"/>
    <d v="1899-12-30T00:04:40"/>
    <x v="0"/>
    <x v="2"/>
    <x v="3"/>
    <x v="0"/>
    <x v="7"/>
  </r>
  <r>
    <x v="0"/>
    <n v="22"/>
    <x v="4"/>
    <x v="2"/>
    <x v="2"/>
    <n v="3"/>
    <n v="15000000"/>
    <n v="1"/>
    <d v="1899-12-30T00:04:40"/>
    <x v="0"/>
    <x v="0"/>
    <x v="6"/>
    <x v="0"/>
    <x v="10"/>
  </r>
  <r>
    <x v="0"/>
    <n v="16"/>
    <x v="5"/>
    <x v="2"/>
    <x v="1"/>
    <n v="2"/>
    <n v="12000000"/>
    <n v="1"/>
    <d v="1899-12-30T00:04:40"/>
    <x v="0"/>
    <x v="2"/>
    <x v="4"/>
    <x v="1"/>
    <x v="1"/>
  </r>
  <r>
    <x v="0"/>
    <n v="11"/>
    <x v="6"/>
    <x v="0"/>
    <x v="2"/>
    <n v="2"/>
    <n v="12000000"/>
    <n v="4"/>
    <d v="1899-12-30T00:04:40"/>
    <x v="0"/>
    <x v="0"/>
    <x v="5"/>
    <x v="3"/>
    <x v="4"/>
  </r>
  <r>
    <x v="0"/>
    <n v="1"/>
    <x v="8"/>
    <x v="2"/>
    <x v="1"/>
    <n v="2"/>
    <n v="12000000"/>
    <n v="2"/>
    <d v="1899-12-30T00:04:40"/>
    <x v="0"/>
    <x v="2"/>
    <x v="7"/>
    <x v="3"/>
    <x v="13"/>
  </r>
  <r>
    <x v="1"/>
    <n v="15"/>
    <x v="7"/>
    <x v="3"/>
    <x v="0"/>
    <n v="0"/>
    <n v="0"/>
    <n v="2"/>
    <d v="1899-12-30T00:04:40"/>
    <x v="3"/>
    <x v="9"/>
    <x v="5"/>
    <x v="1"/>
    <x v="1"/>
  </r>
  <r>
    <x v="1"/>
    <n v="11"/>
    <x v="8"/>
    <x v="0"/>
    <x v="2"/>
    <n v="0"/>
    <n v="0"/>
    <n v="5"/>
    <d v="1899-12-30T00:04:40"/>
    <x v="3"/>
    <x v="9"/>
    <x v="3"/>
    <x v="3"/>
    <x v="13"/>
  </r>
  <r>
    <x v="1"/>
    <n v="14"/>
    <x v="1"/>
    <x v="1"/>
    <x v="2"/>
    <n v="0"/>
    <n v="0"/>
    <n v="4"/>
    <d v="1899-12-30T00:04:40"/>
    <x v="3"/>
    <x v="9"/>
    <x v="5"/>
    <x v="0"/>
    <x v="5"/>
  </r>
  <r>
    <x v="1"/>
    <n v="24"/>
    <x v="2"/>
    <x v="5"/>
    <x v="2"/>
    <n v="0"/>
    <n v="0"/>
    <n v="3"/>
    <d v="1899-12-30T00:04:40"/>
    <x v="3"/>
    <x v="9"/>
    <x v="0"/>
    <x v="0"/>
    <x v="10"/>
  </r>
  <r>
    <x v="1"/>
    <n v="1"/>
    <x v="3"/>
    <x v="0"/>
    <x v="2"/>
    <n v="0"/>
    <n v="0"/>
    <n v="1"/>
    <d v="1899-12-30T00:04:40"/>
    <x v="3"/>
    <x v="9"/>
    <x v="5"/>
    <x v="1"/>
    <x v="6"/>
  </r>
  <r>
    <x v="1"/>
    <n v="19"/>
    <x v="10"/>
    <x v="2"/>
    <x v="2"/>
    <n v="0"/>
    <n v="0"/>
    <n v="2"/>
    <d v="1899-12-30T00:04:40"/>
    <x v="3"/>
    <x v="9"/>
    <x v="2"/>
    <x v="3"/>
    <x v="13"/>
  </r>
  <r>
    <x v="1"/>
    <n v="15"/>
    <x v="7"/>
    <x v="3"/>
    <x v="0"/>
    <n v="0"/>
    <n v="0"/>
    <n v="2"/>
    <d v="1899-12-30T00:04:40"/>
    <x v="3"/>
    <x v="9"/>
    <x v="5"/>
    <x v="1"/>
    <x v="1"/>
  </r>
  <r>
    <x v="1"/>
    <n v="11"/>
    <x v="8"/>
    <x v="0"/>
    <x v="2"/>
    <n v="0"/>
    <n v="0"/>
    <n v="5"/>
    <d v="1899-12-30T00:04:40"/>
    <x v="3"/>
    <x v="9"/>
    <x v="3"/>
    <x v="3"/>
    <x v="13"/>
  </r>
  <r>
    <x v="0"/>
    <n v="19"/>
    <x v="1"/>
    <x v="1"/>
    <x v="3"/>
    <n v="1"/>
    <n v="7000000"/>
    <n v="5"/>
    <d v="1899-12-30T00:04:45"/>
    <x v="0"/>
    <x v="1"/>
    <x v="6"/>
    <x v="0"/>
    <x v="7"/>
  </r>
  <r>
    <x v="0"/>
    <n v="5"/>
    <x v="2"/>
    <x v="2"/>
    <x v="2"/>
    <n v="4"/>
    <n v="15000000"/>
    <n v="3"/>
    <d v="1899-12-30T00:04:45"/>
    <x v="0"/>
    <x v="0"/>
    <x v="3"/>
    <x v="3"/>
    <x v="13"/>
  </r>
  <r>
    <x v="0"/>
    <n v="11"/>
    <x v="3"/>
    <x v="0"/>
    <x v="3"/>
    <n v="2"/>
    <n v="38000000"/>
    <n v="1"/>
    <d v="1899-12-30T00:04:45"/>
    <x v="1"/>
    <x v="0"/>
    <x v="4"/>
    <x v="0"/>
    <x v="7"/>
  </r>
  <r>
    <x v="0"/>
    <n v="1"/>
    <x v="3"/>
    <x v="4"/>
    <x v="0"/>
    <n v="3"/>
    <n v="15000000"/>
    <n v="1"/>
    <d v="1899-12-30T00:04:45"/>
    <x v="0"/>
    <x v="4"/>
    <x v="2"/>
    <x v="3"/>
    <x v="4"/>
  </r>
  <r>
    <x v="0"/>
    <n v="21"/>
    <x v="3"/>
    <x v="1"/>
    <x v="0"/>
    <n v="5"/>
    <n v="20000000"/>
    <n v="5"/>
    <d v="1899-12-30T00:04:45"/>
    <x v="0"/>
    <x v="7"/>
    <x v="0"/>
    <x v="1"/>
    <x v="2"/>
  </r>
  <r>
    <x v="0"/>
    <n v="27"/>
    <x v="4"/>
    <x v="3"/>
    <x v="2"/>
    <n v="3"/>
    <n v="11000000"/>
    <n v="3"/>
    <d v="1899-12-30T00:04:45"/>
    <x v="0"/>
    <x v="7"/>
    <x v="6"/>
    <x v="2"/>
    <x v="3"/>
  </r>
  <r>
    <x v="0"/>
    <n v="28"/>
    <x v="4"/>
    <x v="3"/>
    <x v="1"/>
    <n v="2"/>
    <n v="12000000"/>
    <n v="3"/>
    <d v="1899-12-30T00:04:45"/>
    <x v="0"/>
    <x v="4"/>
    <x v="7"/>
    <x v="0"/>
    <x v="9"/>
  </r>
  <r>
    <x v="0"/>
    <n v="11"/>
    <x v="10"/>
    <x v="3"/>
    <x v="1"/>
    <n v="1"/>
    <n v="19000000"/>
    <n v="1"/>
    <d v="1899-12-30T00:04:45"/>
    <x v="1"/>
    <x v="2"/>
    <x v="2"/>
    <x v="0"/>
    <x v="12"/>
  </r>
  <r>
    <x v="0"/>
    <n v="25"/>
    <x v="10"/>
    <x v="0"/>
    <x v="1"/>
    <n v="2"/>
    <n v="12000000"/>
    <n v="1"/>
    <d v="1899-12-30T00:04:45"/>
    <x v="0"/>
    <x v="7"/>
    <x v="5"/>
    <x v="2"/>
    <x v="8"/>
  </r>
  <r>
    <x v="0"/>
    <n v="23"/>
    <x v="10"/>
    <x v="0"/>
    <x v="0"/>
    <n v="2"/>
    <n v="12000000"/>
    <n v="1"/>
    <d v="1899-12-30T00:04:45"/>
    <x v="0"/>
    <x v="8"/>
    <x v="6"/>
    <x v="1"/>
    <x v="1"/>
  </r>
  <r>
    <x v="0"/>
    <n v="19"/>
    <x v="1"/>
    <x v="1"/>
    <x v="3"/>
    <n v="1"/>
    <n v="7000000"/>
    <n v="5"/>
    <d v="1899-12-30T00:04:45"/>
    <x v="0"/>
    <x v="1"/>
    <x v="6"/>
    <x v="0"/>
    <x v="7"/>
  </r>
  <r>
    <x v="1"/>
    <n v="11"/>
    <x v="5"/>
    <x v="3"/>
    <x v="1"/>
    <n v="0"/>
    <n v="0"/>
    <n v="4"/>
    <d v="1899-12-30T00:04:45"/>
    <x v="3"/>
    <x v="9"/>
    <x v="2"/>
    <x v="2"/>
    <x v="11"/>
  </r>
  <r>
    <x v="1"/>
    <n v="19"/>
    <x v="2"/>
    <x v="0"/>
    <x v="2"/>
    <n v="0"/>
    <n v="0"/>
    <n v="6"/>
    <d v="1899-12-30T00:04:45"/>
    <x v="3"/>
    <x v="9"/>
    <x v="2"/>
    <x v="1"/>
    <x v="14"/>
  </r>
  <r>
    <x v="1"/>
    <n v="18"/>
    <x v="4"/>
    <x v="5"/>
    <x v="2"/>
    <n v="0"/>
    <n v="0"/>
    <n v="4"/>
    <d v="1899-12-30T00:04:45"/>
    <x v="3"/>
    <x v="9"/>
    <x v="7"/>
    <x v="3"/>
    <x v="13"/>
  </r>
  <r>
    <x v="1"/>
    <n v="11"/>
    <x v="5"/>
    <x v="3"/>
    <x v="1"/>
    <n v="0"/>
    <n v="0"/>
    <n v="4"/>
    <d v="1899-12-30T00:04:45"/>
    <x v="3"/>
    <x v="9"/>
    <x v="2"/>
    <x v="2"/>
    <x v="11"/>
  </r>
  <r>
    <x v="0"/>
    <n v="13"/>
    <x v="5"/>
    <x v="4"/>
    <x v="2"/>
    <n v="2"/>
    <n v="12000000"/>
    <n v="1"/>
    <d v="1899-12-30T00:04:48"/>
    <x v="0"/>
    <x v="7"/>
    <x v="2"/>
    <x v="1"/>
    <x v="1"/>
  </r>
  <r>
    <x v="0"/>
    <n v="1"/>
    <x v="8"/>
    <x v="4"/>
    <x v="1"/>
    <n v="4"/>
    <n v="20000000"/>
    <n v="4"/>
    <d v="1899-12-30T00:04:48"/>
    <x v="2"/>
    <x v="8"/>
    <x v="5"/>
    <x v="0"/>
    <x v="10"/>
  </r>
  <r>
    <x v="0"/>
    <n v="12"/>
    <x v="2"/>
    <x v="4"/>
    <x v="0"/>
    <n v="2"/>
    <n v="10000000"/>
    <n v="5"/>
    <d v="1899-12-30T00:04:48"/>
    <x v="0"/>
    <x v="3"/>
    <x v="7"/>
    <x v="3"/>
    <x v="13"/>
  </r>
  <r>
    <x v="0"/>
    <n v="13"/>
    <x v="3"/>
    <x v="0"/>
    <x v="1"/>
    <n v="1"/>
    <n v="19000000"/>
    <n v="4"/>
    <d v="1899-12-30T00:04:48"/>
    <x v="1"/>
    <x v="7"/>
    <x v="3"/>
    <x v="1"/>
    <x v="2"/>
  </r>
  <r>
    <x v="0"/>
    <n v="8"/>
    <x v="3"/>
    <x v="4"/>
    <x v="1"/>
    <n v="3"/>
    <n v="15000000"/>
    <n v="3"/>
    <d v="1899-12-30T00:04:48"/>
    <x v="0"/>
    <x v="0"/>
    <x v="4"/>
    <x v="0"/>
    <x v="5"/>
  </r>
  <r>
    <x v="0"/>
    <n v="17"/>
    <x v="4"/>
    <x v="0"/>
    <x v="2"/>
    <n v="2"/>
    <n v="12000000"/>
    <n v="3"/>
    <d v="1899-12-30T00:04:48"/>
    <x v="0"/>
    <x v="2"/>
    <x v="4"/>
    <x v="3"/>
    <x v="13"/>
  </r>
  <r>
    <x v="0"/>
    <n v="12"/>
    <x v="4"/>
    <x v="1"/>
    <x v="2"/>
    <n v="3"/>
    <n v="15000000"/>
    <n v="1"/>
    <d v="1899-12-30T00:04:48"/>
    <x v="0"/>
    <x v="4"/>
    <x v="6"/>
    <x v="1"/>
    <x v="6"/>
  </r>
  <r>
    <x v="0"/>
    <n v="16"/>
    <x v="10"/>
    <x v="5"/>
    <x v="1"/>
    <n v="5"/>
    <n v="25000000"/>
    <n v="2"/>
    <d v="1899-12-30T00:04:48"/>
    <x v="0"/>
    <x v="0"/>
    <x v="1"/>
    <x v="2"/>
    <x v="11"/>
  </r>
  <r>
    <x v="0"/>
    <n v="13"/>
    <x v="5"/>
    <x v="4"/>
    <x v="2"/>
    <n v="2"/>
    <n v="12000000"/>
    <n v="1"/>
    <d v="1899-12-30T00:04:48"/>
    <x v="0"/>
    <x v="7"/>
    <x v="2"/>
    <x v="1"/>
    <x v="1"/>
  </r>
  <r>
    <x v="0"/>
    <n v="1"/>
    <x v="8"/>
    <x v="4"/>
    <x v="1"/>
    <n v="4"/>
    <n v="20000000"/>
    <n v="4"/>
    <d v="1899-12-30T00:04:48"/>
    <x v="2"/>
    <x v="8"/>
    <x v="5"/>
    <x v="0"/>
    <x v="10"/>
  </r>
  <r>
    <x v="1"/>
    <n v="12"/>
    <x v="9"/>
    <x v="0"/>
    <x v="2"/>
    <n v="0"/>
    <n v="0"/>
    <n v="2"/>
    <d v="1899-12-30T00:04:48"/>
    <x v="3"/>
    <x v="9"/>
    <x v="0"/>
    <x v="2"/>
    <x v="3"/>
  </r>
  <r>
    <x v="1"/>
    <n v="6"/>
    <x v="2"/>
    <x v="0"/>
    <x v="1"/>
    <n v="0"/>
    <n v="0"/>
    <n v="1"/>
    <d v="1899-12-30T00:04:48"/>
    <x v="3"/>
    <x v="9"/>
    <x v="3"/>
    <x v="1"/>
    <x v="14"/>
  </r>
  <r>
    <x v="1"/>
    <n v="17"/>
    <x v="2"/>
    <x v="0"/>
    <x v="2"/>
    <n v="0"/>
    <n v="0"/>
    <n v="4"/>
    <d v="1899-12-30T00:04:48"/>
    <x v="3"/>
    <x v="9"/>
    <x v="0"/>
    <x v="0"/>
    <x v="12"/>
  </r>
  <r>
    <x v="1"/>
    <n v="11"/>
    <x v="4"/>
    <x v="4"/>
    <x v="0"/>
    <n v="0"/>
    <n v="0"/>
    <n v="2"/>
    <d v="1899-12-30T00:04:48"/>
    <x v="3"/>
    <x v="9"/>
    <x v="6"/>
    <x v="0"/>
    <x v="9"/>
  </r>
  <r>
    <x v="1"/>
    <n v="12"/>
    <x v="9"/>
    <x v="0"/>
    <x v="2"/>
    <n v="0"/>
    <n v="0"/>
    <n v="2"/>
    <d v="1899-12-30T00:04:48"/>
    <x v="3"/>
    <x v="9"/>
    <x v="0"/>
    <x v="2"/>
    <x v="3"/>
  </r>
  <r>
    <x v="0"/>
    <n v="18"/>
    <x v="6"/>
    <x v="1"/>
    <x v="2"/>
    <n v="5"/>
    <n v="20000000"/>
    <n v="1"/>
    <d v="1899-12-30T00:05:12"/>
    <x v="0"/>
    <x v="8"/>
    <x v="7"/>
    <x v="2"/>
    <x v="3"/>
  </r>
  <r>
    <x v="0"/>
    <n v="11"/>
    <x v="3"/>
    <x v="0"/>
    <x v="1"/>
    <n v="2"/>
    <n v="38000000"/>
    <n v="2"/>
    <d v="1899-12-30T00:05:12"/>
    <x v="1"/>
    <x v="1"/>
    <x v="5"/>
    <x v="3"/>
    <x v="13"/>
  </r>
  <r>
    <x v="0"/>
    <n v="23"/>
    <x v="3"/>
    <x v="0"/>
    <x v="0"/>
    <n v="1"/>
    <n v="19000000"/>
    <n v="2"/>
    <d v="1899-12-30T00:05:12"/>
    <x v="1"/>
    <x v="7"/>
    <x v="0"/>
    <x v="0"/>
    <x v="5"/>
  </r>
  <r>
    <x v="0"/>
    <n v="28"/>
    <x v="3"/>
    <x v="4"/>
    <x v="2"/>
    <n v="1"/>
    <n v="7000000"/>
    <n v="4"/>
    <d v="1899-12-30T00:05:12"/>
    <x v="0"/>
    <x v="4"/>
    <x v="5"/>
    <x v="0"/>
    <x v="9"/>
  </r>
  <r>
    <x v="0"/>
    <n v="30"/>
    <x v="3"/>
    <x v="0"/>
    <x v="1"/>
    <n v="3"/>
    <n v="12000000"/>
    <n v="1"/>
    <d v="1899-12-30T00:05:12"/>
    <x v="0"/>
    <x v="0"/>
    <x v="6"/>
    <x v="0"/>
    <x v="5"/>
  </r>
  <r>
    <x v="0"/>
    <n v="22"/>
    <x v="4"/>
    <x v="2"/>
    <x v="2"/>
    <n v="4"/>
    <n v="20000000"/>
    <n v="2"/>
    <d v="1899-12-30T00:05:12"/>
    <x v="2"/>
    <x v="0"/>
    <x v="2"/>
    <x v="1"/>
    <x v="2"/>
  </r>
  <r>
    <x v="0"/>
    <n v="1"/>
    <x v="4"/>
    <x v="2"/>
    <x v="0"/>
    <n v="5"/>
    <n v="25000000"/>
    <n v="2"/>
    <d v="1899-12-30T00:05:12"/>
    <x v="0"/>
    <x v="2"/>
    <x v="4"/>
    <x v="2"/>
    <x v="11"/>
  </r>
  <r>
    <x v="0"/>
    <n v="24"/>
    <x v="10"/>
    <x v="5"/>
    <x v="1"/>
    <n v="3"/>
    <n v="11000000"/>
    <n v="4"/>
    <d v="1899-12-30T00:05:12"/>
    <x v="0"/>
    <x v="7"/>
    <x v="3"/>
    <x v="0"/>
    <x v="7"/>
  </r>
  <r>
    <x v="0"/>
    <n v="18"/>
    <x v="6"/>
    <x v="1"/>
    <x v="2"/>
    <n v="5"/>
    <n v="20000000"/>
    <n v="1"/>
    <d v="1899-12-30T00:05:12"/>
    <x v="0"/>
    <x v="8"/>
    <x v="7"/>
    <x v="2"/>
    <x v="3"/>
  </r>
  <r>
    <x v="1"/>
    <n v="3"/>
    <x v="5"/>
    <x v="2"/>
    <x v="1"/>
    <n v="0"/>
    <n v="0"/>
    <n v="1"/>
    <d v="1899-12-30T00:05:12"/>
    <x v="3"/>
    <x v="9"/>
    <x v="1"/>
    <x v="0"/>
    <x v="7"/>
  </r>
  <r>
    <x v="1"/>
    <n v="22"/>
    <x v="2"/>
    <x v="3"/>
    <x v="4"/>
    <n v="0"/>
    <n v="0"/>
    <n v="6"/>
    <d v="1899-12-30T00:05:12"/>
    <x v="3"/>
    <x v="9"/>
    <x v="2"/>
    <x v="0"/>
    <x v="7"/>
  </r>
  <r>
    <x v="1"/>
    <n v="5"/>
    <x v="3"/>
    <x v="3"/>
    <x v="1"/>
    <n v="0"/>
    <n v="0"/>
    <n v="3"/>
    <d v="1899-12-30T00:05:12"/>
    <x v="3"/>
    <x v="9"/>
    <x v="2"/>
    <x v="1"/>
    <x v="15"/>
  </r>
  <r>
    <x v="1"/>
    <n v="20"/>
    <x v="4"/>
    <x v="2"/>
    <x v="3"/>
    <n v="0"/>
    <n v="0"/>
    <n v="3"/>
    <d v="1899-12-30T00:05:12"/>
    <x v="3"/>
    <x v="9"/>
    <x v="0"/>
    <x v="1"/>
    <x v="6"/>
  </r>
  <r>
    <x v="1"/>
    <n v="29"/>
    <x v="4"/>
    <x v="2"/>
    <x v="1"/>
    <n v="0"/>
    <n v="0"/>
    <n v="2"/>
    <d v="1899-12-30T00:05:12"/>
    <x v="3"/>
    <x v="9"/>
    <x v="6"/>
    <x v="3"/>
    <x v="13"/>
  </r>
  <r>
    <x v="1"/>
    <n v="3"/>
    <x v="5"/>
    <x v="2"/>
    <x v="1"/>
    <n v="0"/>
    <n v="0"/>
    <n v="1"/>
    <d v="1899-12-30T00:05:12"/>
    <x v="3"/>
    <x v="9"/>
    <x v="1"/>
    <x v="0"/>
    <x v="7"/>
  </r>
  <r>
    <x v="0"/>
    <n v="1"/>
    <x v="8"/>
    <x v="5"/>
    <x v="2"/>
    <n v="2"/>
    <n v="12000000"/>
    <n v="3"/>
    <d v="1899-12-30T00:05:14"/>
    <x v="0"/>
    <x v="0"/>
    <x v="3"/>
    <x v="1"/>
    <x v="1"/>
  </r>
  <r>
    <x v="0"/>
    <n v="17"/>
    <x v="1"/>
    <x v="5"/>
    <x v="2"/>
    <n v="2"/>
    <n v="12000000"/>
    <n v="4"/>
    <d v="1899-12-30T00:05:14"/>
    <x v="0"/>
    <x v="2"/>
    <x v="5"/>
    <x v="2"/>
    <x v="8"/>
  </r>
  <r>
    <x v="0"/>
    <n v="9"/>
    <x v="2"/>
    <x v="3"/>
    <x v="2"/>
    <n v="5"/>
    <n v="25000000"/>
    <n v="2"/>
    <d v="1899-12-30T00:05:14"/>
    <x v="0"/>
    <x v="3"/>
    <x v="3"/>
    <x v="0"/>
    <x v="10"/>
  </r>
  <r>
    <x v="0"/>
    <n v="29"/>
    <x v="2"/>
    <x v="0"/>
    <x v="3"/>
    <n v="1"/>
    <n v="7000000"/>
    <n v="4"/>
    <d v="1899-12-30T00:05:14"/>
    <x v="0"/>
    <x v="2"/>
    <x v="6"/>
    <x v="2"/>
    <x v="3"/>
  </r>
  <r>
    <x v="0"/>
    <n v="11"/>
    <x v="3"/>
    <x v="2"/>
    <x v="2"/>
    <n v="2"/>
    <n v="38000000"/>
    <n v="3"/>
    <d v="1899-12-30T00:05:14"/>
    <x v="1"/>
    <x v="4"/>
    <x v="5"/>
    <x v="0"/>
    <x v="5"/>
  </r>
  <r>
    <x v="0"/>
    <n v="17"/>
    <x v="3"/>
    <x v="1"/>
    <x v="0"/>
    <n v="1"/>
    <n v="19000000"/>
    <n v="2"/>
    <d v="1899-12-30T00:05:14"/>
    <x v="1"/>
    <x v="1"/>
    <x v="1"/>
    <x v="1"/>
    <x v="1"/>
  </r>
  <r>
    <x v="0"/>
    <n v="4"/>
    <x v="3"/>
    <x v="0"/>
    <x v="2"/>
    <n v="4"/>
    <n v="15000000"/>
    <n v="5"/>
    <d v="1899-12-30T00:05:14"/>
    <x v="0"/>
    <x v="2"/>
    <x v="4"/>
    <x v="0"/>
    <x v="12"/>
  </r>
  <r>
    <x v="0"/>
    <n v="1"/>
    <x v="3"/>
    <x v="3"/>
    <x v="0"/>
    <n v="3"/>
    <n v="15000000"/>
    <n v="5"/>
    <d v="1899-12-30T00:05:14"/>
    <x v="0"/>
    <x v="2"/>
    <x v="0"/>
    <x v="0"/>
    <x v="7"/>
  </r>
  <r>
    <x v="0"/>
    <n v="11"/>
    <x v="4"/>
    <x v="0"/>
    <x v="2"/>
    <n v="3"/>
    <n v="11000000"/>
    <n v="1"/>
    <d v="1899-12-30T00:05:14"/>
    <x v="0"/>
    <x v="0"/>
    <x v="3"/>
    <x v="1"/>
    <x v="1"/>
  </r>
  <r>
    <x v="0"/>
    <n v="4"/>
    <x v="4"/>
    <x v="0"/>
    <x v="1"/>
    <n v="2"/>
    <n v="12000000"/>
    <n v="1"/>
    <d v="1899-12-30T00:05:14"/>
    <x v="0"/>
    <x v="1"/>
    <x v="5"/>
    <x v="3"/>
    <x v="4"/>
  </r>
  <r>
    <x v="0"/>
    <n v="1"/>
    <x v="8"/>
    <x v="5"/>
    <x v="2"/>
    <n v="2"/>
    <n v="12000000"/>
    <n v="3"/>
    <d v="1899-12-30T00:05:14"/>
    <x v="0"/>
    <x v="0"/>
    <x v="3"/>
    <x v="1"/>
    <x v="1"/>
  </r>
  <r>
    <x v="0"/>
    <n v="17"/>
    <x v="1"/>
    <x v="5"/>
    <x v="2"/>
    <n v="2"/>
    <n v="12000000"/>
    <n v="4"/>
    <d v="1899-12-30T00:05:14"/>
    <x v="0"/>
    <x v="2"/>
    <x v="5"/>
    <x v="2"/>
    <x v="8"/>
  </r>
  <r>
    <x v="1"/>
    <n v="11"/>
    <x v="1"/>
    <x v="0"/>
    <x v="0"/>
    <n v="0"/>
    <n v="0"/>
    <n v="1"/>
    <d v="1899-12-30T00:05:14"/>
    <x v="3"/>
    <x v="9"/>
    <x v="0"/>
    <x v="1"/>
    <x v="14"/>
  </r>
  <r>
    <x v="1"/>
    <n v="12"/>
    <x v="1"/>
    <x v="4"/>
    <x v="2"/>
    <n v="0"/>
    <n v="0"/>
    <n v="1"/>
    <d v="1899-12-30T00:05:14"/>
    <x v="3"/>
    <x v="9"/>
    <x v="2"/>
    <x v="1"/>
    <x v="1"/>
  </r>
  <r>
    <x v="1"/>
    <n v="25"/>
    <x v="3"/>
    <x v="4"/>
    <x v="1"/>
    <n v="0"/>
    <n v="0"/>
    <n v="1"/>
    <d v="1899-12-30T00:05:14"/>
    <x v="3"/>
    <x v="9"/>
    <x v="7"/>
    <x v="0"/>
    <x v="5"/>
  </r>
  <r>
    <x v="0"/>
    <n v="8"/>
    <x v="5"/>
    <x v="2"/>
    <x v="0"/>
    <n v="3"/>
    <n v="15000000"/>
    <n v="5"/>
    <d v="1899-12-30T00:05:15"/>
    <x v="0"/>
    <x v="7"/>
    <x v="1"/>
    <x v="0"/>
    <x v="7"/>
  </r>
  <r>
    <x v="0"/>
    <n v="12"/>
    <x v="9"/>
    <x v="2"/>
    <x v="0"/>
    <n v="5"/>
    <n v="25000000"/>
    <n v="1"/>
    <d v="1899-12-30T00:05:15"/>
    <x v="0"/>
    <x v="8"/>
    <x v="5"/>
    <x v="1"/>
    <x v="6"/>
  </r>
  <r>
    <x v="0"/>
    <n v="30"/>
    <x v="2"/>
    <x v="2"/>
    <x v="2"/>
    <n v="4"/>
    <n v="20000000"/>
    <n v="3"/>
    <d v="1899-12-30T00:05:15"/>
    <x v="0"/>
    <x v="0"/>
    <x v="4"/>
    <x v="2"/>
    <x v="3"/>
  </r>
  <r>
    <x v="0"/>
    <n v="18"/>
    <x v="4"/>
    <x v="4"/>
    <x v="0"/>
    <n v="4"/>
    <n v="11000000"/>
    <n v="1"/>
    <d v="1899-12-30T00:05:15"/>
    <x v="2"/>
    <x v="4"/>
    <x v="6"/>
    <x v="1"/>
    <x v="6"/>
  </r>
  <r>
    <x v="0"/>
    <n v="3"/>
    <x v="4"/>
    <x v="1"/>
    <x v="2"/>
    <n v="2"/>
    <n v="12000000"/>
    <n v="4"/>
    <d v="1899-12-30T00:05:15"/>
    <x v="0"/>
    <x v="3"/>
    <x v="4"/>
    <x v="0"/>
    <x v="9"/>
  </r>
  <r>
    <x v="0"/>
    <n v="7"/>
    <x v="4"/>
    <x v="1"/>
    <x v="2"/>
    <n v="3"/>
    <n v="15000000"/>
    <n v="5"/>
    <d v="1899-12-30T00:05:15"/>
    <x v="0"/>
    <x v="7"/>
    <x v="3"/>
    <x v="1"/>
    <x v="2"/>
  </r>
  <r>
    <x v="0"/>
    <n v="19"/>
    <x v="4"/>
    <x v="4"/>
    <x v="1"/>
    <n v="3"/>
    <n v="15000000"/>
    <n v="3"/>
    <d v="1899-12-30T00:05:15"/>
    <x v="0"/>
    <x v="2"/>
    <x v="2"/>
    <x v="0"/>
    <x v="5"/>
  </r>
  <r>
    <x v="0"/>
    <n v="13"/>
    <x v="10"/>
    <x v="0"/>
    <x v="3"/>
    <n v="2"/>
    <n v="38000000"/>
    <n v="2"/>
    <d v="1899-12-30T00:05:15"/>
    <x v="1"/>
    <x v="4"/>
    <x v="0"/>
    <x v="3"/>
    <x v="13"/>
  </r>
  <r>
    <x v="0"/>
    <n v="14"/>
    <x v="10"/>
    <x v="1"/>
    <x v="0"/>
    <n v="2"/>
    <n v="12000000"/>
    <n v="2"/>
    <d v="1899-12-30T00:05:15"/>
    <x v="0"/>
    <x v="1"/>
    <x v="5"/>
    <x v="1"/>
    <x v="2"/>
  </r>
  <r>
    <x v="0"/>
    <n v="8"/>
    <x v="5"/>
    <x v="2"/>
    <x v="0"/>
    <n v="3"/>
    <n v="15000000"/>
    <n v="5"/>
    <d v="1899-12-30T00:05:15"/>
    <x v="0"/>
    <x v="7"/>
    <x v="1"/>
    <x v="0"/>
    <x v="7"/>
  </r>
  <r>
    <x v="0"/>
    <n v="12"/>
    <x v="9"/>
    <x v="2"/>
    <x v="0"/>
    <n v="5"/>
    <n v="25000000"/>
    <n v="1"/>
    <d v="1899-12-30T00:05:15"/>
    <x v="0"/>
    <x v="8"/>
    <x v="5"/>
    <x v="1"/>
    <x v="6"/>
  </r>
  <r>
    <x v="1"/>
    <n v="29"/>
    <x v="8"/>
    <x v="1"/>
    <x v="0"/>
    <n v="0"/>
    <n v="0"/>
    <n v="2"/>
    <d v="1899-12-30T00:05:15"/>
    <x v="3"/>
    <x v="9"/>
    <x v="3"/>
    <x v="2"/>
    <x v="8"/>
  </r>
  <r>
    <x v="1"/>
    <n v="5"/>
    <x v="3"/>
    <x v="2"/>
    <x v="0"/>
    <n v="0"/>
    <n v="0"/>
    <n v="5"/>
    <d v="1899-12-30T00:05:15"/>
    <x v="3"/>
    <x v="9"/>
    <x v="6"/>
    <x v="0"/>
    <x v="5"/>
  </r>
  <r>
    <x v="1"/>
    <n v="10"/>
    <x v="10"/>
    <x v="0"/>
    <x v="3"/>
    <n v="0"/>
    <n v="0"/>
    <n v="3"/>
    <d v="1899-12-30T00:05:15"/>
    <x v="3"/>
    <x v="9"/>
    <x v="1"/>
    <x v="0"/>
    <x v="0"/>
  </r>
  <r>
    <x v="1"/>
    <n v="5"/>
    <x v="10"/>
    <x v="1"/>
    <x v="2"/>
    <n v="0"/>
    <n v="0"/>
    <n v="5"/>
    <d v="1899-12-30T00:05:15"/>
    <x v="3"/>
    <x v="9"/>
    <x v="7"/>
    <x v="1"/>
    <x v="15"/>
  </r>
  <r>
    <x v="1"/>
    <n v="29"/>
    <x v="8"/>
    <x v="1"/>
    <x v="0"/>
    <n v="0"/>
    <n v="0"/>
    <n v="2"/>
    <d v="1899-12-30T00:05:15"/>
    <x v="3"/>
    <x v="9"/>
    <x v="3"/>
    <x v="2"/>
    <x v="8"/>
  </r>
  <r>
    <x v="0"/>
    <n v="18"/>
    <x v="9"/>
    <x v="0"/>
    <x v="0"/>
    <n v="5"/>
    <n v="25000000"/>
    <n v="5"/>
    <d v="1899-12-30T00:06:15"/>
    <x v="0"/>
    <x v="6"/>
    <x v="3"/>
    <x v="0"/>
    <x v="10"/>
  </r>
  <r>
    <x v="0"/>
    <n v="12"/>
    <x v="1"/>
    <x v="3"/>
    <x v="0"/>
    <n v="3"/>
    <n v="15000000"/>
    <n v="4"/>
    <d v="1899-12-30T00:06:15"/>
    <x v="0"/>
    <x v="5"/>
    <x v="1"/>
    <x v="2"/>
    <x v="3"/>
  </r>
  <r>
    <x v="0"/>
    <n v="30"/>
    <x v="2"/>
    <x v="5"/>
    <x v="2"/>
    <n v="4"/>
    <n v="20000000"/>
    <n v="5"/>
    <d v="1899-12-30T00:06:15"/>
    <x v="2"/>
    <x v="0"/>
    <x v="6"/>
    <x v="3"/>
    <x v="4"/>
  </r>
  <r>
    <x v="0"/>
    <n v="16"/>
    <x v="2"/>
    <x v="5"/>
    <x v="2"/>
    <n v="3"/>
    <n v="12000000"/>
    <n v="2"/>
    <d v="1899-12-30T00:06:15"/>
    <x v="0"/>
    <x v="2"/>
    <x v="4"/>
    <x v="3"/>
    <x v="4"/>
  </r>
  <r>
    <x v="0"/>
    <n v="28"/>
    <x v="2"/>
    <x v="3"/>
    <x v="0"/>
    <n v="2"/>
    <n v="12000000"/>
    <n v="2"/>
    <d v="1899-12-30T00:06:15"/>
    <x v="0"/>
    <x v="3"/>
    <x v="3"/>
    <x v="0"/>
    <x v="7"/>
  </r>
  <r>
    <x v="0"/>
    <n v="7"/>
    <x v="3"/>
    <x v="0"/>
    <x v="0"/>
    <n v="2"/>
    <n v="10000000"/>
    <n v="1"/>
    <d v="1899-12-30T00:06:15"/>
    <x v="0"/>
    <x v="0"/>
    <x v="2"/>
    <x v="2"/>
    <x v="8"/>
  </r>
  <r>
    <x v="0"/>
    <n v="9"/>
    <x v="3"/>
    <x v="0"/>
    <x v="0"/>
    <n v="1"/>
    <n v="7000000"/>
    <n v="4"/>
    <d v="1899-12-30T00:06:15"/>
    <x v="0"/>
    <x v="2"/>
    <x v="4"/>
    <x v="1"/>
    <x v="2"/>
  </r>
  <r>
    <x v="0"/>
    <n v="18"/>
    <x v="3"/>
    <x v="3"/>
    <x v="2"/>
    <n v="3"/>
    <n v="15000000"/>
    <n v="1"/>
    <d v="1899-12-30T00:06:15"/>
    <x v="0"/>
    <x v="7"/>
    <x v="5"/>
    <x v="1"/>
    <x v="2"/>
  </r>
  <r>
    <x v="0"/>
    <n v="4"/>
    <x v="4"/>
    <x v="0"/>
    <x v="2"/>
    <n v="2"/>
    <n v="38000000"/>
    <n v="5"/>
    <d v="1899-12-30T00:06:15"/>
    <x v="1"/>
    <x v="2"/>
    <x v="0"/>
    <x v="1"/>
    <x v="2"/>
  </r>
  <r>
    <x v="0"/>
    <n v="23"/>
    <x v="4"/>
    <x v="0"/>
    <x v="2"/>
    <n v="2"/>
    <n v="12000000"/>
    <n v="2"/>
    <d v="1899-12-30T00:06:15"/>
    <x v="0"/>
    <x v="4"/>
    <x v="5"/>
    <x v="1"/>
    <x v="15"/>
  </r>
  <r>
    <x v="0"/>
    <n v="31"/>
    <x v="10"/>
    <x v="2"/>
    <x v="1"/>
    <n v="1"/>
    <n v="19000000"/>
    <n v="3"/>
    <d v="1899-12-30T00:06:15"/>
    <x v="1"/>
    <x v="1"/>
    <x v="2"/>
    <x v="0"/>
    <x v="7"/>
  </r>
  <r>
    <x v="0"/>
    <n v="18"/>
    <x v="9"/>
    <x v="0"/>
    <x v="0"/>
    <n v="5"/>
    <n v="25000000"/>
    <n v="5"/>
    <d v="1899-12-30T00:06:15"/>
    <x v="0"/>
    <x v="6"/>
    <x v="3"/>
    <x v="0"/>
    <x v="10"/>
  </r>
  <r>
    <x v="1"/>
    <n v="15"/>
    <x v="2"/>
    <x v="2"/>
    <x v="2"/>
    <n v="0"/>
    <n v="0"/>
    <n v="1"/>
    <d v="1899-12-30T00:06:15"/>
    <x v="3"/>
    <x v="9"/>
    <x v="5"/>
    <x v="0"/>
    <x v="7"/>
  </r>
  <r>
    <x v="1"/>
    <n v="15"/>
    <x v="10"/>
    <x v="1"/>
    <x v="2"/>
    <n v="0"/>
    <n v="0"/>
    <n v="1"/>
    <d v="1899-12-30T00:06:15"/>
    <x v="3"/>
    <x v="9"/>
    <x v="7"/>
    <x v="0"/>
    <x v="5"/>
  </r>
  <r>
    <x v="0"/>
    <n v="1"/>
    <x v="8"/>
    <x v="0"/>
    <x v="2"/>
    <n v="5"/>
    <n v="25000000"/>
    <n v="1"/>
    <d v="1899-12-30T00:06:18"/>
    <x v="0"/>
    <x v="0"/>
    <x v="7"/>
    <x v="0"/>
    <x v="9"/>
  </r>
  <r>
    <x v="0"/>
    <n v="7"/>
    <x v="11"/>
    <x v="3"/>
    <x v="2"/>
    <n v="1"/>
    <n v="19000000"/>
    <n v="6"/>
    <d v="1899-12-30T00:06:18"/>
    <x v="1"/>
    <x v="2"/>
    <x v="0"/>
    <x v="0"/>
    <x v="0"/>
  </r>
  <r>
    <x v="0"/>
    <n v="27"/>
    <x v="2"/>
    <x v="2"/>
    <x v="1"/>
    <n v="2"/>
    <n v="38000000"/>
    <n v="3"/>
    <d v="1899-12-30T00:06:18"/>
    <x v="1"/>
    <x v="7"/>
    <x v="3"/>
    <x v="1"/>
    <x v="2"/>
  </r>
  <r>
    <x v="0"/>
    <n v="12"/>
    <x v="2"/>
    <x v="0"/>
    <x v="1"/>
    <n v="1"/>
    <n v="7000000"/>
    <n v="1"/>
    <d v="1899-12-30T00:06:18"/>
    <x v="0"/>
    <x v="7"/>
    <x v="7"/>
    <x v="1"/>
    <x v="15"/>
  </r>
  <r>
    <x v="0"/>
    <n v="11"/>
    <x v="3"/>
    <x v="0"/>
    <x v="1"/>
    <n v="2"/>
    <n v="12000000"/>
    <n v="3"/>
    <d v="1899-12-30T00:06:18"/>
    <x v="0"/>
    <x v="6"/>
    <x v="3"/>
    <x v="3"/>
    <x v="4"/>
  </r>
  <r>
    <x v="0"/>
    <n v="29"/>
    <x v="3"/>
    <x v="0"/>
    <x v="2"/>
    <n v="3"/>
    <n v="12000000"/>
    <n v="5"/>
    <d v="1899-12-30T00:06:18"/>
    <x v="0"/>
    <x v="8"/>
    <x v="3"/>
    <x v="3"/>
    <x v="4"/>
  </r>
  <r>
    <x v="0"/>
    <n v="31"/>
    <x v="3"/>
    <x v="3"/>
    <x v="2"/>
    <n v="3"/>
    <n v="15000000"/>
    <n v="1"/>
    <d v="1899-12-30T00:06:18"/>
    <x v="0"/>
    <x v="3"/>
    <x v="7"/>
    <x v="1"/>
    <x v="2"/>
  </r>
  <r>
    <x v="0"/>
    <n v="22"/>
    <x v="4"/>
    <x v="2"/>
    <x v="1"/>
    <n v="2"/>
    <n v="12000000"/>
    <n v="6"/>
    <d v="1899-12-30T00:06:18"/>
    <x v="0"/>
    <x v="0"/>
    <x v="3"/>
    <x v="2"/>
    <x v="11"/>
  </r>
  <r>
    <x v="0"/>
    <n v="1"/>
    <x v="4"/>
    <x v="4"/>
    <x v="2"/>
    <n v="3"/>
    <n v="15000000"/>
    <n v="3"/>
    <d v="1899-12-30T00:06:18"/>
    <x v="0"/>
    <x v="2"/>
    <x v="5"/>
    <x v="1"/>
    <x v="6"/>
  </r>
  <r>
    <x v="0"/>
    <n v="25"/>
    <x v="10"/>
    <x v="2"/>
    <x v="1"/>
    <n v="4"/>
    <n v="20000000"/>
    <n v="4"/>
    <d v="1899-12-30T00:06:18"/>
    <x v="2"/>
    <x v="7"/>
    <x v="2"/>
    <x v="0"/>
    <x v="7"/>
  </r>
  <r>
    <x v="0"/>
    <n v="1"/>
    <x v="8"/>
    <x v="0"/>
    <x v="2"/>
    <n v="5"/>
    <n v="25000000"/>
    <n v="1"/>
    <d v="1899-12-30T00:06:18"/>
    <x v="0"/>
    <x v="0"/>
    <x v="7"/>
    <x v="0"/>
    <x v="9"/>
  </r>
  <r>
    <x v="0"/>
    <n v="7"/>
    <x v="11"/>
    <x v="3"/>
    <x v="2"/>
    <n v="1"/>
    <n v="19000000"/>
    <n v="6"/>
    <d v="1899-12-30T00:06:18"/>
    <x v="1"/>
    <x v="2"/>
    <x v="0"/>
    <x v="0"/>
    <x v="0"/>
  </r>
  <r>
    <x v="1"/>
    <n v="7"/>
    <x v="3"/>
    <x v="2"/>
    <x v="1"/>
    <n v="0"/>
    <n v="0"/>
    <n v="1"/>
    <d v="1899-12-30T00:06:18"/>
    <x v="3"/>
    <x v="9"/>
    <x v="2"/>
    <x v="0"/>
    <x v="10"/>
  </r>
  <r>
    <x v="1"/>
    <n v="16"/>
    <x v="4"/>
    <x v="0"/>
    <x v="0"/>
    <n v="0"/>
    <n v="0"/>
    <n v="1"/>
    <d v="1899-12-30T00:06:18"/>
    <x v="3"/>
    <x v="9"/>
    <x v="6"/>
    <x v="2"/>
    <x v="8"/>
  </r>
  <r>
    <x v="1"/>
    <n v="11"/>
    <x v="10"/>
    <x v="2"/>
    <x v="1"/>
    <n v="0"/>
    <n v="0"/>
    <n v="2"/>
    <d v="1899-12-30T00:06:18"/>
    <x v="3"/>
    <x v="9"/>
    <x v="4"/>
    <x v="1"/>
    <x v="1"/>
  </r>
  <r>
    <x v="0"/>
    <n v="17"/>
    <x v="6"/>
    <x v="3"/>
    <x v="2"/>
    <n v="4"/>
    <n v="15000000"/>
    <n v="2"/>
    <d v="1899-12-30T00:06:20"/>
    <x v="0"/>
    <x v="8"/>
    <x v="2"/>
    <x v="2"/>
    <x v="11"/>
  </r>
  <r>
    <x v="0"/>
    <n v="27"/>
    <x v="3"/>
    <x v="2"/>
    <x v="2"/>
    <n v="1"/>
    <n v="19000000"/>
    <n v="2"/>
    <d v="1899-12-30T00:06:20"/>
    <x v="1"/>
    <x v="0"/>
    <x v="3"/>
    <x v="1"/>
    <x v="1"/>
  </r>
  <r>
    <x v="0"/>
    <n v="22"/>
    <x v="3"/>
    <x v="0"/>
    <x v="1"/>
    <n v="2"/>
    <n v="38000000"/>
    <n v="1"/>
    <d v="1899-12-30T00:06:20"/>
    <x v="1"/>
    <x v="7"/>
    <x v="7"/>
    <x v="3"/>
    <x v="13"/>
  </r>
  <r>
    <x v="0"/>
    <n v="31"/>
    <x v="3"/>
    <x v="2"/>
    <x v="1"/>
    <n v="4"/>
    <n v="20000000"/>
    <n v="1"/>
    <d v="1899-12-30T00:06:20"/>
    <x v="2"/>
    <x v="6"/>
    <x v="5"/>
    <x v="0"/>
    <x v="9"/>
  </r>
  <r>
    <x v="0"/>
    <n v="10"/>
    <x v="3"/>
    <x v="0"/>
    <x v="1"/>
    <n v="5"/>
    <n v="25000000"/>
    <n v="3"/>
    <d v="1899-12-30T00:06:20"/>
    <x v="0"/>
    <x v="2"/>
    <x v="2"/>
    <x v="1"/>
    <x v="1"/>
  </r>
  <r>
    <x v="0"/>
    <n v="29"/>
    <x v="3"/>
    <x v="0"/>
    <x v="1"/>
    <n v="2"/>
    <n v="10000000"/>
    <n v="1"/>
    <d v="1899-12-30T00:06:20"/>
    <x v="0"/>
    <x v="2"/>
    <x v="7"/>
    <x v="1"/>
    <x v="1"/>
  </r>
  <r>
    <x v="0"/>
    <n v="22"/>
    <x v="4"/>
    <x v="2"/>
    <x v="1"/>
    <n v="3"/>
    <n v="15000000"/>
    <n v="5"/>
    <d v="1899-12-30T00:06:20"/>
    <x v="0"/>
    <x v="0"/>
    <x v="6"/>
    <x v="0"/>
    <x v="0"/>
  </r>
  <r>
    <x v="0"/>
    <n v="17"/>
    <x v="10"/>
    <x v="5"/>
    <x v="3"/>
    <n v="3"/>
    <n v="12000000"/>
    <n v="1"/>
    <d v="1899-12-30T00:06:20"/>
    <x v="0"/>
    <x v="7"/>
    <x v="6"/>
    <x v="0"/>
    <x v="10"/>
  </r>
  <r>
    <x v="0"/>
    <n v="17"/>
    <x v="6"/>
    <x v="3"/>
    <x v="2"/>
    <n v="4"/>
    <n v="15000000"/>
    <n v="2"/>
    <d v="1899-12-30T00:06:20"/>
    <x v="0"/>
    <x v="8"/>
    <x v="2"/>
    <x v="2"/>
    <x v="11"/>
  </r>
  <r>
    <x v="1"/>
    <n v="13"/>
    <x v="2"/>
    <x v="2"/>
    <x v="1"/>
    <n v="0"/>
    <n v="0"/>
    <n v="1"/>
    <d v="1899-12-30T00:06:20"/>
    <x v="3"/>
    <x v="9"/>
    <x v="0"/>
    <x v="3"/>
    <x v="4"/>
  </r>
  <r>
    <x v="1"/>
    <n v="5"/>
    <x v="3"/>
    <x v="4"/>
    <x v="2"/>
    <n v="0"/>
    <n v="0"/>
    <n v="5"/>
    <d v="1899-12-30T00:06:20"/>
    <x v="3"/>
    <x v="9"/>
    <x v="4"/>
    <x v="1"/>
    <x v="1"/>
  </r>
  <r>
    <x v="1"/>
    <n v="19"/>
    <x v="4"/>
    <x v="2"/>
    <x v="0"/>
    <n v="0"/>
    <n v="0"/>
    <n v="2"/>
    <d v="1899-12-30T00:06:20"/>
    <x v="3"/>
    <x v="9"/>
    <x v="2"/>
    <x v="1"/>
    <x v="1"/>
  </r>
  <r>
    <x v="1"/>
    <n v="28"/>
    <x v="4"/>
    <x v="2"/>
    <x v="1"/>
    <n v="0"/>
    <n v="0"/>
    <n v="4"/>
    <d v="1899-12-30T00:06:20"/>
    <x v="3"/>
    <x v="9"/>
    <x v="5"/>
    <x v="3"/>
    <x v="4"/>
  </r>
  <r>
    <x v="1"/>
    <n v="10"/>
    <x v="10"/>
    <x v="4"/>
    <x v="2"/>
    <n v="0"/>
    <n v="0"/>
    <n v="5"/>
    <d v="1899-12-30T00:06:20"/>
    <x v="3"/>
    <x v="9"/>
    <x v="6"/>
    <x v="0"/>
    <x v="9"/>
  </r>
  <r>
    <x v="0"/>
    <n v="1"/>
    <x v="0"/>
    <x v="3"/>
    <x v="4"/>
    <n v="2"/>
    <n v="12000000"/>
    <n v="1"/>
    <d v="1899-12-30T00:06:30"/>
    <x v="0"/>
    <x v="5"/>
    <x v="1"/>
    <x v="3"/>
    <x v="4"/>
  </r>
  <r>
    <x v="0"/>
    <n v="1"/>
    <x v="0"/>
    <x v="1"/>
    <x v="1"/>
    <n v="2"/>
    <n v="12000000"/>
    <n v="1"/>
    <d v="1899-12-30T00:06:30"/>
    <x v="0"/>
    <x v="4"/>
    <x v="6"/>
    <x v="1"/>
    <x v="1"/>
  </r>
  <r>
    <x v="0"/>
    <n v="1"/>
    <x v="0"/>
    <x v="2"/>
    <x v="2"/>
    <n v="5"/>
    <n v="25000000"/>
    <n v="2"/>
    <d v="1899-12-30T00:06:30"/>
    <x v="0"/>
    <x v="5"/>
    <x v="6"/>
    <x v="0"/>
    <x v="7"/>
  </r>
  <r>
    <x v="0"/>
    <n v="12"/>
    <x v="9"/>
    <x v="5"/>
    <x v="2"/>
    <n v="4"/>
    <n v="11000000"/>
    <n v="1"/>
    <d v="1899-12-30T00:06:30"/>
    <x v="2"/>
    <x v="1"/>
    <x v="2"/>
    <x v="1"/>
    <x v="1"/>
  </r>
  <r>
    <x v="0"/>
    <n v="27"/>
    <x v="1"/>
    <x v="3"/>
    <x v="1"/>
    <n v="3"/>
    <n v="15000000"/>
    <n v="4"/>
    <d v="1899-12-30T00:06:30"/>
    <x v="0"/>
    <x v="4"/>
    <x v="5"/>
    <x v="0"/>
    <x v="10"/>
  </r>
  <r>
    <x v="0"/>
    <n v="16"/>
    <x v="1"/>
    <x v="5"/>
    <x v="1"/>
    <n v="5"/>
    <n v="20000000"/>
    <n v="3"/>
    <d v="1899-12-30T00:06:30"/>
    <x v="0"/>
    <x v="6"/>
    <x v="7"/>
    <x v="0"/>
    <x v="5"/>
  </r>
  <r>
    <x v="0"/>
    <n v="24"/>
    <x v="2"/>
    <x v="0"/>
    <x v="0"/>
    <n v="3"/>
    <n v="15000000"/>
    <n v="5"/>
    <d v="1899-12-30T00:06:30"/>
    <x v="0"/>
    <x v="0"/>
    <x v="2"/>
    <x v="1"/>
    <x v="6"/>
  </r>
  <r>
    <x v="0"/>
    <n v="30"/>
    <x v="2"/>
    <x v="4"/>
    <x v="2"/>
    <n v="2"/>
    <n v="12000000"/>
    <n v="4"/>
    <d v="1899-12-30T00:06:30"/>
    <x v="0"/>
    <x v="2"/>
    <x v="2"/>
    <x v="0"/>
    <x v="5"/>
  </r>
  <r>
    <x v="0"/>
    <n v="11"/>
    <x v="2"/>
    <x v="0"/>
    <x v="1"/>
    <n v="5"/>
    <n v="21000000"/>
    <n v="1"/>
    <d v="1899-12-30T00:06:30"/>
    <x v="0"/>
    <x v="2"/>
    <x v="7"/>
    <x v="2"/>
    <x v="11"/>
  </r>
  <r>
    <x v="0"/>
    <n v="8"/>
    <x v="3"/>
    <x v="1"/>
    <x v="1"/>
    <n v="1"/>
    <n v="19000000"/>
    <n v="3"/>
    <d v="1899-12-30T00:06:30"/>
    <x v="1"/>
    <x v="2"/>
    <x v="3"/>
    <x v="1"/>
    <x v="2"/>
  </r>
  <r>
    <x v="0"/>
    <n v="26"/>
    <x v="3"/>
    <x v="0"/>
    <x v="0"/>
    <n v="2"/>
    <n v="38000000"/>
    <n v="4"/>
    <d v="1899-12-30T00:06:30"/>
    <x v="1"/>
    <x v="0"/>
    <x v="3"/>
    <x v="3"/>
    <x v="13"/>
  </r>
  <r>
    <x v="0"/>
    <n v="10"/>
    <x v="3"/>
    <x v="0"/>
    <x v="1"/>
    <n v="4"/>
    <n v="11000000"/>
    <n v="5"/>
    <d v="1899-12-30T00:06:30"/>
    <x v="2"/>
    <x v="3"/>
    <x v="5"/>
    <x v="3"/>
    <x v="4"/>
  </r>
  <r>
    <x v="0"/>
    <n v="31"/>
    <x v="3"/>
    <x v="3"/>
    <x v="2"/>
    <n v="5"/>
    <n v="21000000"/>
    <n v="5"/>
    <d v="1899-12-30T00:06:30"/>
    <x v="0"/>
    <x v="4"/>
    <x v="0"/>
    <x v="1"/>
    <x v="1"/>
  </r>
  <r>
    <x v="0"/>
    <n v="11"/>
    <x v="3"/>
    <x v="2"/>
    <x v="0"/>
    <n v="5"/>
    <n v="25000000"/>
    <n v="2"/>
    <d v="1899-12-30T00:06:30"/>
    <x v="0"/>
    <x v="4"/>
    <x v="3"/>
    <x v="0"/>
    <x v="7"/>
  </r>
  <r>
    <x v="0"/>
    <n v="5"/>
    <x v="3"/>
    <x v="1"/>
    <x v="1"/>
    <n v="4"/>
    <n v="20000000"/>
    <n v="4"/>
    <d v="1899-12-30T00:06:30"/>
    <x v="0"/>
    <x v="8"/>
    <x v="0"/>
    <x v="0"/>
    <x v="10"/>
  </r>
  <r>
    <x v="0"/>
    <n v="28"/>
    <x v="3"/>
    <x v="4"/>
    <x v="0"/>
    <n v="1"/>
    <n v="7000000"/>
    <n v="5"/>
    <d v="1899-12-30T00:06:30"/>
    <x v="0"/>
    <x v="0"/>
    <x v="5"/>
    <x v="2"/>
    <x v="8"/>
  </r>
  <r>
    <x v="0"/>
    <n v="4"/>
    <x v="4"/>
    <x v="1"/>
    <x v="1"/>
    <n v="2"/>
    <n v="38000000"/>
    <n v="4"/>
    <d v="1899-12-30T00:06:30"/>
    <x v="1"/>
    <x v="8"/>
    <x v="0"/>
    <x v="1"/>
    <x v="2"/>
  </r>
  <r>
    <x v="0"/>
    <n v="15"/>
    <x v="4"/>
    <x v="1"/>
    <x v="3"/>
    <n v="1"/>
    <n v="19000000"/>
    <n v="7"/>
    <d v="1899-12-30T00:06:30"/>
    <x v="1"/>
    <x v="5"/>
    <x v="7"/>
    <x v="2"/>
    <x v="8"/>
  </r>
  <r>
    <x v="0"/>
    <n v="22"/>
    <x v="4"/>
    <x v="4"/>
    <x v="2"/>
    <n v="4"/>
    <n v="20000000"/>
    <n v="3"/>
    <d v="1899-12-30T00:06:30"/>
    <x v="2"/>
    <x v="7"/>
    <x v="6"/>
    <x v="1"/>
    <x v="6"/>
  </r>
  <r>
    <x v="0"/>
    <n v="3"/>
    <x v="4"/>
    <x v="1"/>
    <x v="2"/>
    <n v="2"/>
    <n v="12000000"/>
    <n v="2"/>
    <d v="1899-12-30T00:06:30"/>
    <x v="0"/>
    <x v="0"/>
    <x v="1"/>
    <x v="0"/>
    <x v="10"/>
  </r>
  <r>
    <x v="0"/>
    <n v="15"/>
    <x v="4"/>
    <x v="0"/>
    <x v="1"/>
    <n v="2"/>
    <n v="12000000"/>
    <n v="3"/>
    <d v="1899-12-30T00:06:30"/>
    <x v="0"/>
    <x v="3"/>
    <x v="2"/>
    <x v="0"/>
    <x v="7"/>
  </r>
  <r>
    <x v="0"/>
    <n v="3"/>
    <x v="4"/>
    <x v="0"/>
    <x v="0"/>
    <n v="2"/>
    <n v="12000000"/>
    <n v="3"/>
    <d v="1899-12-30T00:06:30"/>
    <x v="0"/>
    <x v="2"/>
    <x v="3"/>
    <x v="1"/>
    <x v="2"/>
  </r>
  <r>
    <x v="0"/>
    <n v="11"/>
    <x v="4"/>
    <x v="4"/>
    <x v="3"/>
    <n v="3"/>
    <n v="15000000"/>
    <n v="3"/>
    <d v="1899-12-30T00:06:30"/>
    <x v="0"/>
    <x v="8"/>
    <x v="3"/>
    <x v="2"/>
    <x v="8"/>
  </r>
  <r>
    <x v="0"/>
    <n v="22"/>
    <x v="4"/>
    <x v="5"/>
    <x v="2"/>
    <n v="3"/>
    <n v="15000000"/>
    <n v="4"/>
    <d v="1899-12-30T00:06:30"/>
    <x v="0"/>
    <x v="0"/>
    <x v="3"/>
    <x v="0"/>
    <x v="9"/>
  </r>
  <r>
    <x v="0"/>
    <n v="20"/>
    <x v="4"/>
    <x v="0"/>
    <x v="2"/>
    <n v="3"/>
    <n v="15000000"/>
    <n v="6"/>
    <d v="1899-12-30T00:06:30"/>
    <x v="0"/>
    <x v="3"/>
    <x v="0"/>
    <x v="3"/>
    <x v="13"/>
  </r>
  <r>
    <x v="0"/>
    <n v="30"/>
    <x v="4"/>
    <x v="5"/>
    <x v="2"/>
    <n v="1"/>
    <n v="7000000"/>
    <n v="3"/>
    <d v="1899-12-30T00:06:30"/>
    <x v="0"/>
    <x v="0"/>
    <x v="6"/>
    <x v="1"/>
    <x v="2"/>
  </r>
  <r>
    <x v="0"/>
    <n v="2"/>
    <x v="10"/>
    <x v="1"/>
    <x v="2"/>
    <n v="3"/>
    <n v="12000000"/>
    <n v="3"/>
    <d v="1899-12-30T00:06:30"/>
    <x v="0"/>
    <x v="4"/>
    <x v="2"/>
    <x v="1"/>
    <x v="2"/>
  </r>
  <r>
    <x v="0"/>
    <n v="17"/>
    <x v="10"/>
    <x v="0"/>
    <x v="2"/>
    <n v="3"/>
    <n v="11000000"/>
    <n v="4"/>
    <d v="1899-12-30T00:06:30"/>
    <x v="0"/>
    <x v="5"/>
    <x v="5"/>
    <x v="0"/>
    <x v="5"/>
  </r>
  <r>
    <x v="0"/>
    <n v="24"/>
    <x v="10"/>
    <x v="2"/>
    <x v="0"/>
    <n v="5"/>
    <n v="25000000"/>
    <n v="6"/>
    <d v="1899-12-30T00:06:30"/>
    <x v="0"/>
    <x v="3"/>
    <x v="7"/>
    <x v="0"/>
    <x v="9"/>
  </r>
  <r>
    <x v="0"/>
    <n v="28"/>
    <x v="10"/>
    <x v="5"/>
    <x v="2"/>
    <n v="4"/>
    <n v="20000000"/>
    <n v="2"/>
    <d v="1899-12-30T00:06:30"/>
    <x v="0"/>
    <x v="4"/>
    <x v="7"/>
    <x v="1"/>
    <x v="2"/>
  </r>
  <r>
    <x v="0"/>
    <n v="1"/>
    <x v="0"/>
    <x v="3"/>
    <x v="4"/>
    <n v="2"/>
    <n v="12000000"/>
    <n v="1"/>
    <d v="1899-12-30T00:06:30"/>
    <x v="0"/>
    <x v="5"/>
    <x v="1"/>
    <x v="3"/>
    <x v="4"/>
  </r>
  <r>
    <x v="0"/>
    <n v="1"/>
    <x v="0"/>
    <x v="1"/>
    <x v="1"/>
    <n v="2"/>
    <n v="12000000"/>
    <n v="1"/>
    <d v="1899-12-30T00:06:30"/>
    <x v="0"/>
    <x v="4"/>
    <x v="6"/>
    <x v="1"/>
    <x v="1"/>
  </r>
  <r>
    <x v="0"/>
    <n v="1"/>
    <x v="0"/>
    <x v="2"/>
    <x v="2"/>
    <n v="5"/>
    <n v="25000000"/>
    <n v="2"/>
    <d v="1899-12-30T00:06:30"/>
    <x v="0"/>
    <x v="5"/>
    <x v="6"/>
    <x v="0"/>
    <x v="7"/>
  </r>
  <r>
    <x v="0"/>
    <n v="12"/>
    <x v="9"/>
    <x v="5"/>
    <x v="2"/>
    <n v="4"/>
    <n v="11000000"/>
    <n v="1"/>
    <d v="1899-12-30T00:06:30"/>
    <x v="2"/>
    <x v="1"/>
    <x v="2"/>
    <x v="1"/>
    <x v="1"/>
  </r>
  <r>
    <x v="1"/>
    <n v="19"/>
    <x v="7"/>
    <x v="0"/>
    <x v="1"/>
    <n v="0"/>
    <n v="0"/>
    <n v="3"/>
    <d v="1899-12-30T00:06:30"/>
    <x v="3"/>
    <x v="9"/>
    <x v="1"/>
    <x v="3"/>
    <x v="4"/>
  </r>
  <r>
    <x v="1"/>
    <n v="3"/>
    <x v="11"/>
    <x v="0"/>
    <x v="1"/>
    <n v="0"/>
    <n v="0"/>
    <n v="1"/>
    <d v="1899-12-30T00:06:30"/>
    <x v="3"/>
    <x v="9"/>
    <x v="6"/>
    <x v="1"/>
    <x v="2"/>
  </r>
  <r>
    <x v="1"/>
    <n v="23"/>
    <x v="2"/>
    <x v="3"/>
    <x v="1"/>
    <n v="0"/>
    <n v="0"/>
    <n v="3"/>
    <d v="1899-12-30T00:06:30"/>
    <x v="3"/>
    <x v="9"/>
    <x v="7"/>
    <x v="0"/>
    <x v="5"/>
  </r>
  <r>
    <x v="1"/>
    <n v="5"/>
    <x v="3"/>
    <x v="0"/>
    <x v="0"/>
    <n v="0"/>
    <n v="0"/>
    <n v="1"/>
    <d v="1899-12-30T00:06:30"/>
    <x v="3"/>
    <x v="9"/>
    <x v="2"/>
    <x v="0"/>
    <x v="9"/>
  </r>
  <r>
    <x v="1"/>
    <n v="10"/>
    <x v="3"/>
    <x v="4"/>
    <x v="1"/>
    <n v="0"/>
    <n v="0"/>
    <n v="6"/>
    <d v="1899-12-30T00:06:30"/>
    <x v="3"/>
    <x v="9"/>
    <x v="5"/>
    <x v="2"/>
    <x v="11"/>
  </r>
  <r>
    <x v="1"/>
    <n v="24"/>
    <x v="3"/>
    <x v="4"/>
    <x v="2"/>
    <n v="0"/>
    <n v="0"/>
    <n v="3"/>
    <d v="1899-12-30T00:06:30"/>
    <x v="3"/>
    <x v="9"/>
    <x v="1"/>
    <x v="3"/>
    <x v="13"/>
  </r>
  <r>
    <x v="1"/>
    <n v="29"/>
    <x v="10"/>
    <x v="3"/>
    <x v="2"/>
    <n v="0"/>
    <n v="0"/>
    <n v="3"/>
    <d v="1899-12-30T00:06:30"/>
    <x v="3"/>
    <x v="9"/>
    <x v="5"/>
    <x v="1"/>
    <x v="1"/>
  </r>
  <r>
    <x v="1"/>
    <n v="30"/>
    <x v="10"/>
    <x v="1"/>
    <x v="4"/>
    <n v="0"/>
    <n v="0"/>
    <n v="1"/>
    <d v="1899-12-30T00:06:30"/>
    <x v="3"/>
    <x v="9"/>
    <x v="1"/>
    <x v="0"/>
    <x v="0"/>
  </r>
  <r>
    <x v="1"/>
    <n v="21"/>
    <x v="10"/>
    <x v="0"/>
    <x v="1"/>
    <n v="0"/>
    <n v="0"/>
    <n v="2"/>
    <d v="1899-12-30T00:06:30"/>
    <x v="3"/>
    <x v="9"/>
    <x v="6"/>
    <x v="1"/>
    <x v="1"/>
  </r>
  <r>
    <x v="1"/>
    <n v="19"/>
    <x v="7"/>
    <x v="0"/>
    <x v="1"/>
    <n v="0"/>
    <n v="0"/>
    <n v="3"/>
    <d v="1899-12-30T00:06:30"/>
    <x v="3"/>
    <x v="9"/>
    <x v="1"/>
    <x v="3"/>
    <x v="4"/>
  </r>
  <r>
    <x v="1"/>
    <n v="3"/>
    <x v="11"/>
    <x v="0"/>
    <x v="1"/>
    <n v="0"/>
    <n v="0"/>
    <n v="1"/>
    <d v="1899-12-30T00:06:30"/>
    <x v="3"/>
    <x v="9"/>
    <x v="6"/>
    <x v="1"/>
    <x v="2"/>
  </r>
  <r>
    <x v="0"/>
    <n v="19"/>
    <x v="6"/>
    <x v="1"/>
    <x v="3"/>
    <n v="2"/>
    <n v="12000000"/>
    <n v="3"/>
    <d v="1899-12-30T00:07:10"/>
    <x v="0"/>
    <x v="1"/>
    <x v="6"/>
    <x v="1"/>
    <x v="6"/>
  </r>
  <r>
    <x v="0"/>
    <n v="22"/>
    <x v="2"/>
    <x v="5"/>
    <x v="0"/>
    <n v="4"/>
    <n v="15000000"/>
    <n v="2"/>
    <d v="1899-12-30T00:07:10"/>
    <x v="0"/>
    <x v="3"/>
    <x v="5"/>
    <x v="2"/>
    <x v="8"/>
  </r>
  <r>
    <x v="0"/>
    <n v="25"/>
    <x v="3"/>
    <x v="0"/>
    <x v="2"/>
    <n v="1"/>
    <n v="19000000"/>
    <n v="4"/>
    <d v="1899-12-30T00:07:10"/>
    <x v="1"/>
    <x v="8"/>
    <x v="2"/>
    <x v="3"/>
    <x v="4"/>
  </r>
  <r>
    <x v="0"/>
    <n v="31"/>
    <x v="3"/>
    <x v="0"/>
    <x v="0"/>
    <n v="3"/>
    <n v="11000000"/>
    <n v="1"/>
    <d v="1899-12-30T00:07:10"/>
    <x v="0"/>
    <x v="4"/>
    <x v="3"/>
    <x v="1"/>
    <x v="1"/>
  </r>
  <r>
    <x v="0"/>
    <n v="29"/>
    <x v="3"/>
    <x v="4"/>
    <x v="1"/>
    <n v="2"/>
    <n v="12000000"/>
    <n v="3"/>
    <d v="1899-12-30T00:07:10"/>
    <x v="0"/>
    <x v="4"/>
    <x v="4"/>
    <x v="1"/>
    <x v="1"/>
  </r>
  <r>
    <x v="0"/>
    <n v="2"/>
    <x v="4"/>
    <x v="4"/>
    <x v="4"/>
    <n v="2"/>
    <n v="38000000"/>
    <n v="1"/>
    <d v="1899-12-30T00:07:10"/>
    <x v="1"/>
    <x v="0"/>
    <x v="2"/>
    <x v="2"/>
    <x v="8"/>
  </r>
  <r>
    <x v="0"/>
    <n v="22"/>
    <x v="4"/>
    <x v="5"/>
    <x v="1"/>
    <n v="5"/>
    <n v="25000000"/>
    <n v="3"/>
    <d v="1899-12-30T00:07:10"/>
    <x v="0"/>
    <x v="7"/>
    <x v="6"/>
    <x v="1"/>
    <x v="6"/>
  </r>
  <r>
    <x v="0"/>
    <n v="29"/>
    <x v="10"/>
    <x v="0"/>
    <x v="1"/>
    <n v="1"/>
    <n v="7000000"/>
    <n v="1"/>
    <d v="1899-12-30T00:07:10"/>
    <x v="0"/>
    <x v="3"/>
    <x v="2"/>
    <x v="0"/>
    <x v="9"/>
  </r>
  <r>
    <x v="0"/>
    <n v="19"/>
    <x v="6"/>
    <x v="1"/>
    <x v="3"/>
    <n v="2"/>
    <n v="12000000"/>
    <n v="3"/>
    <d v="1899-12-30T00:07:10"/>
    <x v="0"/>
    <x v="1"/>
    <x v="6"/>
    <x v="1"/>
    <x v="6"/>
  </r>
  <r>
    <x v="1"/>
    <n v="28"/>
    <x v="2"/>
    <x v="3"/>
    <x v="2"/>
    <n v="0"/>
    <n v="0"/>
    <n v="1"/>
    <d v="1899-12-30T00:07:10"/>
    <x v="3"/>
    <x v="9"/>
    <x v="7"/>
    <x v="0"/>
    <x v="12"/>
  </r>
  <r>
    <x v="1"/>
    <n v="5"/>
    <x v="3"/>
    <x v="3"/>
    <x v="2"/>
    <n v="0"/>
    <n v="0"/>
    <n v="2"/>
    <d v="1899-12-30T00:07:10"/>
    <x v="3"/>
    <x v="9"/>
    <x v="0"/>
    <x v="0"/>
    <x v="7"/>
  </r>
  <r>
    <x v="1"/>
    <n v="29"/>
    <x v="3"/>
    <x v="2"/>
    <x v="3"/>
    <n v="0"/>
    <n v="0"/>
    <n v="5"/>
    <d v="1899-12-30T00:07:10"/>
    <x v="3"/>
    <x v="9"/>
    <x v="1"/>
    <x v="3"/>
    <x v="4"/>
  </r>
  <r>
    <x v="1"/>
    <n v="30"/>
    <x v="4"/>
    <x v="2"/>
    <x v="2"/>
    <n v="0"/>
    <n v="0"/>
    <n v="1"/>
    <d v="1899-12-30T00:07:10"/>
    <x v="3"/>
    <x v="9"/>
    <x v="3"/>
    <x v="0"/>
    <x v="12"/>
  </r>
  <r>
    <x v="1"/>
    <n v="15"/>
    <x v="4"/>
    <x v="4"/>
    <x v="2"/>
    <n v="0"/>
    <n v="0"/>
    <n v="4"/>
    <d v="1899-12-30T00:07:10"/>
    <x v="3"/>
    <x v="9"/>
    <x v="7"/>
    <x v="0"/>
    <x v="12"/>
  </r>
  <r>
    <x v="0"/>
    <n v="14"/>
    <x v="5"/>
    <x v="2"/>
    <x v="0"/>
    <n v="5"/>
    <n v="20000000"/>
    <n v="6"/>
    <d v="1899-12-30T00:07:14"/>
    <x v="0"/>
    <x v="5"/>
    <x v="3"/>
    <x v="0"/>
    <x v="7"/>
  </r>
  <r>
    <x v="0"/>
    <n v="11"/>
    <x v="6"/>
    <x v="0"/>
    <x v="1"/>
    <n v="1"/>
    <n v="19000000"/>
    <n v="3"/>
    <d v="1899-12-30T00:07:14"/>
    <x v="1"/>
    <x v="4"/>
    <x v="6"/>
    <x v="1"/>
    <x v="1"/>
  </r>
  <r>
    <x v="0"/>
    <n v="13"/>
    <x v="8"/>
    <x v="2"/>
    <x v="2"/>
    <n v="2"/>
    <n v="12000000"/>
    <n v="1"/>
    <d v="1899-12-30T00:07:14"/>
    <x v="0"/>
    <x v="4"/>
    <x v="7"/>
    <x v="1"/>
    <x v="1"/>
  </r>
  <r>
    <x v="0"/>
    <n v="28"/>
    <x v="1"/>
    <x v="2"/>
    <x v="2"/>
    <n v="2"/>
    <n v="38000000"/>
    <n v="5"/>
    <d v="1899-12-30T00:07:14"/>
    <x v="1"/>
    <x v="7"/>
    <x v="7"/>
    <x v="0"/>
    <x v="5"/>
  </r>
  <r>
    <x v="0"/>
    <n v="30"/>
    <x v="2"/>
    <x v="2"/>
    <x v="0"/>
    <n v="1"/>
    <n v="7000000"/>
    <n v="1"/>
    <d v="1899-12-30T00:07:14"/>
    <x v="0"/>
    <x v="3"/>
    <x v="2"/>
    <x v="2"/>
    <x v="8"/>
  </r>
  <r>
    <x v="0"/>
    <n v="20"/>
    <x v="2"/>
    <x v="2"/>
    <x v="0"/>
    <n v="2"/>
    <n v="12000000"/>
    <n v="2"/>
    <d v="1899-12-30T00:07:14"/>
    <x v="0"/>
    <x v="0"/>
    <x v="5"/>
    <x v="0"/>
    <x v="5"/>
  </r>
  <r>
    <x v="0"/>
    <n v="22"/>
    <x v="3"/>
    <x v="0"/>
    <x v="0"/>
    <n v="2"/>
    <n v="12000000"/>
    <n v="2"/>
    <d v="1899-12-30T00:07:14"/>
    <x v="0"/>
    <x v="2"/>
    <x v="1"/>
    <x v="1"/>
    <x v="6"/>
  </r>
  <r>
    <x v="0"/>
    <n v="17"/>
    <x v="4"/>
    <x v="3"/>
    <x v="3"/>
    <n v="3"/>
    <n v="15000000"/>
    <n v="2"/>
    <d v="1899-12-30T00:07:14"/>
    <x v="0"/>
    <x v="1"/>
    <x v="1"/>
    <x v="0"/>
    <x v="12"/>
  </r>
  <r>
    <x v="0"/>
    <n v="20"/>
    <x v="4"/>
    <x v="3"/>
    <x v="2"/>
    <n v="3"/>
    <n v="11000000"/>
    <n v="2"/>
    <d v="1899-12-30T00:07:14"/>
    <x v="0"/>
    <x v="4"/>
    <x v="2"/>
    <x v="1"/>
    <x v="1"/>
  </r>
  <r>
    <x v="0"/>
    <n v="22"/>
    <x v="4"/>
    <x v="0"/>
    <x v="4"/>
    <n v="5"/>
    <n v="25000000"/>
    <n v="4"/>
    <d v="1899-12-30T00:07:14"/>
    <x v="0"/>
    <x v="1"/>
    <x v="0"/>
    <x v="1"/>
    <x v="6"/>
  </r>
  <r>
    <x v="0"/>
    <n v="3"/>
    <x v="4"/>
    <x v="2"/>
    <x v="0"/>
    <n v="4"/>
    <n v="15000000"/>
    <n v="3"/>
    <d v="1899-12-30T00:07:14"/>
    <x v="0"/>
    <x v="8"/>
    <x v="7"/>
    <x v="0"/>
    <x v="5"/>
  </r>
  <r>
    <x v="0"/>
    <n v="14"/>
    <x v="5"/>
    <x v="2"/>
    <x v="0"/>
    <n v="5"/>
    <n v="20000000"/>
    <n v="6"/>
    <d v="1899-12-30T00:07:14"/>
    <x v="0"/>
    <x v="5"/>
    <x v="3"/>
    <x v="0"/>
    <x v="7"/>
  </r>
  <r>
    <x v="0"/>
    <n v="11"/>
    <x v="6"/>
    <x v="0"/>
    <x v="1"/>
    <n v="1"/>
    <n v="19000000"/>
    <n v="3"/>
    <d v="1899-12-30T00:07:14"/>
    <x v="1"/>
    <x v="4"/>
    <x v="6"/>
    <x v="1"/>
    <x v="1"/>
  </r>
  <r>
    <x v="0"/>
    <n v="13"/>
    <x v="8"/>
    <x v="2"/>
    <x v="2"/>
    <n v="2"/>
    <n v="12000000"/>
    <n v="1"/>
    <d v="1899-12-30T00:07:14"/>
    <x v="0"/>
    <x v="4"/>
    <x v="7"/>
    <x v="1"/>
    <x v="1"/>
  </r>
  <r>
    <x v="0"/>
    <n v="28"/>
    <x v="1"/>
    <x v="2"/>
    <x v="2"/>
    <n v="2"/>
    <n v="38000000"/>
    <n v="5"/>
    <d v="1899-12-30T00:07:14"/>
    <x v="1"/>
    <x v="7"/>
    <x v="7"/>
    <x v="0"/>
    <x v="5"/>
  </r>
  <r>
    <x v="1"/>
    <n v="13"/>
    <x v="7"/>
    <x v="4"/>
    <x v="2"/>
    <n v="0"/>
    <n v="0"/>
    <n v="2"/>
    <d v="1899-12-30T00:07:14"/>
    <x v="3"/>
    <x v="9"/>
    <x v="6"/>
    <x v="2"/>
    <x v="11"/>
  </r>
  <r>
    <x v="1"/>
    <n v="11"/>
    <x v="4"/>
    <x v="2"/>
    <x v="1"/>
    <n v="0"/>
    <n v="0"/>
    <n v="2"/>
    <d v="1899-12-30T00:07:14"/>
    <x v="3"/>
    <x v="9"/>
    <x v="3"/>
    <x v="3"/>
    <x v="4"/>
  </r>
  <r>
    <x v="1"/>
    <n v="13"/>
    <x v="7"/>
    <x v="4"/>
    <x v="2"/>
    <n v="0"/>
    <n v="0"/>
    <n v="2"/>
    <d v="1899-12-30T00:07:14"/>
    <x v="3"/>
    <x v="9"/>
    <x v="6"/>
    <x v="2"/>
    <x v="11"/>
  </r>
  <r>
    <x v="0"/>
    <n v="11"/>
    <x v="5"/>
    <x v="0"/>
    <x v="2"/>
    <n v="2"/>
    <n v="38000000"/>
    <n v="4"/>
    <d v="1899-12-30T00:07:30"/>
    <x v="1"/>
    <x v="5"/>
    <x v="7"/>
    <x v="3"/>
    <x v="13"/>
  </r>
  <r>
    <x v="0"/>
    <n v="6"/>
    <x v="5"/>
    <x v="2"/>
    <x v="2"/>
    <n v="5"/>
    <n v="20000000"/>
    <n v="3"/>
    <d v="1899-12-30T00:07:30"/>
    <x v="0"/>
    <x v="2"/>
    <x v="1"/>
    <x v="1"/>
    <x v="1"/>
  </r>
  <r>
    <x v="0"/>
    <n v="1"/>
    <x v="0"/>
    <x v="0"/>
    <x v="3"/>
    <n v="2"/>
    <n v="12000000"/>
    <n v="1"/>
    <d v="1899-12-30T00:07:30"/>
    <x v="0"/>
    <x v="0"/>
    <x v="1"/>
    <x v="2"/>
    <x v="11"/>
  </r>
  <r>
    <x v="0"/>
    <n v="10"/>
    <x v="8"/>
    <x v="3"/>
    <x v="0"/>
    <n v="2"/>
    <n v="38000000"/>
    <n v="2"/>
    <d v="1899-12-30T00:07:30"/>
    <x v="4"/>
    <x v="5"/>
    <x v="5"/>
    <x v="1"/>
    <x v="6"/>
  </r>
  <r>
    <x v="0"/>
    <n v="1"/>
    <x v="8"/>
    <x v="5"/>
    <x v="2"/>
    <n v="3"/>
    <n v="15000000"/>
    <n v="1"/>
    <d v="1899-12-30T00:07:30"/>
    <x v="0"/>
    <x v="7"/>
    <x v="5"/>
    <x v="0"/>
    <x v="9"/>
  </r>
  <r>
    <x v="0"/>
    <n v="30"/>
    <x v="2"/>
    <x v="2"/>
    <x v="2"/>
    <n v="1"/>
    <n v="7000000"/>
    <n v="2"/>
    <d v="1899-12-30T00:07:30"/>
    <x v="0"/>
    <x v="2"/>
    <x v="5"/>
    <x v="0"/>
    <x v="10"/>
  </r>
  <r>
    <x v="0"/>
    <n v="27"/>
    <x v="2"/>
    <x v="0"/>
    <x v="1"/>
    <n v="1"/>
    <n v="7000000"/>
    <n v="1"/>
    <d v="1899-12-30T00:07:30"/>
    <x v="0"/>
    <x v="6"/>
    <x v="7"/>
    <x v="3"/>
    <x v="13"/>
  </r>
  <r>
    <x v="0"/>
    <n v="15"/>
    <x v="3"/>
    <x v="2"/>
    <x v="0"/>
    <n v="1"/>
    <n v="19000000"/>
    <n v="2"/>
    <d v="1899-12-30T00:07:30"/>
    <x v="1"/>
    <x v="0"/>
    <x v="2"/>
    <x v="2"/>
    <x v="11"/>
  </r>
  <r>
    <x v="0"/>
    <n v="5"/>
    <x v="3"/>
    <x v="0"/>
    <x v="2"/>
    <n v="4"/>
    <n v="15000000"/>
    <n v="6"/>
    <d v="1899-12-30T00:07:30"/>
    <x v="0"/>
    <x v="6"/>
    <x v="2"/>
    <x v="3"/>
    <x v="4"/>
  </r>
  <r>
    <x v="0"/>
    <n v="6"/>
    <x v="3"/>
    <x v="4"/>
    <x v="1"/>
    <n v="5"/>
    <n v="20000000"/>
    <n v="6"/>
    <d v="1899-12-30T00:07:30"/>
    <x v="0"/>
    <x v="2"/>
    <x v="2"/>
    <x v="0"/>
    <x v="9"/>
  </r>
  <r>
    <x v="0"/>
    <n v="12"/>
    <x v="3"/>
    <x v="5"/>
    <x v="0"/>
    <n v="2"/>
    <n v="12000000"/>
    <n v="2"/>
    <d v="1899-12-30T00:07:30"/>
    <x v="0"/>
    <x v="0"/>
    <x v="4"/>
    <x v="2"/>
    <x v="8"/>
  </r>
  <r>
    <x v="0"/>
    <n v="28"/>
    <x v="3"/>
    <x v="1"/>
    <x v="1"/>
    <n v="2"/>
    <n v="12000000"/>
    <n v="2"/>
    <d v="1899-12-30T00:07:30"/>
    <x v="0"/>
    <x v="0"/>
    <x v="0"/>
    <x v="0"/>
    <x v="0"/>
  </r>
  <r>
    <x v="0"/>
    <n v="8"/>
    <x v="3"/>
    <x v="0"/>
    <x v="1"/>
    <n v="2"/>
    <n v="12000000"/>
    <n v="3"/>
    <d v="1899-12-30T00:07:30"/>
    <x v="0"/>
    <x v="2"/>
    <x v="3"/>
    <x v="1"/>
    <x v="15"/>
  </r>
  <r>
    <x v="0"/>
    <n v="7"/>
    <x v="3"/>
    <x v="3"/>
    <x v="2"/>
    <n v="2"/>
    <n v="12000000"/>
    <n v="3"/>
    <d v="1899-12-30T00:07:30"/>
    <x v="0"/>
    <x v="7"/>
    <x v="4"/>
    <x v="0"/>
    <x v="10"/>
  </r>
  <r>
    <x v="0"/>
    <n v="9"/>
    <x v="3"/>
    <x v="4"/>
    <x v="2"/>
    <n v="3"/>
    <n v="15000000"/>
    <n v="1"/>
    <d v="1899-12-30T00:07:30"/>
    <x v="0"/>
    <x v="2"/>
    <x v="6"/>
    <x v="3"/>
    <x v="4"/>
  </r>
  <r>
    <x v="0"/>
    <n v="16"/>
    <x v="4"/>
    <x v="1"/>
    <x v="1"/>
    <n v="1"/>
    <n v="19000000"/>
    <n v="1"/>
    <d v="1899-12-30T00:07:30"/>
    <x v="1"/>
    <x v="0"/>
    <x v="3"/>
    <x v="1"/>
    <x v="2"/>
  </r>
  <r>
    <x v="0"/>
    <n v="22"/>
    <x v="4"/>
    <x v="1"/>
    <x v="1"/>
    <n v="3"/>
    <n v="11000000"/>
    <n v="3"/>
    <d v="1899-12-30T00:07:30"/>
    <x v="0"/>
    <x v="0"/>
    <x v="2"/>
    <x v="2"/>
    <x v="11"/>
  </r>
  <r>
    <x v="0"/>
    <n v="5"/>
    <x v="4"/>
    <x v="0"/>
    <x v="2"/>
    <n v="3"/>
    <n v="15000000"/>
    <n v="2"/>
    <d v="1899-12-30T00:07:30"/>
    <x v="0"/>
    <x v="8"/>
    <x v="4"/>
    <x v="3"/>
    <x v="13"/>
  </r>
  <r>
    <x v="0"/>
    <n v="29"/>
    <x v="4"/>
    <x v="3"/>
    <x v="2"/>
    <n v="3"/>
    <n v="15000000"/>
    <n v="4"/>
    <d v="1899-12-30T00:07:30"/>
    <x v="0"/>
    <x v="0"/>
    <x v="1"/>
    <x v="0"/>
    <x v="10"/>
  </r>
  <r>
    <x v="0"/>
    <n v="12"/>
    <x v="4"/>
    <x v="0"/>
    <x v="3"/>
    <n v="4"/>
    <n v="15000000"/>
    <n v="2"/>
    <d v="1899-12-30T00:07:30"/>
    <x v="0"/>
    <x v="0"/>
    <x v="6"/>
    <x v="0"/>
    <x v="5"/>
  </r>
  <r>
    <x v="0"/>
    <n v="11"/>
    <x v="5"/>
    <x v="0"/>
    <x v="2"/>
    <n v="2"/>
    <n v="38000000"/>
    <n v="4"/>
    <d v="1899-12-30T00:07:30"/>
    <x v="1"/>
    <x v="5"/>
    <x v="7"/>
    <x v="3"/>
    <x v="13"/>
  </r>
  <r>
    <x v="0"/>
    <n v="6"/>
    <x v="5"/>
    <x v="2"/>
    <x v="2"/>
    <n v="5"/>
    <n v="20000000"/>
    <n v="3"/>
    <d v="1899-12-30T00:07:30"/>
    <x v="0"/>
    <x v="2"/>
    <x v="1"/>
    <x v="1"/>
    <x v="1"/>
  </r>
  <r>
    <x v="0"/>
    <n v="1"/>
    <x v="0"/>
    <x v="0"/>
    <x v="3"/>
    <n v="2"/>
    <n v="12000000"/>
    <n v="1"/>
    <d v="1899-12-30T00:07:30"/>
    <x v="0"/>
    <x v="0"/>
    <x v="1"/>
    <x v="2"/>
    <x v="11"/>
  </r>
  <r>
    <x v="0"/>
    <n v="10"/>
    <x v="8"/>
    <x v="3"/>
    <x v="0"/>
    <n v="2"/>
    <n v="38000000"/>
    <n v="2"/>
    <d v="1899-12-30T00:07:30"/>
    <x v="4"/>
    <x v="5"/>
    <x v="5"/>
    <x v="1"/>
    <x v="6"/>
  </r>
  <r>
    <x v="0"/>
    <n v="1"/>
    <x v="8"/>
    <x v="5"/>
    <x v="2"/>
    <n v="3"/>
    <n v="15000000"/>
    <n v="1"/>
    <d v="1899-12-30T00:07:30"/>
    <x v="0"/>
    <x v="7"/>
    <x v="5"/>
    <x v="0"/>
    <x v="9"/>
  </r>
  <r>
    <x v="1"/>
    <n v="7"/>
    <x v="11"/>
    <x v="1"/>
    <x v="0"/>
    <n v="0"/>
    <n v="0"/>
    <n v="3"/>
    <d v="1899-12-30T00:07:30"/>
    <x v="3"/>
    <x v="9"/>
    <x v="7"/>
    <x v="2"/>
    <x v="11"/>
  </r>
  <r>
    <x v="1"/>
    <n v="12"/>
    <x v="1"/>
    <x v="4"/>
    <x v="1"/>
    <n v="0"/>
    <n v="0"/>
    <n v="2"/>
    <d v="1899-12-30T00:07:30"/>
    <x v="3"/>
    <x v="9"/>
    <x v="2"/>
    <x v="1"/>
    <x v="2"/>
  </r>
  <r>
    <x v="1"/>
    <n v="1"/>
    <x v="2"/>
    <x v="2"/>
    <x v="2"/>
    <n v="0"/>
    <n v="0"/>
    <n v="4"/>
    <d v="1899-12-30T00:07:30"/>
    <x v="3"/>
    <x v="9"/>
    <x v="2"/>
    <x v="0"/>
    <x v="10"/>
  </r>
  <r>
    <x v="1"/>
    <n v="29"/>
    <x v="2"/>
    <x v="3"/>
    <x v="2"/>
    <n v="0"/>
    <n v="0"/>
    <n v="2"/>
    <d v="1899-12-30T00:07:30"/>
    <x v="3"/>
    <x v="9"/>
    <x v="4"/>
    <x v="1"/>
    <x v="6"/>
  </r>
  <r>
    <x v="1"/>
    <n v="26"/>
    <x v="3"/>
    <x v="3"/>
    <x v="0"/>
    <n v="0"/>
    <n v="0"/>
    <n v="3"/>
    <d v="1899-12-30T00:07:30"/>
    <x v="3"/>
    <x v="9"/>
    <x v="2"/>
    <x v="0"/>
    <x v="5"/>
  </r>
  <r>
    <x v="1"/>
    <n v="30"/>
    <x v="10"/>
    <x v="4"/>
    <x v="0"/>
    <n v="0"/>
    <n v="0"/>
    <n v="7"/>
    <d v="1899-12-30T00:07:30"/>
    <x v="3"/>
    <x v="9"/>
    <x v="5"/>
    <x v="1"/>
    <x v="6"/>
  </r>
  <r>
    <x v="1"/>
    <n v="7"/>
    <x v="11"/>
    <x v="1"/>
    <x v="0"/>
    <n v="0"/>
    <n v="0"/>
    <n v="3"/>
    <d v="1899-12-30T00:07:30"/>
    <x v="3"/>
    <x v="9"/>
    <x v="7"/>
    <x v="2"/>
    <x v="11"/>
  </r>
  <r>
    <x v="0"/>
    <n v="16"/>
    <x v="6"/>
    <x v="3"/>
    <x v="1"/>
    <n v="3"/>
    <n v="11000000"/>
    <n v="3"/>
    <d v="1899-12-30T00:08:00"/>
    <x v="0"/>
    <x v="1"/>
    <x v="2"/>
    <x v="0"/>
    <x v="5"/>
  </r>
  <r>
    <x v="0"/>
    <n v="13"/>
    <x v="2"/>
    <x v="5"/>
    <x v="1"/>
    <n v="2"/>
    <n v="10000000"/>
    <n v="2"/>
    <d v="1899-12-30T00:08:00"/>
    <x v="0"/>
    <x v="0"/>
    <x v="3"/>
    <x v="0"/>
    <x v="5"/>
  </r>
  <r>
    <x v="0"/>
    <n v="16"/>
    <x v="2"/>
    <x v="0"/>
    <x v="2"/>
    <n v="2"/>
    <n v="12000000"/>
    <n v="2"/>
    <d v="1899-12-30T00:08:00"/>
    <x v="0"/>
    <x v="4"/>
    <x v="7"/>
    <x v="1"/>
    <x v="1"/>
  </r>
  <r>
    <x v="0"/>
    <n v="26"/>
    <x v="3"/>
    <x v="2"/>
    <x v="2"/>
    <n v="2"/>
    <n v="38000000"/>
    <n v="5"/>
    <d v="1899-12-30T00:08:00"/>
    <x v="1"/>
    <x v="2"/>
    <x v="6"/>
    <x v="1"/>
    <x v="2"/>
  </r>
  <r>
    <x v="0"/>
    <n v="9"/>
    <x v="3"/>
    <x v="1"/>
    <x v="2"/>
    <n v="4"/>
    <n v="20000000"/>
    <n v="1"/>
    <d v="1899-12-30T00:08:00"/>
    <x v="2"/>
    <x v="2"/>
    <x v="5"/>
    <x v="1"/>
    <x v="14"/>
  </r>
  <r>
    <x v="0"/>
    <n v="28"/>
    <x v="3"/>
    <x v="1"/>
    <x v="2"/>
    <n v="1"/>
    <n v="7000000"/>
    <n v="2"/>
    <d v="1899-12-30T00:08:00"/>
    <x v="0"/>
    <x v="2"/>
    <x v="6"/>
    <x v="1"/>
    <x v="6"/>
  </r>
  <r>
    <x v="0"/>
    <n v="30"/>
    <x v="3"/>
    <x v="2"/>
    <x v="0"/>
    <n v="3"/>
    <n v="15000000"/>
    <n v="4"/>
    <d v="1899-12-30T00:08:00"/>
    <x v="0"/>
    <x v="1"/>
    <x v="3"/>
    <x v="0"/>
    <x v="10"/>
  </r>
  <r>
    <x v="0"/>
    <n v="5"/>
    <x v="4"/>
    <x v="1"/>
    <x v="0"/>
    <n v="5"/>
    <n v="25000000"/>
    <n v="2"/>
    <d v="1899-12-30T00:08:00"/>
    <x v="0"/>
    <x v="0"/>
    <x v="1"/>
    <x v="3"/>
    <x v="4"/>
  </r>
  <r>
    <x v="0"/>
    <n v="16"/>
    <x v="6"/>
    <x v="3"/>
    <x v="1"/>
    <n v="3"/>
    <n v="11000000"/>
    <n v="3"/>
    <d v="1899-12-30T00:08:00"/>
    <x v="0"/>
    <x v="1"/>
    <x v="2"/>
    <x v="0"/>
    <x v="5"/>
  </r>
  <r>
    <x v="1"/>
    <n v="12"/>
    <x v="2"/>
    <x v="2"/>
    <x v="2"/>
    <n v="0"/>
    <n v="0"/>
    <n v="3"/>
    <d v="1899-12-30T00:08:00"/>
    <x v="3"/>
    <x v="9"/>
    <x v="2"/>
    <x v="3"/>
    <x v="13"/>
  </r>
  <r>
    <x v="1"/>
    <n v="1"/>
    <x v="3"/>
    <x v="4"/>
    <x v="2"/>
    <n v="0"/>
    <n v="0"/>
    <n v="1"/>
    <d v="1899-12-30T00:08:00"/>
    <x v="3"/>
    <x v="9"/>
    <x v="2"/>
    <x v="3"/>
    <x v="13"/>
  </r>
  <r>
    <x v="1"/>
    <n v="5"/>
    <x v="3"/>
    <x v="4"/>
    <x v="3"/>
    <n v="0"/>
    <n v="0"/>
    <n v="4"/>
    <d v="1899-12-30T00:08:00"/>
    <x v="3"/>
    <x v="9"/>
    <x v="5"/>
    <x v="2"/>
    <x v="11"/>
  </r>
  <r>
    <x v="1"/>
    <n v="27"/>
    <x v="4"/>
    <x v="0"/>
    <x v="0"/>
    <n v="0"/>
    <n v="0"/>
    <n v="1"/>
    <d v="1899-12-30T00:08:00"/>
    <x v="3"/>
    <x v="9"/>
    <x v="2"/>
    <x v="1"/>
    <x v="6"/>
  </r>
  <r>
    <x v="1"/>
    <n v="16"/>
    <x v="4"/>
    <x v="0"/>
    <x v="0"/>
    <n v="0"/>
    <n v="0"/>
    <n v="1"/>
    <d v="1899-12-30T00:08:00"/>
    <x v="3"/>
    <x v="9"/>
    <x v="4"/>
    <x v="0"/>
    <x v="0"/>
  </r>
  <r>
    <x v="0"/>
    <n v="11"/>
    <x v="6"/>
    <x v="2"/>
    <x v="2"/>
    <n v="4"/>
    <n v="20000000"/>
    <n v="1"/>
    <d v="1899-12-30T00:08:10"/>
    <x v="0"/>
    <x v="7"/>
    <x v="0"/>
    <x v="0"/>
    <x v="9"/>
  </r>
  <r>
    <x v="0"/>
    <n v="1"/>
    <x v="8"/>
    <x v="3"/>
    <x v="1"/>
    <n v="2"/>
    <n v="12000000"/>
    <n v="5"/>
    <d v="1899-12-30T00:08:10"/>
    <x v="0"/>
    <x v="3"/>
    <x v="4"/>
    <x v="3"/>
    <x v="4"/>
  </r>
  <r>
    <x v="0"/>
    <n v="10"/>
    <x v="2"/>
    <x v="3"/>
    <x v="2"/>
    <n v="2"/>
    <n v="38000000"/>
    <n v="2"/>
    <d v="1899-12-30T00:08:10"/>
    <x v="4"/>
    <x v="5"/>
    <x v="6"/>
    <x v="0"/>
    <x v="10"/>
  </r>
  <r>
    <x v="0"/>
    <n v="11"/>
    <x v="2"/>
    <x v="0"/>
    <x v="1"/>
    <n v="2"/>
    <n v="12000000"/>
    <n v="4"/>
    <d v="1899-12-30T00:08:10"/>
    <x v="0"/>
    <x v="4"/>
    <x v="2"/>
    <x v="1"/>
    <x v="2"/>
  </r>
  <r>
    <x v="0"/>
    <n v="12"/>
    <x v="2"/>
    <x v="3"/>
    <x v="0"/>
    <n v="3"/>
    <n v="15000000"/>
    <n v="4"/>
    <d v="1899-12-30T00:08:10"/>
    <x v="0"/>
    <x v="1"/>
    <x v="2"/>
    <x v="1"/>
    <x v="2"/>
  </r>
  <r>
    <x v="0"/>
    <n v="27"/>
    <x v="3"/>
    <x v="2"/>
    <x v="3"/>
    <n v="1"/>
    <n v="19000000"/>
    <n v="1"/>
    <d v="1899-12-30T00:08:10"/>
    <x v="1"/>
    <x v="0"/>
    <x v="3"/>
    <x v="0"/>
    <x v="5"/>
  </r>
  <r>
    <x v="0"/>
    <n v="30"/>
    <x v="3"/>
    <x v="3"/>
    <x v="2"/>
    <n v="4"/>
    <n v="11000000"/>
    <n v="3"/>
    <d v="1899-12-30T00:08:10"/>
    <x v="2"/>
    <x v="4"/>
    <x v="5"/>
    <x v="1"/>
    <x v="1"/>
  </r>
  <r>
    <x v="0"/>
    <n v="27"/>
    <x v="3"/>
    <x v="1"/>
    <x v="0"/>
    <n v="5"/>
    <n v="25000000"/>
    <n v="2"/>
    <d v="1899-12-30T00:08:10"/>
    <x v="0"/>
    <x v="4"/>
    <x v="4"/>
    <x v="1"/>
    <x v="6"/>
  </r>
  <r>
    <x v="0"/>
    <n v="9"/>
    <x v="3"/>
    <x v="0"/>
    <x v="2"/>
    <n v="3"/>
    <n v="15000000"/>
    <n v="4"/>
    <d v="1899-12-30T00:08:10"/>
    <x v="0"/>
    <x v="7"/>
    <x v="3"/>
    <x v="3"/>
    <x v="13"/>
  </r>
  <r>
    <x v="0"/>
    <n v="22"/>
    <x v="4"/>
    <x v="5"/>
    <x v="2"/>
    <n v="3"/>
    <n v="15000000"/>
    <n v="1"/>
    <d v="1899-12-30T00:08:10"/>
    <x v="0"/>
    <x v="2"/>
    <x v="6"/>
    <x v="3"/>
    <x v="4"/>
  </r>
  <r>
    <x v="0"/>
    <n v="23"/>
    <x v="10"/>
    <x v="3"/>
    <x v="2"/>
    <n v="5"/>
    <n v="21000000"/>
    <n v="1"/>
    <d v="1899-12-30T00:08:10"/>
    <x v="0"/>
    <x v="8"/>
    <x v="1"/>
    <x v="0"/>
    <x v="5"/>
  </r>
  <r>
    <x v="0"/>
    <n v="11"/>
    <x v="6"/>
    <x v="2"/>
    <x v="2"/>
    <n v="4"/>
    <n v="20000000"/>
    <n v="1"/>
    <d v="1899-12-30T00:08:10"/>
    <x v="0"/>
    <x v="7"/>
    <x v="0"/>
    <x v="0"/>
    <x v="9"/>
  </r>
  <r>
    <x v="0"/>
    <n v="1"/>
    <x v="8"/>
    <x v="3"/>
    <x v="1"/>
    <n v="2"/>
    <n v="12000000"/>
    <n v="5"/>
    <d v="1899-12-30T00:08:10"/>
    <x v="0"/>
    <x v="3"/>
    <x v="4"/>
    <x v="3"/>
    <x v="4"/>
  </r>
  <r>
    <x v="1"/>
    <n v="18"/>
    <x v="7"/>
    <x v="0"/>
    <x v="2"/>
    <n v="0"/>
    <n v="0"/>
    <n v="1"/>
    <d v="1899-12-30T00:08:10"/>
    <x v="3"/>
    <x v="9"/>
    <x v="0"/>
    <x v="1"/>
    <x v="2"/>
  </r>
  <r>
    <x v="1"/>
    <n v="2"/>
    <x v="11"/>
    <x v="0"/>
    <x v="1"/>
    <n v="0"/>
    <n v="0"/>
    <n v="4"/>
    <d v="1899-12-30T00:08:10"/>
    <x v="3"/>
    <x v="9"/>
    <x v="7"/>
    <x v="2"/>
    <x v="8"/>
  </r>
  <r>
    <x v="1"/>
    <n v="18"/>
    <x v="7"/>
    <x v="0"/>
    <x v="2"/>
    <n v="0"/>
    <n v="0"/>
    <n v="1"/>
    <d v="1899-12-30T00:08:10"/>
    <x v="3"/>
    <x v="9"/>
    <x v="0"/>
    <x v="1"/>
    <x v="2"/>
  </r>
  <r>
    <x v="1"/>
    <n v="2"/>
    <x v="11"/>
    <x v="0"/>
    <x v="1"/>
    <n v="0"/>
    <n v="0"/>
    <n v="4"/>
    <d v="1899-12-30T00:08:10"/>
    <x v="3"/>
    <x v="9"/>
    <x v="7"/>
    <x v="2"/>
    <x v="8"/>
  </r>
  <r>
    <x v="0"/>
    <n v="13"/>
    <x v="5"/>
    <x v="0"/>
    <x v="2"/>
    <n v="4"/>
    <n v="15000000"/>
    <n v="5"/>
    <d v="1899-12-30T00:08:12"/>
    <x v="0"/>
    <x v="3"/>
    <x v="6"/>
    <x v="1"/>
    <x v="6"/>
  </r>
  <r>
    <x v="0"/>
    <n v="11"/>
    <x v="6"/>
    <x v="1"/>
    <x v="0"/>
    <n v="2"/>
    <n v="38000000"/>
    <n v="2"/>
    <d v="1899-12-30T00:08:12"/>
    <x v="1"/>
    <x v="0"/>
    <x v="1"/>
    <x v="0"/>
    <x v="9"/>
  </r>
  <r>
    <x v="0"/>
    <n v="12"/>
    <x v="8"/>
    <x v="0"/>
    <x v="2"/>
    <n v="1"/>
    <n v="7000000"/>
    <n v="1"/>
    <d v="1899-12-30T00:08:12"/>
    <x v="0"/>
    <x v="4"/>
    <x v="0"/>
    <x v="2"/>
    <x v="11"/>
  </r>
  <r>
    <x v="0"/>
    <n v="27"/>
    <x v="1"/>
    <x v="2"/>
    <x v="4"/>
    <n v="5"/>
    <n v="25000000"/>
    <n v="4"/>
    <d v="1899-12-30T00:08:12"/>
    <x v="0"/>
    <x v="7"/>
    <x v="7"/>
    <x v="0"/>
    <x v="10"/>
  </r>
  <r>
    <x v="0"/>
    <n v="30"/>
    <x v="2"/>
    <x v="2"/>
    <x v="2"/>
    <n v="1"/>
    <n v="19000000"/>
    <n v="5"/>
    <d v="1899-12-30T00:08:12"/>
    <x v="1"/>
    <x v="7"/>
    <x v="4"/>
    <x v="0"/>
    <x v="10"/>
  </r>
  <r>
    <x v="0"/>
    <n v="19"/>
    <x v="2"/>
    <x v="2"/>
    <x v="4"/>
    <n v="5"/>
    <n v="20000000"/>
    <n v="5"/>
    <d v="1899-12-30T00:08:12"/>
    <x v="0"/>
    <x v="4"/>
    <x v="3"/>
    <x v="0"/>
    <x v="7"/>
  </r>
  <r>
    <x v="0"/>
    <n v="12"/>
    <x v="2"/>
    <x v="0"/>
    <x v="2"/>
    <n v="3"/>
    <n v="11000000"/>
    <n v="5"/>
    <d v="1899-12-30T00:08:12"/>
    <x v="0"/>
    <x v="8"/>
    <x v="1"/>
    <x v="3"/>
    <x v="13"/>
  </r>
  <r>
    <x v="0"/>
    <n v="21"/>
    <x v="3"/>
    <x v="0"/>
    <x v="1"/>
    <n v="2"/>
    <n v="12000000"/>
    <n v="1"/>
    <d v="1899-12-30T00:08:12"/>
    <x v="0"/>
    <x v="5"/>
    <x v="0"/>
    <x v="1"/>
    <x v="14"/>
  </r>
  <r>
    <x v="0"/>
    <n v="17"/>
    <x v="4"/>
    <x v="3"/>
    <x v="2"/>
    <n v="2"/>
    <n v="12000000"/>
    <n v="4"/>
    <d v="1899-12-30T00:08:12"/>
    <x v="0"/>
    <x v="8"/>
    <x v="0"/>
    <x v="3"/>
    <x v="4"/>
  </r>
  <r>
    <x v="0"/>
    <n v="15"/>
    <x v="10"/>
    <x v="1"/>
    <x v="4"/>
    <n v="4"/>
    <n v="20000000"/>
    <n v="2"/>
    <d v="1899-12-30T00:08:12"/>
    <x v="2"/>
    <x v="2"/>
    <x v="5"/>
    <x v="1"/>
    <x v="6"/>
  </r>
  <r>
    <x v="0"/>
    <n v="1"/>
    <x v="10"/>
    <x v="3"/>
    <x v="2"/>
    <n v="3"/>
    <n v="12000000"/>
    <n v="4"/>
    <d v="1899-12-30T00:08:12"/>
    <x v="0"/>
    <x v="0"/>
    <x v="5"/>
    <x v="2"/>
    <x v="8"/>
  </r>
  <r>
    <x v="0"/>
    <n v="13"/>
    <x v="5"/>
    <x v="0"/>
    <x v="2"/>
    <n v="4"/>
    <n v="15000000"/>
    <n v="5"/>
    <d v="1899-12-30T00:08:12"/>
    <x v="0"/>
    <x v="3"/>
    <x v="6"/>
    <x v="1"/>
    <x v="6"/>
  </r>
  <r>
    <x v="0"/>
    <n v="11"/>
    <x v="6"/>
    <x v="1"/>
    <x v="0"/>
    <n v="2"/>
    <n v="38000000"/>
    <n v="2"/>
    <d v="1899-12-30T00:08:12"/>
    <x v="1"/>
    <x v="0"/>
    <x v="1"/>
    <x v="0"/>
    <x v="9"/>
  </r>
  <r>
    <x v="0"/>
    <n v="12"/>
    <x v="8"/>
    <x v="0"/>
    <x v="2"/>
    <n v="1"/>
    <n v="7000000"/>
    <n v="1"/>
    <d v="1899-12-30T00:08:12"/>
    <x v="0"/>
    <x v="4"/>
    <x v="0"/>
    <x v="2"/>
    <x v="11"/>
  </r>
  <r>
    <x v="0"/>
    <n v="27"/>
    <x v="1"/>
    <x v="2"/>
    <x v="4"/>
    <n v="5"/>
    <n v="25000000"/>
    <n v="4"/>
    <d v="1899-12-30T00:08:12"/>
    <x v="0"/>
    <x v="7"/>
    <x v="7"/>
    <x v="0"/>
    <x v="10"/>
  </r>
  <r>
    <x v="1"/>
    <n v="12"/>
    <x v="7"/>
    <x v="4"/>
    <x v="1"/>
    <n v="0"/>
    <n v="0"/>
    <n v="3"/>
    <d v="1899-12-30T00:08:12"/>
    <x v="3"/>
    <x v="9"/>
    <x v="7"/>
    <x v="2"/>
    <x v="8"/>
  </r>
  <r>
    <x v="1"/>
    <n v="25"/>
    <x v="4"/>
    <x v="0"/>
    <x v="2"/>
    <n v="0"/>
    <n v="0"/>
    <n v="1"/>
    <d v="1899-12-30T00:08:12"/>
    <x v="3"/>
    <x v="9"/>
    <x v="6"/>
    <x v="3"/>
    <x v="13"/>
  </r>
  <r>
    <x v="1"/>
    <n v="12"/>
    <x v="7"/>
    <x v="4"/>
    <x v="1"/>
    <n v="0"/>
    <n v="0"/>
    <n v="3"/>
    <d v="1899-12-30T00:08:12"/>
    <x v="3"/>
    <x v="9"/>
    <x v="7"/>
    <x v="2"/>
    <x v="8"/>
  </r>
  <r>
    <x v="0"/>
    <n v="12"/>
    <x v="1"/>
    <x v="0"/>
    <x v="2"/>
    <n v="3"/>
    <n v="15000000"/>
    <n v="1"/>
    <d v="1899-12-30T00:08:20"/>
    <x v="0"/>
    <x v="3"/>
    <x v="4"/>
    <x v="1"/>
    <x v="1"/>
  </r>
  <r>
    <x v="0"/>
    <n v="30"/>
    <x v="2"/>
    <x v="1"/>
    <x v="2"/>
    <n v="2"/>
    <n v="12000000"/>
    <n v="2"/>
    <d v="1899-12-30T00:08:20"/>
    <x v="0"/>
    <x v="8"/>
    <x v="2"/>
    <x v="2"/>
    <x v="8"/>
  </r>
  <r>
    <x v="0"/>
    <n v="6"/>
    <x v="2"/>
    <x v="2"/>
    <x v="2"/>
    <n v="5"/>
    <n v="20000000"/>
    <n v="2"/>
    <d v="1899-12-30T00:08:20"/>
    <x v="0"/>
    <x v="4"/>
    <x v="5"/>
    <x v="0"/>
    <x v="7"/>
  </r>
  <r>
    <x v="0"/>
    <n v="21"/>
    <x v="3"/>
    <x v="1"/>
    <x v="1"/>
    <n v="1"/>
    <n v="7000000"/>
    <n v="2"/>
    <d v="1899-12-30T00:08:20"/>
    <x v="0"/>
    <x v="0"/>
    <x v="2"/>
    <x v="1"/>
    <x v="15"/>
  </r>
  <r>
    <x v="0"/>
    <n v="22"/>
    <x v="3"/>
    <x v="4"/>
    <x v="1"/>
    <n v="3"/>
    <n v="15000000"/>
    <n v="5"/>
    <d v="1899-12-30T00:08:20"/>
    <x v="0"/>
    <x v="4"/>
    <x v="6"/>
    <x v="0"/>
    <x v="12"/>
  </r>
  <r>
    <x v="0"/>
    <n v="12"/>
    <x v="3"/>
    <x v="1"/>
    <x v="2"/>
    <n v="4"/>
    <n v="15000000"/>
    <n v="4"/>
    <d v="1899-12-30T00:08:20"/>
    <x v="0"/>
    <x v="7"/>
    <x v="3"/>
    <x v="1"/>
    <x v="6"/>
  </r>
  <r>
    <x v="0"/>
    <n v="23"/>
    <x v="4"/>
    <x v="1"/>
    <x v="1"/>
    <n v="2"/>
    <n v="12000000"/>
    <n v="1"/>
    <d v="1899-12-30T00:08:20"/>
    <x v="0"/>
    <x v="3"/>
    <x v="1"/>
    <x v="0"/>
    <x v="5"/>
  </r>
  <r>
    <x v="0"/>
    <n v="29"/>
    <x v="4"/>
    <x v="3"/>
    <x v="0"/>
    <n v="2"/>
    <n v="12000000"/>
    <n v="2"/>
    <d v="1899-12-30T00:08:20"/>
    <x v="0"/>
    <x v="4"/>
    <x v="6"/>
    <x v="0"/>
    <x v="7"/>
  </r>
  <r>
    <x v="0"/>
    <n v="21"/>
    <x v="10"/>
    <x v="0"/>
    <x v="2"/>
    <n v="1"/>
    <n v="19000000"/>
    <n v="2"/>
    <d v="1899-12-30T00:08:20"/>
    <x v="1"/>
    <x v="7"/>
    <x v="2"/>
    <x v="0"/>
    <x v="12"/>
  </r>
  <r>
    <x v="0"/>
    <n v="24"/>
    <x v="10"/>
    <x v="0"/>
    <x v="1"/>
    <n v="3"/>
    <n v="15000000"/>
    <n v="1"/>
    <d v="1899-12-30T00:08:20"/>
    <x v="0"/>
    <x v="1"/>
    <x v="3"/>
    <x v="1"/>
    <x v="1"/>
  </r>
  <r>
    <x v="1"/>
    <n v="20"/>
    <x v="2"/>
    <x v="0"/>
    <x v="2"/>
    <n v="0"/>
    <n v="0"/>
    <n v="1"/>
    <d v="1899-12-30T00:08:20"/>
    <x v="3"/>
    <x v="9"/>
    <x v="6"/>
    <x v="1"/>
    <x v="6"/>
  </r>
  <r>
    <x v="1"/>
    <n v="8"/>
    <x v="3"/>
    <x v="3"/>
    <x v="2"/>
    <n v="0"/>
    <n v="0"/>
    <n v="5"/>
    <d v="1899-12-30T00:08:20"/>
    <x v="3"/>
    <x v="9"/>
    <x v="0"/>
    <x v="2"/>
    <x v="8"/>
  </r>
  <r>
    <x v="1"/>
    <n v="31"/>
    <x v="10"/>
    <x v="0"/>
    <x v="2"/>
    <n v="0"/>
    <n v="0"/>
    <n v="1"/>
    <d v="1899-12-30T00:08:20"/>
    <x v="3"/>
    <x v="9"/>
    <x v="7"/>
    <x v="3"/>
    <x v="4"/>
  </r>
  <r>
    <x v="0"/>
    <n v="30"/>
    <x v="1"/>
    <x v="1"/>
    <x v="0"/>
    <n v="2"/>
    <n v="38000000"/>
    <n v="2"/>
    <d v="1899-12-30T00:08:40"/>
    <x v="1"/>
    <x v="7"/>
    <x v="0"/>
    <x v="1"/>
    <x v="2"/>
  </r>
  <r>
    <x v="0"/>
    <n v="28"/>
    <x v="2"/>
    <x v="0"/>
    <x v="2"/>
    <n v="2"/>
    <n v="12000000"/>
    <n v="2"/>
    <d v="1899-12-30T00:08:40"/>
    <x v="0"/>
    <x v="2"/>
    <x v="2"/>
    <x v="3"/>
    <x v="13"/>
  </r>
  <r>
    <x v="0"/>
    <n v="28"/>
    <x v="2"/>
    <x v="3"/>
    <x v="1"/>
    <n v="3"/>
    <n v="15000000"/>
    <n v="2"/>
    <d v="1899-12-30T00:08:40"/>
    <x v="0"/>
    <x v="0"/>
    <x v="2"/>
    <x v="3"/>
    <x v="13"/>
  </r>
  <r>
    <x v="0"/>
    <n v="30"/>
    <x v="2"/>
    <x v="5"/>
    <x v="1"/>
    <n v="3"/>
    <n v="15000000"/>
    <n v="4"/>
    <d v="1899-12-30T00:08:40"/>
    <x v="0"/>
    <x v="7"/>
    <x v="3"/>
    <x v="1"/>
    <x v="1"/>
  </r>
  <r>
    <x v="0"/>
    <n v="30"/>
    <x v="2"/>
    <x v="2"/>
    <x v="0"/>
    <n v="2"/>
    <n v="12000000"/>
    <n v="2"/>
    <d v="1899-12-30T00:08:40"/>
    <x v="0"/>
    <x v="7"/>
    <x v="5"/>
    <x v="1"/>
    <x v="1"/>
  </r>
  <r>
    <x v="0"/>
    <n v="6"/>
    <x v="2"/>
    <x v="5"/>
    <x v="1"/>
    <n v="3"/>
    <n v="15000000"/>
    <n v="4"/>
    <d v="1899-12-30T00:08:40"/>
    <x v="0"/>
    <x v="4"/>
    <x v="6"/>
    <x v="1"/>
    <x v="1"/>
  </r>
  <r>
    <x v="0"/>
    <n v="27"/>
    <x v="3"/>
    <x v="0"/>
    <x v="1"/>
    <n v="4"/>
    <n v="20000000"/>
    <n v="5"/>
    <d v="1899-12-30T00:08:40"/>
    <x v="2"/>
    <x v="7"/>
    <x v="7"/>
    <x v="1"/>
    <x v="6"/>
  </r>
  <r>
    <x v="0"/>
    <n v="11"/>
    <x v="3"/>
    <x v="4"/>
    <x v="0"/>
    <n v="1"/>
    <n v="7000000"/>
    <n v="1"/>
    <d v="1899-12-30T00:08:40"/>
    <x v="0"/>
    <x v="0"/>
    <x v="2"/>
    <x v="2"/>
    <x v="8"/>
  </r>
  <r>
    <x v="0"/>
    <n v="29"/>
    <x v="3"/>
    <x v="3"/>
    <x v="2"/>
    <n v="2"/>
    <n v="12000000"/>
    <n v="2"/>
    <d v="1899-12-30T00:08:40"/>
    <x v="0"/>
    <x v="3"/>
    <x v="2"/>
    <x v="0"/>
    <x v="5"/>
  </r>
  <r>
    <x v="0"/>
    <n v="7"/>
    <x v="3"/>
    <x v="3"/>
    <x v="0"/>
    <n v="2"/>
    <n v="12000000"/>
    <n v="7"/>
    <d v="1899-12-30T00:08:40"/>
    <x v="0"/>
    <x v="0"/>
    <x v="0"/>
    <x v="2"/>
    <x v="11"/>
  </r>
  <r>
    <x v="0"/>
    <n v="8"/>
    <x v="3"/>
    <x v="0"/>
    <x v="2"/>
    <n v="3"/>
    <n v="15000000"/>
    <n v="2"/>
    <d v="1899-12-30T00:08:40"/>
    <x v="0"/>
    <x v="1"/>
    <x v="5"/>
    <x v="1"/>
    <x v="14"/>
  </r>
  <r>
    <x v="0"/>
    <n v="11"/>
    <x v="3"/>
    <x v="1"/>
    <x v="4"/>
    <n v="4"/>
    <n v="20000000"/>
    <n v="5"/>
    <d v="1899-12-30T00:08:40"/>
    <x v="0"/>
    <x v="4"/>
    <x v="7"/>
    <x v="2"/>
    <x v="8"/>
  </r>
  <r>
    <x v="0"/>
    <n v="22"/>
    <x v="4"/>
    <x v="1"/>
    <x v="0"/>
    <n v="1"/>
    <n v="19000000"/>
    <n v="1"/>
    <d v="1899-12-30T00:08:40"/>
    <x v="1"/>
    <x v="2"/>
    <x v="4"/>
    <x v="1"/>
    <x v="1"/>
  </r>
  <r>
    <x v="0"/>
    <n v="6"/>
    <x v="4"/>
    <x v="0"/>
    <x v="2"/>
    <n v="4"/>
    <n v="20000000"/>
    <n v="1"/>
    <d v="1899-12-30T00:08:40"/>
    <x v="2"/>
    <x v="8"/>
    <x v="2"/>
    <x v="0"/>
    <x v="12"/>
  </r>
  <r>
    <x v="0"/>
    <n v="1"/>
    <x v="4"/>
    <x v="2"/>
    <x v="0"/>
    <n v="2"/>
    <n v="12000000"/>
    <n v="1"/>
    <d v="1899-12-30T00:08:40"/>
    <x v="0"/>
    <x v="2"/>
    <x v="2"/>
    <x v="0"/>
    <x v="7"/>
  </r>
  <r>
    <x v="0"/>
    <n v="14"/>
    <x v="4"/>
    <x v="3"/>
    <x v="2"/>
    <n v="5"/>
    <n v="25000000"/>
    <n v="1"/>
    <d v="1899-12-30T00:08:40"/>
    <x v="0"/>
    <x v="6"/>
    <x v="2"/>
    <x v="1"/>
    <x v="2"/>
  </r>
  <r>
    <x v="0"/>
    <n v="10"/>
    <x v="4"/>
    <x v="0"/>
    <x v="1"/>
    <n v="1"/>
    <n v="7000000"/>
    <n v="2"/>
    <d v="1899-12-30T00:08:40"/>
    <x v="0"/>
    <x v="8"/>
    <x v="6"/>
    <x v="0"/>
    <x v="12"/>
  </r>
  <r>
    <x v="0"/>
    <n v="13"/>
    <x v="10"/>
    <x v="2"/>
    <x v="2"/>
    <n v="1"/>
    <n v="19000000"/>
    <n v="2"/>
    <d v="1899-12-30T00:08:40"/>
    <x v="1"/>
    <x v="0"/>
    <x v="7"/>
    <x v="0"/>
    <x v="5"/>
  </r>
  <r>
    <x v="0"/>
    <n v="16"/>
    <x v="10"/>
    <x v="0"/>
    <x v="0"/>
    <n v="5"/>
    <n v="20000000"/>
    <n v="4"/>
    <d v="1899-12-30T00:08:40"/>
    <x v="0"/>
    <x v="7"/>
    <x v="3"/>
    <x v="1"/>
    <x v="6"/>
  </r>
  <r>
    <x v="0"/>
    <n v="17"/>
    <x v="10"/>
    <x v="2"/>
    <x v="2"/>
    <n v="5"/>
    <n v="21000000"/>
    <n v="6"/>
    <d v="1899-12-30T00:08:40"/>
    <x v="0"/>
    <x v="2"/>
    <x v="3"/>
    <x v="3"/>
    <x v="4"/>
  </r>
  <r>
    <x v="0"/>
    <n v="30"/>
    <x v="1"/>
    <x v="1"/>
    <x v="0"/>
    <n v="2"/>
    <n v="38000000"/>
    <n v="2"/>
    <d v="1899-12-30T00:08:40"/>
    <x v="1"/>
    <x v="7"/>
    <x v="0"/>
    <x v="1"/>
    <x v="2"/>
  </r>
  <r>
    <x v="1"/>
    <n v="5"/>
    <x v="5"/>
    <x v="0"/>
    <x v="3"/>
    <n v="0"/>
    <n v="0"/>
    <n v="4"/>
    <d v="1899-12-30T00:08:40"/>
    <x v="3"/>
    <x v="9"/>
    <x v="6"/>
    <x v="1"/>
    <x v="1"/>
  </r>
  <r>
    <x v="1"/>
    <n v="10"/>
    <x v="11"/>
    <x v="3"/>
    <x v="1"/>
    <n v="0"/>
    <n v="0"/>
    <n v="3"/>
    <d v="1899-12-30T00:08:40"/>
    <x v="3"/>
    <x v="9"/>
    <x v="7"/>
    <x v="3"/>
    <x v="4"/>
  </r>
  <r>
    <x v="1"/>
    <n v="12"/>
    <x v="1"/>
    <x v="3"/>
    <x v="3"/>
    <n v="0"/>
    <n v="0"/>
    <n v="1"/>
    <d v="1899-12-30T00:08:40"/>
    <x v="3"/>
    <x v="9"/>
    <x v="2"/>
    <x v="0"/>
    <x v="12"/>
  </r>
  <r>
    <x v="1"/>
    <n v="30"/>
    <x v="2"/>
    <x v="3"/>
    <x v="1"/>
    <n v="0"/>
    <n v="0"/>
    <n v="2"/>
    <d v="1899-12-30T00:08:40"/>
    <x v="3"/>
    <x v="9"/>
    <x v="7"/>
    <x v="0"/>
    <x v="5"/>
  </r>
  <r>
    <x v="1"/>
    <n v="30"/>
    <x v="10"/>
    <x v="0"/>
    <x v="2"/>
    <n v="0"/>
    <n v="0"/>
    <n v="5"/>
    <d v="1899-12-30T00:08:40"/>
    <x v="3"/>
    <x v="9"/>
    <x v="2"/>
    <x v="2"/>
    <x v="8"/>
  </r>
  <r>
    <x v="1"/>
    <n v="30"/>
    <x v="10"/>
    <x v="4"/>
    <x v="0"/>
    <n v="0"/>
    <n v="0"/>
    <n v="3"/>
    <d v="1899-12-30T00:08:40"/>
    <x v="3"/>
    <x v="9"/>
    <x v="4"/>
    <x v="3"/>
    <x v="13"/>
  </r>
  <r>
    <x v="1"/>
    <n v="5"/>
    <x v="5"/>
    <x v="0"/>
    <x v="3"/>
    <n v="0"/>
    <n v="0"/>
    <n v="4"/>
    <d v="1899-12-30T00:08:40"/>
    <x v="3"/>
    <x v="9"/>
    <x v="6"/>
    <x v="1"/>
    <x v="1"/>
  </r>
  <r>
    <x v="1"/>
    <n v="10"/>
    <x v="11"/>
    <x v="3"/>
    <x v="1"/>
    <n v="0"/>
    <n v="0"/>
    <n v="3"/>
    <d v="1899-12-30T00:08:40"/>
    <x v="3"/>
    <x v="9"/>
    <x v="7"/>
    <x v="3"/>
    <x v="4"/>
  </r>
  <r>
    <x v="0"/>
    <n v="26"/>
    <x v="1"/>
    <x v="1"/>
    <x v="2"/>
    <n v="3"/>
    <n v="15000000"/>
    <n v="2"/>
    <d v="1899-12-30T00:09:00"/>
    <x v="0"/>
    <x v="3"/>
    <x v="0"/>
    <x v="0"/>
    <x v="10"/>
  </r>
  <r>
    <x v="0"/>
    <n v="27"/>
    <x v="2"/>
    <x v="2"/>
    <x v="1"/>
    <n v="3"/>
    <n v="15000000"/>
    <n v="4"/>
    <d v="1899-12-30T00:09:00"/>
    <x v="0"/>
    <x v="7"/>
    <x v="4"/>
    <x v="1"/>
    <x v="2"/>
  </r>
  <r>
    <x v="0"/>
    <n v="30"/>
    <x v="2"/>
    <x v="5"/>
    <x v="3"/>
    <n v="3"/>
    <n v="15000000"/>
    <n v="2"/>
    <d v="1899-12-30T00:09:00"/>
    <x v="0"/>
    <x v="0"/>
    <x v="5"/>
    <x v="2"/>
    <x v="11"/>
  </r>
  <r>
    <x v="0"/>
    <n v="5"/>
    <x v="3"/>
    <x v="2"/>
    <x v="2"/>
    <n v="1"/>
    <n v="7000000"/>
    <n v="4"/>
    <d v="1899-12-30T00:09:00"/>
    <x v="0"/>
    <x v="2"/>
    <x v="2"/>
    <x v="0"/>
    <x v="12"/>
  </r>
  <r>
    <x v="0"/>
    <n v="28"/>
    <x v="3"/>
    <x v="0"/>
    <x v="2"/>
    <n v="5"/>
    <n v="20000000"/>
    <n v="2"/>
    <d v="1899-12-30T00:09:00"/>
    <x v="0"/>
    <x v="7"/>
    <x v="1"/>
    <x v="1"/>
    <x v="6"/>
  </r>
  <r>
    <x v="0"/>
    <n v="7"/>
    <x v="3"/>
    <x v="0"/>
    <x v="2"/>
    <n v="2"/>
    <n v="12000000"/>
    <n v="2"/>
    <d v="1899-12-30T00:09:00"/>
    <x v="0"/>
    <x v="0"/>
    <x v="6"/>
    <x v="0"/>
    <x v="10"/>
  </r>
  <r>
    <x v="0"/>
    <n v="20"/>
    <x v="4"/>
    <x v="0"/>
    <x v="2"/>
    <n v="4"/>
    <n v="20000000"/>
    <n v="2"/>
    <d v="1899-12-30T00:09:00"/>
    <x v="2"/>
    <x v="4"/>
    <x v="7"/>
    <x v="1"/>
    <x v="2"/>
  </r>
  <r>
    <x v="0"/>
    <n v="15"/>
    <x v="4"/>
    <x v="5"/>
    <x v="1"/>
    <n v="2"/>
    <n v="12000000"/>
    <n v="3"/>
    <d v="1899-12-30T00:09:00"/>
    <x v="0"/>
    <x v="8"/>
    <x v="3"/>
    <x v="0"/>
    <x v="12"/>
  </r>
  <r>
    <x v="0"/>
    <n v="18"/>
    <x v="4"/>
    <x v="0"/>
    <x v="1"/>
    <n v="2"/>
    <n v="12000000"/>
    <n v="1"/>
    <d v="1899-12-30T00:09:00"/>
    <x v="0"/>
    <x v="7"/>
    <x v="4"/>
    <x v="1"/>
    <x v="6"/>
  </r>
  <r>
    <x v="0"/>
    <n v="3"/>
    <x v="4"/>
    <x v="3"/>
    <x v="0"/>
    <n v="4"/>
    <n v="20000000"/>
    <n v="1"/>
    <d v="1899-12-30T00:09:00"/>
    <x v="0"/>
    <x v="4"/>
    <x v="5"/>
    <x v="0"/>
    <x v="7"/>
  </r>
  <r>
    <x v="1"/>
    <n v="11"/>
    <x v="7"/>
    <x v="0"/>
    <x v="0"/>
    <n v="0"/>
    <n v="0"/>
    <n v="1"/>
    <d v="1899-12-30T00:09:00"/>
    <x v="3"/>
    <x v="9"/>
    <x v="2"/>
    <x v="1"/>
    <x v="6"/>
  </r>
  <r>
    <x v="1"/>
    <n v="30"/>
    <x v="10"/>
    <x v="3"/>
    <x v="0"/>
    <n v="0"/>
    <n v="0"/>
    <n v="3"/>
    <d v="1899-12-30T00:09:00"/>
    <x v="3"/>
    <x v="9"/>
    <x v="2"/>
    <x v="3"/>
    <x v="13"/>
  </r>
  <r>
    <x v="1"/>
    <n v="27"/>
    <x v="10"/>
    <x v="4"/>
    <x v="2"/>
    <n v="0"/>
    <n v="0"/>
    <n v="1"/>
    <d v="1899-12-30T00:09:00"/>
    <x v="3"/>
    <x v="9"/>
    <x v="6"/>
    <x v="2"/>
    <x v="3"/>
  </r>
  <r>
    <x v="1"/>
    <n v="11"/>
    <x v="7"/>
    <x v="0"/>
    <x v="0"/>
    <n v="0"/>
    <n v="0"/>
    <n v="1"/>
    <d v="1899-12-30T00:09:00"/>
    <x v="3"/>
    <x v="9"/>
    <x v="2"/>
    <x v="1"/>
    <x v="6"/>
  </r>
  <r>
    <x v="0"/>
    <n v="31"/>
    <x v="8"/>
    <x v="4"/>
    <x v="2"/>
    <n v="2"/>
    <n v="12000000"/>
    <n v="4"/>
    <d v="1899-12-30T00:09:12"/>
    <x v="0"/>
    <x v="7"/>
    <x v="2"/>
    <x v="1"/>
    <x v="1"/>
  </r>
  <r>
    <x v="0"/>
    <n v="7"/>
    <x v="2"/>
    <x v="0"/>
    <x v="3"/>
    <n v="4"/>
    <n v="11000000"/>
    <n v="5"/>
    <d v="1899-12-30T00:09:12"/>
    <x v="2"/>
    <x v="4"/>
    <x v="3"/>
    <x v="1"/>
    <x v="6"/>
  </r>
  <r>
    <x v="0"/>
    <n v="21"/>
    <x v="3"/>
    <x v="0"/>
    <x v="4"/>
    <n v="4"/>
    <n v="20000000"/>
    <n v="2"/>
    <d v="1899-12-30T00:09:12"/>
    <x v="0"/>
    <x v="3"/>
    <x v="2"/>
    <x v="1"/>
    <x v="6"/>
  </r>
  <r>
    <x v="0"/>
    <n v="8"/>
    <x v="3"/>
    <x v="0"/>
    <x v="4"/>
    <n v="3"/>
    <n v="15000000"/>
    <n v="1"/>
    <d v="1899-12-30T00:09:12"/>
    <x v="0"/>
    <x v="8"/>
    <x v="4"/>
    <x v="0"/>
    <x v="7"/>
  </r>
  <r>
    <x v="0"/>
    <n v="8"/>
    <x v="3"/>
    <x v="3"/>
    <x v="2"/>
    <n v="2"/>
    <n v="12000000"/>
    <n v="4"/>
    <d v="1899-12-30T00:09:12"/>
    <x v="0"/>
    <x v="4"/>
    <x v="1"/>
    <x v="2"/>
    <x v="8"/>
  </r>
  <r>
    <x v="0"/>
    <n v="22"/>
    <x v="4"/>
    <x v="1"/>
    <x v="0"/>
    <n v="1"/>
    <n v="7000000"/>
    <n v="1"/>
    <d v="1899-12-30T00:09:12"/>
    <x v="0"/>
    <x v="2"/>
    <x v="7"/>
    <x v="3"/>
    <x v="13"/>
  </r>
  <r>
    <x v="0"/>
    <n v="25"/>
    <x v="4"/>
    <x v="0"/>
    <x v="2"/>
    <n v="3"/>
    <n v="15000000"/>
    <n v="3"/>
    <d v="1899-12-30T00:09:12"/>
    <x v="0"/>
    <x v="0"/>
    <x v="2"/>
    <x v="0"/>
    <x v="5"/>
  </r>
  <r>
    <x v="0"/>
    <n v="7"/>
    <x v="4"/>
    <x v="0"/>
    <x v="2"/>
    <n v="5"/>
    <n v="25000000"/>
    <n v="3"/>
    <d v="1899-12-30T00:09:12"/>
    <x v="0"/>
    <x v="1"/>
    <x v="0"/>
    <x v="0"/>
    <x v="9"/>
  </r>
  <r>
    <x v="0"/>
    <n v="1"/>
    <x v="10"/>
    <x v="1"/>
    <x v="3"/>
    <n v="5"/>
    <n v="25000000"/>
    <n v="3"/>
    <d v="1899-12-30T00:09:12"/>
    <x v="0"/>
    <x v="4"/>
    <x v="2"/>
    <x v="2"/>
    <x v="11"/>
  </r>
  <r>
    <x v="0"/>
    <n v="17"/>
    <x v="10"/>
    <x v="0"/>
    <x v="2"/>
    <n v="2"/>
    <n v="12000000"/>
    <n v="2"/>
    <d v="1899-12-30T00:09:12"/>
    <x v="0"/>
    <x v="7"/>
    <x v="5"/>
    <x v="1"/>
    <x v="6"/>
  </r>
  <r>
    <x v="0"/>
    <n v="31"/>
    <x v="8"/>
    <x v="4"/>
    <x v="2"/>
    <n v="2"/>
    <n v="12000000"/>
    <n v="4"/>
    <d v="1899-12-30T00:09:12"/>
    <x v="0"/>
    <x v="7"/>
    <x v="2"/>
    <x v="1"/>
    <x v="1"/>
  </r>
  <r>
    <x v="1"/>
    <n v="12"/>
    <x v="1"/>
    <x v="3"/>
    <x v="1"/>
    <n v="0"/>
    <n v="0"/>
    <n v="3"/>
    <d v="1899-12-30T00:09:12"/>
    <x v="3"/>
    <x v="9"/>
    <x v="6"/>
    <x v="3"/>
    <x v="13"/>
  </r>
  <r>
    <x v="1"/>
    <n v="17"/>
    <x v="4"/>
    <x v="1"/>
    <x v="1"/>
    <n v="0"/>
    <n v="0"/>
    <n v="1"/>
    <d v="1899-12-30T00:09:12"/>
    <x v="3"/>
    <x v="9"/>
    <x v="6"/>
    <x v="2"/>
    <x v="8"/>
  </r>
  <r>
    <x v="1"/>
    <n v="14"/>
    <x v="10"/>
    <x v="1"/>
    <x v="2"/>
    <n v="0"/>
    <n v="0"/>
    <n v="4"/>
    <d v="1899-12-30T00:09:12"/>
    <x v="3"/>
    <x v="9"/>
    <x v="7"/>
    <x v="1"/>
    <x v="2"/>
  </r>
  <r>
    <x v="0"/>
    <n v="11"/>
    <x v="5"/>
    <x v="2"/>
    <x v="1"/>
    <n v="2"/>
    <n v="38000000"/>
    <n v="1"/>
    <d v="1899-12-30T00:09:15"/>
    <x v="1"/>
    <x v="2"/>
    <x v="7"/>
    <x v="3"/>
    <x v="13"/>
  </r>
  <r>
    <x v="0"/>
    <n v="11"/>
    <x v="6"/>
    <x v="0"/>
    <x v="2"/>
    <n v="5"/>
    <n v="25000000"/>
    <n v="1"/>
    <d v="1899-12-30T00:09:15"/>
    <x v="0"/>
    <x v="2"/>
    <x v="7"/>
    <x v="0"/>
    <x v="5"/>
  </r>
  <r>
    <x v="0"/>
    <n v="1"/>
    <x v="9"/>
    <x v="4"/>
    <x v="1"/>
    <n v="2"/>
    <n v="12000000"/>
    <n v="1"/>
    <d v="1899-12-30T00:09:15"/>
    <x v="0"/>
    <x v="2"/>
    <x v="5"/>
    <x v="1"/>
    <x v="6"/>
  </r>
  <r>
    <x v="0"/>
    <n v="29"/>
    <x v="1"/>
    <x v="1"/>
    <x v="0"/>
    <n v="5"/>
    <n v="21000000"/>
    <n v="5"/>
    <d v="1899-12-30T00:09:15"/>
    <x v="0"/>
    <x v="0"/>
    <x v="2"/>
    <x v="2"/>
    <x v="8"/>
  </r>
  <r>
    <x v="0"/>
    <n v="30"/>
    <x v="2"/>
    <x v="2"/>
    <x v="1"/>
    <n v="2"/>
    <n v="12000000"/>
    <n v="4"/>
    <d v="1899-12-30T00:09:15"/>
    <x v="0"/>
    <x v="0"/>
    <x v="3"/>
    <x v="0"/>
    <x v="12"/>
  </r>
  <r>
    <x v="0"/>
    <n v="25"/>
    <x v="3"/>
    <x v="0"/>
    <x v="0"/>
    <n v="1"/>
    <n v="19000000"/>
    <n v="3"/>
    <d v="1899-12-30T00:09:15"/>
    <x v="1"/>
    <x v="1"/>
    <x v="2"/>
    <x v="1"/>
    <x v="1"/>
  </r>
  <r>
    <x v="0"/>
    <n v="10"/>
    <x v="3"/>
    <x v="0"/>
    <x v="0"/>
    <n v="4"/>
    <n v="11000000"/>
    <n v="5"/>
    <d v="1899-12-30T00:09:15"/>
    <x v="2"/>
    <x v="2"/>
    <x v="6"/>
    <x v="1"/>
    <x v="1"/>
  </r>
  <r>
    <x v="0"/>
    <n v="28"/>
    <x v="3"/>
    <x v="4"/>
    <x v="2"/>
    <n v="1"/>
    <n v="7000000"/>
    <n v="1"/>
    <d v="1899-12-30T00:09:15"/>
    <x v="0"/>
    <x v="7"/>
    <x v="4"/>
    <x v="0"/>
    <x v="12"/>
  </r>
  <r>
    <x v="0"/>
    <n v="13"/>
    <x v="4"/>
    <x v="3"/>
    <x v="1"/>
    <n v="4"/>
    <n v="20000000"/>
    <n v="5"/>
    <d v="1899-12-30T00:09:15"/>
    <x v="0"/>
    <x v="1"/>
    <x v="2"/>
    <x v="1"/>
    <x v="2"/>
  </r>
  <r>
    <x v="0"/>
    <n v="3"/>
    <x v="4"/>
    <x v="0"/>
    <x v="2"/>
    <n v="3"/>
    <n v="15000000"/>
    <n v="2"/>
    <d v="1899-12-30T00:09:15"/>
    <x v="0"/>
    <x v="7"/>
    <x v="1"/>
    <x v="2"/>
    <x v="8"/>
  </r>
  <r>
    <x v="0"/>
    <n v="11"/>
    <x v="5"/>
    <x v="2"/>
    <x v="1"/>
    <n v="2"/>
    <n v="38000000"/>
    <n v="1"/>
    <d v="1899-12-30T00:09:15"/>
    <x v="1"/>
    <x v="2"/>
    <x v="7"/>
    <x v="3"/>
    <x v="13"/>
  </r>
  <r>
    <x v="0"/>
    <n v="11"/>
    <x v="6"/>
    <x v="0"/>
    <x v="2"/>
    <n v="5"/>
    <n v="25000000"/>
    <n v="1"/>
    <d v="1899-12-30T00:09:15"/>
    <x v="0"/>
    <x v="2"/>
    <x v="7"/>
    <x v="0"/>
    <x v="5"/>
  </r>
  <r>
    <x v="0"/>
    <n v="1"/>
    <x v="9"/>
    <x v="4"/>
    <x v="1"/>
    <n v="2"/>
    <n v="12000000"/>
    <n v="1"/>
    <d v="1899-12-30T00:09:15"/>
    <x v="0"/>
    <x v="2"/>
    <x v="5"/>
    <x v="1"/>
    <x v="6"/>
  </r>
  <r>
    <x v="0"/>
    <n v="29"/>
    <x v="1"/>
    <x v="1"/>
    <x v="0"/>
    <n v="5"/>
    <n v="21000000"/>
    <n v="5"/>
    <d v="1899-12-30T00:09:15"/>
    <x v="0"/>
    <x v="0"/>
    <x v="2"/>
    <x v="2"/>
    <x v="8"/>
  </r>
  <r>
    <x v="1"/>
    <n v="13"/>
    <x v="5"/>
    <x v="0"/>
    <x v="3"/>
    <n v="0"/>
    <n v="0"/>
    <n v="2"/>
    <d v="1899-12-30T00:09:15"/>
    <x v="3"/>
    <x v="9"/>
    <x v="5"/>
    <x v="3"/>
    <x v="13"/>
  </r>
  <r>
    <x v="1"/>
    <n v="29"/>
    <x v="2"/>
    <x v="1"/>
    <x v="1"/>
    <n v="0"/>
    <n v="0"/>
    <n v="2"/>
    <d v="1899-12-30T00:09:15"/>
    <x v="3"/>
    <x v="9"/>
    <x v="5"/>
    <x v="1"/>
    <x v="1"/>
  </r>
  <r>
    <x v="1"/>
    <n v="30"/>
    <x v="10"/>
    <x v="1"/>
    <x v="2"/>
    <n v="0"/>
    <n v="0"/>
    <n v="4"/>
    <d v="1899-12-30T00:09:15"/>
    <x v="3"/>
    <x v="9"/>
    <x v="2"/>
    <x v="2"/>
    <x v="11"/>
  </r>
  <r>
    <x v="1"/>
    <n v="13"/>
    <x v="5"/>
    <x v="0"/>
    <x v="3"/>
    <n v="0"/>
    <n v="0"/>
    <n v="2"/>
    <d v="1899-12-30T00:09:15"/>
    <x v="3"/>
    <x v="9"/>
    <x v="5"/>
    <x v="3"/>
    <x v="13"/>
  </r>
  <r>
    <x v="0"/>
    <n v="12"/>
    <x v="5"/>
    <x v="2"/>
    <x v="2"/>
    <n v="2"/>
    <n v="12000000"/>
    <n v="3"/>
    <d v="1899-12-30T00:09:36"/>
    <x v="0"/>
    <x v="0"/>
    <x v="2"/>
    <x v="2"/>
    <x v="8"/>
  </r>
  <r>
    <x v="0"/>
    <n v="1"/>
    <x v="11"/>
    <x v="1"/>
    <x v="2"/>
    <n v="5"/>
    <n v="25000000"/>
    <n v="1"/>
    <d v="1899-12-30T00:09:36"/>
    <x v="0"/>
    <x v="2"/>
    <x v="5"/>
    <x v="1"/>
    <x v="2"/>
  </r>
  <r>
    <x v="0"/>
    <n v="11"/>
    <x v="2"/>
    <x v="4"/>
    <x v="4"/>
    <n v="1"/>
    <n v="7000000"/>
    <n v="2"/>
    <d v="1899-12-30T00:09:36"/>
    <x v="0"/>
    <x v="7"/>
    <x v="7"/>
    <x v="3"/>
    <x v="13"/>
  </r>
  <r>
    <x v="0"/>
    <n v="12"/>
    <x v="3"/>
    <x v="0"/>
    <x v="2"/>
    <n v="2"/>
    <n v="38000000"/>
    <n v="3"/>
    <d v="1899-12-30T00:09:36"/>
    <x v="1"/>
    <x v="7"/>
    <x v="6"/>
    <x v="1"/>
    <x v="6"/>
  </r>
  <r>
    <x v="0"/>
    <n v="28"/>
    <x v="3"/>
    <x v="4"/>
    <x v="0"/>
    <n v="3"/>
    <n v="15000000"/>
    <n v="1"/>
    <d v="1899-12-30T00:09:36"/>
    <x v="0"/>
    <x v="1"/>
    <x v="3"/>
    <x v="0"/>
    <x v="5"/>
  </r>
  <r>
    <x v="0"/>
    <n v="8"/>
    <x v="3"/>
    <x v="2"/>
    <x v="3"/>
    <n v="2"/>
    <n v="12000000"/>
    <n v="4"/>
    <d v="1899-12-30T00:09:36"/>
    <x v="0"/>
    <x v="2"/>
    <x v="7"/>
    <x v="1"/>
    <x v="2"/>
  </r>
  <r>
    <x v="0"/>
    <n v="11"/>
    <x v="4"/>
    <x v="1"/>
    <x v="0"/>
    <n v="2"/>
    <n v="12000000"/>
    <n v="1"/>
    <d v="1899-12-30T00:09:36"/>
    <x v="0"/>
    <x v="4"/>
    <x v="5"/>
    <x v="1"/>
    <x v="1"/>
  </r>
  <r>
    <x v="0"/>
    <n v="22"/>
    <x v="4"/>
    <x v="2"/>
    <x v="0"/>
    <n v="4"/>
    <n v="20000000"/>
    <n v="4"/>
    <d v="1899-12-30T00:09:36"/>
    <x v="0"/>
    <x v="0"/>
    <x v="4"/>
    <x v="0"/>
    <x v="5"/>
  </r>
  <r>
    <x v="0"/>
    <n v="12"/>
    <x v="5"/>
    <x v="2"/>
    <x v="2"/>
    <n v="2"/>
    <n v="12000000"/>
    <n v="3"/>
    <d v="1899-12-30T00:09:36"/>
    <x v="0"/>
    <x v="0"/>
    <x v="2"/>
    <x v="2"/>
    <x v="8"/>
  </r>
  <r>
    <x v="0"/>
    <n v="1"/>
    <x v="11"/>
    <x v="1"/>
    <x v="2"/>
    <n v="5"/>
    <n v="25000000"/>
    <n v="1"/>
    <d v="1899-12-30T00:09:36"/>
    <x v="0"/>
    <x v="2"/>
    <x v="5"/>
    <x v="1"/>
    <x v="2"/>
  </r>
  <r>
    <x v="1"/>
    <n v="27"/>
    <x v="2"/>
    <x v="0"/>
    <x v="0"/>
    <n v="0"/>
    <n v="0"/>
    <n v="1"/>
    <d v="1899-12-30T00:09:36"/>
    <x v="3"/>
    <x v="9"/>
    <x v="3"/>
    <x v="2"/>
    <x v="11"/>
  </r>
  <r>
    <x v="1"/>
    <n v="3"/>
    <x v="3"/>
    <x v="0"/>
    <x v="2"/>
    <n v="0"/>
    <n v="0"/>
    <n v="1"/>
    <d v="1899-12-30T00:09:36"/>
    <x v="3"/>
    <x v="9"/>
    <x v="2"/>
    <x v="0"/>
    <x v="9"/>
  </r>
  <r>
    <x v="1"/>
    <n v="11"/>
    <x v="4"/>
    <x v="0"/>
    <x v="0"/>
    <n v="0"/>
    <n v="0"/>
    <n v="3"/>
    <d v="1899-12-30T00:09:36"/>
    <x v="3"/>
    <x v="9"/>
    <x v="4"/>
    <x v="0"/>
    <x v="5"/>
  </r>
  <r>
    <x v="1"/>
    <n v="10"/>
    <x v="4"/>
    <x v="2"/>
    <x v="1"/>
    <n v="0"/>
    <n v="0"/>
    <n v="5"/>
    <d v="1899-12-30T00:09:36"/>
    <x v="3"/>
    <x v="9"/>
    <x v="7"/>
    <x v="0"/>
    <x v="10"/>
  </r>
  <r>
    <x v="0"/>
    <n v="12"/>
    <x v="9"/>
    <x v="1"/>
    <x v="2"/>
    <n v="3"/>
    <n v="15000000"/>
    <n v="3"/>
    <d v="1899-12-30T00:10:10"/>
    <x v="0"/>
    <x v="8"/>
    <x v="6"/>
    <x v="2"/>
    <x v="11"/>
  </r>
  <r>
    <x v="0"/>
    <n v="13"/>
    <x v="1"/>
    <x v="0"/>
    <x v="2"/>
    <n v="3"/>
    <n v="15000000"/>
    <n v="1"/>
    <d v="1899-12-30T00:10:10"/>
    <x v="0"/>
    <x v="5"/>
    <x v="3"/>
    <x v="1"/>
    <x v="2"/>
  </r>
  <r>
    <x v="0"/>
    <n v="11"/>
    <x v="1"/>
    <x v="4"/>
    <x v="0"/>
    <n v="1"/>
    <n v="7000000"/>
    <n v="3"/>
    <d v="1899-12-30T00:10:10"/>
    <x v="0"/>
    <x v="7"/>
    <x v="0"/>
    <x v="0"/>
    <x v="5"/>
  </r>
  <r>
    <x v="0"/>
    <n v="7"/>
    <x v="2"/>
    <x v="2"/>
    <x v="2"/>
    <n v="2"/>
    <n v="12000000"/>
    <n v="4"/>
    <d v="1899-12-30T00:10:10"/>
    <x v="0"/>
    <x v="4"/>
    <x v="4"/>
    <x v="0"/>
    <x v="9"/>
  </r>
  <r>
    <x v="0"/>
    <n v="9"/>
    <x v="2"/>
    <x v="1"/>
    <x v="1"/>
    <n v="3"/>
    <n v="15000000"/>
    <n v="4"/>
    <d v="1899-12-30T00:10:10"/>
    <x v="0"/>
    <x v="0"/>
    <x v="3"/>
    <x v="2"/>
    <x v="8"/>
  </r>
  <r>
    <x v="0"/>
    <n v="24"/>
    <x v="2"/>
    <x v="1"/>
    <x v="3"/>
    <n v="2"/>
    <n v="12000000"/>
    <n v="2"/>
    <d v="1899-12-30T00:10:10"/>
    <x v="0"/>
    <x v="4"/>
    <x v="7"/>
    <x v="1"/>
    <x v="6"/>
  </r>
  <r>
    <x v="0"/>
    <n v="28"/>
    <x v="3"/>
    <x v="3"/>
    <x v="2"/>
    <n v="4"/>
    <n v="20000000"/>
    <n v="1"/>
    <d v="1899-12-30T00:10:10"/>
    <x v="0"/>
    <x v="0"/>
    <x v="2"/>
    <x v="0"/>
    <x v="9"/>
  </r>
  <r>
    <x v="0"/>
    <n v="25"/>
    <x v="3"/>
    <x v="1"/>
    <x v="4"/>
    <n v="5"/>
    <n v="20000000"/>
    <n v="5"/>
    <d v="1899-12-30T00:10:10"/>
    <x v="0"/>
    <x v="3"/>
    <x v="5"/>
    <x v="1"/>
    <x v="2"/>
  </r>
  <r>
    <x v="0"/>
    <n v="29"/>
    <x v="3"/>
    <x v="1"/>
    <x v="1"/>
    <n v="2"/>
    <n v="12000000"/>
    <n v="2"/>
    <d v="1899-12-30T00:10:10"/>
    <x v="0"/>
    <x v="5"/>
    <x v="7"/>
    <x v="1"/>
    <x v="1"/>
  </r>
  <r>
    <x v="0"/>
    <n v="25"/>
    <x v="10"/>
    <x v="0"/>
    <x v="1"/>
    <n v="4"/>
    <n v="20000000"/>
    <n v="1"/>
    <d v="1899-12-30T00:10:10"/>
    <x v="2"/>
    <x v="6"/>
    <x v="5"/>
    <x v="3"/>
    <x v="13"/>
  </r>
  <r>
    <x v="0"/>
    <n v="12"/>
    <x v="9"/>
    <x v="1"/>
    <x v="2"/>
    <n v="3"/>
    <n v="15000000"/>
    <n v="3"/>
    <d v="1899-12-30T00:10:10"/>
    <x v="0"/>
    <x v="8"/>
    <x v="6"/>
    <x v="2"/>
    <x v="11"/>
  </r>
  <r>
    <x v="0"/>
    <n v="13"/>
    <x v="1"/>
    <x v="0"/>
    <x v="2"/>
    <n v="3"/>
    <n v="15000000"/>
    <n v="1"/>
    <d v="1899-12-30T00:10:10"/>
    <x v="0"/>
    <x v="5"/>
    <x v="3"/>
    <x v="1"/>
    <x v="2"/>
  </r>
  <r>
    <x v="1"/>
    <n v="21"/>
    <x v="2"/>
    <x v="0"/>
    <x v="2"/>
    <n v="0"/>
    <n v="0"/>
    <n v="2"/>
    <d v="1899-12-30T00:10:10"/>
    <x v="3"/>
    <x v="9"/>
    <x v="3"/>
    <x v="0"/>
    <x v="12"/>
  </r>
  <r>
    <x v="1"/>
    <n v="25"/>
    <x v="4"/>
    <x v="1"/>
    <x v="2"/>
    <n v="0"/>
    <n v="0"/>
    <n v="2"/>
    <d v="1899-12-30T00:10:10"/>
    <x v="3"/>
    <x v="9"/>
    <x v="1"/>
    <x v="1"/>
    <x v="6"/>
  </r>
  <r>
    <x v="1"/>
    <n v="11"/>
    <x v="4"/>
    <x v="2"/>
    <x v="4"/>
    <n v="0"/>
    <n v="0"/>
    <n v="2"/>
    <d v="1899-12-30T00:10:10"/>
    <x v="3"/>
    <x v="9"/>
    <x v="6"/>
    <x v="0"/>
    <x v="5"/>
  </r>
  <r>
    <x v="0"/>
    <n v="1"/>
    <x v="0"/>
    <x v="1"/>
    <x v="1"/>
    <n v="5"/>
    <n v="25000000"/>
    <n v="1"/>
    <d v="1899-12-30T00:11:20"/>
    <x v="0"/>
    <x v="0"/>
    <x v="5"/>
    <x v="3"/>
    <x v="4"/>
  </r>
  <r>
    <x v="0"/>
    <n v="11"/>
    <x v="0"/>
    <x v="4"/>
    <x v="1"/>
    <n v="3"/>
    <n v="15000000"/>
    <n v="2"/>
    <d v="1899-12-30T00:11:20"/>
    <x v="0"/>
    <x v="3"/>
    <x v="6"/>
    <x v="2"/>
    <x v="11"/>
  </r>
  <r>
    <x v="0"/>
    <n v="4"/>
    <x v="8"/>
    <x v="1"/>
    <x v="2"/>
    <n v="4"/>
    <n v="20000000"/>
    <n v="1"/>
    <d v="1899-12-30T00:11:20"/>
    <x v="2"/>
    <x v="7"/>
    <x v="2"/>
    <x v="1"/>
    <x v="14"/>
  </r>
  <r>
    <x v="0"/>
    <n v="30"/>
    <x v="2"/>
    <x v="1"/>
    <x v="2"/>
    <n v="2"/>
    <n v="10000000"/>
    <n v="1"/>
    <d v="1899-12-30T00:11:20"/>
    <x v="0"/>
    <x v="7"/>
    <x v="0"/>
    <x v="0"/>
    <x v="0"/>
  </r>
  <r>
    <x v="0"/>
    <n v="14"/>
    <x v="3"/>
    <x v="0"/>
    <x v="1"/>
    <n v="1"/>
    <n v="19000000"/>
    <n v="2"/>
    <d v="1899-12-30T00:11:20"/>
    <x v="1"/>
    <x v="2"/>
    <x v="6"/>
    <x v="3"/>
    <x v="4"/>
  </r>
  <r>
    <x v="0"/>
    <n v="19"/>
    <x v="3"/>
    <x v="1"/>
    <x v="1"/>
    <n v="1"/>
    <n v="7000000"/>
    <n v="4"/>
    <d v="1899-12-30T00:11:20"/>
    <x v="0"/>
    <x v="1"/>
    <x v="3"/>
    <x v="1"/>
    <x v="14"/>
  </r>
  <r>
    <x v="0"/>
    <n v="3"/>
    <x v="3"/>
    <x v="0"/>
    <x v="3"/>
    <n v="3"/>
    <n v="12000000"/>
    <n v="2"/>
    <d v="1899-12-30T00:11:20"/>
    <x v="0"/>
    <x v="4"/>
    <x v="7"/>
    <x v="1"/>
    <x v="1"/>
  </r>
  <r>
    <x v="0"/>
    <n v="3"/>
    <x v="4"/>
    <x v="2"/>
    <x v="1"/>
    <n v="2"/>
    <n v="38000000"/>
    <n v="2"/>
    <d v="1899-12-30T00:11:20"/>
    <x v="1"/>
    <x v="8"/>
    <x v="3"/>
    <x v="1"/>
    <x v="2"/>
  </r>
  <r>
    <x v="0"/>
    <n v="12"/>
    <x v="4"/>
    <x v="4"/>
    <x v="2"/>
    <n v="3"/>
    <n v="15000000"/>
    <n v="1"/>
    <d v="1899-12-30T00:11:20"/>
    <x v="0"/>
    <x v="2"/>
    <x v="7"/>
    <x v="0"/>
    <x v="7"/>
  </r>
  <r>
    <x v="0"/>
    <n v="22"/>
    <x v="4"/>
    <x v="0"/>
    <x v="4"/>
    <n v="2"/>
    <n v="12000000"/>
    <n v="3"/>
    <d v="1899-12-30T00:11:20"/>
    <x v="0"/>
    <x v="0"/>
    <x v="4"/>
    <x v="0"/>
    <x v="10"/>
  </r>
  <r>
    <x v="0"/>
    <n v="1"/>
    <x v="0"/>
    <x v="1"/>
    <x v="1"/>
    <n v="5"/>
    <n v="25000000"/>
    <n v="1"/>
    <d v="1899-12-30T00:11:20"/>
    <x v="0"/>
    <x v="0"/>
    <x v="5"/>
    <x v="3"/>
    <x v="4"/>
  </r>
  <r>
    <x v="0"/>
    <n v="11"/>
    <x v="0"/>
    <x v="4"/>
    <x v="1"/>
    <n v="3"/>
    <n v="15000000"/>
    <n v="2"/>
    <d v="1899-12-30T00:11:20"/>
    <x v="0"/>
    <x v="3"/>
    <x v="6"/>
    <x v="2"/>
    <x v="11"/>
  </r>
  <r>
    <x v="0"/>
    <n v="4"/>
    <x v="8"/>
    <x v="1"/>
    <x v="2"/>
    <n v="4"/>
    <n v="20000000"/>
    <n v="1"/>
    <d v="1899-12-30T00:11:20"/>
    <x v="2"/>
    <x v="7"/>
    <x v="2"/>
    <x v="1"/>
    <x v="14"/>
  </r>
  <r>
    <x v="1"/>
    <n v="5"/>
    <x v="3"/>
    <x v="0"/>
    <x v="2"/>
    <n v="0"/>
    <n v="0"/>
    <n v="3"/>
    <d v="1899-12-30T00:11:20"/>
    <x v="3"/>
    <x v="9"/>
    <x v="2"/>
    <x v="1"/>
    <x v="2"/>
  </r>
  <r>
    <x v="1"/>
    <n v="10"/>
    <x v="10"/>
    <x v="0"/>
    <x v="1"/>
    <n v="0"/>
    <n v="0"/>
    <n v="2"/>
    <d v="1899-12-30T00:11:20"/>
    <x v="3"/>
    <x v="9"/>
    <x v="4"/>
    <x v="3"/>
    <x v="4"/>
  </r>
  <r>
    <x v="1"/>
    <n v="10"/>
    <x v="10"/>
    <x v="4"/>
    <x v="2"/>
    <n v="0"/>
    <n v="0"/>
    <n v="2"/>
    <d v="1899-12-30T00:11:20"/>
    <x v="3"/>
    <x v="9"/>
    <x v="0"/>
    <x v="0"/>
    <x v="7"/>
  </r>
  <r>
    <x v="0"/>
    <n v="17"/>
    <x v="5"/>
    <x v="1"/>
    <x v="2"/>
    <n v="2"/>
    <n v="38000000"/>
    <n v="4"/>
    <d v="1899-12-30T00:12:45"/>
    <x v="1"/>
    <x v="2"/>
    <x v="3"/>
    <x v="1"/>
    <x v="2"/>
  </r>
  <r>
    <x v="0"/>
    <n v="2"/>
    <x v="8"/>
    <x v="0"/>
    <x v="2"/>
    <n v="5"/>
    <n v="25000000"/>
    <n v="1"/>
    <d v="1899-12-30T00:12:45"/>
    <x v="0"/>
    <x v="0"/>
    <x v="7"/>
    <x v="0"/>
    <x v="0"/>
  </r>
  <r>
    <x v="0"/>
    <n v="5"/>
    <x v="1"/>
    <x v="0"/>
    <x v="0"/>
    <n v="4"/>
    <n v="20000000"/>
    <n v="3"/>
    <d v="1899-12-30T00:12:45"/>
    <x v="2"/>
    <x v="5"/>
    <x v="3"/>
    <x v="0"/>
    <x v="12"/>
  </r>
  <r>
    <x v="0"/>
    <n v="11"/>
    <x v="1"/>
    <x v="1"/>
    <x v="1"/>
    <n v="1"/>
    <n v="7000000"/>
    <n v="6"/>
    <d v="1899-12-30T00:12:45"/>
    <x v="0"/>
    <x v="2"/>
    <x v="1"/>
    <x v="1"/>
    <x v="14"/>
  </r>
  <r>
    <x v="0"/>
    <n v="28"/>
    <x v="2"/>
    <x v="2"/>
    <x v="2"/>
    <n v="3"/>
    <n v="11000000"/>
    <n v="2"/>
    <d v="1899-12-30T00:12:45"/>
    <x v="0"/>
    <x v="2"/>
    <x v="1"/>
    <x v="0"/>
    <x v="0"/>
  </r>
  <r>
    <x v="0"/>
    <n v="16"/>
    <x v="2"/>
    <x v="1"/>
    <x v="1"/>
    <n v="5"/>
    <n v="20000000"/>
    <n v="5"/>
    <d v="1899-12-30T00:12:45"/>
    <x v="0"/>
    <x v="0"/>
    <x v="4"/>
    <x v="2"/>
    <x v="11"/>
  </r>
  <r>
    <x v="0"/>
    <n v="30"/>
    <x v="2"/>
    <x v="4"/>
    <x v="0"/>
    <n v="2"/>
    <n v="10000000"/>
    <n v="1"/>
    <d v="1899-12-30T00:12:45"/>
    <x v="0"/>
    <x v="0"/>
    <x v="6"/>
    <x v="3"/>
    <x v="13"/>
  </r>
  <r>
    <x v="0"/>
    <n v="8"/>
    <x v="3"/>
    <x v="1"/>
    <x v="2"/>
    <n v="1"/>
    <n v="19000000"/>
    <n v="4"/>
    <d v="1899-12-30T00:12:45"/>
    <x v="1"/>
    <x v="0"/>
    <x v="5"/>
    <x v="3"/>
    <x v="13"/>
  </r>
  <r>
    <x v="0"/>
    <n v="17"/>
    <x v="5"/>
    <x v="1"/>
    <x v="2"/>
    <n v="2"/>
    <n v="38000000"/>
    <n v="4"/>
    <d v="1899-12-30T00:12:45"/>
    <x v="1"/>
    <x v="2"/>
    <x v="3"/>
    <x v="1"/>
    <x v="2"/>
  </r>
  <r>
    <x v="0"/>
    <n v="2"/>
    <x v="8"/>
    <x v="0"/>
    <x v="2"/>
    <n v="5"/>
    <n v="25000000"/>
    <n v="1"/>
    <d v="1899-12-30T00:12:45"/>
    <x v="0"/>
    <x v="0"/>
    <x v="7"/>
    <x v="0"/>
    <x v="0"/>
  </r>
  <r>
    <x v="0"/>
    <n v="5"/>
    <x v="1"/>
    <x v="0"/>
    <x v="0"/>
    <n v="4"/>
    <n v="20000000"/>
    <n v="3"/>
    <d v="1899-12-30T00:12:45"/>
    <x v="2"/>
    <x v="5"/>
    <x v="3"/>
    <x v="0"/>
    <x v="12"/>
  </r>
  <r>
    <x v="1"/>
    <n v="22"/>
    <x v="2"/>
    <x v="3"/>
    <x v="1"/>
    <n v="0"/>
    <n v="0"/>
    <n v="3"/>
    <d v="1899-12-30T00:12:45"/>
    <x v="3"/>
    <x v="9"/>
    <x v="2"/>
    <x v="1"/>
    <x v="2"/>
  </r>
  <r>
    <x v="1"/>
    <n v="25"/>
    <x v="3"/>
    <x v="3"/>
    <x v="1"/>
    <n v="0"/>
    <n v="0"/>
    <n v="5"/>
    <d v="1899-12-30T00:12:45"/>
    <x v="3"/>
    <x v="9"/>
    <x v="5"/>
    <x v="0"/>
    <x v="0"/>
  </r>
  <r>
    <x v="1"/>
    <n v="16"/>
    <x v="4"/>
    <x v="0"/>
    <x v="2"/>
    <n v="0"/>
    <n v="0"/>
    <n v="3"/>
    <d v="1899-12-30T00:12:45"/>
    <x v="3"/>
    <x v="9"/>
    <x v="3"/>
    <x v="3"/>
    <x v="13"/>
  </r>
  <r>
    <x v="1"/>
    <n v="30"/>
    <x v="4"/>
    <x v="2"/>
    <x v="2"/>
    <n v="0"/>
    <n v="0"/>
    <n v="5"/>
    <d v="1899-12-30T00:12:45"/>
    <x v="3"/>
    <x v="9"/>
    <x v="6"/>
    <x v="1"/>
    <x v="6"/>
  </r>
  <r>
    <x v="1"/>
    <n v="1"/>
    <x v="10"/>
    <x v="1"/>
    <x v="0"/>
    <n v="0"/>
    <n v="0"/>
    <n v="2"/>
    <d v="1899-12-30T00:12:45"/>
    <x v="3"/>
    <x v="9"/>
    <x v="1"/>
    <x v="1"/>
    <x v="1"/>
  </r>
  <r>
    <x v="0"/>
    <n v="13"/>
    <x v="6"/>
    <x v="2"/>
    <x v="0"/>
    <n v="1"/>
    <n v="7000000"/>
    <n v="6"/>
    <d v="1899-12-30T00:12:55"/>
    <x v="0"/>
    <x v="5"/>
    <x v="3"/>
    <x v="3"/>
    <x v="4"/>
  </r>
  <r>
    <x v="0"/>
    <n v="10"/>
    <x v="0"/>
    <x v="4"/>
    <x v="0"/>
    <n v="3"/>
    <n v="15000000"/>
    <n v="1"/>
    <d v="1899-12-30T00:12:55"/>
    <x v="0"/>
    <x v="7"/>
    <x v="2"/>
    <x v="0"/>
    <x v="9"/>
  </r>
  <r>
    <x v="0"/>
    <n v="9"/>
    <x v="11"/>
    <x v="0"/>
    <x v="2"/>
    <n v="4"/>
    <n v="11000000"/>
    <n v="1"/>
    <d v="1899-12-30T00:12:55"/>
    <x v="2"/>
    <x v="0"/>
    <x v="3"/>
    <x v="0"/>
    <x v="10"/>
  </r>
  <r>
    <x v="0"/>
    <n v="21"/>
    <x v="2"/>
    <x v="0"/>
    <x v="1"/>
    <n v="2"/>
    <n v="38000000"/>
    <n v="3"/>
    <d v="1899-12-30T00:12:55"/>
    <x v="1"/>
    <x v="4"/>
    <x v="1"/>
    <x v="1"/>
    <x v="6"/>
  </r>
  <r>
    <x v="0"/>
    <n v="30"/>
    <x v="2"/>
    <x v="3"/>
    <x v="2"/>
    <n v="3"/>
    <n v="15000000"/>
    <n v="5"/>
    <d v="1899-12-30T00:12:55"/>
    <x v="0"/>
    <x v="0"/>
    <x v="7"/>
    <x v="1"/>
    <x v="15"/>
  </r>
  <r>
    <x v="0"/>
    <n v="13"/>
    <x v="3"/>
    <x v="0"/>
    <x v="2"/>
    <n v="2"/>
    <n v="38000000"/>
    <n v="1"/>
    <d v="1899-12-30T00:12:55"/>
    <x v="1"/>
    <x v="6"/>
    <x v="7"/>
    <x v="3"/>
    <x v="13"/>
  </r>
  <r>
    <x v="0"/>
    <n v="2"/>
    <x v="3"/>
    <x v="0"/>
    <x v="1"/>
    <n v="2"/>
    <n v="10000000"/>
    <n v="5"/>
    <d v="1899-12-30T00:12:55"/>
    <x v="0"/>
    <x v="0"/>
    <x v="2"/>
    <x v="0"/>
    <x v="7"/>
  </r>
  <r>
    <x v="0"/>
    <n v="4"/>
    <x v="3"/>
    <x v="1"/>
    <x v="1"/>
    <n v="4"/>
    <n v="20000000"/>
    <n v="2"/>
    <d v="1899-12-30T00:12:55"/>
    <x v="0"/>
    <x v="2"/>
    <x v="2"/>
    <x v="2"/>
    <x v="8"/>
  </r>
  <r>
    <x v="0"/>
    <n v="6"/>
    <x v="3"/>
    <x v="3"/>
    <x v="3"/>
    <n v="2"/>
    <n v="12000000"/>
    <n v="2"/>
    <d v="1899-12-30T00:12:55"/>
    <x v="0"/>
    <x v="7"/>
    <x v="2"/>
    <x v="1"/>
    <x v="1"/>
  </r>
  <r>
    <x v="0"/>
    <n v="23"/>
    <x v="3"/>
    <x v="5"/>
    <x v="0"/>
    <n v="3"/>
    <n v="15000000"/>
    <n v="1"/>
    <d v="1899-12-30T00:12:55"/>
    <x v="0"/>
    <x v="3"/>
    <x v="7"/>
    <x v="0"/>
    <x v="12"/>
  </r>
  <r>
    <x v="0"/>
    <n v="8"/>
    <x v="3"/>
    <x v="3"/>
    <x v="2"/>
    <n v="2"/>
    <n v="12000000"/>
    <n v="2"/>
    <d v="1899-12-30T00:12:55"/>
    <x v="0"/>
    <x v="4"/>
    <x v="4"/>
    <x v="0"/>
    <x v="0"/>
  </r>
  <r>
    <x v="0"/>
    <n v="1"/>
    <x v="3"/>
    <x v="1"/>
    <x v="1"/>
    <n v="2"/>
    <n v="12000000"/>
    <n v="2"/>
    <d v="1899-12-30T00:12:55"/>
    <x v="0"/>
    <x v="0"/>
    <x v="5"/>
    <x v="1"/>
    <x v="1"/>
  </r>
  <r>
    <x v="0"/>
    <n v="20"/>
    <x v="3"/>
    <x v="3"/>
    <x v="1"/>
    <n v="5"/>
    <n v="21000000"/>
    <n v="2"/>
    <d v="1899-12-30T00:12:55"/>
    <x v="0"/>
    <x v="7"/>
    <x v="5"/>
    <x v="0"/>
    <x v="7"/>
  </r>
  <r>
    <x v="0"/>
    <n v="11"/>
    <x v="4"/>
    <x v="2"/>
    <x v="2"/>
    <n v="2"/>
    <n v="12000000"/>
    <n v="1"/>
    <d v="1899-12-30T00:12:55"/>
    <x v="0"/>
    <x v="2"/>
    <x v="0"/>
    <x v="0"/>
    <x v="0"/>
  </r>
  <r>
    <x v="0"/>
    <n v="3"/>
    <x v="4"/>
    <x v="5"/>
    <x v="2"/>
    <n v="5"/>
    <n v="25000000"/>
    <n v="1"/>
    <d v="1899-12-30T00:12:55"/>
    <x v="0"/>
    <x v="1"/>
    <x v="5"/>
    <x v="1"/>
    <x v="6"/>
  </r>
  <r>
    <x v="0"/>
    <n v="30"/>
    <x v="10"/>
    <x v="3"/>
    <x v="1"/>
    <n v="1"/>
    <n v="19000000"/>
    <n v="2"/>
    <d v="1899-12-30T00:12:55"/>
    <x v="1"/>
    <x v="2"/>
    <x v="6"/>
    <x v="1"/>
    <x v="15"/>
  </r>
  <r>
    <x v="0"/>
    <n v="28"/>
    <x v="10"/>
    <x v="3"/>
    <x v="0"/>
    <n v="4"/>
    <n v="20000000"/>
    <n v="1"/>
    <d v="1899-12-30T00:12:55"/>
    <x v="2"/>
    <x v="2"/>
    <x v="3"/>
    <x v="3"/>
    <x v="4"/>
  </r>
  <r>
    <x v="0"/>
    <n v="1"/>
    <x v="10"/>
    <x v="0"/>
    <x v="2"/>
    <n v="5"/>
    <n v="25000000"/>
    <n v="3"/>
    <d v="1899-12-30T00:12:55"/>
    <x v="0"/>
    <x v="1"/>
    <x v="2"/>
    <x v="3"/>
    <x v="4"/>
  </r>
  <r>
    <x v="0"/>
    <n v="30"/>
    <x v="10"/>
    <x v="1"/>
    <x v="2"/>
    <n v="1"/>
    <n v="7000000"/>
    <n v="1"/>
    <d v="1899-12-30T00:12:55"/>
    <x v="0"/>
    <x v="7"/>
    <x v="2"/>
    <x v="0"/>
    <x v="9"/>
  </r>
  <r>
    <x v="0"/>
    <n v="13"/>
    <x v="6"/>
    <x v="2"/>
    <x v="0"/>
    <n v="1"/>
    <n v="7000000"/>
    <n v="6"/>
    <d v="1899-12-30T00:12:55"/>
    <x v="0"/>
    <x v="5"/>
    <x v="3"/>
    <x v="3"/>
    <x v="4"/>
  </r>
  <r>
    <x v="0"/>
    <n v="10"/>
    <x v="0"/>
    <x v="4"/>
    <x v="0"/>
    <n v="3"/>
    <n v="15000000"/>
    <n v="1"/>
    <d v="1899-12-30T00:12:55"/>
    <x v="0"/>
    <x v="7"/>
    <x v="2"/>
    <x v="0"/>
    <x v="9"/>
  </r>
  <r>
    <x v="0"/>
    <n v="9"/>
    <x v="11"/>
    <x v="0"/>
    <x v="2"/>
    <n v="4"/>
    <n v="11000000"/>
    <n v="1"/>
    <d v="1899-12-30T00:12:55"/>
    <x v="2"/>
    <x v="0"/>
    <x v="3"/>
    <x v="0"/>
    <x v="10"/>
  </r>
  <r>
    <x v="1"/>
    <n v="11"/>
    <x v="6"/>
    <x v="2"/>
    <x v="1"/>
    <n v="0"/>
    <n v="0"/>
    <n v="2"/>
    <d v="1899-12-30T00:12:55"/>
    <x v="3"/>
    <x v="9"/>
    <x v="6"/>
    <x v="1"/>
    <x v="6"/>
  </r>
  <r>
    <x v="1"/>
    <n v="12"/>
    <x v="7"/>
    <x v="0"/>
    <x v="1"/>
    <n v="0"/>
    <n v="0"/>
    <n v="2"/>
    <d v="1899-12-30T00:12:55"/>
    <x v="3"/>
    <x v="9"/>
    <x v="6"/>
    <x v="2"/>
    <x v="8"/>
  </r>
  <r>
    <x v="1"/>
    <n v="30"/>
    <x v="2"/>
    <x v="2"/>
    <x v="4"/>
    <n v="0"/>
    <n v="0"/>
    <n v="2"/>
    <d v="1899-12-30T00:12:55"/>
    <x v="3"/>
    <x v="9"/>
    <x v="7"/>
    <x v="0"/>
    <x v="0"/>
  </r>
  <r>
    <x v="1"/>
    <n v="14"/>
    <x v="3"/>
    <x v="5"/>
    <x v="3"/>
    <n v="0"/>
    <n v="0"/>
    <n v="2"/>
    <d v="1899-12-30T00:12:55"/>
    <x v="3"/>
    <x v="9"/>
    <x v="0"/>
    <x v="2"/>
    <x v="8"/>
  </r>
  <r>
    <x v="1"/>
    <n v="18"/>
    <x v="4"/>
    <x v="2"/>
    <x v="1"/>
    <n v="0"/>
    <n v="0"/>
    <n v="2"/>
    <d v="1899-12-30T00:12:55"/>
    <x v="3"/>
    <x v="9"/>
    <x v="2"/>
    <x v="3"/>
    <x v="4"/>
  </r>
  <r>
    <x v="1"/>
    <n v="24"/>
    <x v="4"/>
    <x v="3"/>
    <x v="2"/>
    <n v="0"/>
    <n v="0"/>
    <n v="2"/>
    <d v="1899-12-30T00:12:55"/>
    <x v="3"/>
    <x v="9"/>
    <x v="0"/>
    <x v="1"/>
    <x v="1"/>
  </r>
  <r>
    <x v="1"/>
    <n v="9"/>
    <x v="10"/>
    <x v="0"/>
    <x v="1"/>
    <n v="0"/>
    <n v="0"/>
    <n v="1"/>
    <d v="1899-12-30T00:12:55"/>
    <x v="3"/>
    <x v="9"/>
    <x v="4"/>
    <x v="1"/>
    <x v="6"/>
  </r>
  <r>
    <x v="1"/>
    <n v="11"/>
    <x v="6"/>
    <x v="2"/>
    <x v="1"/>
    <n v="0"/>
    <n v="0"/>
    <n v="2"/>
    <d v="1899-12-30T00:12:55"/>
    <x v="3"/>
    <x v="9"/>
    <x v="6"/>
    <x v="1"/>
    <x v="6"/>
  </r>
  <r>
    <x v="1"/>
    <n v="12"/>
    <x v="7"/>
    <x v="0"/>
    <x v="1"/>
    <n v="0"/>
    <n v="0"/>
    <n v="2"/>
    <d v="1899-12-30T00:12:55"/>
    <x v="3"/>
    <x v="9"/>
    <x v="6"/>
    <x v="2"/>
    <x v="8"/>
  </r>
  <r>
    <x v="2"/>
    <m/>
    <x v="12"/>
    <x v="6"/>
    <x v="5"/>
    <m/>
    <m/>
    <m/>
    <m/>
    <x v="3"/>
    <x v="9"/>
    <x v="8"/>
    <x v="4"/>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E65E70-1837-43D3-B3AC-B3C2EED88016}" name="Training models fees by sales team_x0009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6">
  <location ref="DH6:DI11" firstHeaderRow="1" firstDataRow="1" firstDataCol="1" rowPageCount="1" colPageCount="1"/>
  <pivotFields count="14">
    <pivotField axis="axisPage" multipleItemSelectionAllowed="1" showAll="0">
      <items count="4">
        <item h="1" x="1"/>
        <item x="0"/>
        <item h="1" x="2"/>
        <item t="default"/>
      </items>
    </pivotField>
    <pivotField showAll="0"/>
    <pivotField showAll="0" defaultSubtotal="0">
      <items count="13">
        <item h="1" x="5"/>
        <item h="1" x="6"/>
        <item h="1" x="7"/>
        <item h="1" x="0"/>
        <item x="8"/>
        <item h="1" x="9"/>
        <item h="1" x="11"/>
        <item h="1" x="1"/>
        <item h="1" x="2"/>
        <item h="1" x="3"/>
        <item h="1" x="4"/>
        <item h="1" x="10"/>
        <item h="1" x="12"/>
      </items>
    </pivotField>
    <pivotField showAll="0"/>
    <pivotField showAll="0"/>
    <pivotField showAll="0"/>
    <pivotField dataField="1" showAll="0"/>
    <pivotField showAll="0"/>
    <pivotField showAll="0"/>
    <pivotField axis="axisRow" showAll="0">
      <items count="6">
        <item x="1"/>
        <item x="2"/>
        <item x="4"/>
        <item x="0"/>
        <item h="1" x="3"/>
        <item t="default"/>
      </items>
    </pivotField>
    <pivotField showAll="0"/>
    <pivotField showAll="0"/>
    <pivotField axis="axisRow" showAll="0">
      <items count="6">
        <item h="1" x="2"/>
        <item h="1" x="3"/>
        <item x="1"/>
        <item h="1" x="0"/>
        <item h="1" x="4"/>
        <item t="default"/>
      </items>
    </pivotField>
    <pivotField showAll="0"/>
  </pivotFields>
  <rowFields count="2">
    <field x="12"/>
    <field x="9"/>
  </rowFields>
  <rowItems count="5">
    <i>
      <x v="2"/>
    </i>
    <i r="1">
      <x v="1"/>
    </i>
    <i r="1">
      <x v="2"/>
    </i>
    <i r="1">
      <x v="3"/>
    </i>
    <i t="grand">
      <x/>
    </i>
  </rowItems>
  <colItems count="1">
    <i/>
  </colItems>
  <pageFields count="1">
    <pageField fld="0" hier="-1"/>
  </pageFields>
  <dataFields count="1">
    <dataField name="Sum of Paid Fees" fld="6" baseField="0" baseItem="0" numFmtId="170"/>
  </dataFields>
  <formats count="8">
    <format dxfId="961">
      <pivotArea outline="0" collapsedLevelsAreSubtotals="1" fieldPosition="0"/>
    </format>
    <format dxfId="960">
      <pivotArea dataOnly="0" labelOnly="1" outline="0" axis="axisValues" fieldPosition="0"/>
    </format>
    <format dxfId="959">
      <pivotArea dataOnly="0" labelOnly="1" outline="0" axis="axisValues" fieldPosition="0"/>
    </format>
    <format dxfId="958">
      <pivotArea type="all" dataOnly="0" outline="0" fieldPosition="0"/>
    </format>
    <format dxfId="957">
      <pivotArea outline="0" collapsedLevelsAreSubtotals="1" fieldPosition="0"/>
    </format>
    <format dxfId="956">
      <pivotArea dataOnly="0" labelOnly="1" outline="0" axis="axisValues" fieldPosition="0"/>
    </format>
    <format dxfId="955">
      <pivotArea grandRow="1" outline="0" collapsedLevelsAreSubtotals="1" fieldPosition="0"/>
    </format>
    <format dxfId="954">
      <pivotArea outline="0" fieldPosition="0">
        <references count="1">
          <reference field="4294967294" count="1">
            <x v="0"/>
          </reference>
        </references>
      </pivotArea>
    </format>
  </formats>
  <chartFormats count="2">
    <chartFormat chart="101" format="0" series="1">
      <pivotArea type="data" outline="0" fieldPosition="0">
        <references count="1">
          <reference field="4294967294" count="1" selected="0">
            <x v="0"/>
          </reference>
        </references>
      </pivotArea>
    </chartFormat>
    <chartFormat chart="10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9A7E597-73B5-46A1-B508-1059CB79783D}" name="Avg call duration by month_x0009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4">
  <location ref="BD5:BE18" firstHeaderRow="1" firstDataRow="1" firstDataCol="1"/>
  <pivotFields count="14">
    <pivotField multipleItemSelectionAllowed="1" showAll="0"/>
    <pivotField showAll="0"/>
    <pivotField axis="axisRow" showAll="0" defaultSubtotal="0">
      <items count="13">
        <item x="5"/>
        <item x="6"/>
        <item x="7"/>
        <item x="0"/>
        <item x="8"/>
        <item x="9"/>
        <item x="11"/>
        <item x="1"/>
        <item x="2"/>
        <item x="3"/>
        <item x="4"/>
        <item x="10"/>
        <item h="1" x="12"/>
      </items>
    </pivotField>
    <pivotField showAll="0"/>
    <pivotField showAll="0"/>
    <pivotField showAll="0"/>
    <pivotField showAll="0"/>
    <pivotField showAll="0"/>
    <pivotField dataField="1" showAll="0"/>
    <pivotField showAll="0"/>
    <pivotField showAll="0"/>
    <pivotField showAll="0"/>
    <pivotField showAll="0">
      <items count="6">
        <item h="1" x="2"/>
        <item h="1" x="3"/>
        <item x="1"/>
        <item h="1" x="0"/>
        <item h="1" x="4"/>
        <item t="default"/>
      </items>
    </pivotField>
    <pivotField showAll="0"/>
  </pivotFields>
  <rowFields count="1">
    <field x="2"/>
  </rowFields>
  <rowItems count="13">
    <i>
      <x/>
    </i>
    <i>
      <x v="1"/>
    </i>
    <i>
      <x v="2"/>
    </i>
    <i>
      <x v="3"/>
    </i>
    <i>
      <x v="4"/>
    </i>
    <i>
      <x v="5"/>
    </i>
    <i>
      <x v="6"/>
    </i>
    <i>
      <x v="7"/>
    </i>
    <i>
      <x v="8"/>
    </i>
    <i>
      <x v="9"/>
    </i>
    <i>
      <x v="10"/>
    </i>
    <i>
      <x v="11"/>
    </i>
    <i t="grand">
      <x/>
    </i>
  </rowItems>
  <colItems count="1">
    <i/>
  </colItems>
  <dataFields count="1">
    <dataField name="Average of Average call duration" fld="8" subtotal="average" baseField="2" baseItem="0" numFmtId="45"/>
  </dataFields>
  <formats count="8">
    <format dxfId="1035">
      <pivotArea outline="0" collapsedLevelsAreSubtotals="1" fieldPosition="0"/>
    </format>
    <format dxfId="1034">
      <pivotArea dataOnly="0" labelOnly="1" outline="0" axis="axisValues" fieldPosition="0"/>
    </format>
    <format dxfId="1033">
      <pivotArea dataOnly="0" labelOnly="1" outline="0" axis="axisValues" fieldPosition="0"/>
    </format>
    <format dxfId="1032">
      <pivotArea type="all" dataOnly="0" outline="0" fieldPosition="0"/>
    </format>
    <format dxfId="1031">
      <pivotArea grandRow="1" outline="0" collapsedLevelsAreSubtotals="1" fieldPosition="0"/>
    </format>
    <format dxfId="1030">
      <pivotArea outline="0" collapsedLevelsAreSubtotals="1" fieldPosition="0"/>
    </format>
    <format dxfId="1029">
      <pivotArea dataOnly="0" labelOnly="1" outline="0" axis="axisValues" fieldPosition="0"/>
    </format>
    <format dxfId="102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E5F6982-DEA3-4C68-968C-CBBFF36B0F14}" name="Total paid_x0009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E5" firstHeaderRow="1" firstDataRow="1" firstDataCol="1"/>
  <pivotFields count="14">
    <pivotField axis="axisRow" dataField="1" showAll="0">
      <items count="4">
        <item x="1"/>
        <item x="0"/>
        <item h="1" x="2"/>
        <item t="default"/>
      </items>
    </pivotField>
    <pivotField showAll="0"/>
    <pivotField showAll="0">
      <items count="14">
        <item x="5"/>
        <item h="1" x="6"/>
        <item h="1" x="7"/>
        <item h="1" x="0"/>
        <item h="1" x="8"/>
        <item h="1" x="9"/>
        <item h="1" x="11"/>
        <item h="1" x="1"/>
        <item h="1" x="2"/>
        <item h="1" x="3"/>
        <item h="1" x="4"/>
        <item h="1" x="10"/>
        <item h="1" x="12"/>
        <item t="default"/>
      </items>
    </pivotField>
    <pivotField showAll="0"/>
    <pivotField showAll="0"/>
    <pivotField showAll="0"/>
    <pivotField showAll="0"/>
    <pivotField showAll="0"/>
    <pivotField showAll="0"/>
    <pivotField showAll="0"/>
    <pivotField showAll="0"/>
    <pivotField showAll="0"/>
    <pivotField showAll="0">
      <items count="6">
        <item h="1" x="2"/>
        <item h="1" x="3"/>
        <item x="1"/>
        <item h="1" x="0"/>
        <item h="1" x="4"/>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formats count="10">
    <format dxfId="1045">
      <pivotArea outline="0" collapsedLevelsAreSubtotals="1" fieldPosition="0"/>
    </format>
    <format dxfId="1044">
      <pivotArea dataOnly="0" labelOnly="1" outline="0" axis="axisValues" fieldPosition="0"/>
    </format>
    <format dxfId="1043">
      <pivotArea dataOnly="0" labelOnly="1" outline="0" axis="axisValues" fieldPosition="0"/>
    </format>
    <format dxfId="1042">
      <pivotArea type="all" dataOnly="0" outline="0" fieldPosition="0"/>
    </format>
    <format dxfId="1041">
      <pivotArea outline="0" collapsedLevelsAreSubtotals="1" fieldPosition="0"/>
    </format>
    <format dxfId="1040">
      <pivotArea dataOnly="0" labelOnly="1" outline="0" axis="axisValues" fieldPosition="0"/>
    </format>
    <format dxfId="1039">
      <pivotArea field="0" type="button" dataOnly="0" labelOnly="1" outline="0" axis="axisRow" fieldPosition="0"/>
    </format>
    <format dxfId="1038">
      <pivotArea collapsedLevelsAreSubtotals="1" fieldPosition="0">
        <references count="1">
          <reference field="0" count="1">
            <x v="1"/>
          </reference>
        </references>
      </pivotArea>
    </format>
    <format dxfId="1037">
      <pivotArea collapsedLevelsAreSubtotals="1" fieldPosition="0">
        <references count="1">
          <reference field="0" count="1">
            <x v="0"/>
          </reference>
        </references>
      </pivotArea>
    </format>
    <format dxfId="103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019EA63-39F3-44E8-958A-C1B7B23C09C0}" name="Average by total sales_x0009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1">
  <location ref="CW5:DC19" firstHeaderRow="1" firstDataRow="2" firstDataCol="1"/>
  <pivotFields count="14">
    <pivotField multipleItemSelectionAllowed="1" showAll="0"/>
    <pivotField showAll="0"/>
    <pivotField axis="axisRow" showAll="0" defaultSubtotal="0">
      <items count="13">
        <item x="5"/>
        <item x="6"/>
        <item x="7"/>
        <item x="0"/>
        <item x="8"/>
        <item x="9"/>
        <item x="11"/>
        <item x="1"/>
        <item x="2"/>
        <item x="3"/>
        <item x="4"/>
        <item x="10"/>
        <item h="1" x="12"/>
      </items>
    </pivotField>
    <pivotField showAll="0"/>
    <pivotField axis="axisCol" showAll="0">
      <items count="7">
        <item x="1"/>
        <item x="2"/>
        <item x="3"/>
        <item x="0"/>
        <item x="4"/>
        <item x="5"/>
        <item t="default"/>
      </items>
    </pivotField>
    <pivotField showAll="0"/>
    <pivotField dataField="1" showAll="0"/>
    <pivotField showAll="0"/>
    <pivotField showAll="0"/>
    <pivotField showAll="0"/>
    <pivotField showAll="0"/>
    <pivotField showAll="0"/>
    <pivotField showAll="0">
      <items count="6">
        <item h="1" x="2"/>
        <item h="1" x="3"/>
        <item x="1"/>
        <item h="1" x="0"/>
        <item h="1" x="4"/>
        <item t="default"/>
      </items>
    </pivotField>
    <pivotField showAll="0"/>
  </pivotFields>
  <rowFields count="1">
    <field x="2"/>
  </rowFields>
  <rowItems count="13">
    <i>
      <x/>
    </i>
    <i>
      <x v="1"/>
    </i>
    <i>
      <x v="2"/>
    </i>
    <i>
      <x v="3"/>
    </i>
    <i>
      <x v="4"/>
    </i>
    <i>
      <x v="5"/>
    </i>
    <i>
      <x v="6"/>
    </i>
    <i>
      <x v="7"/>
    </i>
    <i>
      <x v="8"/>
    </i>
    <i>
      <x v="9"/>
    </i>
    <i>
      <x v="10"/>
    </i>
    <i>
      <x v="11"/>
    </i>
    <i t="grand">
      <x/>
    </i>
  </rowItems>
  <colFields count="1">
    <field x="4"/>
  </colFields>
  <colItems count="6">
    <i>
      <x/>
    </i>
    <i>
      <x v="1"/>
    </i>
    <i>
      <x v="2"/>
    </i>
    <i>
      <x v="3"/>
    </i>
    <i>
      <x v="4"/>
    </i>
    <i t="grand">
      <x/>
    </i>
  </colItems>
  <dataFields count="1">
    <dataField name="Sum of Paid Fees" fld="6" baseField="0" baseItem="0" numFmtId="170"/>
  </dataFields>
  <formats count="9">
    <format dxfId="1054">
      <pivotArea outline="0" collapsedLevelsAreSubtotals="1" fieldPosition="0"/>
    </format>
    <format dxfId="1053">
      <pivotArea dataOnly="0" labelOnly="1" outline="0" axis="axisValues" fieldPosition="0"/>
    </format>
    <format dxfId="1052">
      <pivotArea dataOnly="0" labelOnly="1" outline="0" axis="axisValues" fieldPosition="0"/>
    </format>
    <format dxfId="1051">
      <pivotArea type="all" dataOnly="0" outline="0" fieldPosition="0"/>
    </format>
    <format dxfId="1050">
      <pivotArea outline="0" collapsedLevelsAreSubtotals="1" fieldPosition="0"/>
    </format>
    <format dxfId="1049">
      <pivotArea dataOnly="0" labelOnly="1" outline="0" axis="axisValues" fieldPosition="0"/>
    </format>
    <format dxfId="1048">
      <pivotArea grandRow="1" outline="0" collapsedLevelsAreSubtotals="1" fieldPosition="0"/>
    </format>
    <format dxfId="1047">
      <pivotArea collapsedLevelsAreSubtotals="1" fieldPosition="0">
        <references count="2">
          <reference field="2" count="1">
            <x v="0"/>
          </reference>
          <reference field="4" count="1" selected="0">
            <x v="0"/>
          </reference>
        </references>
      </pivotArea>
    </format>
    <format dxfId="1046">
      <pivotArea outline="0" fieldPosition="0">
        <references count="1">
          <reference field="4294967294" count="1">
            <x v="0"/>
          </reference>
        </references>
      </pivotArea>
    </format>
  </formats>
  <chartFormats count="10">
    <chartFormat chart="96" format="0" series="1">
      <pivotArea type="data" outline="0" fieldPosition="0">
        <references count="2">
          <reference field="4294967294" count="1" selected="0">
            <x v="0"/>
          </reference>
          <reference field="4" count="1" selected="0">
            <x v="0"/>
          </reference>
        </references>
      </pivotArea>
    </chartFormat>
    <chartFormat chart="96" format="1" series="1">
      <pivotArea type="data" outline="0" fieldPosition="0">
        <references count="2">
          <reference field="4294967294" count="1" selected="0">
            <x v="0"/>
          </reference>
          <reference field="4" count="1" selected="0">
            <x v="1"/>
          </reference>
        </references>
      </pivotArea>
    </chartFormat>
    <chartFormat chart="96" format="2" series="1">
      <pivotArea type="data" outline="0" fieldPosition="0">
        <references count="2">
          <reference field="4294967294" count="1" selected="0">
            <x v="0"/>
          </reference>
          <reference field="4" count="1" selected="0">
            <x v="2"/>
          </reference>
        </references>
      </pivotArea>
    </chartFormat>
    <chartFormat chart="96" format="3" series="1">
      <pivotArea type="data" outline="0" fieldPosition="0">
        <references count="2">
          <reference field="4294967294" count="1" selected="0">
            <x v="0"/>
          </reference>
          <reference field="4" count="1" selected="0">
            <x v="3"/>
          </reference>
        </references>
      </pivotArea>
    </chartFormat>
    <chartFormat chart="96" format="4" series="1">
      <pivotArea type="data" outline="0" fieldPosition="0">
        <references count="2">
          <reference field="4294967294" count="1" selected="0">
            <x v="0"/>
          </reference>
          <reference field="4" count="1" selected="0">
            <x v="4"/>
          </reference>
        </references>
      </pivotArea>
    </chartFormat>
    <chartFormat chart="100" format="10" series="1">
      <pivotArea type="data" outline="0" fieldPosition="0">
        <references count="2">
          <reference field="4294967294" count="1" selected="0">
            <x v="0"/>
          </reference>
          <reference field="4" count="1" selected="0">
            <x v="0"/>
          </reference>
        </references>
      </pivotArea>
    </chartFormat>
    <chartFormat chart="100" format="11" series="1">
      <pivotArea type="data" outline="0" fieldPosition="0">
        <references count="2">
          <reference field="4294967294" count="1" selected="0">
            <x v="0"/>
          </reference>
          <reference field="4" count="1" selected="0">
            <x v="1"/>
          </reference>
        </references>
      </pivotArea>
    </chartFormat>
    <chartFormat chart="100" format="12" series="1">
      <pivotArea type="data" outline="0" fieldPosition="0">
        <references count="2">
          <reference field="4294967294" count="1" selected="0">
            <x v="0"/>
          </reference>
          <reference field="4" count="1" selected="0">
            <x v="2"/>
          </reference>
        </references>
      </pivotArea>
    </chartFormat>
    <chartFormat chart="100" format="13" series="1">
      <pivotArea type="data" outline="0" fieldPosition="0">
        <references count="2">
          <reference field="4294967294" count="1" selected="0">
            <x v="0"/>
          </reference>
          <reference field="4" count="1" selected="0">
            <x v="3"/>
          </reference>
        </references>
      </pivotArea>
    </chartFormat>
    <chartFormat chart="100"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30976B1-8025-4325-A557-5FF83ECB5EC7}" name="Consultant by total sales_x0009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4">
  <location ref="BY5:BZ20" firstHeaderRow="1" firstDataRow="1" firstDataCol="1"/>
  <pivotFields count="14">
    <pivotField multipleItemSelectionAllowed="1" showAll="0"/>
    <pivotField showAll="0"/>
    <pivotField showAll="0" defaultSubtotal="0">
      <items count="13">
        <item h="1" x="5"/>
        <item h="1" x="6"/>
        <item h="1" x="7"/>
        <item h="1" x="0"/>
        <item x="8"/>
        <item h="1" x="9"/>
        <item h="1" x="11"/>
        <item h="1" x="1"/>
        <item h="1" x="2"/>
        <item h="1" x="3"/>
        <item h="1" x="4"/>
        <item h="1" x="10"/>
        <item h="1" x="12"/>
      </items>
    </pivotField>
    <pivotField showAll="0"/>
    <pivotField showAll="0"/>
    <pivotField showAll="0"/>
    <pivotField dataField="1" showAll="0"/>
    <pivotField showAll="0"/>
    <pivotField showAll="0"/>
    <pivotField showAll="0"/>
    <pivotField showAll="0"/>
    <pivotField showAll="0"/>
    <pivotField showAll="0" sortType="descending">
      <items count="6">
        <item h="1" x="2"/>
        <item h="1" x="3"/>
        <item x="1"/>
        <item h="1" x="0"/>
        <item h="1" x="4"/>
        <item t="default"/>
      </items>
      <autoSortScope>
        <pivotArea dataOnly="0" outline="0" fieldPosition="0">
          <references count="1">
            <reference field="4294967294" count="1" selected="0">
              <x v="0"/>
            </reference>
          </references>
        </pivotArea>
      </autoSortScope>
    </pivotField>
    <pivotField axis="axisRow" showAll="0" sortType="descending">
      <items count="18">
        <item x="3"/>
        <item x="12"/>
        <item x="7"/>
        <item x="9"/>
        <item x="15"/>
        <item x="13"/>
        <item x="11"/>
        <item x="10"/>
        <item x="0"/>
        <item x="14"/>
        <item x="4"/>
        <item x="1"/>
        <item x="6"/>
        <item x="8"/>
        <item x="2"/>
        <item x="5"/>
        <item h="1" x="16"/>
        <item t="default"/>
      </items>
      <autoSortScope>
        <pivotArea dataOnly="0" outline="0" fieldPosition="0">
          <references count="1">
            <reference field="4294967294" count="1" selected="0">
              <x v="0"/>
            </reference>
          </references>
        </pivotArea>
      </autoSortScope>
    </pivotField>
  </pivotFields>
  <rowFields count="1">
    <field x="13"/>
  </rowFields>
  <rowItems count="15">
    <i>
      <x v="12"/>
    </i>
    <i>
      <x v="6"/>
    </i>
    <i>
      <x v="3"/>
    </i>
    <i>
      <x/>
    </i>
    <i>
      <x v="11"/>
    </i>
    <i>
      <x v="13"/>
    </i>
    <i>
      <x v="5"/>
    </i>
    <i>
      <x v="2"/>
    </i>
    <i>
      <x v="15"/>
    </i>
    <i>
      <x v="8"/>
    </i>
    <i>
      <x v="7"/>
    </i>
    <i>
      <x v="9"/>
    </i>
    <i>
      <x v="14"/>
    </i>
    <i>
      <x v="10"/>
    </i>
    <i t="grand">
      <x/>
    </i>
  </rowItems>
  <colItems count="1">
    <i/>
  </colItems>
  <dataFields count="1">
    <dataField name="Sum of Paid Fees" fld="6" baseField="0" baseItem="0" numFmtId="168"/>
  </dataFields>
  <formats count="8">
    <format dxfId="1062">
      <pivotArea outline="0" collapsedLevelsAreSubtotals="1" fieldPosition="0"/>
    </format>
    <format dxfId="1061">
      <pivotArea dataOnly="0" labelOnly="1" outline="0" axis="axisValues" fieldPosition="0"/>
    </format>
    <format dxfId="1060">
      <pivotArea dataOnly="0" labelOnly="1" outline="0" axis="axisValues" fieldPosition="0"/>
    </format>
    <format dxfId="1059">
      <pivotArea type="all" dataOnly="0" outline="0" fieldPosition="0"/>
    </format>
    <format dxfId="1058">
      <pivotArea grandRow="1" outline="0" collapsedLevelsAreSubtotals="1" fieldPosition="0"/>
    </format>
    <format dxfId="1057">
      <pivotArea outline="0" collapsedLevelsAreSubtotals="1" fieldPosition="0"/>
    </format>
    <format dxfId="1056">
      <pivotArea dataOnly="0" labelOnly="1" outline="0" axis="axisValues" fieldPosition="0"/>
    </format>
    <format dxfId="1055">
      <pivotArea outline="0" fieldPosition="0">
        <references count="1">
          <reference field="4294967294" count="1">
            <x v="0"/>
          </reference>
        </references>
      </pivotArea>
    </format>
  </formats>
  <chartFormats count="4">
    <chartFormat chart="64" format="0" series="1">
      <pivotArea type="data" outline="0" fieldPosition="0">
        <references count="1">
          <reference field="4294967294" count="1" selected="0">
            <x v="0"/>
          </reference>
        </references>
      </pivotArea>
    </chartFormat>
    <chartFormat chart="68" format="12" series="1">
      <pivotArea type="data" outline="0" fieldPosition="0">
        <references count="1">
          <reference field="4294967294" count="1" selected="0">
            <x v="0"/>
          </reference>
        </references>
      </pivotArea>
    </chartFormat>
    <chartFormat chart="69" format="0" series="1">
      <pivotArea type="data" outline="0" fieldPosition="0">
        <references count="1">
          <reference field="4294967294" count="1" selected="0">
            <x v="0"/>
          </reference>
        </references>
      </pivotArea>
    </chartFormat>
    <chartFormat chart="7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F3B0815-5721-4C5A-977B-48E73B585106}" name="Training models_x0009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AL5:AM9" firstHeaderRow="1" firstDataRow="1" firstDataCol="1" rowPageCount="1" colPageCount="1"/>
  <pivotFields count="14">
    <pivotField axis="axisPage" multipleItemSelectionAllowed="1" showAll="0">
      <items count="4">
        <item h="1" x="1"/>
        <item x="0"/>
        <item h="1" x="2"/>
        <item t="default"/>
      </items>
    </pivotField>
    <pivotField showAll="0"/>
    <pivotField showAll="0" defaultSubtotal="0">
      <items count="13">
        <item h="1" x="5"/>
        <item h="1" x="6"/>
        <item h="1" x="7"/>
        <item h="1" x="0"/>
        <item x="8"/>
        <item h="1" x="9"/>
        <item h="1" x="11"/>
        <item h="1" x="1"/>
        <item h="1" x="2"/>
        <item h="1" x="3"/>
        <item h="1" x="4"/>
        <item h="1" x="10"/>
        <item h="1" x="12"/>
      </items>
    </pivotField>
    <pivotField showAll="0"/>
    <pivotField showAll="0"/>
    <pivotField showAll="0"/>
    <pivotField dataField="1" showAll="0"/>
    <pivotField showAll="0"/>
    <pivotField showAll="0"/>
    <pivotField axis="axisRow" showAll="0">
      <items count="6">
        <item x="1"/>
        <item x="2"/>
        <item x="4"/>
        <item x="0"/>
        <item h="1" x="3"/>
        <item t="default"/>
      </items>
    </pivotField>
    <pivotField showAll="0"/>
    <pivotField showAll="0"/>
    <pivotField showAll="0">
      <items count="6">
        <item h="1" x="2"/>
        <item h="1" x="3"/>
        <item x="1"/>
        <item h="1" x="0"/>
        <item h="1" x="4"/>
        <item t="default"/>
      </items>
    </pivotField>
    <pivotField showAll="0"/>
  </pivotFields>
  <rowFields count="1">
    <field x="9"/>
  </rowFields>
  <rowItems count="4">
    <i>
      <x v="1"/>
    </i>
    <i>
      <x v="2"/>
    </i>
    <i>
      <x v="3"/>
    </i>
    <i t="grand">
      <x/>
    </i>
  </rowItems>
  <colItems count="1">
    <i/>
  </colItems>
  <pageFields count="1">
    <pageField fld="0" hier="-1"/>
  </pageFields>
  <dataFields count="1">
    <dataField name="Sum of Paid Fees" fld="6" baseField="0" baseItem="0" numFmtId="170"/>
  </dataFields>
  <formats count="9">
    <format dxfId="1071">
      <pivotArea outline="0" collapsedLevelsAreSubtotals="1" fieldPosition="0"/>
    </format>
    <format dxfId="1070">
      <pivotArea dataOnly="0" labelOnly="1" outline="0" axis="axisValues" fieldPosition="0"/>
    </format>
    <format dxfId="1069">
      <pivotArea dataOnly="0" labelOnly="1" outline="0" axis="axisValues" fieldPosition="0"/>
    </format>
    <format dxfId="1068">
      <pivotArea type="all" dataOnly="0" outline="0" fieldPosition="0"/>
    </format>
    <format dxfId="1067">
      <pivotArea grandRow="1" outline="0" collapsedLevelsAreSubtotals="1" fieldPosition="0"/>
    </format>
    <format dxfId="1066">
      <pivotArea outline="0" fieldPosition="0">
        <references count="1">
          <reference field="4294967294" count="1">
            <x v="0"/>
          </reference>
        </references>
      </pivotArea>
    </format>
    <format dxfId="1065">
      <pivotArea outline="0" collapsedLevelsAreSubtotals="1" fieldPosition="0"/>
    </format>
    <format dxfId="1064">
      <pivotArea dataOnly="0" labelOnly="1" outline="0" fieldPosition="0">
        <references count="1">
          <reference field="0" count="0"/>
        </references>
      </pivotArea>
    </format>
    <format dxfId="1063">
      <pivotArea dataOnly="0" labelOnly="1" outline="0" axis="axisValues" fieldPosition="0"/>
    </format>
  </formats>
  <chartFormats count="10">
    <chartFormat chart="45" format="0" series="1">
      <pivotArea type="data" outline="0" fieldPosition="0">
        <references count="1">
          <reference field="4294967294" count="1" selected="0">
            <x v="0"/>
          </reference>
        </references>
      </pivotArea>
    </chartFormat>
    <chartFormat chart="45" format="1">
      <pivotArea type="data" outline="0" fieldPosition="0">
        <references count="2">
          <reference field="4294967294" count="1" selected="0">
            <x v="0"/>
          </reference>
          <reference field="9" count="1" selected="0">
            <x v="3"/>
          </reference>
        </references>
      </pivotArea>
    </chartFormat>
    <chartFormat chart="45" format="2">
      <pivotArea type="data" outline="0" fieldPosition="0">
        <references count="2">
          <reference field="4294967294" count="1" selected="0">
            <x v="0"/>
          </reference>
          <reference field="9" count="1" selected="0">
            <x v="0"/>
          </reference>
        </references>
      </pivotArea>
    </chartFormat>
    <chartFormat chart="45" format="3">
      <pivotArea type="data" outline="0" fieldPosition="0">
        <references count="2">
          <reference field="4294967294" count="1" selected="0">
            <x v="0"/>
          </reference>
          <reference field="9" count="1" selected="0">
            <x v="2"/>
          </reference>
        </references>
      </pivotArea>
    </chartFormat>
    <chartFormat chart="45" format="4">
      <pivotArea type="data" outline="0" fieldPosition="0">
        <references count="2">
          <reference field="4294967294" count="1" selected="0">
            <x v="0"/>
          </reference>
          <reference field="9" count="1" selected="0">
            <x v="1"/>
          </reference>
        </references>
      </pivotArea>
    </chartFormat>
    <chartFormat chart="54" format="10" series="1">
      <pivotArea type="data" outline="0" fieldPosition="0">
        <references count="1">
          <reference field="4294967294" count="1" selected="0">
            <x v="0"/>
          </reference>
        </references>
      </pivotArea>
    </chartFormat>
    <chartFormat chart="54" format="11">
      <pivotArea type="data" outline="0" fieldPosition="0">
        <references count="2">
          <reference field="4294967294" count="1" selected="0">
            <x v="0"/>
          </reference>
          <reference field="9" count="1" selected="0">
            <x v="0"/>
          </reference>
        </references>
      </pivotArea>
    </chartFormat>
    <chartFormat chart="54" format="12">
      <pivotArea type="data" outline="0" fieldPosition="0">
        <references count="2">
          <reference field="4294967294" count="1" selected="0">
            <x v="0"/>
          </reference>
          <reference field="9" count="1" selected="0">
            <x v="1"/>
          </reference>
        </references>
      </pivotArea>
    </chartFormat>
    <chartFormat chart="54" format="13">
      <pivotArea type="data" outline="0" fieldPosition="0">
        <references count="2">
          <reference field="4294967294" count="1" selected="0">
            <x v="0"/>
          </reference>
          <reference field="9" count="1" selected="0">
            <x v="2"/>
          </reference>
        </references>
      </pivotArea>
    </chartFormat>
    <chartFormat chart="54"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AE8146A-0355-4C80-96C3-B771BFB240CD}" name="Paid and Unpaid_x0009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V3:W6" firstHeaderRow="1" firstDataRow="1" firstDataCol="1"/>
  <pivotFields count="14">
    <pivotField axis="axisRow" dataField="1" showAll="0">
      <items count="4">
        <item x="1"/>
        <item x="0"/>
        <item h="1" x="2"/>
        <item t="default"/>
      </items>
    </pivotField>
    <pivotField showAll="0"/>
    <pivotField showAll="0">
      <items count="14">
        <item h="1" x="5"/>
        <item h="1" x="6"/>
        <item h="1" x="7"/>
        <item h="1" x="0"/>
        <item x="8"/>
        <item h="1" x="9"/>
        <item h="1" x="11"/>
        <item h="1" x="1"/>
        <item h="1" x="2"/>
        <item h="1" x="3"/>
        <item h="1" x="4"/>
        <item h="1" x="10"/>
        <item h="1" x="12"/>
        <item t="default"/>
      </items>
    </pivotField>
    <pivotField showAll="0"/>
    <pivotField showAll="0"/>
    <pivotField showAll="0"/>
    <pivotField showAll="0"/>
    <pivotField showAll="0"/>
    <pivotField showAll="0"/>
    <pivotField showAll="0"/>
    <pivotField showAll="0"/>
    <pivotField showAll="0"/>
    <pivotField showAll="0">
      <items count="6">
        <item h="1" x="2"/>
        <item h="1" x="3"/>
        <item x="1"/>
        <item h="1" x="0"/>
        <item h="1" x="4"/>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formats count="10">
    <format dxfId="1081">
      <pivotArea outline="0" collapsedLevelsAreSubtotals="1" fieldPosition="0"/>
    </format>
    <format dxfId="1080">
      <pivotArea dataOnly="0" labelOnly="1" outline="0" axis="axisValues" fieldPosition="0"/>
    </format>
    <format dxfId="1079">
      <pivotArea dataOnly="0" labelOnly="1" outline="0" axis="axisValues" fieldPosition="0"/>
    </format>
    <format dxfId="1078">
      <pivotArea type="all" dataOnly="0" outline="0" fieldPosition="0"/>
    </format>
    <format dxfId="1077">
      <pivotArea outline="0" collapsedLevelsAreSubtotals="1" fieldPosition="0"/>
    </format>
    <format dxfId="1076">
      <pivotArea dataOnly="0" labelOnly="1" outline="0" axis="axisValues" fieldPosition="0"/>
    </format>
    <format dxfId="1075">
      <pivotArea field="0" type="button" dataOnly="0" labelOnly="1" outline="0" axis="axisRow" fieldPosition="0"/>
    </format>
    <format dxfId="1074">
      <pivotArea collapsedLevelsAreSubtotals="1" fieldPosition="0">
        <references count="1">
          <reference field="0" count="1">
            <x v="1"/>
          </reference>
        </references>
      </pivotArea>
    </format>
    <format dxfId="1073">
      <pivotArea collapsedLevelsAreSubtotals="1" fieldPosition="0">
        <references count="1">
          <reference field="0" count="1">
            <x v="0"/>
          </reference>
        </references>
      </pivotArea>
    </format>
    <format dxfId="1072">
      <pivotArea grandRow="1" outline="0" collapsedLevelsAreSubtotals="1" fieldPosition="0"/>
    </format>
  </formats>
  <chartFormats count="12">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0" count="1" selected="0">
            <x v="0"/>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0" count="1" selected="0">
            <x v="0"/>
          </reference>
        </references>
      </pivotArea>
    </chartFormat>
    <chartFormat chart="18" format="7">
      <pivotArea type="data" outline="0" fieldPosition="0">
        <references count="2">
          <reference field="4294967294" count="1" selected="0">
            <x v="0"/>
          </reference>
          <reference field="0" count="1" selected="0">
            <x v="1"/>
          </reference>
        </references>
      </pivotArea>
    </chartFormat>
    <chartFormat chart="27" format="5" series="1">
      <pivotArea type="data" outline="0" fieldPosition="0">
        <references count="1">
          <reference field="4294967294" count="1" selected="0">
            <x v="0"/>
          </reference>
        </references>
      </pivotArea>
    </chartFormat>
    <chartFormat chart="27" format="6">
      <pivotArea type="data" outline="0" fieldPosition="0">
        <references count="2">
          <reference field="4294967294" count="1" selected="0">
            <x v="0"/>
          </reference>
          <reference field="0" count="1" selected="0">
            <x v="0"/>
          </reference>
        </references>
      </pivotArea>
    </chartFormat>
    <chartFormat chart="27" format="7">
      <pivotArea type="data" outline="0" fieldPosition="0">
        <references count="2">
          <reference field="4294967294" count="1" selected="0">
            <x v="0"/>
          </reference>
          <reference field="0" count="1" selected="0">
            <x v="1"/>
          </reference>
        </references>
      </pivotArea>
    </chartFormat>
    <chartFormat chart="30" format="11" series="1">
      <pivotArea type="data" outline="0" fieldPosition="0">
        <references count="1">
          <reference field="4294967294" count="1" selected="0">
            <x v="0"/>
          </reference>
        </references>
      </pivotArea>
    </chartFormat>
    <chartFormat chart="30" format="12">
      <pivotArea type="data" outline="0" fieldPosition="0">
        <references count="2">
          <reference field="4294967294" count="1" selected="0">
            <x v="0"/>
          </reference>
          <reference field="0" count="1" selected="0">
            <x v="0"/>
          </reference>
        </references>
      </pivotArea>
    </chartFormat>
    <chartFormat chart="30" format="13">
      <pivotArea type="data" outline="0" fieldPosition="0">
        <references count="2">
          <reference field="4294967294" count="1" selected="0">
            <x v="0"/>
          </reference>
          <reference field="0" count="1" selected="0">
            <x v="1"/>
          </reference>
        </references>
      </pivotArea>
    </chartFormat>
    <chartFormat chart="1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92E86C6-FDC2-4E20-BE4E-B4DC59563A34}" name="Average calls by month_x0009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6">
  <location ref="CR5:CS12" firstHeaderRow="1" firstDataRow="1" firstDataCol="1" rowPageCount="1" colPageCount="1"/>
  <pivotFields count="14">
    <pivotField axis="axisPage" multipleItemSelectionAllowed="1" showAll="0">
      <items count="4">
        <item h="1" x="1"/>
        <item x="0"/>
        <item h="1" x="2"/>
        <item t="default"/>
      </items>
    </pivotField>
    <pivotField showAll="0"/>
    <pivotField dataField="1" showAll="0" defaultSubtotal="0"/>
    <pivotField axis="axisRow" showAll="0">
      <items count="8">
        <item x="1"/>
        <item x="2"/>
        <item x="4"/>
        <item x="0"/>
        <item x="3"/>
        <item x="5"/>
        <item h="1" x="6"/>
        <item t="default"/>
      </items>
    </pivotField>
    <pivotField showAll="0"/>
    <pivotField showAll="0"/>
    <pivotField showAll="0"/>
    <pivotField showAll="0"/>
    <pivotField showAll="0"/>
    <pivotField showAll="0"/>
    <pivotField showAll="0"/>
    <pivotField showAll="0"/>
    <pivotField showAll="0">
      <items count="6">
        <item h="1" x="2"/>
        <item h="1" x="3"/>
        <item x="1"/>
        <item h="1" x="0"/>
        <item h="1" x="4"/>
        <item t="default"/>
      </items>
    </pivotField>
    <pivotField showAll="0"/>
  </pivotFields>
  <rowFields count="1">
    <field x="3"/>
  </rowFields>
  <rowItems count="7">
    <i>
      <x/>
    </i>
    <i>
      <x v="1"/>
    </i>
    <i>
      <x v="2"/>
    </i>
    <i>
      <x v="3"/>
    </i>
    <i>
      <x v="4"/>
    </i>
    <i>
      <x v="5"/>
    </i>
    <i t="grand">
      <x/>
    </i>
  </rowItems>
  <colItems count="1">
    <i/>
  </colItems>
  <pageFields count="1">
    <pageField fld="0" hier="-1"/>
  </pageFields>
  <dataFields count="1">
    <dataField name="Count of Month" fld="2" subtotal="count" baseField="3" baseItem="0"/>
  </dataFields>
  <formats count="9">
    <format dxfId="1090">
      <pivotArea outline="0" collapsedLevelsAreSubtotals="1" fieldPosition="0"/>
    </format>
    <format dxfId="1089">
      <pivotArea dataOnly="0" labelOnly="1" outline="0" axis="axisValues" fieldPosition="0"/>
    </format>
    <format dxfId="1088">
      <pivotArea dataOnly="0" labelOnly="1" outline="0" axis="axisValues" fieldPosition="0"/>
    </format>
    <format dxfId="1087">
      <pivotArea type="all" dataOnly="0" outline="0" fieldPosition="0"/>
    </format>
    <format dxfId="1086">
      <pivotArea outline="0" collapsedLevelsAreSubtotals="1" fieldPosition="0"/>
    </format>
    <format dxfId="1085">
      <pivotArea dataOnly="0" labelOnly="1" outline="0" axis="axisValues" fieldPosition="0"/>
    </format>
    <format dxfId="1084">
      <pivotArea collapsedLevelsAreSubtotals="1" fieldPosition="0">
        <references count="1">
          <reference field="3" count="1">
            <x v="0"/>
          </reference>
        </references>
      </pivotArea>
    </format>
    <format dxfId="1083">
      <pivotArea collapsedLevelsAreSubtotals="1" fieldPosition="0">
        <references count="1">
          <reference field="3" count="5">
            <x v="1"/>
            <x v="2"/>
            <x v="3"/>
            <x v="4"/>
            <x v="5"/>
          </reference>
        </references>
      </pivotArea>
    </format>
    <format dxfId="1082">
      <pivotArea grandRow="1" outline="0" collapsedLevelsAreSubtotals="1" fieldPosition="0"/>
    </format>
  </formats>
  <chartFormats count="2">
    <chartFormat chart="89" format="0" series="1">
      <pivotArea type="data" outline="0" fieldPosition="0">
        <references count="1">
          <reference field="4294967294" count="1" selected="0">
            <x v="0"/>
          </reference>
        </references>
      </pivotArea>
    </chartFormat>
    <chartFormat chart="9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55FD496-6F3E-44B6-B428-042710F24499}" name="Total sales by sales team_x0009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9">
  <location ref="BO5:BQ10" firstHeaderRow="0" firstDataRow="1" firstDataCol="1"/>
  <pivotFields count="14">
    <pivotField multipleItemSelectionAllowed="1" showAll="0"/>
    <pivotField showAll="0"/>
    <pivotField showAll="0" defaultSubtotal="0">
      <items count="13">
        <item h="1" x="5"/>
        <item h="1" x="6"/>
        <item h="1" x="7"/>
        <item h="1" x="0"/>
        <item x="8"/>
        <item h="1" x="9"/>
        <item h="1" x="11"/>
        <item h="1" x="1"/>
        <item h="1" x="2"/>
        <item h="1" x="3"/>
        <item h="1" x="4"/>
        <item h="1" x="10"/>
        <item h="1" x="12"/>
      </items>
    </pivotField>
    <pivotField showAll="0"/>
    <pivotField showAll="0"/>
    <pivotField showAll="0"/>
    <pivotField dataField="1" showAll="0"/>
    <pivotField showAll="0"/>
    <pivotField showAll="0"/>
    <pivotField showAll="0"/>
    <pivotField showAll="0"/>
    <pivotField showAll="0"/>
    <pivotField axis="axisRow" showAll="0" sortType="ascending">
      <items count="6">
        <item x="2"/>
        <item x="3"/>
        <item x="1"/>
        <item x="0"/>
        <item x="4"/>
        <item t="default"/>
      </items>
      <autoSortScope>
        <pivotArea dataOnly="0" outline="0" fieldPosition="0">
          <references count="1">
            <reference field="4294967294" count="1" selected="0">
              <x v="0"/>
            </reference>
          </references>
        </pivotArea>
      </autoSortScope>
    </pivotField>
    <pivotField showAll="0"/>
  </pivotFields>
  <rowFields count="1">
    <field x="12"/>
  </rowFields>
  <rowItems count="5">
    <i>
      <x v="1"/>
    </i>
    <i>
      <x/>
    </i>
    <i>
      <x v="3"/>
    </i>
    <i>
      <x v="2"/>
    </i>
    <i t="grand">
      <x/>
    </i>
  </rowItems>
  <colFields count="1">
    <field x="-2"/>
  </colFields>
  <colItems count="2">
    <i>
      <x/>
    </i>
    <i i="1">
      <x v="1"/>
    </i>
  </colItems>
  <dataFields count="2">
    <dataField name="Sum of Paid Fees" fld="6" baseField="0" baseItem="0" numFmtId="168"/>
    <dataField name="Sum of Paid Fees2" fld="6" baseField="0" baseItem="0"/>
  </dataFields>
  <formats count="8">
    <format dxfId="1098">
      <pivotArea outline="0" collapsedLevelsAreSubtotals="1" fieldPosition="0"/>
    </format>
    <format dxfId="1097">
      <pivotArea dataOnly="0" labelOnly="1" outline="0" axis="axisValues" fieldPosition="0"/>
    </format>
    <format dxfId="1096">
      <pivotArea dataOnly="0" labelOnly="1" outline="0" axis="axisValues" fieldPosition="0"/>
    </format>
    <format dxfId="1095">
      <pivotArea type="all" dataOnly="0" outline="0" fieldPosition="0"/>
    </format>
    <format dxfId="1094">
      <pivotArea grandRow="1" outline="0" collapsedLevelsAreSubtotals="1" fieldPosition="0"/>
    </format>
    <format dxfId="1093">
      <pivotArea outline="0" collapsedLevelsAreSubtotals="1" fieldPosition="0"/>
    </format>
    <format dxfId="1092">
      <pivotArea dataOnly="0" labelOnly="1" outline="0" axis="axisValues" fieldPosition="0"/>
    </format>
    <format dxfId="1091">
      <pivotArea outline="0" fieldPosition="0">
        <references count="1">
          <reference field="4294967294" count="1">
            <x v="0"/>
          </reference>
        </references>
      </pivotArea>
    </format>
  </formats>
  <chartFormats count="16">
    <chartFormat chart="64" format="0" series="1">
      <pivotArea type="data" outline="0" fieldPosition="0">
        <references count="1">
          <reference field="4294967294" count="1" selected="0">
            <x v="0"/>
          </reference>
        </references>
      </pivotArea>
    </chartFormat>
    <chartFormat chart="64" format="1" series="1">
      <pivotArea type="data" outline="0" fieldPosition="0">
        <references count="1">
          <reference field="4294967294" count="1" selected="0">
            <x v="1"/>
          </reference>
        </references>
      </pivotArea>
    </chartFormat>
    <chartFormat chart="64" format="2">
      <pivotArea type="data" outline="0" fieldPosition="0">
        <references count="2">
          <reference field="4294967294" count="1" selected="0">
            <x v="0"/>
          </reference>
          <reference field="12" count="1" selected="0">
            <x v="3"/>
          </reference>
        </references>
      </pivotArea>
    </chartFormat>
    <chartFormat chart="64" format="3">
      <pivotArea type="data" outline="0" fieldPosition="0">
        <references count="2">
          <reference field="4294967294" count="1" selected="0">
            <x v="0"/>
          </reference>
          <reference field="12" count="1" selected="0">
            <x v="2"/>
          </reference>
        </references>
      </pivotArea>
    </chartFormat>
    <chartFormat chart="64" format="4">
      <pivotArea type="data" outline="0" fieldPosition="0">
        <references count="2">
          <reference field="4294967294" count="1" selected="0">
            <x v="0"/>
          </reference>
          <reference field="12" count="1" selected="0">
            <x v="1"/>
          </reference>
        </references>
      </pivotArea>
    </chartFormat>
    <chartFormat chart="64" format="5">
      <pivotArea type="data" outline="0" fieldPosition="0">
        <references count="2">
          <reference field="4294967294" count="1" selected="0">
            <x v="0"/>
          </reference>
          <reference field="12" count="1" selected="0">
            <x v="0"/>
          </reference>
        </references>
      </pivotArea>
    </chartFormat>
    <chartFormat chart="68" format="12" series="1">
      <pivotArea type="data" outline="0" fieldPosition="0">
        <references count="1">
          <reference field="4294967294" count="1" selected="0">
            <x v="0"/>
          </reference>
        </references>
      </pivotArea>
    </chartFormat>
    <chartFormat chart="68" format="13">
      <pivotArea type="data" outline="0" fieldPosition="0">
        <references count="2">
          <reference field="4294967294" count="1" selected="0">
            <x v="0"/>
          </reference>
          <reference field="12" count="1" selected="0">
            <x v="0"/>
          </reference>
        </references>
      </pivotArea>
    </chartFormat>
    <chartFormat chart="68" format="14">
      <pivotArea type="data" outline="0" fieldPosition="0">
        <references count="2">
          <reference field="4294967294" count="1" selected="0">
            <x v="0"/>
          </reference>
          <reference field="12" count="1" selected="0">
            <x v="1"/>
          </reference>
        </references>
      </pivotArea>
    </chartFormat>
    <chartFormat chart="68" format="15">
      <pivotArea type="data" outline="0" fieldPosition="0">
        <references count="2">
          <reference field="4294967294" count="1" selected="0">
            <x v="0"/>
          </reference>
          <reference field="12" count="1" selected="0">
            <x v="2"/>
          </reference>
        </references>
      </pivotArea>
    </chartFormat>
    <chartFormat chart="68" format="16">
      <pivotArea type="data" outline="0" fieldPosition="0">
        <references count="2">
          <reference field="4294967294" count="1" selected="0">
            <x v="0"/>
          </reference>
          <reference field="12" count="1" selected="0">
            <x v="3"/>
          </reference>
        </references>
      </pivotArea>
    </chartFormat>
    <chartFormat chart="68" format="17" series="1">
      <pivotArea type="data" outline="0" fieldPosition="0">
        <references count="1">
          <reference field="4294967294" count="1" selected="0">
            <x v="1"/>
          </reference>
        </references>
      </pivotArea>
    </chartFormat>
    <chartFormat chart="68" format="18">
      <pivotArea type="data" outline="0" fieldPosition="0">
        <references count="2">
          <reference field="4294967294" count="1" selected="0">
            <x v="1"/>
          </reference>
          <reference field="12" count="1" selected="0">
            <x v="3"/>
          </reference>
        </references>
      </pivotArea>
    </chartFormat>
    <chartFormat chart="68" format="19">
      <pivotArea type="data" outline="0" fieldPosition="0">
        <references count="2">
          <reference field="4294967294" count="1" selected="0">
            <x v="1"/>
          </reference>
          <reference field="12" count="1" selected="0">
            <x v="2"/>
          </reference>
        </references>
      </pivotArea>
    </chartFormat>
    <chartFormat chart="68" format="20">
      <pivotArea type="data" outline="0" fieldPosition="0">
        <references count="2">
          <reference field="4294967294" count="1" selected="0">
            <x v="1"/>
          </reference>
          <reference field="12" count="1" selected="0">
            <x v="1"/>
          </reference>
        </references>
      </pivotArea>
    </chartFormat>
    <chartFormat chart="68" format="21">
      <pivotArea type="data" outline="0" fieldPosition="0">
        <references count="2">
          <reference field="4294967294" count="1" selected="0">
            <x v="1"/>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90824D4-F99F-4471-BC3D-C82ABCAE9581}" name="winner sales team_x0009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9">
  <location ref="BT5:BU10" firstHeaderRow="1" firstDataRow="1" firstDataCol="1"/>
  <pivotFields count="14">
    <pivotField multipleItemSelectionAllowed="1" showAll="0"/>
    <pivotField showAll="0"/>
    <pivotField showAll="0" defaultSubtotal="0">
      <items count="13">
        <item h="1" x="5"/>
        <item h="1" x="6"/>
        <item h="1" x="7"/>
        <item h="1" x="0"/>
        <item x="8"/>
        <item h="1" x="9"/>
        <item h="1" x="11"/>
        <item h="1" x="1"/>
        <item h="1" x="2"/>
        <item h="1" x="3"/>
        <item h="1" x="4"/>
        <item h="1" x="10"/>
        <item h="1" x="12"/>
      </items>
    </pivotField>
    <pivotField showAll="0"/>
    <pivotField showAll="0"/>
    <pivotField showAll="0"/>
    <pivotField dataField="1" showAll="0"/>
    <pivotField showAll="0"/>
    <pivotField showAll="0"/>
    <pivotField showAll="0"/>
    <pivotField showAll="0"/>
    <pivotField showAll="0"/>
    <pivotField axis="axisRow" showAll="0" sortType="descending">
      <items count="6">
        <item x="2"/>
        <item x="3"/>
        <item x="1"/>
        <item x="0"/>
        <item x="4"/>
        <item t="default"/>
      </items>
      <autoSortScope>
        <pivotArea dataOnly="0" outline="0" fieldPosition="0">
          <references count="1">
            <reference field="4294967294" count="1" selected="0">
              <x v="0"/>
            </reference>
          </references>
        </pivotArea>
      </autoSortScope>
    </pivotField>
    <pivotField showAll="0"/>
  </pivotFields>
  <rowFields count="1">
    <field x="12"/>
  </rowFields>
  <rowItems count="5">
    <i>
      <x v="2"/>
    </i>
    <i>
      <x v="3"/>
    </i>
    <i>
      <x/>
    </i>
    <i>
      <x v="1"/>
    </i>
    <i t="grand">
      <x/>
    </i>
  </rowItems>
  <colItems count="1">
    <i/>
  </colItems>
  <dataFields count="1">
    <dataField name="Sum of Paid Fees" fld="6" baseField="0" baseItem="0" numFmtId="168"/>
  </dataFields>
  <formats count="8">
    <format dxfId="1106">
      <pivotArea outline="0" collapsedLevelsAreSubtotals="1" fieldPosition="0"/>
    </format>
    <format dxfId="1105">
      <pivotArea dataOnly="0" labelOnly="1" outline="0" axis="axisValues" fieldPosition="0"/>
    </format>
    <format dxfId="1104">
      <pivotArea dataOnly="0" labelOnly="1" outline="0" axis="axisValues" fieldPosition="0"/>
    </format>
    <format dxfId="1103">
      <pivotArea type="all" dataOnly="0" outline="0" fieldPosition="0"/>
    </format>
    <format dxfId="1102">
      <pivotArea grandRow="1" outline="0" collapsedLevelsAreSubtotals="1" fieldPosition="0"/>
    </format>
    <format dxfId="1101">
      <pivotArea outline="0" collapsedLevelsAreSubtotals="1" fieldPosition="0"/>
    </format>
    <format dxfId="1100">
      <pivotArea dataOnly="0" labelOnly="1" outline="0" axis="axisValues" fieldPosition="0"/>
    </format>
    <format dxfId="1099">
      <pivotArea outline="0" fieldPosition="0">
        <references count="1">
          <reference field="4294967294" count="1">
            <x v="0"/>
          </reference>
        </references>
      </pivotArea>
    </format>
  </formats>
  <chartFormats count="10">
    <chartFormat chart="64" format="0" series="1">
      <pivotArea type="data" outline="0" fieldPosition="0">
        <references count="1">
          <reference field="4294967294" count="1" selected="0">
            <x v="0"/>
          </reference>
        </references>
      </pivotArea>
    </chartFormat>
    <chartFormat chart="64" format="2">
      <pivotArea type="data" outline="0" fieldPosition="0">
        <references count="2">
          <reference field="4294967294" count="1" selected="0">
            <x v="0"/>
          </reference>
          <reference field="12" count="1" selected="0">
            <x v="3"/>
          </reference>
        </references>
      </pivotArea>
    </chartFormat>
    <chartFormat chart="64" format="3">
      <pivotArea type="data" outline="0" fieldPosition="0">
        <references count="2">
          <reference field="4294967294" count="1" selected="0">
            <x v="0"/>
          </reference>
          <reference field="12" count="1" selected="0">
            <x v="2"/>
          </reference>
        </references>
      </pivotArea>
    </chartFormat>
    <chartFormat chart="64" format="4">
      <pivotArea type="data" outline="0" fieldPosition="0">
        <references count="2">
          <reference field="4294967294" count="1" selected="0">
            <x v="0"/>
          </reference>
          <reference field="12" count="1" selected="0">
            <x v="1"/>
          </reference>
        </references>
      </pivotArea>
    </chartFormat>
    <chartFormat chart="64" format="5">
      <pivotArea type="data" outline="0" fieldPosition="0">
        <references count="2">
          <reference field="4294967294" count="1" selected="0">
            <x v="0"/>
          </reference>
          <reference field="12" count="1" selected="0">
            <x v="0"/>
          </reference>
        </references>
      </pivotArea>
    </chartFormat>
    <chartFormat chart="68" format="12" series="1">
      <pivotArea type="data" outline="0" fieldPosition="0">
        <references count="1">
          <reference field="4294967294" count="1" selected="0">
            <x v="0"/>
          </reference>
        </references>
      </pivotArea>
    </chartFormat>
    <chartFormat chart="68" format="13">
      <pivotArea type="data" outline="0" fieldPosition="0">
        <references count="2">
          <reference field="4294967294" count="1" selected="0">
            <x v="0"/>
          </reference>
          <reference field="12" count="1" selected="0">
            <x v="0"/>
          </reference>
        </references>
      </pivotArea>
    </chartFormat>
    <chartFormat chart="68" format="14">
      <pivotArea type="data" outline="0" fieldPosition="0">
        <references count="2">
          <reference field="4294967294" count="1" selected="0">
            <x v="0"/>
          </reference>
          <reference field="12" count="1" selected="0">
            <x v="1"/>
          </reference>
        </references>
      </pivotArea>
    </chartFormat>
    <chartFormat chart="68" format="15">
      <pivotArea type="data" outline="0" fieldPosition="0">
        <references count="2">
          <reference field="4294967294" count="1" selected="0">
            <x v="0"/>
          </reference>
          <reference field="12" count="1" selected="0">
            <x v="2"/>
          </reference>
        </references>
      </pivotArea>
    </chartFormat>
    <chartFormat chart="68" format="16">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D89F423-C738-43C7-A041-7FC09B0D59DF}" name="Training models fees by consultant_x0009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1">
  <location ref="DM6:DR22" firstHeaderRow="1" firstDataRow="2" firstDataCol="1" rowPageCount="1" colPageCount="1"/>
  <pivotFields count="14">
    <pivotField axis="axisPage" multipleItemSelectionAllowed="1" showAll="0">
      <items count="4">
        <item h="1" x="1"/>
        <item x="0"/>
        <item h="1" x="2"/>
        <item t="default"/>
      </items>
    </pivotField>
    <pivotField showAll="0"/>
    <pivotField showAll="0" defaultSubtotal="0">
      <items count="13">
        <item h="1" x="5"/>
        <item h="1" x="6"/>
        <item h="1" x="7"/>
        <item h="1" x="0"/>
        <item x="8"/>
        <item h="1" x="9"/>
        <item h="1" x="11"/>
        <item h="1" x="1"/>
        <item h="1" x="2"/>
        <item h="1" x="3"/>
        <item h="1" x="4"/>
        <item h="1" x="10"/>
        <item h="1" x="12"/>
      </items>
    </pivotField>
    <pivotField showAll="0"/>
    <pivotField showAll="0"/>
    <pivotField showAll="0"/>
    <pivotField dataField="1" showAll="0"/>
    <pivotField showAll="0"/>
    <pivotField showAll="0"/>
    <pivotField axis="axisCol" showAll="0">
      <items count="6">
        <item x="1"/>
        <item x="2"/>
        <item x="4"/>
        <item x="0"/>
        <item h="1" x="3"/>
        <item t="default"/>
      </items>
    </pivotField>
    <pivotField showAll="0"/>
    <pivotField showAll="0"/>
    <pivotField showAll="0">
      <items count="6">
        <item h="1" x="2"/>
        <item h="1" x="3"/>
        <item x="1"/>
        <item h="1" x="0"/>
        <item h="1" x="4"/>
        <item t="default"/>
      </items>
    </pivotField>
    <pivotField axis="axisRow" showAll="0">
      <items count="18">
        <item x="3"/>
        <item x="12"/>
        <item x="7"/>
        <item x="9"/>
        <item x="15"/>
        <item x="13"/>
        <item x="11"/>
        <item x="10"/>
        <item x="0"/>
        <item x="14"/>
        <item x="4"/>
        <item x="1"/>
        <item x="6"/>
        <item x="8"/>
        <item x="2"/>
        <item x="5"/>
        <item h="1" x="16"/>
        <item t="default"/>
      </items>
    </pivotField>
  </pivotFields>
  <rowFields count="1">
    <field x="13"/>
  </rowFields>
  <rowItems count="15">
    <i>
      <x/>
    </i>
    <i>
      <x v="2"/>
    </i>
    <i>
      <x v="3"/>
    </i>
    <i>
      <x v="5"/>
    </i>
    <i>
      <x v="6"/>
    </i>
    <i>
      <x v="7"/>
    </i>
    <i>
      <x v="8"/>
    </i>
    <i>
      <x v="9"/>
    </i>
    <i>
      <x v="10"/>
    </i>
    <i>
      <x v="11"/>
    </i>
    <i>
      <x v="12"/>
    </i>
    <i>
      <x v="13"/>
    </i>
    <i>
      <x v="14"/>
    </i>
    <i>
      <x v="15"/>
    </i>
    <i t="grand">
      <x/>
    </i>
  </rowItems>
  <colFields count="1">
    <field x="9"/>
  </colFields>
  <colItems count="5">
    <i>
      <x/>
    </i>
    <i>
      <x v="1"/>
    </i>
    <i>
      <x v="2"/>
    </i>
    <i>
      <x v="3"/>
    </i>
    <i t="grand">
      <x/>
    </i>
  </colItems>
  <pageFields count="1">
    <pageField fld="0" hier="-1"/>
  </pageFields>
  <dataFields count="1">
    <dataField name="Sum of Paid Fees" fld="6" baseField="0" baseItem="0" numFmtId="170"/>
  </dataFields>
  <formats count="8">
    <format dxfId="1114">
      <pivotArea outline="0" collapsedLevelsAreSubtotals="1" fieldPosition="0"/>
    </format>
    <format dxfId="1113">
      <pivotArea dataOnly="0" labelOnly="1" outline="0" axis="axisValues" fieldPosition="0"/>
    </format>
    <format dxfId="1112">
      <pivotArea dataOnly="0" labelOnly="1" outline="0" axis="axisValues" fieldPosition="0"/>
    </format>
    <format dxfId="1111">
      <pivotArea type="all" dataOnly="0" outline="0" fieldPosition="0"/>
    </format>
    <format dxfId="1110">
      <pivotArea outline="0" collapsedLevelsAreSubtotals="1" fieldPosition="0"/>
    </format>
    <format dxfId="1109">
      <pivotArea dataOnly="0" labelOnly="1" outline="0" axis="axisValues" fieldPosition="0"/>
    </format>
    <format dxfId="1108">
      <pivotArea grandRow="1" outline="0" collapsedLevelsAreSubtotals="1" fieldPosition="0"/>
    </format>
    <format dxfId="1107">
      <pivotArea outline="0" fieldPosition="0">
        <references count="1">
          <reference field="4294967294" count="1">
            <x v="0"/>
          </reference>
        </references>
      </pivotArea>
    </format>
  </formats>
  <chartFormats count="10">
    <chartFormat chart="101" format="0" series="1">
      <pivotArea type="data" outline="0" fieldPosition="0">
        <references count="1">
          <reference field="4294967294" count="1" selected="0">
            <x v="0"/>
          </reference>
        </references>
      </pivotArea>
    </chartFormat>
    <chartFormat chart="105" format="2" series="1">
      <pivotArea type="data" outline="0" fieldPosition="0">
        <references count="1">
          <reference field="4294967294" count="1" selected="0">
            <x v="0"/>
          </reference>
        </references>
      </pivotArea>
    </chartFormat>
    <chartFormat chart="106" format="0" series="1">
      <pivotArea type="data" outline="0" fieldPosition="0">
        <references count="2">
          <reference field="4294967294" count="1" selected="0">
            <x v="0"/>
          </reference>
          <reference field="9" count="1" selected="0">
            <x v="0"/>
          </reference>
        </references>
      </pivotArea>
    </chartFormat>
    <chartFormat chart="106" format="1" series="1">
      <pivotArea type="data" outline="0" fieldPosition="0">
        <references count="2">
          <reference field="4294967294" count="1" selected="0">
            <x v="0"/>
          </reference>
          <reference field="9" count="1" selected="0">
            <x v="1"/>
          </reference>
        </references>
      </pivotArea>
    </chartFormat>
    <chartFormat chart="106" format="2" series="1">
      <pivotArea type="data" outline="0" fieldPosition="0">
        <references count="2">
          <reference field="4294967294" count="1" selected="0">
            <x v="0"/>
          </reference>
          <reference field="9" count="1" selected="0">
            <x v="2"/>
          </reference>
        </references>
      </pivotArea>
    </chartFormat>
    <chartFormat chart="106" format="3" series="1">
      <pivotArea type="data" outline="0" fieldPosition="0">
        <references count="2">
          <reference field="4294967294" count="1" selected="0">
            <x v="0"/>
          </reference>
          <reference field="9" count="1" selected="0">
            <x v="3"/>
          </reference>
        </references>
      </pivotArea>
    </chartFormat>
    <chartFormat chart="110" format="8" series="1">
      <pivotArea type="data" outline="0" fieldPosition="0">
        <references count="2">
          <reference field="4294967294" count="1" selected="0">
            <x v="0"/>
          </reference>
          <reference field="9" count="1" selected="0">
            <x v="0"/>
          </reference>
        </references>
      </pivotArea>
    </chartFormat>
    <chartFormat chart="110" format="9" series="1">
      <pivotArea type="data" outline="0" fieldPosition="0">
        <references count="2">
          <reference field="4294967294" count="1" selected="0">
            <x v="0"/>
          </reference>
          <reference field="9" count="1" selected="0">
            <x v="1"/>
          </reference>
        </references>
      </pivotArea>
    </chartFormat>
    <chartFormat chart="110" format="10" series="1">
      <pivotArea type="data" outline="0" fieldPosition="0">
        <references count="2">
          <reference field="4294967294" count="1" selected="0">
            <x v="0"/>
          </reference>
          <reference field="9" count="1" selected="0">
            <x v="2"/>
          </reference>
        </references>
      </pivotArea>
    </chartFormat>
    <chartFormat chart="110"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C87696-2643-43EB-B245-9B615AA57E01}" name="Advertisment channel_x0009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4">
  <location ref="CF5:CG12" firstHeaderRow="1" firstDataRow="1" firstDataCol="1" rowPageCount="1" colPageCount="1"/>
  <pivotFields count="14">
    <pivotField axis="axisPage" multipleItemSelectionAllowed="1" showAll="0">
      <items count="4">
        <item h="1" x="1"/>
        <item x="0"/>
        <item h="1" x="2"/>
        <item t="default"/>
      </items>
    </pivotField>
    <pivotField showAll="0"/>
    <pivotField showAll="0" defaultSubtotal="0">
      <items count="13">
        <item h="1" x="5"/>
        <item h="1" x="6"/>
        <item h="1" x="7"/>
        <item h="1" x="0"/>
        <item x="8"/>
        <item h="1" x="9"/>
        <item h="1" x="11"/>
        <item h="1" x="1"/>
        <item h="1" x="2"/>
        <item h="1" x="3"/>
        <item h="1" x="4"/>
        <item h="1" x="10"/>
        <item h="1" x="12"/>
      </items>
    </pivotField>
    <pivotField axis="axisRow" showAll="0" sortType="ascending">
      <items count="8">
        <item x="1"/>
        <item x="2"/>
        <item x="4"/>
        <item x="0"/>
        <item x="3"/>
        <item x="5"/>
        <item h="1" x="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sortType="descending">
      <items count="6">
        <item h="1" x="2"/>
        <item h="1" x="3"/>
        <item x="1"/>
        <item h="1" x="0"/>
        <item h="1" x="4"/>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s>
  <rowFields count="1">
    <field x="3"/>
  </rowFields>
  <rowItems count="7">
    <i>
      <x v="3"/>
    </i>
    <i>
      <x v="1"/>
    </i>
    <i>
      <x v="5"/>
    </i>
    <i>
      <x v="2"/>
    </i>
    <i>
      <x/>
    </i>
    <i>
      <x v="4"/>
    </i>
    <i t="grand">
      <x/>
    </i>
  </rowItems>
  <colItems count="1">
    <i/>
  </colItems>
  <pageFields count="1">
    <pageField fld="0" hier="-1"/>
  </pageFields>
  <dataFields count="1">
    <dataField name="Sum of Paid Fees" fld="6" baseField="0" baseItem="0" numFmtId="168"/>
  </dataFields>
  <formats count="8">
    <format dxfId="969">
      <pivotArea outline="0" collapsedLevelsAreSubtotals="1" fieldPosition="0"/>
    </format>
    <format dxfId="968">
      <pivotArea dataOnly="0" labelOnly="1" outline="0" axis="axisValues" fieldPosition="0"/>
    </format>
    <format dxfId="967">
      <pivotArea dataOnly="0" labelOnly="1" outline="0" axis="axisValues" fieldPosition="0"/>
    </format>
    <format dxfId="966">
      <pivotArea type="all" dataOnly="0" outline="0" fieldPosition="0"/>
    </format>
    <format dxfId="965">
      <pivotArea grandRow="1" outline="0" collapsedLevelsAreSubtotals="1" fieldPosition="0"/>
    </format>
    <format dxfId="964">
      <pivotArea outline="0" collapsedLevelsAreSubtotals="1" fieldPosition="0"/>
    </format>
    <format dxfId="963">
      <pivotArea dataOnly="0" labelOnly="1" outline="0" axis="axisValues" fieldPosition="0"/>
    </format>
    <format dxfId="962">
      <pivotArea outline="0" fieldPosition="0">
        <references count="1">
          <reference field="4294967294" count="1">
            <x v="0"/>
          </reference>
        </references>
      </pivotArea>
    </format>
  </formats>
  <chartFormats count="4">
    <chartFormat chart="64" format="0" series="1">
      <pivotArea type="data" outline="0" fieldPosition="0">
        <references count="1">
          <reference field="4294967294" count="1" selected="0">
            <x v="0"/>
          </reference>
        </references>
      </pivotArea>
    </chartFormat>
    <chartFormat chart="68" format="12" series="1">
      <pivotArea type="data" outline="0" fieldPosition="0">
        <references count="1">
          <reference field="4294967294" count="1" selected="0">
            <x v="0"/>
          </reference>
        </references>
      </pivotArea>
    </chartFormat>
    <chartFormat chart="69" format="0" series="1">
      <pivotArea type="data" outline="0" fieldPosition="0">
        <references count="1">
          <reference field="4294967294" count="1" selected="0">
            <x v="0"/>
          </reference>
        </references>
      </pivotArea>
    </chartFormat>
    <chartFormat chart="7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83B6A32B-11E1-4A2E-A959-5C01D85D7425}" name="Total earnings by month_x0009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P3:Q16" firstHeaderRow="1" firstDataRow="1" firstDataCol="1"/>
  <pivotFields count="14">
    <pivotField showAll="0"/>
    <pivotField showAll="0"/>
    <pivotField axis="axisRow" showAll="0">
      <items count="14">
        <item x="5"/>
        <item x="6"/>
        <item x="7"/>
        <item x="0"/>
        <item x="8"/>
        <item x="9"/>
        <item x="11"/>
        <item x="1"/>
        <item x="2"/>
        <item x="3"/>
        <item x="4"/>
        <item x="10"/>
        <item h="1" x="12"/>
        <item t="default"/>
      </items>
    </pivotField>
    <pivotField showAll="0"/>
    <pivotField showAll="0"/>
    <pivotField showAll="0"/>
    <pivotField dataField="1" showAll="0"/>
    <pivotField showAll="0"/>
    <pivotField showAll="0"/>
    <pivotField showAll="0"/>
    <pivotField showAll="0"/>
    <pivotField showAll="0"/>
    <pivotField showAll="0">
      <items count="6">
        <item h="1" x="2"/>
        <item h="1" x="3"/>
        <item x="1"/>
        <item h="1" x="0"/>
        <item h="1" x="4"/>
        <item t="default"/>
      </items>
    </pivotField>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Paid Fees" fld="6" baseField="0" baseItem="0" numFmtId="168"/>
  </dataFields>
  <formats count="9">
    <format dxfId="1123">
      <pivotArea outline="0" collapsedLevelsAreSubtotals="1" fieldPosition="0"/>
    </format>
    <format dxfId="1122">
      <pivotArea dataOnly="0" labelOnly="1" outline="0" axis="axisValues" fieldPosition="0"/>
    </format>
    <format dxfId="1121">
      <pivotArea dataOnly="0" labelOnly="1" outline="0" axis="axisValues" fieldPosition="0"/>
    </format>
    <format dxfId="1120">
      <pivotArea type="all" dataOnly="0" outline="0" fieldPosition="0"/>
    </format>
    <format dxfId="1119">
      <pivotArea outline="0" collapsedLevelsAreSubtotals="1" fieldPosition="0"/>
    </format>
    <format dxfId="1118">
      <pivotArea dataOnly="0" labelOnly="1" outline="0" axis="axisValues" fieldPosition="0"/>
    </format>
    <format dxfId="1117">
      <pivotArea collapsedLevelsAreSubtotals="1" fieldPosition="0">
        <references count="1">
          <reference field="2" count="1">
            <x v="0"/>
          </reference>
        </references>
      </pivotArea>
    </format>
    <format dxfId="1116">
      <pivotArea grandRow="1" outline="0" collapsedLevelsAreSubtotals="1" fieldPosition="0"/>
    </format>
    <format dxfId="1115">
      <pivotArea outline="0" collapsedLevelsAreSubtotals="1" fieldPosition="0">
        <references count="1">
          <reference field="4294967294" count="1" selected="0">
            <x v="0"/>
          </reference>
        </references>
      </pivotArea>
    </format>
  </formats>
  <chartFormats count="17">
    <chartFormat chart="2" format="1"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2" format="6">
      <pivotArea type="data" outline="0" fieldPosition="0">
        <references count="2">
          <reference field="4294967294" count="1" selected="0">
            <x v="0"/>
          </reference>
          <reference field="2" count="1" selected="0">
            <x v="9"/>
          </reference>
        </references>
      </pivotArea>
    </chartFormat>
    <chartFormat chart="22" format="7">
      <pivotArea type="data" outline="0" fieldPosition="0">
        <references count="2">
          <reference field="4294967294" count="1" selected="0">
            <x v="0"/>
          </reference>
          <reference field="2" count="1" selected="0">
            <x v="10"/>
          </reference>
        </references>
      </pivotArea>
    </chartFormat>
    <chartFormat chart="22" format="8">
      <pivotArea type="data" outline="0" fieldPosition="0">
        <references count="2">
          <reference field="4294967294" count="1" selected="0">
            <x v="0"/>
          </reference>
          <reference field="2" count="1" selected="0">
            <x v="0"/>
          </reference>
        </references>
      </pivotArea>
    </chartFormat>
    <chartFormat chart="22" format="9">
      <pivotArea type="data" outline="0" fieldPosition="0">
        <references count="2">
          <reference field="4294967294" count="1" selected="0">
            <x v="0"/>
          </reference>
          <reference field="2" count="1" selected="0">
            <x v="1"/>
          </reference>
        </references>
      </pivotArea>
    </chartFormat>
    <chartFormat chart="22" format="10">
      <pivotArea type="data" outline="0" fieldPosition="0">
        <references count="2">
          <reference field="4294967294" count="1" selected="0">
            <x v="0"/>
          </reference>
          <reference field="2" count="1" selected="0">
            <x v="2"/>
          </reference>
        </references>
      </pivotArea>
    </chartFormat>
    <chartFormat chart="22" format="11">
      <pivotArea type="data" outline="0" fieldPosition="0">
        <references count="2">
          <reference field="4294967294" count="1" selected="0">
            <x v="0"/>
          </reference>
          <reference field="2" count="1" selected="0">
            <x v="3"/>
          </reference>
        </references>
      </pivotArea>
    </chartFormat>
    <chartFormat chart="22" format="12">
      <pivotArea type="data" outline="0" fieldPosition="0">
        <references count="2">
          <reference field="4294967294" count="1" selected="0">
            <x v="0"/>
          </reference>
          <reference field="2" count="1" selected="0">
            <x v="4"/>
          </reference>
        </references>
      </pivotArea>
    </chartFormat>
    <chartFormat chart="22" format="13">
      <pivotArea type="data" outline="0" fieldPosition="0">
        <references count="2">
          <reference field="4294967294" count="1" selected="0">
            <x v="0"/>
          </reference>
          <reference field="2" count="1" selected="0">
            <x v="5"/>
          </reference>
        </references>
      </pivotArea>
    </chartFormat>
    <chartFormat chart="22" format="14">
      <pivotArea type="data" outline="0" fieldPosition="0">
        <references count="2">
          <reference field="4294967294" count="1" selected="0">
            <x v="0"/>
          </reference>
          <reference field="2" count="1" selected="0">
            <x v="6"/>
          </reference>
        </references>
      </pivotArea>
    </chartFormat>
    <chartFormat chart="22" format="15">
      <pivotArea type="data" outline="0" fieldPosition="0">
        <references count="2">
          <reference field="4294967294" count="1" selected="0">
            <x v="0"/>
          </reference>
          <reference field="2" count="1" selected="0">
            <x v="7"/>
          </reference>
        </references>
      </pivotArea>
    </chartFormat>
    <chartFormat chart="22" format="16">
      <pivotArea type="data" outline="0" fieldPosition="0">
        <references count="2">
          <reference field="4294967294" count="1" selected="0">
            <x v="0"/>
          </reference>
          <reference field="2" count="1" selected="0">
            <x v="8"/>
          </reference>
        </references>
      </pivotArea>
    </chartFormat>
    <chartFormat chart="22" format="17">
      <pivotArea type="data" outline="0" fieldPosition="0">
        <references count="2">
          <reference field="4294967294" count="1" selected="0">
            <x v="0"/>
          </reference>
          <reference field="2" count="1" selected="0">
            <x v="11"/>
          </reference>
        </references>
      </pivotArea>
    </chartFormat>
    <chartFormat chart="26" format="2"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E75442D-0996-4F28-83BA-C72DBB8F79BD}" name="Top 5 training cpurses_x0009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4">
  <location ref="AX5:AY12" firstHeaderRow="1" firstDataRow="1" firstDataCol="1" rowPageCount="1" colPageCount="1"/>
  <pivotFields count="14">
    <pivotField axis="axisPage" multipleItemSelectionAllowed="1" showAll="0">
      <items count="4">
        <item h="1" x="1"/>
        <item x="0"/>
        <item h="1" x="2"/>
        <item t="default"/>
      </items>
    </pivotField>
    <pivotField showAll="0"/>
    <pivotField showAll="0" defaultSubtotal="0">
      <items count="13">
        <item h="1" x="5"/>
        <item h="1" x="6"/>
        <item h="1" x="7"/>
        <item h="1" x="0"/>
        <item x="8"/>
        <item h="1" x="9"/>
        <item h="1" x="11"/>
        <item h="1" x="1"/>
        <item h="1" x="2"/>
        <item h="1" x="3"/>
        <item h="1" x="4"/>
        <item h="1" x="10"/>
        <item h="1" x="12"/>
      </items>
    </pivotField>
    <pivotField showAll="0"/>
    <pivotField showAll="0"/>
    <pivotField showAll="0"/>
    <pivotField dataField="1" showAll="0"/>
    <pivotField showAll="0"/>
    <pivotField showAll="0"/>
    <pivotField showAll="0"/>
    <pivotField axis="axisRow" showAll="0" sortType="descending">
      <items count="11">
        <item x="4"/>
        <item x="3"/>
        <item x="2"/>
        <item x="6"/>
        <item x="0"/>
        <item x="5"/>
        <item x="7"/>
        <item x="8"/>
        <item x="1"/>
        <item h="1" x="9"/>
        <item t="default"/>
      </items>
      <autoSortScope>
        <pivotArea dataOnly="0" outline="0" fieldPosition="0">
          <references count="1">
            <reference field="4294967294" count="1" selected="0">
              <x v="0"/>
            </reference>
          </references>
        </pivotArea>
      </autoSortScope>
    </pivotField>
    <pivotField showAll="0"/>
    <pivotField showAll="0">
      <items count="6">
        <item h="1" x="2"/>
        <item h="1" x="3"/>
        <item x="1"/>
        <item h="1" x="0"/>
        <item h="1" x="4"/>
        <item t="default"/>
      </items>
    </pivotField>
    <pivotField showAll="0"/>
  </pivotFields>
  <rowFields count="1">
    <field x="10"/>
  </rowFields>
  <rowItems count="7">
    <i>
      <x v="6"/>
    </i>
    <i>
      <x v="2"/>
    </i>
    <i>
      <x v="5"/>
    </i>
    <i>
      <x v="1"/>
    </i>
    <i>
      <x v="4"/>
    </i>
    <i>
      <x/>
    </i>
    <i t="grand">
      <x/>
    </i>
  </rowItems>
  <colItems count="1">
    <i/>
  </colItems>
  <pageFields count="1">
    <pageField fld="0" hier="-1"/>
  </pageFields>
  <dataFields count="1">
    <dataField name="Sum of Paid Fees" fld="6" baseField="0" baseItem="0" numFmtId="170"/>
  </dataFields>
  <formats count="9">
    <format dxfId="1132">
      <pivotArea outline="0" collapsedLevelsAreSubtotals="1" fieldPosition="0"/>
    </format>
    <format dxfId="1131">
      <pivotArea dataOnly="0" labelOnly="1" outline="0" axis="axisValues" fieldPosition="0"/>
    </format>
    <format dxfId="1130">
      <pivotArea dataOnly="0" labelOnly="1" outline="0" axis="axisValues" fieldPosition="0"/>
    </format>
    <format dxfId="1129">
      <pivotArea type="all" dataOnly="0" outline="0" fieldPosition="0"/>
    </format>
    <format dxfId="1128">
      <pivotArea grandRow="1" outline="0" collapsedLevelsAreSubtotals="1" fieldPosition="0"/>
    </format>
    <format dxfId="1127">
      <pivotArea outline="0" fieldPosition="0">
        <references count="1">
          <reference field="4294967294" count="1">
            <x v="0"/>
          </reference>
        </references>
      </pivotArea>
    </format>
    <format dxfId="1126">
      <pivotArea outline="0" collapsedLevelsAreSubtotals="1" fieldPosition="0"/>
    </format>
    <format dxfId="1125">
      <pivotArea dataOnly="0" labelOnly="1" outline="0" fieldPosition="0">
        <references count="1">
          <reference field="0" count="0"/>
        </references>
      </pivotArea>
    </format>
    <format dxfId="1124">
      <pivotArea dataOnly="0" labelOnly="1" outline="0" axis="axisValues" fieldPosition="0"/>
    </format>
  </formats>
  <chartFormats count="4">
    <chartFormat chart="45" format="0" series="1">
      <pivotArea type="data" outline="0" fieldPosition="0">
        <references count="1">
          <reference field="4294967294" count="1" selected="0">
            <x v="0"/>
          </reference>
        </references>
      </pivotArea>
    </chartFormat>
    <chartFormat chart="54" format="10"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6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B01FED-47A4-4431-B43A-44E7221A7DFC}" name="Area code_x0009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AG3:AH10" firstHeaderRow="1" firstDataRow="1" firstDataCol="1"/>
  <pivotFields count="14">
    <pivotField showAll="0"/>
    <pivotField showAll="0"/>
    <pivotField showAll="0" defaultSubtotal="0">
      <items count="13">
        <item h="1" x="5"/>
        <item h="1" x="6"/>
        <item h="1" x="7"/>
        <item h="1" x="0"/>
        <item x="8"/>
        <item h="1" x="9"/>
        <item h="1" x="11"/>
        <item h="1" x="1"/>
        <item h="1" x="2"/>
        <item h="1" x="3"/>
        <item h="1" x="4"/>
        <item h="1" x="10"/>
        <item h="1" x="12"/>
      </items>
    </pivotField>
    <pivotField showAll="0"/>
    <pivotField showAll="0"/>
    <pivotField showAll="0"/>
    <pivotField showAll="0"/>
    <pivotField showAll="0"/>
    <pivotField showAll="0"/>
    <pivotField showAll="0"/>
    <pivotField showAll="0"/>
    <pivotField axis="axisRow" dataField="1" showAll="0">
      <items count="10">
        <item x="2"/>
        <item x="3"/>
        <item x="4"/>
        <item x="0"/>
        <item x="5"/>
        <item x="1"/>
        <item x="6"/>
        <item x="7"/>
        <item h="1" x="8"/>
        <item t="default"/>
      </items>
    </pivotField>
    <pivotField showAll="0">
      <items count="6">
        <item h="1" x="2"/>
        <item h="1" x="3"/>
        <item x="1"/>
        <item h="1" x="0"/>
        <item h="1" x="4"/>
        <item t="default"/>
      </items>
    </pivotField>
    <pivotField showAll="0"/>
  </pivotFields>
  <rowFields count="1">
    <field x="11"/>
  </rowFields>
  <rowItems count="7">
    <i>
      <x/>
    </i>
    <i>
      <x v="1"/>
    </i>
    <i>
      <x v="2"/>
    </i>
    <i>
      <x v="4"/>
    </i>
    <i>
      <x v="6"/>
    </i>
    <i>
      <x v="7"/>
    </i>
    <i t="grand">
      <x/>
    </i>
  </rowItems>
  <colItems count="1">
    <i/>
  </colItems>
  <dataFields count="1">
    <dataField name="Count of Area Code" fld="11" subtotal="count" baseField="0" baseItem="0"/>
  </dataFields>
  <formats count="7">
    <format dxfId="976">
      <pivotArea outline="0" collapsedLevelsAreSubtotals="1" fieldPosition="0"/>
    </format>
    <format dxfId="975">
      <pivotArea dataOnly="0" labelOnly="1" outline="0" axis="axisValues" fieldPosition="0"/>
    </format>
    <format dxfId="974">
      <pivotArea dataOnly="0" labelOnly="1" outline="0" axis="axisValues" fieldPosition="0"/>
    </format>
    <format dxfId="973">
      <pivotArea type="all" dataOnly="0" outline="0" fieldPosition="0"/>
    </format>
    <format dxfId="972">
      <pivotArea outline="0" collapsedLevelsAreSubtotals="1" fieldPosition="0"/>
    </format>
    <format dxfId="971">
      <pivotArea dataOnly="0" labelOnly="1" outline="0" axis="axisValues" fieldPosition="0"/>
    </format>
    <format dxfId="970">
      <pivotArea grandRow="1" outline="0" collapsedLevelsAreSubtotals="1" fieldPosition="0"/>
    </format>
  </formats>
  <chartFormats count="2">
    <chartFormat chart="40"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EB88DE-639D-4101-8067-7FD81A2D5D97}" name="Top 5 Consultants_x0009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K8" firstHeaderRow="1" firstDataRow="1" firstDataCol="1"/>
  <pivotFields count="14">
    <pivotField showAll="0">
      <items count="4">
        <item x="1"/>
        <item x="0"/>
        <item h="1" x="2"/>
        <item t="default"/>
      </items>
    </pivotField>
    <pivotField showAll="0"/>
    <pivotField showAll="0">
      <items count="14">
        <item h="1" x="5"/>
        <item h="1" x="6"/>
        <item h="1" x="7"/>
        <item h="1" x="0"/>
        <item x="8"/>
        <item h="1" x="9"/>
        <item h="1" x="11"/>
        <item h="1" x="1"/>
        <item h="1" x="2"/>
        <item h="1" x="3"/>
        <item h="1" x="4"/>
        <item h="1" x="10"/>
        <item h="1" x="12"/>
        <item t="default"/>
      </items>
    </pivotField>
    <pivotField showAll="0"/>
    <pivotField showAll="0"/>
    <pivotField showAll="0"/>
    <pivotField dataField="1" showAll="0"/>
    <pivotField showAll="0"/>
    <pivotField showAll="0"/>
    <pivotField showAll="0"/>
    <pivotField showAll="0"/>
    <pivotField showAll="0"/>
    <pivotField showAll="0">
      <items count="6">
        <item h="1" x="2"/>
        <item h="1" x="3"/>
        <item x="1"/>
        <item h="1" x="0"/>
        <item h="1" x="4"/>
        <item t="default"/>
      </items>
    </pivotField>
    <pivotField axis="axisRow" showAll="0" sortType="descending">
      <items count="18">
        <item x="3"/>
        <item x="12"/>
        <item x="7"/>
        <item x="9"/>
        <item x="15"/>
        <item x="13"/>
        <item x="11"/>
        <item x="10"/>
        <item x="0"/>
        <item x="14"/>
        <item x="4"/>
        <item x="1"/>
        <item x="6"/>
        <item x="8"/>
        <item x="2"/>
        <item x="5"/>
        <item x="16"/>
        <item t="default"/>
      </items>
      <autoSortScope>
        <pivotArea dataOnly="0" outline="0" fieldPosition="0">
          <references count="1">
            <reference field="4294967294" count="1" selected="0">
              <x v="0"/>
            </reference>
          </references>
        </pivotArea>
      </autoSortScope>
    </pivotField>
  </pivotFields>
  <rowFields count="1">
    <field x="13"/>
  </rowFields>
  <rowItems count="5">
    <i>
      <x v="12"/>
    </i>
    <i>
      <x v="11"/>
    </i>
    <i>
      <x v="9"/>
    </i>
    <i>
      <x v="14"/>
    </i>
    <i t="grand">
      <x/>
    </i>
  </rowItems>
  <colItems count="1">
    <i/>
  </colItems>
  <dataFields count="1">
    <dataField name="Sum of Paid Fees" fld="6" baseField="0" baseItem="0" numFmtId="1"/>
  </dataFields>
  <formats count="8">
    <format dxfId="984">
      <pivotArea outline="0" collapsedLevelsAreSubtotals="1" fieldPosition="0"/>
    </format>
    <format dxfId="983">
      <pivotArea dataOnly="0" labelOnly="1" outline="0" axis="axisValues" fieldPosition="0"/>
    </format>
    <format dxfId="982">
      <pivotArea dataOnly="0" labelOnly="1" outline="0" axis="axisValues" fieldPosition="0"/>
    </format>
    <format dxfId="981">
      <pivotArea type="all" dataOnly="0" outline="0" fieldPosition="0"/>
    </format>
    <format dxfId="980">
      <pivotArea outline="0" collapsedLevelsAreSubtotals="1" fieldPosition="0"/>
    </format>
    <format dxfId="979">
      <pivotArea dataOnly="0" labelOnly="1" outline="0" axis="axisValues" fieldPosition="0"/>
    </format>
    <format dxfId="978">
      <pivotArea field="0" type="button" dataOnly="0" labelOnly="1" outline="0"/>
    </format>
    <format dxfId="977">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0206E2-A255-4E00-9413-CE47192420EE}" name="Enrolled corses on training_x0009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5">
  <location ref="AS5:AT12" firstHeaderRow="1" firstDataRow="1" firstDataCol="1" rowPageCount="1" colPageCount="1"/>
  <pivotFields count="14">
    <pivotField axis="axisPage" multipleItemSelectionAllowed="1" showAll="0">
      <items count="4">
        <item h="1" x="1"/>
        <item x="0"/>
        <item h="1" x="2"/>
        <item t="default"/>
      </items>
    </pivotField>
    <pivotField showAll="0"/>
    <pivotField showAll="0" defaultSubtotal="0">
      <items count="13">
        <item h="1" x="5"/>
        <item h="1" x="6"/>
        <item h="1" x="7"/>
        <item h="1" x="0"/>
        <item x="8"/>
        <item h="1" x="9"/>
        <item h="1" x="11"/>
        <item h="1" x="1"/>
        <item h="1" x="2"/>
        <item h="1" x="3"/>
        <item h="1" x="4"/>
        <item h="1" x="10"/>
        <item h="1" x="12"/>
      </items>
    </pivotField>
    <pivotField showAll="0"/>
    <pivotField showAll="0"/>
    <pivotField dataField="1" showAll="0"/>
    <pivotField showAll="0"/>
    <pivotField showAll="0"/>
    <pivotField showAll="0"/>
    <pivotField showAll="0"/>
    <pivotField axis="axisRow" showAll="0">
      <items count="11">
        <item x="4"/>
        <item x="3"/>
        <item x="2"/>
        <item x="6"/>
        <item x="0"/>
        <item x="5"/>
        <item x="7"/>
        <item x="8"/>
        <item x="1"/>
        <item h="1" x="9"/>
        <item t="default"/>
      </items>
    </pivotField>
    <pivotField showAll="0"/>
    <pivotField showAll="0">
      <items count="6">
        <item h="1" x="2"/>
        <item h="1" x="3"/>
        <item x="1"/>
        <item h="1" x="0"/>
        <item h="1" x="4"/>
        <item t="default"/>
      </items>
    </pivotField>
    <pivotField showAll="0"/>
  </pivotFields>
  <rowFields count="1">
    <field x="10"/>
  </rowFields>
  <rowItems count="7">
    <i>
      <x/>
    </i>
    <i>
      <x v="1"/>
    </i>
    <i>
      <x v="2"/>
    </i>
    <i>
      <x v="4"/>
    </i>
    <i>
      <x v="5"/>
    </i>
    <i>
      <x v="6"/>
    </i>
    <i t="grand">
      <x/>
    </i>
  </rowItems>
  <colItems count="1">
    <i/>
  </colItems>
  <pageFields count="1">
    <pageField fld="0" hier="-1"/>
  </pageFields>
  <dataFields count="1">
    <dataField name="Sum of Enrolled Courses" fld="5" baseField="0" baseItem="0"/>
  </dataFields>
  <formats count="10">
    <format dxfId="994">
      <pivotArea outline="0" collapsedLevelsAreSubtotals="1" fieldPosition="0"/>
    </format>
    <format dxfId="993">
      <pivotArea dataOnly="0" labelOnly="1" outline="0" axis="axisValues" fieldPosition="0"/>
    </format>
    <format dxfId="992">
      <pivotArea dataOnly="0" labelOnly="1" outline="0" axis="axisValues" fieldPosition="0"/>
    </format>
    <format dxfId="991">
      <pivotArea type="all" dataOnly="0" outline="0" fieldPosition="0"/>
    </format>
    <format dxfId="990">
      <pivotArea outline="0" collapsedLevelsAreSubtotals="1" fieldPosition="0"/>
    </format>
    <format dxfId="989">
      <pivotArea dataOnly="0" labelOnly="1" outline="0" fieldPosition="0">
        <references count="1">
          <reference field="0" count="0"/>
        </references>
      </pivotArea>
    </format>
    <format dxfId="988">
      <pivotArea dataOnly="0" labelOnly="1" outline="0" axis="axisValues" fieldPosition="0"/>
    </format>
    <format dxfId="987">
      <pivotArea collapsedLevelsAreSubtotals="1" fieldPosition="0">
        <references count="1">
          <reference field="10" count="1">
            <x v="0"/>
          </reference>
        </references>
      </pivotArea>
    </format>
    <format dxfId="986">
      <pivotArea collapsedLevelsAreSubtotals="1" fieldPosition="0">
        <references count="1">
          <reference field="10" count="8">
            <x v="1"/>
            <x v="2"/>
            <x v="3"/>
            <x v="4"/>
            <x v="5"/>
            <x v="6"/>
            <x v="7"/>
            <x v="8"/>
          </reference>
        </references>
      </pivotArea>
    </format>
    <format dxfId="985">
      <pivotArea grandRow="1" outline="0" collapsedLevelsAreSubtotals="1" fieldPosition="0"/>
    </format>
  </formats>
  <chartFormats count="2">
    <chartFormat chart="64" format="0" series="1">
      <pivotArea type="data" outline="0" fieldPosition="0">
        <references count="1">
          <reference field="4294967294" count="1" selected="0">
            <x v="0"/>
          </reference>
        </references>
      </pivotArea>
    </chartFormat>
    <chartFormat chart="7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F2F580-AC31-4F72-B0FF-54CE995A1882}" name="Total advertisments_x0009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1">
  <location ref="DE6:DE12" firstHeaderRow="1" firstDataRow="1" firstDataCol="1"/>
  <pivotFields count="14">
    <pivotField multipleItemSelectionAllowed="1" showAll="0"/>
    <pivotField showAll="0"/>
    <pivotField showAll="0" defaultSubtotal="0">
      <items count="13">
        <item h="1" x="5"/>
        <item h="1" x="6"/>
        <item h="1" x="7"/>
        <item h="1" x="0"/>
        <item x="8"/>
        <item h="1" x="9"/>
        <item h="1" x="11"/>
        <item h="1" x="1"/>
        <item h="1" x="2"/>
        <item h="1" x="3"/>
        <item h="1" x="4"/>
        <item h="1" x="10"/>
        <item h="1" x="12"/>
      </items>
    </pivotField>
    <pivotField showAll="0"/>
    <pivotField axis="axisRow" showAll="0">
      <items count="7">
        <item x="1"/>
        <item x="2"/>
        <item x="3"/>
        <item x="0"/>
        <item x="4"/>
        <item h="1" x="5"/>
        <item t="default"/>
      </items>
    </pivotField>
    <pivotField showAll="0"/>
    <pivotField showAll="0"/>
    <pivotField showAll="0"/>
    <pivotField showAll="0"/>
    <pivotField showAll="0"/>
    <pivotField showAll="0"/>
    <pivotField showAll="0"/>
    <pivotField showAll="0">
      <items count="6">
        <item h="1" x="2"/>
        <item h="1" x="3"/>
        <item x="1"/>
        <item h="1" x="0"/>
        <item h="1" x="4"/>
        <item t="default"/>
      </items>
    </pivotField>
    <pivotField showAll="0"/>
  </pivotFields>
  <rowFields count="1">
    <field x="4"/>
  </rowFields>
  <rowItems count="6">
    <i>
      <x/>
    </i>
    <i>
      <x v="1"/>
    </i>
    <i>
      <x v="2"/>
    </i>
    <i>
      <x v="3"/>
    </i>
    <i>
      <x v="4"/>
    </i>
    <i t="grand">
      <x/>
    </i>
  </rowItems>
  <colItems count="1">
    <i/>
  </colItems>
  <formats count="7">
    <format dxfId="1001">
      <pivotArea outline="0" collapsedLevelsAreSubtotals="1" fieldPosition="0"/>
    </format>
    <format dxfId="1000">
      <pivotArea dataOnly="0" labelOnly="1" outline="0" axis="axisValues" fieldPosition="0"/>
    </format>
    <format dxfId="999">
      <pivotArea dataOnly="0" labelOnly="1" outline="0" axis="axisValues" fieldPosition="0"/>
    </format>
    <format dxfId="998">
      <pivotArea type="all" dataOnly="0" outline="0" fieldPosition="0"/>
    </format>
    <format dxfId="997">
      <pivotArea outline="0" collapsedLevelsAreSubtotals="1" fieldPosition="0"/>
    </format>
    <format dxfId="996">
      <pivotArea dataOnly="0" labelOnly="1" outline="0" axis="axisValues" fieldPosition="0"/>
    </format>
    <format dxfId="995">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6918A01-AF5D-4991-AC4D-D3DEA386D6D4}" name="Enrolled corses by month_x0009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C3:AD16" firstHeaderRow="1" firstDataRow="1" firstDataCol="1"/>
  <pivotFields count="14">
    <pivotField showAll="0"/>
    <pivotField showAll="0"/>
    <pivotField axis="axisRow" showAll="0" defaultSubtotal="0">
      <items count="13">
        <item x="5"/>
        <item x="6"/>
        <item x="7"/>
        <item x="0"/>
        <item x="8"/>
        <item x="9"/>
        <item x="11"/>
        <item x="1"/>
        <item x="2"/>
        <item x="3"/>
        <item x="4"/>
        <item x="10"/>
        <item h="1" x="12"/>
      </items>
    </pivotField>
    <pivotField showAll="0"/>
    <pivotField showAll="0"/>
    <pivotField dataField="1" showAll="0"/>
    <pivotField showAll="0"/>
    <pivotField showAll="0"/>
    <pivotField showAll="0"/>
    <pivotField showAll="0"/>
    <pivotField showAll="0"/>
    <pivotField showAll="0"/>
    <pivotField showAll="0">
      <items count="6">
        <item h="1" x="2"/>
        <item h="1" x="3"/>
        <item x="1"/>
        <item h="1" x="0"/>
        <item h="1" x="4"/>
        <item t="default"/>
      </items>
    </pivotField>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formats count="11">
    <format dxfId="1012">
      <pivotArea outline="0" collapsedLevelsAreSubtotals="1" fieldPosition="0"/>
    </format>
    <format dxfId="1011">
      <pivotArea dataOnly="0" labelOnly="1" outline="0" axis="axisValues" fieldPosition="0"/>
    </format>
    <format dxfId="1010">
      <pivotArea dataOnly="0" labelOnly="1" outline="0" axis="axisValues" fieldPosition="0"/>
    </format>
    <format dxfId="1009">
      <pivotArea type="all" dataOnly="0" outline="0" fieldPosition="0"/>
    </format>
    <format dxfId="1008">
      <pivotArea outline="0" collapsedLevelsAreSubtotals="1" fieldPosition="0"/>
    </format>
    <format dxfId="1007">
      <pivotArea dataOnly="0" labelOnly="1" outline="0" axis="axisValues" fieldPosition="0"/>
    </format>
    <format dxfId="1006">
      <pivotArea collapsedLevelsAreSubtotals="1" fieldPosition="0">
        <references count="1">
          <reference field="2" count="1">
            <x v="1"/>
          </reference>
        </references>
      </pivotArea>
    </format>
    <format dxfId="1005">
      <pivotArea collapsedLevelsAreSubtotals="1" fieldPosition="0">
        <references count="1">
          <reference field="2" count="1">
            <x v="0"/>
          </reference>
        </references>
      </pivotArea>
    </format>
    <format dxfId="1004">
      <pivotArea collapsedLevelsAreSubtotals="1" fieldPosition="0">
        <references count="1">
          <reference field="2" count="11">
            <x v="2"/>
            <x v="3"/>
            <x v="4"/>
            <x v="5"/>
            <x v="6"/>
            <x v="7"/>
            <x v="8"/>
            <x v="9"/>
            <x v="10"/>
            <x v="11"/>
            <x v="12"/>
          </reference>
        </references>
      </pivotArea>
    </format>
    <format dxfId="1003">
      <pivotArea grandRow="1" outline="0" collapsedLevelsAreSubtotals="1" fieldPosition="0"/>
    </format>
    <format dxfId="1002">
      <pivotArea collapsedLevelsAreSubtotals="1" fieldPosition="0">
        <references count="1">
          <reference field="2" count="12">
            <x v="0"/>
            <x v="1"/>
            <x v="2"/>
            <x v="3"/>
            <x v="4"/>
            <x v="5"/>
            <x v="6"/>
            <x v="7"/>
            <x v="8"/>
            <x v="9"/>
            <x v="10"/>
            <x v="11"/>
          </reference>
        </references>
      </pivotArea>
    </format>
  </formats>
  <chartFormats count="2">
    <chartFormat chart="30"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793C7D-F00B-47BC-9F0A-365C38C5DF15}" name="Total earning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B3" firstHeaderRow="1" firstDataRow="1" firstDataCol="0"/>
  <pivotFields count="14">
    <pivotField showAll="0"/>
    <pivotField showAll="0"/>
    <pivotField showAll="0">
      <items count="14">
        <item h="1" x="5"/>
        <item h="1" x="6"/>
        <item h="1" x="7"/>
        <item h="1" x="0"/>
        <item x="8"/>
        <item h="1" x="9"/>
        <item h="1" x="11"/>
        <item h="1" x="1"/>
        <item h="1" x="2"/>
        <item h="1" x="3"/>
        <item h="1" x="4"/>
        <item h="1" x="10"/>
        <item h="1" x="12"/>
        <item t="default"/>
      </items>
    </pivotField>
    <pivotField showAll="0"/>
    <pivotField showAll="0"/>
    <pivotField showAll="0"/>
    <pivotField dataField="1" showAll="0"/>
    <pivotField showAll="0"/>
    <pivotField showAll="0"/>
    <pivotField showAll="0"/>
    <pivotField showAll="0"/>
    <pivotField showAll="0"/>
    <pivotField showAll="0">
      <items count="6">
        <item h="1" x="2"/>
        <item h="1" x="3"/>
        <item x="1"/>
        <item h="1" x="0"/>
        <item h="1" x="4"/>
        <item t="default"/>
      </items>
    </pivotField>
    <pivotField showAll="0"/>
  </pivotFields>
  <rowItems count="1">
    <i/>
  </rowItems>
  <colItems count="1">
    <i/>
  </colItems>
  <dataFields count="1">
    <dataField name="Sum of Paid Fees" fld="6" baseField="0" baseItem="1972778288" numFmtId="166"/>
  </dataFields>
  <formats count="6">
    <format dxfId="1018">
      <pivotArea outline="0" collapsedLevelsAreSubtotals="1" fieldPosition="0"/>
    </format>
    <format dxfId="1017">
      <pivotArea dataOnly="0" labelOnly="1" outline="0" axis="axisValues" fieldPosition="0"/>
    </format>
    <format dxfId="1016">
      <pivotArea dataOnly="0" labelOnly="1" outline="0" axis="axisValues" fieldPosition="0"/>
    </format>
    <format dxfId="1015">
      <pivotArea type="all" dataOnly="0" outline="0" fieldPosition="0"/>
    </format>
    <format dxfId="1014">
      <pivotArea outline="0" collapsedLevelsAreSubtotals="1" fieldPosition="0"/>
    </format>
    <format dxfId="10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D201A89-1DB7-46DD-9CB4-D36FA922D992}" name="Training levels_x0009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4">
  <location ref="AO5:AP12" firstHeaderRow="1" firstDataRow="1" firstDataCol="1" rowPageCount="1" colPageCount="1"/>
  <pivotFields count="14">
    <pivotField axis="axisPage" multipleItemSelectionAllowed="1" showAll="0">
      <items count="4">
        <item h="1" x="1"/>
        <item x="0"/>
        <item h="1" x="2"/>
        <item t="default"/>
      </items>
    </pivotField>
    <pivotField showAll="0"/>
    <pivotField showAll="0" defaultSubtotal="0">
      <items count="13">
        <item h="1" x="5"/>
        <item h="1" x="6"/>
        <item h="1" x="7"/>
        <item h="1" x="0"/>
        <item x="8"/>
        <item h="1" x="9"/>
        <item h="1" x="11"/>
        <item h="1" x="1"/>
        <item h="1" x="2"/>
        <item h="1" x="3"/>
        <item h="1" x="4"/>
        <item h="1" x="10"/>
        <item h="1" x="12"/>
      </items>
    </pivotField>
    <pivotField showAll="0"/>
    <pivotField showAll="0"/>
    <pivotField showAll="0"/>
    <pivotField dataField="1" showAll="0"/>
    <pivotField showAll="0"/>
    <pivotField showAll="0"/>
    <pivotField showAll="0"/>
    <pivotField axis="axisRow" showAll="0">
      <items count="11">
        <item x="4"/>
        <item x="3"/>
        <item x="2"/>
        <item x="6"/>
        <item x="0"/>
        <item x="5"/>
        <item x="7"/>
        <item x="8"/>
        <item x="1"/>
        <item h="1" x="9"/>
        <item t="default"/>
      </items>
    </pivotField>
    <pivotField showAll="0"/>
    <pivotField showAll="0">
      <items count="6">
        <item h="1" x="2"/>
        <item h="1" x="3"/>
        <item x="1"/>
        <item h="1" x="0"/>
        <item h="1" x="4"/>
        <item t="default"/>
      </items>
    </pivotField>
    <pivotField showAll="0"/>
  </pivotFields>
  <rowFields count="1">
    <field x="10"/>
  </rowFields>
  <rowItems count="7">
    <i>
      <x/>
    </i>
    <i>
      <x v="1"/>
    </i>
    <i>
      <x v="2"/>
    </i>
    <i>
      <x v="4"/>
    </i>
    <i>
      <x v="5"/>
    </i>
    <i>
      <x v="6"/>
    </i>
    <i t="grand">
      <x/>
    </i>
  </rowItems>
  <colItems count="1">
    <i/>
  </colItems>
  <pageFields count="1">
    <pageField fld="0" hier="-1"/>
  </pageFields>
  <dataFields count="1">
    <dataField name="Sum of Paid Fees" fld="6" baseField="0" baseItem="0" numFmtId="170"/>
  </dataFields>
  <formats count="9">
    <format dxfId="1027">
      <pivotArea outline="0" collapsedLevelsAreSubtotals="1" fieldPosition="0"/>
    </format>
    <format dxfId="1026">
      <pivotArea dataOnly="0" labelOnly="1" outline="0" axis="axisValues" fieldPosition="0"/>
    </format>
    <format dxfId="1025">
      <pivotArea dataOnly="0" labelOnly="1" outline="0" axis="axisValues" fieldPosition="0"/>
    </format>
    <format dxfId="1024">
      <pivotArea type="all" dataOnly="0" outline="0" fieldPosition="0"/>
    </format>
    <format dxfId="1023">
      <pivotArea grandRow="1" outline="0" collapsedLevelsAreSubtotals="1" fieldPosition="0"/>
    </format>
    <format dxfId="1022">
      <pivotArea outline="0" fieldPosition="0">
        <references count="1">
          <reference field="4294967294" count="1">
            <x v="0"/>
          </reference>
        </references>
      </pivotArea>
    </format>
    <format dxfId="1021">
      <pivotArea outline="0" collapsedLevelsAreSubtotals="1" fieldPosition="0"/>
    </format>
    <format dxfId="1020">
      <pivotArea dataOnly="0" labelOnly="1" outline="0" fieldPosition="0">
        <references count="1">
          <reference field="0" count="0"/>
        </references>
      </pivotArea>
    </format>
    <format dxfId="1019">
      <pivotArea dataOnly="0" labelOnly="1" outline="0" axis="axisValues" fieldPosition="0"/>
    </format>
  </formats>
  <chartFormats count="4">
    <chartFormat chart="45" format="0" series="1">
      <pivotArea type="data" outline="0" fieldPosition="0">
        <references count="1">
          <reference field="4294967294" count="1" selected="0">
            <x v="0"/>
          </reference>
        </references>
      </pivotArea>
    </chartFormat>
    <chartFormat chart="54" format="10"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6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E92C772-1125-4DDC-8049-C20EA9AA24AD}" sourceName="Month">
  <pivotTables>
    <pivotTable tabId="4" name="Paid and Unpaid_x0009_"/>
    <pivotTable tabId="4" name="Top 5 Consultants_x0009_"/>
    <pivotTable tabId="4" name="Advertisment channel_x0009_"/>
    <pivotTable tabId="4" name="Area code_x0009_"/>
    <pivotTable tabId="4" name="Consultant by total sales_x0009_"/>
    <pivotTable tabId="4" name="Enrolled corses on training_x0009_"/>
    <pivotTable tabId="4" name="Top 5 training cpurses_x0009_"/>
    <pivotTable tabId="4" name="Total sales by sales team_x0009_"/>
    <pivotTable tabId="4" name="Training levels_x0009_"/>
    <pivotTable tabId="4" name="Training models fees by consultant_x0009_"/>
    <pivotTable tabId="4" name="Training models fees by sales team_x0009_"/>
    <pivotTable tabId="4" name="Training models_x0009_"/>
    <pivotTable tabId="4" name="winner sales team_x0009_"/>
  </pivotTables>
  <data>
    <tabular pivotCacheId="1208451881">
      <items count="13">
        <i x="5"/>
        <i x="6"/>
        <i x="7"/>
        <i x="0"/>
        <i x="8" s="1"/>
        <i x="9"/>
        <i x="11"/>
        <i x="1"/>
        <i x="2"/>
        <i x="3"/>
        <i x="4"/>
        <i x="10"/>
        <i x="12"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69E3A10C-FF16-40FB-B234-1C74BD04CA56}" sourceName="Sale Team">
  <pivotTables>
    <pivotTable tabId="4" name="Training models fees by sales team_x0009_"/>
    <pivotTable tabId="4" name="Advertisment channel_x0009_"/>
    <pivotTable tabId="4" name="Area code_x0009_"/>
    <pivotTable tabId="4" name="Average by total sales_x0009_"/>
    <pivotTable tabId="4" name="Average calls by month_x0009_"/>
    <pivotTable tabId="4" name="Avg call duration by month_x0009_"/>
    <pivotTable tabId="4" name="Enrolled corses by month_x0009_"/>
    <pivotTable tabId="4" name="Enrolled corses on training_x0009_"/>
    <pivotTable tabId="4" name="Paid and Unpaid_x0009_"/>
    <pivotTable tabId="4" name="Top 5 Consultants_x0009_"/>
    <pivotTable tabId="4" name="Top 5 training cpurses_x0009_"/>
    <pivotTable tabId="4" name="Total advertisments_x0009_"/>
    <pivotTable tabId="4" name="Total earnings"/>
    <pivotTable tabId="4" name="Total earnings by month_x0009_"/>
    <pivotTable tabId="4" name="Total paid_x0009_"/>
    <pivotTable tabId="4" name="Training levels_x0009_"/>
    <pivotTable tabId="4" name="Training models_x0009_"/>
  </pivotTables>
  <data>
    <tabular pivotCacheId="1208451881">
      <items count="5">
        <i x="2"/>
        <i x="3"/>
        <i x="1" s="1"/>
        <i x="0"/>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20B0B80-AC9D-4C14-8B6D-B51E5FD54D16}" cache="Slicer_Month" caption="Month" columnCount="3" showCaption="0" style="Slicer Style 1" rowHeight="262466"/>
  <slicer name="Sale Team" xr10:uid="{B685B83A-92F1-45C0-9AE6-FE7A4914D779}" cache="Slicer_Sale_Team" caption="Sale Team" showCaption="0" style="Slicer Style 1"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923579A8-2255-4A18-9982-38C45A222B56}" cache="Slicer_Month" caption="Month" columnCount="3" showCaption="0" style="Slicer Style 1" lockedPosition="1" rowHeight="262466"/>
  <slicer name="Sale Team 1" xr10:uid="{83DC37D7-2A55-453D-BFEC-C0674491BEBA}" cache="Slicer_Sale_Team" caption="Sale Team" showCaption="0" style="Slicer Style 1" lockedPosition="1"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microsoft.com/office/2007/relationships/slicer" Target="../slicers/slicer1.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4960D-13D4-48AA-9698-D81CD8D3167B}">
  <dimension ref="B2:O1239"/>
  <sheetViews>
    <sheetView zoomScale="71" workbookViewId="0">
      <selection activeCell="B2" sqref="B2"/>
    </sheetView>
  </sheetViews>
  <sheetFormatPr defaultColWidth="10.6640625" defaultRowHeight="15.5" x14ac:dyDescent="0.35"/>
  <cols>
    <col min="2" max="2" width="11.5" bestFit="1" customWidth="1"/>
    <col min="3" max="3" width="4.58203125" bestFit="1" customWidth="1"/>
    <col min="4" max="4" width="6.83203125" bestFit="1" customWidth="1"/>
    <col min="5" max="5" width="19.33203125" bestFit="1" customWidth="1"/>
    <col min="6" max="6" width="14.5" bestFit="1" customWidth="1"/>
    <col min="7" max="7" width="16.58203125" bestFit="1" customWidth="1"/>
    <col min="8" max="8" width="16.08203125" bestFit="1" customWidth="1"/>
    <col min="9" max="9" width="21.58203125" bestFit="1" customWidth="1"/>
    <col min="10" max="10" width="20.08203125" bestFit="1" customWidth="1"/>
    <col min="11" max="11" width="15.33203125" bestFit="1" customWidth="1"/>
    <col min="12" max="12" width="14.6640625" bestFit="1" customWidth="1"/>
    <col min="13" max="13" width="10.33203125" bestFit="1" customWidth="1"/>
    <col min="14" max="14" width="10.1640625" bestFit="1" customWidth="1"/>
    <col min="15" max="15" width="11" bestFit="1" customWidth="1"/>
  </cols>
  <sheetData>
    <row r="2" spans="2:15" s="7" customFormat="1" ht="25" customHeight="1" x14ac:dyDescent="0.35">
      <c r="B2" s="10" t="s">
        <v>0</v>
      </c>
      <c r="C2" s="11" t="s">
        <v>1</v>
      </c>
      <c r="D2" s="10" t="s">
        <v>2</v>
      </c>
      <c r="E2" s="10" t="s">
        <v>3</v>
      </c>
      <c r="F2" s="10" t="s">
        <v>4</v>
      </c>
      <c r="G2" s="10" t="s">
        <v>5</v>
      </c>
      <c r="H2" s="10" t="s">
        <v>6</v>
      </c>
      <c r="I2" s="10" t="s">
        <v>7</v>
      </c>
      <c r="J2" s="10" t="s">
        <v>8</v>
      </c>
      <c r="K2" s="10" t="s">
        <v>9</v>
      </c>
      <c r="L2" s="10" t="s">
        <v>10</v>
      </c>
      <c r="M2" s="10" t="s">
        <v>11</v>
      </c>
      <c r="N2" s="10" t="s">
        <v>12</v>
      </c>
      <c r="O2" s="10" t="s">
        <v>13</v>
      </c>
    </row>
    <row r="3" spans="2:15" x14ac:dyDescent="0.35">
      <c r="B3" s="2" t="s">
        <v>14</v>
      </c>
      <c r="C3" s="3">
        <v>1</v>
      </c>
      <c r="D3" s="4" t="s">
        <v>15</v>
      </c>
      <c r="E3" s="2" t="s">
        <v>16</v>
      </c>
      <c r="F3" s="2" t="s">
        <v>17</v>
      </c>
      <c r="G3" s="5">
        <v>1</v>
      </c>
      <c r="H3" s="1">
        <v>7000000</v>
      </c>
      <c r="I3" s="2">
        <v>3</v>
      </c>
      <c r="J3" s="6">
        <v>1.3888888888888889E-3</v>
      </c>
      <c r="K3" s="2" t="s">
        <v>18</v>
      </c>
      <c r="L3" s="2" t="s">
        <v>19</v>
      </c>
      <c r="M3" s="2" t="s">
        <v>20</v>
      </c>
      <c r="N3" s="2" t="s">
        <v>78</v>
      </c>
      <c r="O3" s="2" t="s">
        <v>21</v>
      </c>
    </row>
    <row r="4" spans="2:15" x14ac:dyDescent="0.35">
      <c r="B4" s="2" t="s">
        <v>14</v>
      </c>
      <c r="C4" s="3">
        <v>10</v>
      </c>
      <c r="D4" s="4" t="s">
        <v>22</v>
      </c>
      <c r="E4" s="2" t="s">
        <v>16</v>
      </c>
      <c r="F4" s="2" t="s">
        <v>23</v>
      </c>
      <c r="G4" s="5">
        <v>3</v>
      </c>
      <c r="H4" s="1">
        <v>11000000</v>
      </c>
      <c r="I4" s="2">
        <v>1</v>
      </c>
      <c r="J4" s="6">
        <v>1.3888888888888889E-3</v>
      </c>
      <c r="K4" s="2" t="s">
        <v>18</v>
      </c>
      <c r="L4" s="2" t="s">
        <v>24</v>
      </c>
      <c r="M4" s="2" t="s">
        <v>25</v>
      </c>
      <c r="N4" s="2" t="s">
        <v>76</v>
      </c>
      <c r="O4" s="2" t="s">
        <v>26</v>
      </c>
    </row>
    <row r="5" spans="2:15" x14ac:dyDescent="0.35">
      <c r="B5" s="2" t="s">
        <v>14</v>
      </c>
      <c r="C5" s="3">
        <v>20</v>
      </c>
      <c r="D5" s="4" t="s">
        <v>27</v>
      </c>
      <c r="E5" s="2" t="s">
        <v>28</v>
      </c>
      <c r="F5" s="2" t="s">
        <v>17</v>
      </c>
      <c r="G5" s="5">
        <v>2</v>
      </c>
      <c r="H5" s="1">
        <v>12000000</v>
      </c>
      <c r="I5" s="2">
        <v>3</v>
      </c>
      <c r="J5" s="6">
        <v>1.3888888888888889E-3</v>
      </c>
      <c r="K5" s="2" t="s">
        <v>18</v>
      </c>
      <c r="L5" s="2" t="s">
        <v>29</v>
      </c>
      <c r="M5" s="2" t="s">
        <v>30</v>
      </c>
      <c r="N5" s="2" t="s">
        <v>76</v>
      </c>
      <c r="O5" s="2" t="s">
        <v>31</v>
      </c>
    </row>
    <row r="6" spans="2:15" x14ac:dyDescent="0.35">
      <c r="B6" s="2" t="s">
        <v>14</v>
      </c>
      <c r="C6" s="3">
        <v>23</v>
      </c>
      <c r="D6" s="4" t="s">
        <v>27</v>
      </c>
      <c r="E6" s="2" t="s">
        <v>32</v>
      </c>
      <c r="F6" s="2" t="s">
        <v>17</v>
      </c>
      <c r="G6" s="5">
        <v>4</v>
      </c>
      <c r="H6" s="1">
        <v>15000000</v>
      </c>
      <c r="I6" s="2">
        <v>1</v>
      </c>
      <c r="J6" s="6">
        <v>1.3888888888888889E-3</v>
      </c>
      <c r="K6" s="2" t="s">
        <v>18</v>
      </c>
      <c r="L6" s="2" t="s">
        <v>29</v>
      </c>
      <c r="M6" s="2" t="s">
        <v>33</v>
      </c>
      <c r="N6" s="2" t="s">
        <v>77</v>
      </c>
      <c r="O6" s="2" t="s">
        <v>34</v>
      </c>
    </row>
    <row r="7" spans="2:15" x14ac:dyDescent="0.35">
      <c r="B7" s="2" t="s">
        <v>14</v>
      </c>
      <c r="C7" s="3">
        <v>11</v>
      </c>
      <c r="D7" s="4" t="s">
        <v>27</v>
      </c>
      <c r="E7" s="2" t="s">
        <v>16</v>
      </c>
      <c r="F7" s="2" t="s">
        <v>17</v>
      </c>
      <c r="G7" s="5">
        <v>5</v>
      </c>
      <c r="H7" s="1">
        <v>25000000</v>
      </c>
      <c r="I7" s="2">
        <v>2</v>
      </c>
      <c r="J7" s="6">
        <v>1.3888888888888889E-3</v>
      </c>
      <c r="K7" s="2" t="s">
        <v>18</v>
      </c>
      <c r="L7" s="2" t="s">
        <v>35</v>
      </c>
      <c r="M7" s="2" t="s">
        <v>25</v>
      </c>
      <c r="N7" s="2" t="s">
        <v>66</v>
      </c>
      <c r="O7" s="2" t="s">
        <v>36</v>
      </c>
    </row>
    <row r="8" spans="2:15" x14ac:dyDescent="0.35">
      <c r="B8" s="2" t="s">
        <v>14</v>
      </c>
      <c r="C8" s="3">
        <v>2</v>
      </c>
      <c r="D8" s="4" t="s">
        <v>37</v>
      </c>
      <c r="E8" s="2" t="s">
        <v>38</v>
      </c>
      <c r="F8" s="2" t="s">
        <v>23</v>
      </c>
      <c r="G8" s="5">
        <v>3</v>
      </c>
      <c r="H8" s="1">
        <v>12000000</v>
      </c>
      <c r="I8" s="2">
        <v>1</v>
      </c>
      <c r="J8" s="6">
        <v>1.3888888888888889E-3</v>
      </c>
      <c r="K8" s="2" t="s">
        <v>18</v>
      </c>
      <c r="L8" s="2" t="s">
        <v>39</v>
      </c>
      <c r="M8" s="2" t="s">
        <v>40</v>
      </c>
      <c r="N8" s="2" t="s">
        <v>78</v>
      </c>
      <c r="O8" s="2" t="s">
        <v>41</v>
      </c>
    </row>
    <row r="9" spans="2:15" x14ac:dyDescent="0.35">
      <c r="B9" s="2" t="s">
        <v>14</v>
      </c>
      <c r="C9" s="3">
        <v>6</v>
      </c>
      <c r="D9" s="4" t="s">
        <v>37</v>
      </c>
      <c r="E9" s="2" t="s">
        <v>38</v>
      </c>
      <c r="F9" s="2" t="s">
        <v>42</v>
      </c>
      <c r="G9" s="5">
        <v>5</v>
      </c>
      <c r="H9" s="1">
        <v>20000000</v>
      </c>
      <c r="I9" s="2">
        <v>2</v>
      </c>
      <c r="J9" s="6">
        <v>1.3888888888888889E-3</v>
      </c>
      <c r="K9" s="2" t="s">
        <v>18</v>
      </c>
      <c r="L9" s="2" t="s">
        <v>19</v>
      </c>
      <c r="M9" s="2" t="s">
        <v>43</v>
      </c>
      <c r="N9" s="2" t="s">
        <v>66</v>
      </c>
      <c r="O9" s="2" t="s">
        <v>36</v>
      </c>
    </row>
    <row r="10" spans="2:15" x14ac:dyDescent="0.35">
      <c r="B10" s="2" t="s">
        <v>14</v>
      </c>
      <c r="C10" s="3">
        <v>26</v>
      </c>
      <c r="D10" s="4" t="s">
        <v>44</v>
      </c>
      <c r="E10" s="2" t="s">
        <v>32</v>
      </c>
      <c r="F10" s="2" t="s">
        <v>45</v>
      </c>
      <c r="G10" s="5">
        <v>1</v>
      </c>
      <c r="H10" s="1">
        <v>19000000</v>
      </c>
      <c r="I10" s="2">
        <v>2</v>
      </c>
      <c r="J10" s="6">
        <v>1.3888888888888889E-3</v>
      </c>
      <c r="K10" s="2" t="s">
        <v>46</v>
      </c>
      <c r="L10" s="2" t="s">
        <v>47</v>
      </c>
      <c r="M10" s="2" t="s">
        <v>33</v>
      </c>
      <c r="N10" s="2" t="s">
        <v>78</v>
      </c>
      <c r="O10" s="2" t="s">
        <v>41</v>
      </c>
    </row>
    <row r="11" spans="2:15" x14ac:dyDescent="0.35">
      <c r="B11" s="2" t="s">
        <v>14</v>
      </c>
      <c r="C11" s="3">
        <v>15</v>
      </c>
      <c r="D11" s="4" t="s">
        <v>44</v>
      </c>
      <c r="E11" s="2" t="s">
        <v>38</v>
      </c>
      <c r="F11" s="2" t="s">
        <v>42</v>
      </c>
      <c r="G11" s="5">
        <v>2</v>
      </c>
      <c r="H11" s="1">
        <v>38000000</v>
      </c>
      <c r="I11" s="2">
        <v>2</v>
      </c>
      <c r="J11" s="6">
        <v>1.3888888888888889E-3</v>
      </c>
      <c r="K11" s="2" t="s">
        <v>46</v>
      </c>
      <c r="L11" s="2" t="s">
        <v>39</v>
      </c>
      <c r="M11" s="2" t="s">
        <v>48</v>
      </c>
      <c r="N11" s="2" t="s">
        <v>76</v>
      </c>
      <c r="O11" s="2" t="s">
        <v>26</v>
      </c>
    </row>
    <row r="12" spans="2:15" x14ac:dyDescent="0.35">
      <c r="B12" s="2" t="s">
        <v>14</v>
      </c>
      <c r="C12" s="3">
        <v>17</v>
      </c>
      <c r="D12" s="4" t="s">
        <v>44</v>
      </c>
      <c r="E12" s="2" t="s">
        <v>49</v>
      </c>
      <c r="F12" s="2" t="s">
        <v>23</v>
      </c>
      <c r="G12" s="5">
        <v>2</v>
      </c>
      <c r="H12" s="1">
        <v>12000000</v>
      </c>
      <c r="I12" s="2">
        <v>2</v>
      </c>
      <c r="J12" s="6">
        <v>1.3888888888888889E-3</v>
      </c>
      <c r="K12" s="2" t="s">
        <v>18</v>
      </c>
      <c r="L12" s="2" t="s">
        <v>50</v>
      </c>
      <c r="M12" s="2" t="s">
        <v>51</v>
      </c>
      <c r="N12" s="2" t="s">
        <v>76</v>
      </c>
      <c r="O12" s="2" t="s">
        <v>52</v>
      </c>
    </row>
    <row r="13" spans="2:15" x14ac:dyDescent="0.35">
      <c r="B13" s="2" t="s">
        <v>14</v>
      </c>
      <c r="C13" s="3">
        <v>1</v>
      </c>
      <c r="D13" s="4" t="s">
        <v>15</v>
      </c>
      <c r="E13" s="2" t="s">
        <v>16</v>
      </c>
      <c r="F13" s="2" t="s">
        <v>17</v>
      </c>
      <c r="G13" s="5">
        <v>1</v>
      </c>
      <c r="H13" s="1">
        <v>7000000</v>
      </c>
      <c r="I13" s="2">
        <v>3</v>
      </c>
      <c r="J13" s="6">
        <v>1.3888888888888889E-3</v>
      </c>
      <c r="K13" s="2" t="s">
        <v>18</v>
      </c>
      <c r="L13" s="2" t="s">
        <v>19</v>
      </c>
      <c r="M13" s="2" t="s">
        <v>20</v>
      </c>
      <c r="N13" s="2" t="s">
        <v>78</v>
      </c>
      <c r="O13" s="2" t="s">
        <v>21</v>
      </c>
    </row>
    <row r="14" spans="2:15" x14ac:dyDescent="0.35">
      <c r="B14" s="2" t="s">
        <v>14</v>
      </c>
      <c r="C14" s="3">
        <v>2</v>
      </c>
      <c r="D14" s="4" t="s">
        <v>37</v>
      </c>
      <c r="E14" s="2" t="s">
        <v>38</v>
      </c>
      <c r="F14" s="2" t="s">
        <v>23</v>
      </c>
      <c r="G14" s="5">
        <v>3</v>
      </c>
      <c r="H14" s="1">
        <v>12000000</v>
      </c>
      <c r="I14" s="2">
        <v>1</v>
      </c>
      <c r="J14" s="6">
        <v>1.3888888888888889E-3</v>
      </c>
      <c r="K14" s="2" t="s">
        <v>18</v>
      </c>
      <c r="L14" s="2" t="s">
        <v>39</v>
      </c>
      <c r="M14" s="2" t="s">
        <v>40</v>
      </c>
      <c r="N14" s="2" t="s">
        <v>78</v>
      </c>
      <c r="O14" s="2" t="s">
        <v>26</v>
      </c>
    </row>
    <row r="15" spans="2:15" x14ac:dyDescent="0.35">
      <c r="B15" s="2" t="s">
        <v>14</v>
      </c>
      <c r="C15" s="3">
        <v>6</v>
      </c>
      <c r="D15" s="4" t="s">
        <v>37</v>
      </c>
      <c r="E15" s="2" t="s">
        <v>38</v>
      </c>
      <c r="F15" s="2" t="s">
        <v>42</v>
      </c>
      <c r="G15" s="5">
        <v>5</v>
      </c>
      <c r="H15" s="1">
        <v>20000000</v>
      </c>
      <c r="I15" s="2">
        <v>2</v>
      </c>
      <c r="J15" s="6">
        <v>1.3888888888888889E-3</v>
      </c>
      <c r="K15" s="2" t="s">
        <v>18</v>
      </c>
      <c r="L15" s="2" t="s">
        <v>19</v>
      </c>
      <c r="M15" s="2" t="s">
        <v>43</v>
      </c>
      <c r="N15" s="2" t="s">
        <v>66</v>
      </c>
      <c r="O15" s="2" t="s">
        <v>53</v>
      </c>
    </row>
    <row r="16" spans="2:15" x14ac:dyDescent="0.35">
      <c r="B16" s="2" t="s">
        <v>14</v>
      </c>
      <c r="C16" s="3">
        <v>26</v>
      </c>
      <c r="D16" s="4" t="s">
        <v>44</v>
      </c>
      <c r="E16" s="2" t="s">
        <v>32</v>
      </c>
      <c r="F16" s="2" t="s">
        <v>45</v>
      </c>
      <c r="G16" s="5">
        <v>1</v>
      </c>
      <c r="H16" s="1">
        <v>19000000</v>
      </c>
      <c r="I16" s="2">
        <v>2</v>
      </c>
      <c r="J16" s="6">
        <v>1.3888888888888889E-3</v>
      </c>
      <c r="K16" s="2" t="s">
        <v>46</v>
      </c>
      <c r="L16" s="2" t="s">
        <v>47</v>
      </c>
      <c r="M16" s="2" t="s">
        <v>33</v>
      </c>
      <c r="N16" s="2" t="s">
        <v>78</v>
      </c>
      <c r="O16" s="2" t="s">
        <v>54</v>
      </c>
    </row>
    <row r="17" spans="2:15" x14ac:dyDescent="0.35">
      <c r="B17" s="2" t="s">
        <v>14</v>
      </c>
      <c r="C17" s="3">
        <v>2</v>
      </c>
      <c r="D17" s="4" t="s">
        <v>37</v>
      </c>
      <c r="E17" s="2" t="s">
        <v>38</v>
      </c>
      <c r="F17" s="2" t="s">
        <v>23</v>
      </c>
      <c r="G17" s="5">
        <v>3</v>
      </c>
      <c r="H17" s="1">
        <v>12000000</v>
      </c>
      <c r="I17" s="2">
        <v>1</v>
      </c>
      <c r="J17" s="6">
        <v>1.3888888888888889E-3</v>
      </c>
      <c r="K17" s="2" t="s">
        <v>18</v>
      </c>
      <c r="L17" s="2" t="s">
        <v>39</v>
      </c>
      <c r="M17" s="2" t="s">
        <v>40</v>
      </c>
      <c r="N17" s="2" t="s">
        <v>78</v>
      </c>
      <c r="O17" s="2" t="s">
        <v>31</v>
      </c>
    </row>
    <row r="18" spans="2:15" x14ac:dyDescent="0.35">
      <c r="B18" s="2" t="s">
        <v>14</v>
      </c>
      <c r="C18" s="3">
        <v>6</v>
      </c>
      <c r="D18" s="4" t="s">
        <v>37</v>
      </c>
      <c r="E18" s="2" t="s">
        <v>38</v>
      </c>
      <c r="F18" s="2" t="s">
        <v>42</v>
      </c>
      <c r="G18" s="5">
        <v>5</v>
      </c>
      <c r="H18" s="1">
        <v>20000000</v>
      </c>
      <c r="I18" s="2">
        <v>2</v>
      </c>
      <c r="J18" s="6">
        <v>1.3888888888888889E-3</v>
      </c>
      <c r="K18" s="2" t="s">
        <v>18</v>
      </c>
      <c r="L18" s="2" t="s">
        <v>19</v>
      </c>
      <c r="M18" s="2" t="s">
        <v>43</v>
      </c>
      <c r="N18" s="2" t="s">
        <v>66</v>
      </c>
      <c r="O18" s="2" t="s">
        <v>53</v>
      </c>
    </row>
    <row r="19" spans="2:15" x14ac:dyDescent="0.35">
      <c r="B19" s="2" t="s">
        <v>14</v>
      </c>
      <c r="C19" s="3">
        <v>26</v>
      </c>
      <c r="D19" s="4" t="s">
        <v>44</v>
      </c>
      <c r="E19" s="2" t="s">
        <v>32</v>
      </c>
      <c r="F19" s="2" t="s">
        <v>45</v>
      </c>
      <c r="G19" s="5">
        <v>1</v>
      </c>
      <c r="H19" s="1">
        <v>19000000</v>
      </c>
      <c r="I19" s="2">
        <v>2</v>
      </c>
      <c r="J19" s="6">
        <v>1.3888888888888889E-3</v>
      </c>
      <c r="K19" s="2" t="s">
        <v>46</v>
      </c>
      <c r="L19" s="2" t="s">
        <v>47</v>
      </c>
      <c r="M19" s="2" t="s">
        <v>33</v>
      </c>
      <c r="N19" s="2" t="s">
        <v>78</v>
      </c>
      <c r="O19" s="2" t="s">
        <v>54</v>
      </c>
    </row>
    <row r="20" spans="2:15" x14ac:dyDescent="0.35">
      <c r="B20" s="2" t="s">
        <v>14</v>
      </c>
      <c r="C20" s="3">
        <v>12</v>
      </c>
      <c r="D20" s="4" t="s">
        <v>55</v>
      </c>
      <c r="E20" s="2" t="s">
        <v>16</v>
      </c>
      <c r="F20" s="2" t="s">
        <v>42</v>
      </c>
      <c r="G20" s="5">
        <v>3</v>
      </c>
      <c r="H20" s="1">
        <v>11000000</v>
      </c>
      <c r="I20" s="2">
        <v>1</v>
      </c>
      <c r="J20" s="6">
        <v>1.3888888888888889E-3</v>
      </c>
      <c r="K20" s="2" t="s">
        <v>18</v>
      </c>
      <c r="L20" s="2" t="s">
        <v>56</v>
      </c>
      <c r="M20" s="2" t="s">
        <v>51</v>
      </c>
      <c r="N20" s="2" t="s">
        <v>76</v>
      </c>
      <c r="O20" s="2" t="s">
        <v>52</v>
      </c>
    </row>
    <row r="21" spans="2:15" x14ac:dyDescent="0.35">
      <c r="B21" s="2" t="s">
        <v>14</v>
      </c>
      <c r="C21" s="3">
        <v>11</v>
      </c>
      <c r="D21" s="4" t="s">
        <v>57</v>
      </c>
      <c r="E21" s="2" t="s">
        <v>28</v>
      </c>
      <c r="F21" s="2" t="s">
        <v>23</v>
      </c>
      <c r="G21" s="5">
        <v>5</v>
      </c>
      <c r="H21" s="1">
        <v>25000000</v>
      </c>
      <c r="I21" s="2">
        <v>1</v>
      </c>
      <c r="J21" s="6">
        <v>1.3888888888888889E-3</v>
      </c>
      <c r="K21" s="2" t="s">
        <v>18</v>
      </c>
      <c r="L21" s="2" t="s">
        <v>29</v>
      </c>
      <c r="M21" s="2" t="s">
        <v>43</v>
      </c>
      <c r="N21" s="2" t="s">
        <v>76</v>
      </c>
      <c r="O21" s="2" t="s">
        <v>31</v>
      </c>
    </row>
    <row r="22" spans="2:15" x14ac:dyDescent="0.35">
      <c r="B22" s="2" t="s">
        <v>14</v>
      </c>
      <c r="C22" s="3">
        <v>11</v>
      </c>
      <c r="D22" s="4" t="s">
        <v>58</v>
      </c>
      <c r="E22" s="2" t="s">
        <v>32</v>
      </c>
      <c r="F22" s="2" t="s">
        <v>42</v>
      </c>
      <c r="G22" s="5">
        <v>2</v>
      </c>
      <c r="H22" s="1">
        <v>38000000</v>
      </c>
      <c r="I22" s="2">
        <v>2</v>
      </c>
      <c r="J22" s="6">
        <v>1.3888888888888889E-3</v>
      </c>
      <c r="K22" s="2" t="s">
        <v>46</v>
      </c>
      <c r="L22" s="2" t="s">
        <v>56</v>
      </c>
      <c r="M22" s="2" t="s">
        <v>43</v>
      </c>
      <c r="N22" s="2" t="s">
        <v>78</v>
      </c>
      <c r="O22" s="2" t="s">
        <v>53</v>
      </c>
    </row>
    <row r="23" spans="2:15" x14ac:dyDescent="0.35">
      <c r="B23" s="2" t="s">
        <v>14</v>
      </c>
      <c r="C23" s="3">
        <v>3</v>
      </c>
      <c r="D23" s="4" t="s">
        <v>15</v>
      </c>
      <c r="E23" s="2" t="s">
        <v>38</v>
      </c>
      <c r="F23" s="2" t="s">
        <v>42</v>
      </c>
      <c r="G23" s="5">
        <v>4</v>
      </c>
      <c r="H23" s="1">
        <v>15000000</v>
      </c>
      <c r="I23" s="2">
        <v>1</v>
      </c>
      <c r="J23" s="6">
        <v>1.3888888888888889E-3</v>
      </c>
      <c r="K23" s="2" t="s">
        <v>18</v>
      </c>
      <c r="L23" s="2" t="s">
        <v>56</v>
      </c>
      <c r="M23" s="2" t="s">
        <v>20</v>
      </c>
      <c r="N23" s="2" t="s">
        <v>78</v>
      </c>
      <c r="O23" s="2" t="s">
        <v>41</v>
      </c>
    </row>
    <row r="24" spans="2:15" x14ac:dyDescent="0.35">
      <c r="B24" s="2" t="s">
        <v>14</v>
      </c>
      <c r="C24" s="3">
        <v>11</v>
      </c>
      <c r="D24" s="4" t="s">
        <v>59</v>
      </c>
      <c r="E24" s="2" t="s">
        <v>16</v>
      </c>
      <c r="F24" s="2" t="s">
        <v>23</v>
      </c>
      <c r="G24" s="5">
        <v>1</v>
      </c>
      <c r="H24" s="1">
        <v>19000000</v>
      </c>
      <c r="I24" s="2">
        <v>1</v>
      </c>
      <c r="J24" s="6">
        <v>1.3888888888888889E-3</v>
      </c>
      <c r="K24" s="2" t="s">
        <v>46</v>
      </c>
      <c r="L24" s="2" t="s">
        <v>19</v>
      </c>
      <c r="M24" s="2" t="s">
        <v>25</v>
      </c>
      <c r="N24" s="2" t="s">
        <v>77</v>
      </c>
      <c r="O24" s="2" t="s">
        <v>54</v>
      </c>
    </row>
    <row r="25" spans="2:15" x14ac:dyDescent="0.35">
      <c r="B25" s="2" t="s">
        <v>14</v>
      </c>
      <c r="C25" s="3">
        <v>10</v>
      </c>
      <c r="D25" s="4" t="s">
        <v>59</v>
      </c>
      <c r="E25" s="2" t="s">
        <v>38</v>
      </c>
      <c r="F25" s="2" t="s">
        <v>17</v>
      </c>
      <c r="G25" s="5">
        <v>4</v>
      </c>
      <c r="H25" s="1">
        <v>20000000</v>
      </c>
      <c r="I25" s="2">
        <v>3</v>
      </c>
      <c r="J25" s="6">
        <v>1.3888888888888889E-3</v>
      </c>
      <c r="K25" s="2" t="s">
        <v>18</v>
      </c>
      <c r="L25" s="2" t="s">
        <v>47</v>
      </c>
      <c r="M25" s="2" t="s">
        <v>33</v>
      </c>
      <c r="N25" s="2" t="s">
        <v>77</v>
      </c>
      <c r="O25" s="2" t="s">
        <v>54</v>
      </c>
    </row>
    <row r="26" spans="2:15" x14ac:dyDescent="0.35">
      <c r="B26" s="2" t="s">
        <v>14</v>
      </c>
      <c r="C26" s="3">
        <v>5</v>
      </c>
      <c r="D26" s="4" t="s">
        <v>59</v>
      </c>
      <c r="E26" s="2" t="s">
        <v>38</v>
      </c>
      <c r="F26" s="2" t="s">
        <v>23</v>
      </c>
      <c r="G26" s="5">
        <v>1</v>
      </c>
      <c r="H26" s="1">
        <v>7000000</v>
      </c>
      <c r="I26" s="2">
        <v>2</v>
      </c>
      <c r="J26" s="6">
        <v>1.3888888888888889E-3</v>
      </c>
      <c r="K26" s="2" t="s">
        <v>18</v>
      </c>
      <c r="L26" s="2" t="s">
        <v>56</v>
      </c>
      <c r="M26" s="2" t="s">
        <v>48</v>
      </c>
      <c r="N26" s="2" t="s">
        <v>76</v>
      </c>
      <c r="O26" s="2" t="s">
        <v>52</v>
      </c>
    </row>
    <row r="27" spans="2:15" x14ac:dyDescent="0.35">
      <c r="B27" s="2" t="s">
        <v>14</v>
      </c>
      <c r="C27" s="3">
        <v>12</v>
      </c>
      <c r="D27" s="4" t="s">
        <v>60</v>
      </c>
      <c r="E27" s="2" t="s">
        <v>28</v>
      </c>
      <c r="F27" s="2" t="s">
        <v>23</v>
      </c>
      <c r="G27" s="5">
        <v>2</v>
      </c>
      <c r="H27" s="1">
        <v>38000000</v>
      </c>
      <c r="I27" s="2">
        <v>3</v>
      </c>
      <c r="J27" s="6">
        <v>1.3888888888888889E-3</v>
      </c>
      <c r="K27" s="2" t="s">
        <v>46</v>
      </c>
      <c r="L27" s="2" t="s">
        <v>39</v>
      </c>
      <c r="M27" s="2" t="s">
        <v>40</v>
      </c>
      <c r="N27" s="2" t="s">
        <v>78</v>
      </c>
      <c r="O27" s="2" t="s">
        <v>53</v>
      </c>
    </row>
    <row r="28" spans="2:15" x14ac:dyDescent="0.35">
      <c r="B28" s="2" t="s">
        <v>14</v>
      </c>
      <c r="C28" s="3">
        <v>26</v>
      </c>
      <c r="D28" s="4" t="s">
        <v>22</v>
      </c>
      <c r="E28" s="2" t="s">
        <v>16</v>
      </c>
      <c r="F28" s="2" t="s">
        <v>42</v>
      </c>
      <c r="G28" s="5">
        <v>4</v>
      </c>
      <c r="H28" s="1">
        <v>20000000</v>
      </c>
      <c r="I28" s="2">
        <v>3</v>
      </c>
      <c r="J28" s="6">
        <v>1.3888888888888889E-3</v>
      </c>
      <c r="K28" s="2" t="s">
        <v>61</v>
      </c>
      <c r="L28" s="2" t="s">
        <v>19</v>
      </c>
      <c r="M28" s="2" t="s">
        <v>20</v>
      </c>
      <c r="N28" s="2" t="s">
        <v>66</v>
      </c>
      <c r="O28" s="2" t="s">
        <v>36</v>
      </c>
    </row>
    <row r="29" spans="2:15" x14ac:dyDescent="0.35">
      <c r="B29" s="2" t="s">
        <v>14</v>
      </c>
      <c r="C29" s="3">
        <v>25</v>
      </c>
      <c r="D29" s="4" t="s">
        <v>27</v>
      </c>
      <c r="E29" s="2" t="s">
        <v>16</v>
      </c>
      <c r="F29" s="2" t="s">
        <v>17</v>
      </c>
      <c r="G29" s="5">
        <v>3</v>
      </c>
      <c r="H29" s="1">
        <v>15000000</v>
      </c>
      <c r="I29" s="2">
        <v>3</v>
      </c>
      <c r="J29" s="6">
        <v>1.3888888888888889E-3</v>
      </c>
      <c r="K29" s="2" t="s">
        <v>18</v>
      </c>
      <c r="L29" s="2" t="s">
        <v>56</v>
      </c>
      <c r="M29" s="2" t="s">
        <v>30</v>
      </c>
      <c r="N29" s="2" t="s">
        <v>76</v>
      </c>
      <c r="O29" s="2" t="s">
        <v>52</v>
      </c>
    </row>
    <row r="30" spans="2:15" x14ac:dyDescent="0.35">
      <c r="B30" s="2" t="s">
        <v>14</v>
      </c>
      <c r="C30" s="3">
        <v>11</v>
      </c>
      <c r="D30" s="4" t="s">
        <v>27</v>
      </c>
      <c r="E30" s="2" t="s">
        <v>16</v>
      </c>
      <c r="F30" s="2" t="s">
        <v>42</v>
      </c>
      <c r="G30" s="5">
        <v>3</v>
      </c>
      <c r="H30" s="1">
        <v>12000000</v>
      </c>
      <c r="I30" s="2">
        <v>4</v>
      </c>
      <c r="J30" s="6">
        <v>1.3888888888888889E-3</v>
      </c>
      <c r="K30" s="2" t="s">
        <v>18</v>
      </c>
      <c r="L30" s="2" t="s">
        <v>24</v>
      </c>
      <c r="M30" s="2" t="s">
        <v>20</v>
      </c>
      <c r="N30" s="2" t="s">
        <v>66</v>
      </c>
      <c r="O30" s="2" t="s">
        <v>36</v>
      </c>
    </row>
    <row r="31" spans="2:15" x14ac:dyDescent="0.35">
      <c r="B31" s="2" t="s">
        <v>14</v>
      </c>
      <c r="C31" s="3">
        <v>18</v>
      </c>
      <c r="D31" s="4" t="s">
        <v>27</v>
      </c>
      <c r="E31" s="2" t="s">
        <v>16</v>
      </c>
      <c r="F31" s="2" t="s">
        <v>23</v>
      </c>
      <c r="G31" s="5">
        <v>4</v>
      </c>
      <c r="H31" s="1">
        <v>15000000</v>
      </c>
      <c r="I31" s="2">
        <v>2</v>
      </c>
      <c r="J31" s="6">
        <v>1.3888888888888889E-3</v>
      </c>
      <c r="K31" s="2" t="s">
        <v>18</v>
      </c>
      <c r="L31" s="2" t="s">
        <v>39</v>
      </c>
      <c r="M31" s="2" t="s">
        <v>48</v>
      </c>
      <c r="N31" s="2" t="s">
        <v>78</v>
      </c>
      <c r="O31" s="2" t="s">
        <v>62</v>
      </c>
    </row>
    <row r="32" spans="2:15" x14ac:dyDescent="0.35">
      <c r="B32" s="2" t="s">
        <v>14</v>
      </c>
      <c r="C32" s="3">
        <v>1</v>
      </c>
      <c r="D32" s="4" t="s">
        <v>37</v>
      </c>
      <c r="E32" s="2" t="s">
        <v>32</v>
      </c>
      <c r="F32" s="2" t="s">
        <v>42</v>
      </c>
      <c r="G32" s="5">
        <v>3</v>
      </c>
      <c r="H32" s="1">
        <v>15000000</v>
      </c>
      <c r="I32" s="2">
        <v>3</v>
      </c>
      <c r="J32" s="6">
        <v>1.3888888888888889E-3</v>
      </c>
      <c r="K32" s="2" t="s">
        <v>18</v>
      </c>
      <c r="L32" s="2" t="s">
        <v>39</v>
      </c>
      <c r="M32" s="2" t="s">
        <v>30</v>
      </c>
      <c r="N32" s="2" t="s">
        <v>76</v>
      </c>
      <c r="O32" s="2" t="s">
        <v>52</v>
      </c>
    </row>
    <row r="33" spans="2:15" x14ac:dyDescent="0.35">
      <c r="B33" s="2" t="s">
        <v>14</v>
      </c>
      <c r="C33" s="3">
        <v>1</v>
      </c>
      <c r="D33" s="4" t="s">
        <v>37</v>
      </c>
      <c r="E33" s="2" t="s">
        <v>16</v>
      </c>
      <c r="F33" s="2" t="s">
        <v>42</v>
      </c>
      <c r="G33" s="5">
        <v>2</v>
      </c>
      <c r="H33" s="1">
        <v>12000000</v>
      </c>
      <c r="I33" s="2">
        <v>6</v>
      </c>
      <c r="J33" s="6">
        <v>1.3888888888888889E-3</v>
      </c>
      <c r="K33" s="2" t="s">
        <v>18</v>
      </c>
      <c r="L33" s="2" t="s">
        <v>39</v>
      </c>
      <c r="M33" s="2" t="s">
        <v>30</v>
      </c>
      <c r="N33" s="2" t="s">
        <v>78</v>
      </c>
      <c r="O33" s="2" t="s">
        <v>41</v>
      </c>
    </row>
    <row r="34" spans="2:15" x14ac:dyDescent="0.35">
      <c r="B34" s="2" t="s">
        <v>14</v>
      </c>
      <c r="C34" s="3">
        <v>8</v>
      </c>
      <c r="D34" s="4" t="s">
        <v>37</v>
      </c>
      <c r="E34" s="2" t="s">
        <v>16</v>
      </c>
      <c r="F34" s="2" t="s">
        <v>42</v>
      </c>
      <c r="G34" s="5">
        <v>3</v>
      </c>
      <c r="H34" s="1">
        <v>15000000</v>
      </c>
      <c r="I34" s="2">
        <v>3</v>
      </c>
      <c r="J34" s="6">
        <v>1.3888888888888889E-3</v>
      </c>
      <c r="K34" s="2" t="s">
        <v>18</v>
      </c>
      <c r="L34" s="2" t="s">
        <v>35</v>
      </c>
      <c r="M34" s="2" t="s">
        <v>20</v>
      </c>
      <c r="N34" s="2" t="s">
        <v>78</v>
      </c>
      <c r="O34" s="2" t="s">
        <v>62</v>
      </c>
    </row>
    <row r="35" spans="2:15" x14ac:dyDescent="0.35">
      <c r="B35" s="2" t="s">
        <v>14</v>
      </c>
      <c r="C35" s="3">
        <v>20</v>
      </c>
      <c r="D35" s="4" t="s">
        <v>37</v>
      </c>
      <c r="E35" s="2" t="s">
        <v>28</v>
      </c>
      <c r="F35" s="2" t="s">
        <v>23</v>
      </c>
      <c r="G35" s="5">
        <v>5</v>
      </c>
      <c r="H35" s="1">
        <v>25000000</v>
      </c>
      <c r="I35" s="2">
        <v>4</v>
      </c>
      <c r="J35" s="6">
        <v>1.3888888888888889E-3</v>
      </c>
      <c r="K35" s="2" t="s">
        <v>18</v>
      </c>
      <c r="L35" s="2" t="s">
        <v>35</v>
      </c>
      <c r="M35" s="2" t="s">
        <v>30</v>
      </c>
      <c r="N35" s="2" t="s">
        <v>78</v>
      </c>
      <c r="O35" s="2" t="s">
        <v>63</v>
      </c>
    </row>
    <row r="36" spans="2:15" x14ac:dyDescent="0.35">
      <c r="B36" s="2" t="s">
        <v>14</v>
      </c>
      <c r="C36" s="3">
        <v>20</v>
      </c>
      <c r="D36" s="4" t="s">
        <v>37</v>
      </c>
      <c r="E36" s="2" t="s">
        <v>49</v>
      </c>
      <c r="F36" s="2" t="s">
        <v>17</v>
      </c>
      <c r="G36" s="5">
        <v>2</v>
      </c>
      <c r="H36" s="1">
        <v>12000000</v>
      </c>
      <c r="I36" s="2">
        <v>4</v>
      </c>
      <c r="J36" s="6">
        <v>1.3888888888888889E-3</v>
      </c>
      <c r="K36" s="2" t="s">
        <v>18</v>
      </c>
      <c r="L36" s="2" t="s">
        <v>64</v>
      </c>
      <c r="M36" s="2" t="s">
        <v>33</v>
      </c>
      <c r="N36" s="2" t="s">
        <v>77</v>
      </c>
      <c r="O36" s="2" t="s">
        <v>65</v>
      </c>
    </row>
    <row r="37" spans="2:15" x14ac:dyDescent="0.35">
      <c r="B37" s="2" t="s">
        <v>14</v>
      </c>
      <c r="C37" s="3">
        <v>1</v>
      </c>
      <c r="D37" s="4" t="s">
        <v>37</v>
      </c>
      <c r="E37" s="2" t="s">
        <v>28</v>
      </c>
      <c r="F37" s="2" t="s">
        <v>23</v>
      </c>
      <c r="G37" s="5">
        <v>3</v>
      </c>
      <c r="H37" s="1">
        <v>15000000</v>
      </c>
      <c r="I37" s="2">
        <v>5</v>
      </c>
      <c r="J37" s="6">
        <v>1.3888888888888889E-3</v>
      </c>
      <c r="K37" s="2" t="s">
        <v>18</v>
      </c>
      <c r="L37" s="2" t="s">
        <v>29</v>
      </c>
      <c r="M37" s="2" t="s">
        <v>40</v>
      </c>
      <c r="N37" s="2" t="s">
        <v>77</v>
      </c>
      <c r="O37" s="2" t="s">
        <v>54</v>
      </c>
    </row>
    <row r="38" spans="2:15" x14ac:dyDescent="0.35">
      <c r="B38" s="2" t="s">
        <v>14</v>
      </c>
      <c r="C38" s="3">
        <v>20</v>
      </c>
      <c r="D38" s="4" t="s">
        <v>37</v>
      </c>
      <c r="E38" s="2" t="s">
        <v>28</v>
      </c>
      <c r="F38" s="2" t="s">
        <v>42</v>
      </c>
      <c r="G38" s="5">
        <v>2</v>
      </c>
      <c r="H38" s="1">
        <v>10000000</v>
      </c>
      <c r="I38" s="2">
        <v>1</v>
      </c>
      <c r="J38" s="6">
        <v>1.3888888888888889E-3</v>
      </c>
      <c r="K38" s="2" t="s">
        <v>18</v>
      </c>
      <c r="L38" s="2" t="s">
        <v>64</v>
      </c>
      <c r="M38" s="2" t="s">
        <v>43</v>
      </c>
      <c r="N38" s="2" t="s">
        <v>78</v>
      </c>
      <c r="O38" s="2" t="s">
        <v>66</v>
      </c>
    </row>
    <row r="39" spans="2:15" x14ac:dyDescent="0.35">
      <c r="B39" s="2" t="s">
        <v>14</v>
      </c>
      <c r="C39" s="3">
        <v>1</v>
      </c>
      <c r="D39" s="4" t="s">
        <v>37</v>
      </c>
      <c r="E39" s="2" t="s">
        <v>28</v>
      </c>
      <c r="F39" s="2" t="s">
        <v>17</v>
      </c>
      <c r="G39" s="5">
        <v>3</v>
      </c>
      <c r="H39" s="1">
        <v>12000000</v>
      </c>
      <c r="I39" s="2">
        <v>2</v>
      </c>
      <c r="J39" s="6">
        <v>1.3888888888888889E-3</v>
      </c>
      <c r="K39" s="2" t="s">
        <v>18</v>
      </c>
      <c r="L39" s="2" t="s">
        <v>35</v>
      </c>
      <c r="M39" s="2" t="s">
        <v>25</v>
      </c>
      <c r="N39" s="2" t="s">
        <v>78</v>
      </c>
      <c r="O39" s="2" t="s">
        <v>53</v>
      </c>
    </row>
    <row r="40" spans="2:15" x14ac:dyDescent="0.35">
      <c r="B40" s="2" t="s">
        <v>14</v>
      </c>
      <c r="C40" s="3">
        <v>4</v>
      </c>
      <c r="D40" s="4" t="s">
        <v>37</v>
      </c>
      <c r="E40" s="2" t="s">
        <v>16</v>
      </c>
      <c r="F40" s="2" t="s">
        <v>23</v>
      </c>
      <c r="G40" s="5">
        <v>3</v>
      </c>
      <c r="H40" s="1">
        <v>11000000</v>
      </c>
      <c r="I40" s="2">
        <v>6</v>
      </c>
      <c r="J40" s="6">
        <v>1.3888888888888889E-3</v>
      </c>
      <c r="K40" s="2" t="s">
        <v>18</v>
      </c>
      <c r="L40" s="2" t="s">
        <v>39</v>
      </c>
      <c r="M40" s="2" t="s">
        <v>48</v>
      </c>
      <c r="N40" s="2" t="s">
        <v>76</v>
      </c>
      <c r="O40" s="2" t="s">
        <v>31</v>
      </c>
    </row>
    <row r="41" spans="2:15" x14ac:dyDescent="0.35">
      <c r="B41" s="2" t="s">
        <v>14</v>
      </c>
      <c r="C41" s="3">
        <v>3</v>
      </c>
      <c r="D41" s="4" t="s">
        <v>44</v>
      </c>
      <c r="E41" s="2" t="s">
        <v>32</v>
      </c>
      <c r="F41" s="2" t="s">
        <v>17</v>
      </c>
      <c r="G41" s="5">
        <v>1</v>
      </c>
      <c r="H41" s="1">
        <v>19000000</v>
      </c>
      <c r="I41" s="2">
        <v>3</v>
      </c>
      <c r="J41" s="6">
        <v>1.3888888888888889E-3</v>
      </c>
      <c r="K41" s="2" t="s">
        <v>46</v>
      </c>
      <c r="L41" s="2" t="s">
        <v>64</v>
      </c>
      <c r="M41" s="2" t="s">
        <v>48</v>
      </c>
      <c r="N41" s="2" t="s">
        <v>78</v>
      </c>
      <c r="O41" s="2" t="s">
        <v>53</v>
      </c>
    </row>
    <row r="42" spans="2:15" x14ac:dyDescent="0.35">
      <c r="B42" s="2" t="s">
        <v>14</v>
      </c>
      <c r="C42" s="3">
        <v>22</v>
      </c>
      <c r="D42" s="4" t="s">
        <v>44</v>
      </c>
      <c r="E42" s="2" t="s">
        <v>32</v>
      </c>
      <c r="F42" s="2" t="s">
        <v>17</v>
      </c>
      <c r="G42" s="5">
        <v>1</v>
      </c>
      <c r="H42" s="1">
        <v>19000000</v>
      </c>
      <c r="I42" s="2">
        <v>1</v>
      </c>
      <c r="J42" s="6">
        <v>1.3888888888888889E-3</v>
      </c>
      <c r="K42" s="2" t="s">
        <v>46</v>
      </c>
      <c r="L42" s="2" t="s">
        <v>24</v>
      </c>
      <c r="M42" s="2" t="s">
        <v>51</v>
      </c>
      <c r="N42" s="2" t="s">
        <v>66</v>
      </c>
      <c r="O42" s="2" t="s">
        <v>67</v>
      </c>
    </row>
    <row r="43" spans="2:15" x14ac:dyDescent="0.35">
      <c r="B43" s="2" t="s">
        <v>14</v>
      </c>
      <c r="C43" s="3">
        <v>13</v>
      </c>
      <c r="D43" s="4" t="s">
        <v>44</v>
      </c>
      <c r="E43" s="2" t="s">
        <v>49</v>
      </c>
      <c r="F43" s="2" t="s">
        <v>68</v>
      </c>
      <c r="G43" s="5">
        <v>4</v>
      </c>
      <c r="H43" s="1">
        <v>20000000</v>
      </c>
      <c r="I43" s="2">
        <v>3</v>
      </c>
      <c r="J43" s="6">
        <v>1.3888888888888889E-3</v>
      </c>
      <c r="K43" s="2" t="s">
        <v>61</v>
      </c>
      <c r="L43" s="2" t="s">
        <v>19</v>
      </c>
      <c r="M43" s="2" t="s">
        <v>30</v>
      </c>
      <c r="N43" s="2" t="s">
        <v>77</v>
      </c>
      <c r="O43" s="2" t="s">
        <v>54</v>
      </c>
    </row>
    <row r="44" spans="2:15" x14ac:dyDescent="0.35">
      <c r="B44" s="2" t="s">
        <v>14</v>
      </c>
      <c r="C44" s="3">
        <v>17</v>
      </c>
      <c r="D44" s="4" t="s">
        <v>44</v>
      </c>
      <c r="E44" s="2" t="s">
        <v>49</v>
      </c>
      <c r="F44" s="2" t="s">
        <v>42</v>
      </c>
      <c r="G44" s="5">
        <v>1</v>
      </c>
      <c r="H44" s="1">
        <v>7000000</v>
      </c>
      <c r="I44" s="2">
        <v>1</v>
      </c>
      <c r="J44" s="6">
        <v>1.3888888888888889E-3</v>
      </c>
      <c r="K44" s="2" t="s">
        <v>18</v>
      </c>
      <c r="L44" s="2" t="s">
        <v>19</v>
      </c>
      <c r="M44" s="2" t="s">
        <v>33</v>
      </c>
      <c r="N44" s="2" t="s">
        <v>78</v>
      </c>
      <c r="O44" s="2" t="s">
        <v>53</v>
      </c>
    </row>
    <row r="45" spans="2:15" x14ac:dyDescent="0.35">
      <c r="B45" s="2" t="s">
        <v>14</v>
      </c>
      <c r="C45" s="3">
        <v>30</v>
      </c>
      <c r="D45" s="4" t="s">
        <v>44</v>
      </c>
      <c r="E45" s="2" t="s">
        <v>49</v>
      </c>
      <c r="F45" s="2" t="s">
        <v>23</v>
      </c>
      <c r="G45" s="5">
        <v>2</v>
      </c>
      <c r="H45" s="1">
        <v>10000000</v>
      </c>
      <c r="I45" s="2">
        <v>1</v>
      </c>
      <c r="J45" s="6">
        <v>1.3888888888888889E-3</v>
      </c>
      <c r="K45" s="2" t="s">
        <v>18</v>
      </c>
      <c r="L45" s="2" t="s">
        <v>29</v>
      </c>
      <c r="M45" s="2" t="s">
        <v>33</v>
      </c>
      <c r="N45" s="2" t="s">
        <v>77</v>
      </c>
      <c r="O45" s="2" t="s">
        <v>65</v>
      </c>
    </row>
    <row r="46" spans="2:15" x14ac:dyDescent="0.35">
      <c r="B46" s="2" t="s">
        <v>14</v>
      </c>
      <c r="C46" s="3">
        <v>29</v>
      </c>
      <c r="D46" s="4" t="s">
        <v>44</v>
      </c>
      <c r="E46" s="2" t="s">
        <v>32</v>
      </c>
      <c r="F46" s="2" t="s">
        <v>42</v>
      </c>
      <c r="G46" s="5">
        <v>3</v>
      </c>
      <c r="H46" s="1">
        <v>15000000</v>
      </c>
      <c r="I46" s="2">
        <v>1</v>
      </c>
      <c r="J46" s="6">
        <v>1.3888888888888889E-3</v>
      </c>
      <c r="K46" s="2" t="s">
        <v>18</v>
      </c>
      <c r="L46" s="2" t="s">
        <v>19</v>
      </c>
      <c r="M46" s="2" t="s">
        <v>25</v>
      </c>
      <c r="N46" s="2" t="s">
        <v>76</v>
      </c>
      <c r="O46" s="2" t="s">
        <v>26</v>
      </c>
    </row>
    <row r="47" spans="2:15" x14ac:dyDescent="0.35">
      <c r="B47" s="2" t="s">
        <v>14</v>
      </c>
      <c r="C47" s="3">
        <v>6</v>
      </c>
      <c r="D47" s="4" t="s">
        <v>44</v>
      </c>
      <c r="E47" s="2" t="s">
        <v>49</v>
      </c>
      <c r="F47" s="2" t="s">
        <v>68</v>
      </c>
      <c r="G47" s="5">
        <v>1</v>
      </c>
      <c r="H47" s="1">
        <v>7000000</v>
      </c>
      <c r="I47" s="2">
        <v>3</v>
      </c>
      <c r="J47" s="6">
        <v>1.3888888888888889E-3</v>
      </c>
      <c r="K47" s="2" t="s">
        <v>18</v>
      </c>
      <c r="L47" s="2" t="s">
        <v>64</v>
      </c>
      <c r="M47" s="2" t="s">
        <v>51</v>
      </c>
      <c r="N47" s="2" t="s">
        <v>66</v>
      </c>
      <c r="O47" s="2" t="s">
        <v>67</v>
      </c>
    </row>
    <row r="48" spans="2:15" x14ac:dyDescent="0.35">
      <c r="B48" s="2" t="s">
        <v>14</v>
      </c>
      <c r="C48" s="3">
        <v>22</v>
      </c>
      <c r="D48" s="4" t="s">
        <v>69</v>
      </c>
      <c r="E48" s="2" t="s">
        <v>28</v>
      </c>
      <c r="F48" s="2" t="s">
        <v>17</v>
      </c>
      <c r="G48" s="5">
        <v>5</v>
      </c>
      <c r="H48" s="1">
        <v>25000000</v>
      </c>
      <c r="I48" s="2">
        <v>6</v>
      </c>
      <c r="J48" s="6">
        <v>1.3888888888888889E-3</v>
      </c>
      <c r="K48" s="2" t="s">
        <v>18</v>
      </c>
      <c r="L48" s="2" t="s">
        <v>56</v>
      </c>
      <c r="M48" s="2" t="s">
        <v>43</v>
      </c>
      <c r="N48" s="2" t="s">
        <v>66</v>
      </c>
      <c r="O48" s="2" t="s">
        <v>36</v>
      </c>
    </row>
    <row r="49" spans="2:15" x14ac:dyDescent="0.35">
      <c r="B49" s="2" t="s">
        <v>14</v>
      </c>
      <c r="C49" s="3">
        <v>3</v>
      </c>
      <c r="D49" s="4" t="s">
        <v>69</v>
      </c>
      <c r="E49" s="2" t="s">
        <v>32</v>
      </c>
      <c r="F49" s="2" t="s">
        <v>23</v>
      </c>
      <c r="G49" s="5">
        <v>5</v>
      </c>
      <c r="H49" s="1">
        <v>20000000</v>
      </c>
      <c r="I49" s="2">
        <v>4</v>
      </c>
      <c r="J49" s="6">
        <v>1.3888888888888889E-3</v>
      </c>
      <c r="K49" s="2" t="s">
        <v>18</v>
      </c>
      <c r="L49" s="2" t="s">
        <v>39</v>
      </c>
      <c r="M49" s="2" t="s">
        <v>51</v>
      </c>
      <c r="N49" s="2" t="s">
        <v>76</v>
      </c>
      <c r="O49" s="2" t="s">
        <v>52</v>
      </c>
    </row>
    <row r="50" spans="2:15" x14ac:dyDescent="0.35">
      <c r="B50" s="2" t="s">
        <v>14</v>
      </c>
      <c r="C50" s="3">
        <v>12</v>
      </c>
      <c r="D50" s="4" t="s">
        <v>55</v>
      </c>
      <c r="E50" s="2" t="s">
        <v>16</v>
      </c>
      <c r="F50" s="2" t="s">
        <v>42</v>
      </c>
      <c r="G50" s="5">
        <v>3</v>
      </c>
      <c r="H50" s="1">
        <v>11000000</v>
      </c>
      <c r="I50" s="2">
        <v>1</v>
      </c>
      <c r="J50" s="6">
        <v>1.3888888888888889E-3</v>
      </c>
      <c r="K50" s="2" t="s">
        <v>18</v>
      </c>
      <c r="L50" s="2" t="s">
        <v>56</v>
      </c>
      <c r="M50" s="2" t="s">
        <v>51</v>
      </c>
      <c r="N50" s="2" t="s">
        <v>76</v>
      </c>
      <c r="O50" s="2" t="s">
        <v>52</v>
      </c>
    </row>
    <row r="51" spans="2:15" x14ac:dyDescent="0.35">
      <c r="B51" s="2" t="s">
        <v>14</v>
      </c>
      <c r="C51" s="3">
        <v>11</v>
      </c>
      <c r="D51" s="4" t="s">
        <v>57</v>
      </c>
      <c r="E51" s="2" t="s">
        <v>28</v>
      </c>
      <c r="F51" s="2" t="s">
        <v>23</v>
      </c>
      <c r="G51" s="5">
        <v>5</v>
      </c>
      <c r="H51" s="1">
        <v>25000000</v>
      </c>
      <c r="I51" s="2">
        <v>1</v>
      </c>
      <c r="J51" s="6">
        <v>1.3888888888888889E-3</v>
      </c>
      <c r="K51" s="2" t="s">
        <v>18</v>
      </c>
      <c r="L51" s="2" t="s">
        <v>29</v>
      </c>
      <c r="M51" s="2" t="s">
        <v>43</v>
      </c>
      <c r="N51" s="2" t="s">
        <v>76</v>
      </c>
      <c r="O51" s="2" t="s">
        <v>31</v>
      </c>
    </row>
    <row r="52" spans="2:15" x14ac:dyDescent="0.35">
      <c r="B52" s="2" t="s">
        <v>14</v>
      </c>
      <c r="C52" s="3">
        <v>11</v>
      </c>
      <c r="D52" s="4" t="s">
        <v>58</v>
      </c>
      <c r="E52" s="2" t="s">
        <v>32</v>
      </c>
      <c r="F52" s="2" t="s">
        <v>42</v>
      </c>
      <c r="G52" s="5">
        <v>2</v>
      </c>
      <c r="H52" s="1">
        <v>38000000</v>
      </c>
      <c r="I52" s="2">
        <v>2</v>
      </c>
      <c r="J52" s="6">
        <v>1.3888888888888889E-3</v>
      </c>
      <c r="K52" s="2" t="s">
        <v>46</v>
      </c>
      <c r="L52" s="2" t="s">
        <v>56</v>
      </c>
      <c r="M52" s="2" t="s">
        <v>43</v>
      </c>
      <c r="N52" s="2" t="s">
        <v>78</v>
      </c>
      <c r="O52" s="2" t="s">
        <v>53</v>
      </c>
    </row>
    <row r="53" spans="2:15" x14ac:dyDescent="0.35">
      <c r="B53" s="2" t="s">
        <v>14</v>
      </c>
      <c r="C53" s="3">
        <v>3</v>
      </c>
      <c r="D53" s="4" t="s">
        <v>15</v>
      </c>
      <c r="E53" s="2" t="s">
        <v>38</v>
      </c>
      <c r="F53" s="2" t="s">
        <v>42</v>
      </c>
      <c r="G53" s="5">
        <v>4</v>
      </c>
      <c r="H53" s="1">
        <v>15000000</v>
      </c>
      <c r="I53" s="2">
        <v>1</v>
      </c>
      <c r="J53" s="6">
        <v>1.3888888888888889E-3</v>
      </c>
      <c r="K53" s="2" t="s">
        <v>18</v>
      </c>
      <c r="L53" s="2" t="s">
        <v>56</v>
      </c>
      <c r="M53" s="2" t="s">
        <v>20</v>
      </c>
      <c r="N53" s="2" t="s">
        <v>78</v>
      </c>
      <c r="O53" s="2" t="s">
        <v>41</v>
      </c>
    </row>
    <row r="54" spans="2:15" x14ac:dyDescent="0.35">
      <c r="B54" s="2" t="s">
        <v>14</v>
      </c>
      <c r="C54" s="3">
        <v>11</v>
      </c>
      <c r="D54" s="4" t="s">
        <v>59</v>
      </c>
      <c r="E54" s="2" t="s">
        <v>16</v>
      </c>
      <c r="F54" s="2" t="s">
        <v>23</v>
      </c>
      <c r="G54" s="5">
        <v>1</v>
      </c>
      <c r="H54" s="1">
        <v>19000000</v>
      </c>
      <c r="I54" s="2">
        <v>1</v>
      </c>
      <c r="J54" s="6">
        <v>1.3888888888888889E-3</v>
      </c>
      <c r="K54" s="2" t="s">
        <v>46</v>
      </c>
      <c r="L54" s="2" t="s">
        <v>19</v>
      </c>
      <c r="M54" s="2" t="s">
        <v>25</v>
      </c>
      <c r="N54" s="2" t="s">
        <v>77</v>
      </c>
      <c r="O54" s="2" t="s">
        <v>54</v>
      </c>
    </row>
    <row r="55" spans="2:15" x14ac:dyDescent="0.35">
      <c r="B55" s="2" t="s">
        <v>14</v>
      </c>
      <c r="C55" s="3">
        <v>10</v>
      </c>
      <c r="D55" s="4" t="s">
        <v>59</v>
      </c>
      <c r="E55" s="2" t="s">
        <v>38</v>
      </c>
      <c r="F55" s="2" t="s">
        <v>17</v>
      </c>
      <c r="G55" s="5">
        <v>4</v>
      </c>
      <c r="H55" s="1">
        <v>20000000</v>
      </c>
      <c r="I55" s="2">
        <v>3</v>
      </c>
      <c r="J55" s="6">
        <v>1.3888888888888889E-3</v>
      </c>
      <c r="K55" s="2" t="s">
        <v>18</v>
      </c>
      <c r="L55" s="2" t="s">
        <v>47</v>
      </c>
      <c r="M55" s="2" t="s">
        <v>33</v>
      </c>
      <c r="N55" s="2" t="s">
        <v>77</v>
      </c>
      <c r="O55" s="2" t="s">
        <v>54</v>
      </c>
    </row>
    <row r="56" spans="2:15" x14ac:dyDescent="0.35">
      <c r="B56" s="2" t="s">
        <v>14</v>
      </c>
      <c r="C56" s="3">
        <v>5</v>
      </c>
      <c r="D56" s="4" t="s">
        <v>59</v>
      </c>
      <c r="E56" s="2" t="s">
        <v>38</v>
      </c>
      <c r="F56" s="2" t="s">
        <v>23</v>
      </c>
      <c r="G56" s="5">
        <v>1</v>
      </c>
      <c r="H56" s="1">
        <v>7000000</v>
      </c>
      <c r="I56" s="2">
        <v>2</v>
      </c>
      <c r="J56" s="6">
        <v>1.3888888888888889E-3</v>
      </c>
      <c r="K56" s="2" t="s">
        <v>18</v>
      </c>
      <c r="L56" s="2" t="s">
        <v>56</v>
      </c>
      <c r="M56" s="2" t="s">
        <v>48</v>
      </c>
      <c r="N56" s="2" t="s">
        <v>76</v>
      </c>
      <c r="O56" s="2" t="s">
        <v>52</v>
      </c>
    </row>
    <row r="57" spans="2:15" x14ac:dyDescent="0.35">
      <c r="B57" s="2" t="s">
        <v>14</v>
      </c>
      <c r="C57" s="3">
        <v>12</v>
      </c>
      <c r="D57" s="4" t="s">
        <v>60</v>
      </c>
      <c r="E57" s="2" t="s">
        <v>28</v>
      </c>
      <c r="F57" s="2" t="s">
        <v>23</v>
      </c>
      <c r="G57" s="5">
        <v>2</v>
      </c>
      <c r="H57" s="1">
        <v>38000000</v>
      </c>
      <c r="I57" s="2">
        <v>3</v>
      </c>
      <c r="J57" s="6">
        <v>1.3888888888888889E-3</v>
      </c>
      <c r="K57" s="2" t="s">
        <v>46</v>
      </c>
      <c r="L57" s="2" t="s">
        <v>39</v>
      </c>
      <c r="M57" s="2" t="s">
        <v>40</v>
      </c>
      <c r="N57" s="2" t="s">
        <v>78</v>
      </c>
      <c r="O57" s="2" t="s">
        <v>53</v>
      </c>
    </row>
    <row r="58" spans="2:15" x14ac:dyDescent="0.35">
      <c r="B58" s="2" t="s">
        <v>14</v>
      </c>
      <c r="C58" s="3">
        <v>26</v>
      </c>
      <c r="D58" s="4" t="s">
        <v>22</v>
      </c>
      <c r="E58" s="2" t="s">
        <v>16</v>
      </c>
      <c r="F58" s="2" t="s">
        <v>42</v>
      </c>
      <c r="G58" s="5">
        <v>4</v>
      </c>
      <c r="H58" s="1">
        <v>20000000</v>
      </c>
      <c r="I58" s="2">
        <v>3</v>
      </c>
      <c r="J58" s="6">
        <v>1.3888888888888889E-3</v>
      </c>
      <c r="K58" s="2" t="s">
        <v>61</v>
      </c>
      <c r="L58" s="2" t="s">
        <v>19</v>
      </c>
      <c r="M58" s="2" t="s">
        <v>20</v>
      </c>
      <c r="N58" s="2" t="s">
        <v>66</v>
      </c>
      <c r="O58" s="2" t="s">
        <v>36</v>
      </c>
    </row>
    <row r="59" spans="2:15" x14ac:dyDescent="0.35">
      <c r="B59" s="2" t="s">
        <v>70</v>
      </c>
      <c r="C59" s="3">
        <v>11</v>
      </c>
      <c r="D59" s="4" t="s">
        <v>58</v>
      </c>
      <c r="E59" s="2" t="s">
        <v>32</v>
      </c>
      <c r="F59" s="2" t="s">
        <v>17</v>
      </c>
      <c r="G59" s="5">
        <v>0</v>
      </c>
      <c r="H59" s="1">
        <v>0</v>
      </c>
      <c r="I59" s="2">
        <v>1</v>
      </c>
      <c r="J59" s="6">
        <v>1.3888888888888889E-3</v>
      </c>
      <c r="K59" s="2"/>
      <c r="L59" s="2"/>
      <c r="M59" s="2" t="s">
        <v>30</v>
      </c>
      <c r="N59" s="2" t="s">
        <v>78</v>
      </c>
      <c r="O59" s="2" t="s">
        <v>62</v>
      </c>
    </row>
    <row r="60" spans="2:15" x14ac:dyDescent="0.35">
      <c r="B60" s="2" t="s">
        <v>70</v>
      </c>
      <c r="C60" s="3">
        <v>14</v>
      </c>
      <c r="D60" s="4" t="s">
        <v>15</v>
      </c>
      <c r="E60" s="2" t="s">
        <v>16</v>
      </c>
      <c r="F60" s="2" t="s">
        <v>23</v>
      </c>
      <c r="G60" s="5">
        <v>0</v>
      </c>
      <c r="H60" s="1">
        <v>0</v>
      </c>
      <c r="I60" s="2">
        <v>5</v>
      </c>
      <c r="J60" s="6">
        <v>1.3888888888888889E-3</v>
      </c>
      <c r="K60" s="2"/>
      <c r="L60" s="2"/>
      <c r="M60" s="2" t="s">
        <v>33</v>
      </c>
      <c r="N60" s="2" t="s">
        <v>76</v>
      </c>
      <c r="O60" s="2" t="s">
        <v>52</v>
      </c>
    </row>
    <row r="61" spans="2:15" x14ac:dyDescent="0.35">
      <c r="B61" s="2" t="s">
        <v>70</v>
      </c>
      <c r="C61" s="3">
        <v>1</v>
      </c>
      <c r="D61" s="4" t="s">
        <v>59</v>
      </c>
      <c r="E61" s="2" t="s">
        <v>16</v>
      </c>
      <c r="F61" s="2" t="s">
        <v>23</v>
      </c>
      <c r="G61" s="5">
        <v>0</v>
      </c>
      <c r="H61" s="1">
        <v>0</v>
      </c>
      <c r="I61" s="2">
        <v>1</v>
      </c>
      <c r="J61" s="6">
        <v>1.3888888888888889E-3</v>
      </c>
      <c r="K61" s="2"/>
      <c r="L61" s="2"/>
      <c r="M61" s="2" t="s">
        <v>20</v>
      </c>
      <c r="N61" s="2" t="s">
        <v>77</v>
      </c>
      <c r="O61" s="2" t="s">
        <v>54</v>
      </c>
    </row>
    <row r="62" spans="2:15" x14ac:dyDescent="0.35">
      <c r="B62" s="2" t="s">
        <v>70</v>
      </c>
      <c r="C62" s="3">
        <v>12</v>
      </c>
      <c r="D62" s="4" t="s">
        <v>60</v>
      </c>
      <c r="E62" s="2" t="s">
        <v>28</v>
      </c>
      <c r="F62" s="2" t="s">
        <v>17</v>
      </c>
      <c r="G62" s="5">
        <v>0</v>
      </c>
      <c r="H62" s="1">
        <v>0</v>
      </c>
      <c r="I62" s="2">
        <v>2</v>
      </c>
      <c r="J62" s="6">
        <v>1.3888888888888889E-3</v>
      </c>
      <c r="K62" s="2"/>
      <c r="L62" s="2"/>
      <c r="M62" s="2" t="s">
        <v>33</v>
      </c>
      <c r="N62" s="2" t="s">
        <v>76</v>
      </c>
      <c r="O62" s="2" t="s">
        <v>26</v>
      </c>
    </row>
    <row r="63" spans="2:15" x14ac:dyDescent="0.35">
      <c r="B63" s="2" t="s">
        <v>70</v>
      </c>
      <c r="C63" s="3">
        <v>7</v>
      </c>
      <c r="D63" s="4" t="s">
        <v>37</v>
      </c>
      <c r="E63" s="2" t="s">
        <v>49</v>
      </c>
      <c r="F63" s="2" t="s">
        <v>23</v>
      </c>
      <c r="G63" s="5">
        <v>0</v>
      </c>
      <c r="H63" s="1">
        <v>0</v>
      </c>
      <c r="I63" s="2">
        <v>6</v>
      </c>
      <c r="J63" s="6">
        <v>1.3888888888888889E-3</v>
      </c>
      <c r="K63" s="2"/>
      <c r="L63" s="2"/>
      <c r="M63" s="2" t="s">
        <v>43</v>
      </c>
      <c r="N63" s="2" t="s">
        <v>66</v>
      </c>
      <c r="O63" s="2" t="s">
        <v>67</v>
      </c>
    </row>
    <row r="64" spans="2:15" x14ac:dyDescent="0.35">
      <c r="B64" s="2" t="s">
        <v>70</v>
      </c>
      <c r="C64" s="3">
        <v>5</v>
      </c>
      <c r="D64" s="4" t="s">
        <v>37</v>
      </c>
      <c r="E64" s="2" t="s">
        <v>32</v>
      </c>
      <c r="F64" s="2" t="s">
        <v>42</v>
      </c>
      <c r="G64" s="5">
        <v>0</v>
      </c>
      <c r="H64" s="1">
        <v>0</v>
      </c>
      <c r="I64" s="2">
        <v>4</v>
      </c>
      <c r="J64" s="6">
        <v>1.3888888888888889E-3</v>
      </c>
      <c r="K64" s="2"/>
      <c r="L64" s="2"/>
      <c r="M64" s="2" t="s">
        <v>51</v>
      </c>
      <c r="N64" s="2" t="s">
        <v>76</v>
      </c>
      <c r="O64" s="2" t="s">
        <v>26</v>
      </c>
    </row>
    <row r="65" spans="2:15" x14ac:dyDescent="0.35">
      <c r="B65" s="2" t="s">
        <v>70</v>
      </c>
      <c r="C65" s="3">
        <v>23</v>
      </c>
      <c r="D65" s="4" t="s">
        <v>44</v>
      </c>
      <c r="E65" s="2" t="s">
        <v>16</v>
      </c>
      <c r="F65" s="2" t="s">
        <v>23</v>
      </c>
      <c r="G65" s="5">
        <v>0</v>
      </c>
      <c r="H65" s="1">
        <v>0</v>
      </c>
      <c r="I65" s="2">
        <v>3</v>
      </c>
      <c r="J65" s="6">
        <v>1.3888888888888889E-3</v>
      </c>
      <c r="K65" s="2"/>
      <c r="L65" s="2"/>
      <c r="M65" s="2" t="s">
        <v>20</v>
      </c>
      <c r="N65" s="2" t="s">
        <v>66</v>
      </c>
      <c r="O65" s="2" t="s">
        <v>36</v>
      </c>
    </row>
    <row r="66" spans="2:15" x14ac:dyDescent="0.35">
      <c r="B66" s="2" t="s">
        <v>70</v>
      </c>
      <c r="C66" s="3">
        <v>19</v>
      </c>
      <c r="D66" s="4" t="s">
        <v>44</v>
      </c>
      <c r="E66" s="2" t="s">
        <v>32</v>
      </c>
      <c r="F66" s="2" t="s">
        <v>23</v>
      </c>
      <c r="G66" s="5">
        <v>0</v>
      </c>
      <c r="H66" s="1">
        <v>0</v>
      </c>
      <c r="I66" s="2">
        <v>1</v>
      </c>
      <c r="J66" s="6">
        <v>1.3888888888888889E-3</v>
      </c>
      <c r="K66" s="2"/>
      <c r="L66" s="2"/>
      <c r="M66" s="2" t="s">
        <v>48</v>
      </c>
      <c r="N66" s="2" t="s">
        <v>78</v>
      </c>
      <c r="O66" s="2" t="s">
        <v>63</v>
      </c>
    </row>
    <row r="67" spans="2:15" x14ac:dyDescent="0.35">
      <c r="B67" s="2" t="s">
        <v>70</v>
      </c>
      <c r="C67" s="3">
        <v>10</v>
      </c>
      <c r="D67" s="4" t="s">
        <v>69</v>
      </c>
      <c r="E67" s="2" t="s">
        <v>49</v>
      </c>
      <c r="F67" s="2" t="s">
        <v>17</v>
      </c>
      <c r="G67" s="5">
        <v>0</v>
      </c>
      <c r="H67" s="1">
        <v>0</v>
      </c>
      <c r="I67" s="2">
        <v>1</v>
      </c>
      <c r="J67" s="6">
        <v>1.3888888888888889E-3</v>
      </c>
      <c r="K67" s="2"/>
      <c r="L67" s="2"/>
      <c r="M67" s="2" t="s">
        <v>48</v>
      </c>
      <c r="N67" s="2" t="s">
        <v>78</v>
      </c>
      <c r="O67" s="2" t="s">
        <v>41</v>
      </c>
    </row>
    <row r="68" spans="2:15" x14ac:dyDescent="0.35">
      <c r="B68" s="2" t="s">
        <v>70</v>
      </c>
      <c r="C68" s="3">
        <v>11</v>
      </c>
      <c r="D68" s="4" t="s">
        <v>58</v>
      </c>
      <c r="E68" s="2" t="s">
        <v>32</v>
      </c>
      <c r="F68" s="2" t="s">
        <v>17</v>
      </c>
      <c r="G68" s="5">
        <v>0</v>
      </c>
      <c r="H68" s="1">
        <v>0</v>
      </c>
      <c r="I68" s="2">
        <v>1</v>
      </c>
      <c r="J68" s="6">
        <v>1.3888888888888889E-3</v>
      </c>
      <c r="K68" s="2"/>
      <c r="L68" s="2"/>
      <c r="M68" s="2" t="s">
        <v>30</v>
      </c>
      <c r="N68" s="2" t="s">
        <v>78</v>
      </c>
      <c r="O68" s="2" t="s">
        <v>62</v>
      </c>
    </row>
    <row r="69" spans="2:15" x14ac:dyDescent="0.35">
      <c r="B69" s="2" t="s">
        <v>70</v>
      </c>
      <c r="C69" s="3">
        <v>14</v>
      </c>
      <c r="D69" s="4" t="s">
        <v>15</v>
      </c>
      <c r="E69" s="2" t="s">
        <v>16</v>
      </c>
      <c r="F69" s="2" t="s">
        <v>23</v>
      </c>
      <c r="G69" s="5">
        <v>0</v>
      </c>
      <c r="H69" s="1">
        <v>0</v>
      </c>
      <c r="I69" s="2">
        <v>5</v>
      </c>
      <c r="J69" s="6">
        <v>1.3888888888888889E-3</v>
      </c>
      <c r="K69" s="2"/>
      <c r="L69" s="2"/>
      <c r="M69" s="2" t="s">
        <v>33</v>
      </c>
      <c r="N69" s="2" t="s">
        <v>76</v>
      </c>
      <c r="O69" s="2" t="s">
        <v>52</v>
      </c>
    </row>
    <row r="70" spans="2:15" x14ac:dyDescent="0.35">
      <c r="B70" s="2" t="s">
        <v>70</v>
      </c>
      <c r="C70" s="3">
        <v>1</v>
      </c>
      <c r="D70" s="4" t="s">
        <v>59</v>
      </c>
      <c r="E70" s="2" t="s">
        <v>16</v>
      </c>
      <c r="F70" s="2" t="s">
        <v>23</v>
      </c>
      <c r="G70" s="5">
        <v>0</v>
      </c>
      <c r="H70" s="1">
        <v>0</v>
      </c>
      <c r="I70" s="2">
        <v>1</v>
      </c>
      <c r="J70" s="6">
        <v>1.3888888888888889E-3</v>
      </c>
      <c r="K70" s="2"/>
      <c r="L70" s="2"/>
      <c r="M70" s="2" t="s">
        <v>20</v>
      </c>
      <c r="N70" s="2" t="s">
        <v>77</v>
      </c>
      <c r="O70" s="2" t="s">
        <v>54</v>
      </c>
    </row>
    <row r="71" spans="2:15" x14ac:dyDescent="0.35">
      <c r="B71" s="2" t="s">
        <v>70</v>
      </c>
      <c r="C71" s="3">
        <v>12</v>
      </c>
      <c r="D71" s="4" t="s">
        <v>60</v>
      </c>
      <c r="E71" s="2" t="s">
        <v>28</v>
      </c>
      <c r="F71" s="2" t="s">
        <v>17</v>
      </c>
      <c r="G71" s="5">
        <v>0</v>
      </c>
      <c r="H71" s="1">
        <v>0</v>
      </c>
      <c r="I71" s="2">
        <v>2</v>
      </c>
      <c r="J71" s="6">
        <v>1.3888888888888889E-3</v>
      </c>
      <c r="K71" s="2"/>
      <c r="L71" s="2"/>
      <c r="M71" s="2" t="s">
        <v>33</v>
      </c>
      <c r="N71" s="2" t="s">
        <v>76</v>
      </c>
      <c r="O71" s="2" t="s">
        <v>26</v>
      </c>
    </row>
    <row r="72" spans="2:15" x14ac:dyDescent="0.35">
      <c r="B72" s="2" t="s">
        <v>14</v>
      </c>
      <c r="C72" s="3">
        <v>1</v>
      </c>
      <c r="D72" s="4" t="s">
        <v>59</v>
      </c>
      <c r="E72" s="2" t="s">
        <v>32</v>
      </c>
      <c r="F72" s="2" t="s">
        <v>23</v>
      </c>
      <c r="G72" s="5">
        <v>5</v>
      </c>
      <c r="H72" s="1">
        <v>25000000</v>
      </c>
      <c r="I72" s="2">
        <v>1</v>
      </c>
      <c r="J72" s="6">
        <v>1.3888888888888889E-3</v>
      </c>
      <c r="K72" s="2" t="s">
        <v>18</v>
      </c>
      <c r="L72" s="2" t="s">
        <v>47</v>
      </c>
      <c r="M72" s="2" t="s">
        <v>30</v>
      </c>
      <c r="N72" s="2" t="s">
        <v>66</v>
      </c>
      <c r="O72" s="2" t="s">
        <v>67</v>
      </c>
    </row>
    <row r="73" spans="2:15" x14ac:dyDescent="0.35">
      <c r="B73" s="2" t="s">
        <v>14</v>
      </c>
      <c r="C73" s="3">
        <v>12</v>
      </c>
      <c r="D73" s="4" t="s">
        <v>60</v>
      </c>
      <c r="E73" s="2" t="s">
        <v>16</v>
      </c>
      <c r="F73" s="2" t="s">
        <v>42</v>
      </c>
      <c r="G73" s="5">
        <v>2</v>
      </c>
      <c r="H73" s="1">
        <v>12000000</v>
      </c>
      <c r="I73" s="2">
        <v>2</v>
      </c>
      <c r="J73" s="6">
        <v>1.3888888888888889E-3</v>
      </c>
      <c r="K73" s="2" t="s">
        <v>18</v>
      </c>
      <c r="L73" s="2" t="s">
        <v>19</v>
      </c>
      <c r="M73" s="2" t="s">
        <v>30</v>
      </c>
      <c r="N73" s="2" t="s">
        <v>76</v>
      </c>
      <c r="O73" s="2" t="s">
        <v>26</v>
      </c>
    </row>
    <row r="74" spans="2:15" x14ac:dyDescent="0.35">
      <c r="B74" s="2" t="s">
        <v>14</v>
      </c>
      <c r="C74" s="3">
        <v>12</v>
      </c>
      <c r="D74" s="4" t="s">
        <v>60</v>
      </c>
      <c r="E74" s="2" t="s">
        <v>16</v>
      </c>
      <c r="F74" s="2" t="s">
        <v>42</v>
      </c>
      <c r="G74" s="5">
        <v>3</v>
      </c>
      <c r="H74" s="1">
        <v>15000000</v>
      </c>
      <c r="I74" s="2">
        <v>5</v>
      </c>
      <c r="J74" s="6">
        <v>1.3888888888888889E-3</v>
      </c>
      <c r="K74" s="2" t="s">
        <v>18</v>
      </c>
      <c r="L74" s="2" t="s">
        <v>39</v>
      </c>
      <c r="M74" s="2" t="s">
        <v>48</v>
      </c>
      <c r="N74" s="2" t="s">
        <v>78</v>
      </c>
      <c r="O74" s="2" t="s">
        <v>63</v>
      </c>
    </row>
    <row r="75" spans="2:15" x14ac:dyDescent="0.35">
      <c r="B75" s="2" t="s">
        <v>14</v>
      </c>
      <c r="C75" s="3">
        <v>10</v>
      </c>
      <c r="D75" s="4" t="s">
        <v>22</v>
      </c>
      <c r="E75" s="2" t="s">
        <v>16</v>
      </c>
      <c r="F75" s="2" t="s">
        <v>68</v>
      </c>
      <c r="G75" s="5">
        <v>2</v>
      </c>
      <c r="H75" s="1">
        <v>12000000</v>
      </c>
      <c r="I75" s="2">
        <v>4</v>
      </c>
      <c r="J75" s="6">
        <v>1.3888888888888889E-3</v>
      </c>
      <c r="K75" s="2" t="s">
        <v>18</v>
      </c>
      <c r="L75" s="2" t="s">
        <v>50</v>
      </c>
      <c r="M75" s="2" t="s">
        <v>33</v>
      </c>
      <c r="N75" s="2" t="s">
        <v>76</v>
      </c>
      <c r="O75" s="2" t="s">
        <v>31</v>
      </c>
    </row>
    <row r="76" spans="2:15" x14ac:dyDescent="0.35">
      <c r="B76" s="2" t="s">
        <v>14</v>
      </c>
      <c r="C76" s="3">
        <v>23</v>
      </c>
      <c r="D76" s="4" t="s">
        <v>27</v>
      </c>
      <c r="E76" s="2" t="s">
        <v>16</v>
      </c>
      <c r="F76" s="2" t="s">
        <v>42</v>
      </c>
      <c r="G76" s="5">
        <v>5</v>
      </c>
      <c r="H76" s="1">
        <v>20000000</v>
      </c>
      <c r="I76" s="2">
        <v>1</v>
      </c>
      <c r="J76" s="6">
        <v>1.3888888888888889E-3</v>
      </c>
      <c r="K76" s="2" t="s">
        <v>18</v>
      </c>
      <c r="L76" s="2" t="s">
        <v>47</v>
      </c>
      <c r="M76" s="2" t="s">
        <v>30</v>
      </c>
      <c r="N76" s="2" t="s">
        <v>77</v>
      </c>
      <c r="O76" s="2" t="s">
        <v>65</v>
      </c>
    </row>
    <row r="77" spans="2:15" x14ac:dyDescent="0.35">
      <c r="B77" s="2" t="s">
        <v>14</v>
      </c>
      <c r="C77" s="3">
        <v>8</v>
      </c>
      <c r="D77" s="4" t="s">
        <v>27</v>
      </c>
      <c r="E77" s="2" t="s">
        <v>32</v>
      </c>
      <c r="F77" s="2" t="s">
        <v>17</v>
      </c>
      <c r="G77" s="5">
        <v>5</v>
      </c>
      <c r="H77" s="1">
        <v>21000000</v>
      </c>
      <c r="I77" s="2">
        <v>4</v>
      </c>
      <c r="J77" s="6">
        <v>1.3888888888888889E-3</v>
      </c>
      <c r="K77" s="2" t="s">
        <v>18</v>
      </c>
      <c r="L77" s="2" t="s">
        <v>19</v>
      </c>
      <c r="M77" s="2" t="s">
        <v>43</v>
      </c>
      <c r="N77" s="2" t="s">
        <v>78</v>
      </c>
      <c r="O77" s="2" t="s">
        <v>66</v>
      </c>
    </row>
    <row r="78" spans="2:15" x14ac:dyDescent="0.35">
      <c r="B78" s="2" t="s">
        <v>14</v>
      </c>
      <c r="C78" s="3">
        <v>22</v>
      </c>
      <c r="D78" s="4" t="s">
        <v>27</v>
      </c>
      <c r="E78" s="2" t="s">
        <v>16</v>
      </c>
      <c r="F78" s="2" t="s">
        <v>42</v>
      </c>
      <c r="G78" s="5">
        <v>4</v>
      </c>
      <c r="H78" s="1">
        <v>15000000</v>
      </c>
      <c r="I78" s="2">
        <v>3</v>
      </c>
      <c r="J78" s="6">
        <v>1.3888888888888889E-3</v>
      </c>
      <c r="K78" s="2" t="s">
        <v>18</v>
      </c>
      <c r="L78" s="2" t="s">
        <v>39</v>
      </c>
      <c r="M78" s="2" t="s">
        <v>43</v>
      </c>
      <c r="N78" s="2" t="s">
        <v>76</v>
      </c>
      <c r="O78" s="2" t="s">
        <v>31</v>
      </c>
    </row>
    <row r="79" spans="2:15" x14ac:dyDescent="0.35">
      <c r="B79" s="2" t="s">
        <v>14</v>
      </c>
      <c r="C79" s="3">
        <v>30</v>
      </c>
      <c r="D79" s="4" t="s">
        <v>27</v>
      </c>
      <c r="E79" s="2" t="s">
        <v>16</v>
      </c>
      <c r="F79" s="2" t="s">
        <v>45</v>
      </c>
      <c r="G79" s="5">
        <v>2</v>
      </c>
      <c r="H79" s="1">
        <v>12000000</v>
      </c>
      <c r="I79" s="2">
        <v>3</v>
      </c>
      <c r="J79" s="6">
        <v>1.3888888888888889E-3</v>
      </c>
      <c r="K79" s="2" t="s">
        <v>18</v>
      </c>
      <c r="L79" s="2" t="s">
        <v>47</v>
      </c>
      <c r="M79" s="2" t="s">
        <v>48</v>
      </c>
      <c r="N79" s="2" t="s">
        <v>78</v>
      </c>
      <c r="O79" s="2" t="s">
        <v>63</v>
      </c>
    </row>
    <row r="80" spans="2:15" x14ac:dyDescent="0.35">
      <c r="B80" s="2" t="s">
        <v>14</v>
      </c>
      <c r="C80" s="3">
        <v>8</v>
      </c>
      <c r="D80" s="4" t="s">
        <v>37</v>
      </c>
      <c r="E80" s="2" t="s">
        <v>16</v>
      </c>
      <c r="F80" s="2" t="s">
        <v>23</v>
      </c>
      <c r="G80" s="5">
        <v>4</v>
      </c>
      <c r="H80" s="1">
        <v>20000000</v>
      </c>
      <c r="I80" s="2">
        <v>3</v>
      </c>
      <c r="J80" s="6">
        <v>1.3888888888888889E-3</v>
      </c>
      <c r="K80" s="2" t="s">
        <v>18</v>
      </c>
      <c r="L80" s="2" t="s">
        <v>64</v>
      </c>
      <c r="M80" s="2" t="s">
        <v>43</v>
      </c>
      <c r="N80" s="2" t="s">
        <v>77</v>
      </c>
      <c r="O80" s="2" t="s">
        <v>54</v>
      </c>
    </row>
    <row r="81" spans="2:15" x14ac:dyDescent="0.35">
      <c r="B81" s="2" t="s">
        <v>14</v>
      </c>
      <c r="C81" s="3">
        <v>30</v>
      </c>
      <c r="D81" s="4" t="s">
        <v>37</v>
      </c>
      <c r="E81" s="2" t="s">
        <v>38</v>
      </c>
      <c r="F81" s="2" t="s">
        <v>42</v>
      </c>
      <c r="G81" s="5">
        <v>3</v>
      </c>
      <c r="H81" s="1">
        <v>15000000</v>
      </c>
      <c r="I81" s="2">
        <v>1</v>
      </c>
      <c r="J81" s="6">
        <v>1.3888888888888889E-3</v>
      </c>
      <c r="K81" s="2" t="s">
        <v>18</v>
      </c>
      <c r="L81" s="2" t="s">
        <v>19</v>
      </c>
      <c r="M81" s="2" t="s">
        <v>25</v>
      </c>
      <c r="N81" s="2" t="s">
        <v>76</v>
      </c>
      <c r="O81" s="2" t="s">
        <v>26</v>
      </c>
    </row>
    <row r="82" spans="2:15" x14ac:dyDescent="0.35">
      <c r="B82" s="2" t="s">
        <v>14</v>
      </c>
      <c r="C82" s="3">
        <v>9</v>
      </c>
      <c r="D82" s="4" t="s">
        <v>37</v>
      </c>
      <c r="E82" s="2" t="s">
        <v>28</v>
      </c>
      <c r="F82" s="2" t="s">
        <v>42</v>
      </c>
      <c r="G82" s="5">
        <v>3</v>
      </c>
      <c r="H82" s="1">
        <v>15000000</v>
      </c>
      <c r="I82" s="2">
        <v>3</v>
      </c>
      <c r="J82" s="6">
        <v>1.3888888888888889E-3</v>
      </c>
      <c r="K82" s="2" t="s">
        <v>18</v>
      </c>
      <c r="L82" s="2" t="s">
        <v>39</v>
      </c>
      <c r="M82" s="2" t="s">
        <v>51</v>
      </c>
      <c r="N82" s="2" t="s">
        <v>76</v>
      </c>
      <c r="O82" s="2" t="s">
        <v>71</v>
      </c>
    </row>
    <row r="83" spans="2:15" x14ac:dyDescent="0.35">
      <c r="B83" s="2" t="s">
        <v>14</v>
      </c>
      <c r="C83" s="3">
        <v>11</v>
      </c>
      <c r="D83" s="4" t="s">
        <v>37</v>
      </c>
      <c r="E83" s="2" t="s">
        <v>38</v>
      </c>
      <c r="F83" s="2" t="s">
        <v>42</v>
      </c>
      <c r="G83" s="5">
        <v>3</v>
      </c>
      <c r="H83" s="1">
        <v>15000000</v>
      </c>
      <c r="I83" s="2">
        <v>2</v>
      </c>
      <c r="J83" s="6">
        <v>1.3888888888888889E-3</v>
      </c>
      <c r="K83" s="2" t="s">
        <v>18</v>
      </c>
      <c r="L83" s="2" t="s">
        <v>56</v>
      </c>
      <c r="M83" s="2" t="s">
        <v>51</v>
      </c>
      <c r="N83" s="2" t="s">
        <v>76</v>
      </c>
      <c r="O83" s="2" t="s">
        <v>52</v>
      </c>
    </row>
    <row r="84" spans="2:15" x14ac:dyDescent="0.35">
      <c r="B84" s="2" t="s">
        <v>14</v>
      </c>
      <c r="C84" s="3">
        <v>26</v>
      </c>
      <c r="D84" s="4" t="s">
        <v>37</v>
      </c>
      <c r="E84" s="2" t="s">
        <v>16</v>
      </c>
      <c r="F84" s="2" t="s">
        <v>23</v>
      </c>
      <c r="G84" s="5">
        <v>1</v>
      </c>
      <c r="H84" s="1">
        <v>7000000</v>
      </c>
      <c r="I84" s="2">
        <v>2</v>
      </c>
      <c r="J84" s="6">
        <v>1.3888888888888889E-3</v>
      </c>
      <c r="K84" s="2" t="s">
        <v>18</v>
      </c>
      <c r="L84" s="2" t="s">
        <v>64</v>
      </c>
      <c r="M84" s="2" t="s">
        <v>51</v>
      </c>
      <c r="N84" s="2" t="s">
        <v>78</v>
      </c>
      <c r="O84" s="2" t="s">
        <v>62</v>
      </c>
    </row>
    <row r="85" spans="2:15" x14ac:dyDescent="0.35">
      <c r="B85" s="2" t="s">
        <v>14</v>
      </c>
      <c r="C85" s="3">
        <v>22</v>
      </c>
      <c r="D85" s="4" t="s">
        <v>44</v>
      </c>
      <c r="E85" s="2" t="s">
        <v>32</v>
      </c>
      <c r="F85" s="2" t="s">
        <v>23</v>
      </c>
      <c r="G85" s="5">
        <v>2</v>
      </c>
      <c r="H85" s="1">
        <v>38000000</v>
      </c>
      <c r="I85" s="2">
        <v>4</v>
      </c>
      <c r="J85" s="6">
        <v>1.3888888888888889E-3</v>
      </c>
      <c r="K85" s="2" t="s">
        <v>46</v>
      </c>
      <c r="L85" s="2" t="s">
        <v>56</v>
      </c>
      <c r="M85" s="2" t="s">
        <v>33</v>
      </c>
      <c r="N85" s="2" t="s">
        <v>66</v>
      </c>
      <c r="O85" s="2" t="s">
        <v>67</v>
      </c>
    </row>
    <row r="86" spans="2:15" x14ac:dyDescent="0.35">
      <c r="B86" s="2" t="s">
        <v>14</v>
      </c>
      <c r="C86" s="3">
        <v>3</v>
      </c>
      <c r="D86" s="4" t="s">
        <v>44</v>
      </c>
      <c r="E86" s="2" t="s">
        <v>49</v>
      </c>
      <c r="F86" s="2" t="s">
        <v>23</v>
      </c>
      <c r="G86" s="5">
        <v>1</v>
      </c>
      <c r="H86" s="1">
        <v>19000000</v>
      </c>
      <c r="I86" s="2">
        <v>1</v>
      </c>
      <c r="J86" s="6">
        <v>1.3888888888888889E-3</v>
      </c>
      <c r="K86" s="2" t="s">
        <v>46</v>
      </c>
      <c r="L86" s="2" t="s">
        <v>39</v>
      </c>
      <c r="M86" s="2" t="s">
        <v>20</v>
      </c>
      <c r="N86" s="2" t="s">
        <v>76</v>
      </c>
      <c r="O86" s="2" t="s">
        <v>31</v>
      </c>
    </row>
    <row r="87" spans="2:15" x14ac:dyDescent="0.35">
      <c r="B87" s="2" t="s">
        <v>14</v>
      </c>
      <c r="C87" s="3">
        <v>8</v>
      </c>
      <c r="D87" s="4" t="s">
        <v>44</v>
      </c>
      <c r="E87" s="2" t="s">
        <v>49</v>
      </c>
      <c r="F87" s="2" t="s">
        <v>17</v>
      </c>
      <c r="G87" s="5">
        <v>2</v>
      </c>
      <c r="H87" s="1">
        <v>38000000</v>
      </c>
      <c r="I87" s="2">
        <v>1</v>
      </c>
      <c r="J87" s="6">
        <v>1.3888888888888889E-3</v>
      </c>
      <c r="K87" s="2" t="s">
        <v>46</v>
      </c>
      <c r="L87" s="2" t="s">
        <v>50</v>
      </c>
      <c r="M87" s="2" t="s">
        <v>25</v>
      </c>
      <c r="N87" s="2" t="s">
        <v>78</v>
      </c>
      <c r="O87" s="2" t="s">
        <v>21</v>
      </c>
    </row>
    <row r="88" spans="2:15" x14ac:dyDescent="0.35">
      <c r="B88" s="2" t="s">
        <v>14</v>
      </c>
      <c r="C88" s="3">
        <v>19</v>
      </c>
      <c r="D88" s="4" t="s">
        <v>44</v>
      </c>
      <c r="E88" s="2" t="s">
        <v>28</v>
      </c>
      <c r="F88" s="2" t="s">
        <v>23</v>
      </c>
      <c r="G88" s="5">
        <v>2</v>
      </c>
      <c r="H88" s="1">
        <v>12000000</v>
      </c>
      <c r="I88" s="2">
        <v>1</v>
      </c>
      <c r="J88" s="6">
        <v>1.3888888888888889E-3</v>
      </c>
      <c r="K88" s="2" t="s">
        <v>18</v>
      </c>
      <c r="L88" s="2" t="s">
        <v>19</v>
      </c>
      <c r="M88" s="2" t="s">
        <v>20</v>
      </c>
      <c r="N88" s="2" t="s">
        <v>66</v>
      </c>
      <c r="O88" s="2" t="s">
        <v>67</v>
      </c>
    </row>
    <row r="89" spans="2:15" x14ac:dyDescent="0.35">
      <c r="B89" s="2" t="s">
        <v>14</v>
      </c>
      <c r="C89" s="3">
        <v>1</v>
      </c>
      <c r="D89" s="4" t="s">
        <v>59</v>
      </c>
      <c r="E89" s="2" t="s">
        <v>32</v>
      </c>
      <c r="F89" s="2" t="s">
        <v>23</v>
      </c>
      <c r="G89" s="5">
        <v>5</v>
      </c>
      <c r="H89" s="1">
        <v>25000000</v>
      </c>
      <c r="I89" s="2">
        <v>1</v>
      </c>
      <c r="J89" s="6">
        <v>1.3888888888888889E-3</v>
      </c>
      <c r="K89" s="2" t="s">
        <v>18</v>
      </c>
      <c r="L89" s="2" t="s">
        <v>47</v>
      </c>
      <c r="M89" s="2" t="s">
        <v>30</v>
      </c>
      <c r="N89" s="2" t="s">
        <v>66</v>
      </c>
      <c r="O89" s="2" t="s">
        <v>67</v>
      </c>
    </row>
    <row r="90" spans="2:15" x14ac:dyDescent="0.35">
      <c r="B90" s="2" t="s">
        <v>14</v>
      </c>
      <c r="C90" s="3">
        <v>12</v>
      </c>
      <c r="D90" s="4" t="s">
        <v>60</v>
      </c>
      <c r="E90" s="2" t="s">
        <v>16</v>
      </c>
      <c r="F90" s="2" t="s">
        <v>42</v>
      </c>
      <c r="G90" s="5">
        <v>2</v>
      </c>
      <c r="H90" s="1">
        <v>12000000</v>
      </c>
      <c r="I90" s="2">
        <v>2</v>
      </c>
      <c r="J90" s="6">
        <v>1.3888888888888889E-3</v>
      </c>
      <c r="K90" s="2" t="s">
        <v>18</v>
      </c>
      <c r="L90" s="2" t="s">
        <v>19</v>
      </c>
      <c r="M90" s="2" t="s">
        <v>30</v>
      </c>
      <c r="N90" s="2" t="s">
        <v>76</v>
      </c>
      <c r="O90" s="2" t="s">
        <v>26</v>
      </c>
    </row>
    <row r="91" spans="2:15" x14ac:dyDescent="0.35">
      <c r="B91" s="2" t="s">
        <v>14</v>
      </c>
      <c r="C91" s="3">
        <v>12</v>
      </c>
      <c r="D91" s="4" t="s">
        <v>60</v>
      </c>
      <c r="E91" s="2" t="s">
        <v>16</v>
      </c>
      <c r="F91" s="2" t="s">
        <v>42</v>
      </c>
      <c r="G91" s="5">
        <v>3</v>
      </c>
      <c r="H91" s="1">
        <v>15000000</v>
      </c>
      <c r="I91" s="2">
        <v>5</v>
      </c>
      <c r="J91" s="6">
        <v>1.3888888888888889E-3</v>
      </c>
      <c r="K91" s="2" t="s">
        <v>18</v>
      </c>
      <c r="L91" s="2" t="s">
        <v>39</v>
      </c>
      <c r="M91" s="2" t="s">
        <v>48</v>
      </c>
      <c r="N91" s="2" t="s">
        <v>78</v>
      </c>
      <c r="O91" s="2" t="s">
        <v>63</v>
      </c>
    </row>
    <row r="92" spans="2:15" x14ac:dyDescent="0.35">
      <c r="B92" s="2" t="s">
        <v>14</v>
      </c>
      <c r="C92" s="3">
        <v>10</v>
      </c>
      <c r="D92" s="4" t="s">
        <v>22</v>
      </c>
      <c r="E92" s="2" t="s">
        <v>16</v>
      </c>
      <c r="F92" s="2" t="s">
        <v>68</v>
      </c>
      <c r="G92" s="5">
        <v>2</v>
      </c>
      <c r="H92" s="1">
        <v>12000000</v>
      </c>
      <c r="I92" s="2">
        <v>4</v>
      </c>
      <c r="J92" s="6">
        <v>1.3888888888888889E-3</v>
      </c>
      <c r="K92" s="2" t="s">
        <v>18</v>
      </c>
      <c r="L92" s="2" t="s">
        <v>50</v>
      </c>
      <c r="M92" s="2" t="s">
        <v>33</v>
      </c>
      <c r="N92" s="2" t="s">
        <v>76</v>
      </c>
      <c r="O92" s="2" t="s">
        <v>31</v>
      </c>
    </row>
    <row r="93" spans="2:15" x14ac:dyDescent="0.35">
      <c r="B93" s="2" t="s">
        <v>70</v>
      </c>
      <c r="C93" s="3">
        <v>3</v>
      </c>
      <c r="D93" s="4" t="s">
        <v>60</v>
      </c>
      <c r="E93" s="2" t="s">
        <v>28</v>
      </c>
      <c r="F93" s="2" t="s">
        <v>23</v>
      </c>
      <c r="G93" s="5">
        <v>0</v>
      </c>
      <c r="H93" s="1">
        <v>0</v>
      </c>
      <c r="I93" s="2">
        <v>2</v>
      </c>
      <c r="J93" s="6">
        <v>1.3888888888888889E-3</v>
      </c>
      <c r="K93" s="2"/>
      <c r="L93" s="2"/>
      <c r="M93" s="2" t="s">
        <v>48</v>
      </c>
      <c r="N93" s="2" t="s">
        <v>76</v>
      </c>
      <c r="O93" s="2" t="s">
        <v>26</v>
      </c>
    </row>
    <row r="94" spans="2:15" x14ac:dyDescent="0.35">
      <c r="B94" s="2" t="s">
        <v>70</v>
      </c>
      <c r="C94" s="3">
        <v>13</v>
      </c>
      <c r="D94" s="4" t="s">
        <v>22</v>
      </c>
      <c r="E94" s="2" t="s">
        <v>28</v>
      </c>
      <c r="F94" s="2" t="s">
        <v>17</v>
      </c>
      <c r="G94" s="5">
        <v>0</v>
      </c>
      <c r="H94" s="1">
        <v>0</v>
      </c>
      <c r="I94" s="2">
        <v>1</v>
      </c>
      <c r="J94" s="6">
        <v>1.3888888888888889E-3</v>
      </c>
      <c r="K94" s="2"/>
      <c r="L94" s="2"/>
      <c r="M94" s="2" t="s">
        <v>33</v>
      </c>
      <c r="N94" s="2" t="s">
        <v>78</v>
      </c>
      <c r="O94" s="2" t="s">
        <v>21</v>
      </c>
    </row>
    <row r="95" spans="2:15" x14ac:dyDescent="0.35">
      <c r="B95" s="2" t="s">
        <v>70</v>
      </c>
      <c r="C95" s="3">
        <v>29</v>
      </c>
      <c r="D95" s="4" t="s">
        <v>37</v>
      </c>
      <c r="E95" s="2" t="s">
        <v>28</v>
      </c>
      <c r="F95" s="2" t="s">
        <v>17</v>
      </c>
      <c r="G95" s="5">
        <v>0</v>
      </c>
      <c r="H95" s="1">
        <v>0</v>
      </c>
      <c r="I95" s="2">
        <v>4</v>
      </c>
      <c r="J95" s="6">
        <v>1.3888888888888889E-3</v>
      </c>
      <c r="K95" s="2"/>
      <c r="L95" s="2"/>
      <c r="M95" s="2" t="s">
        <v>33</v>
      </c>
      <c r="N95" s="2" t="s">
        <v>77</v>
      </c>
      <c r="O95" s="2" t="s">
        <v>65</v>
      </c>
    </row>
    <row r="96" spans="2:15" x14ac:dyDescent="0.35">
      <c r="B96" s="2" t="s">
        <v>70</v>
      </c>
      <c r="C96" s="3">
        <v>5</v>
      </c>
      <c r="D96" s="4" t="s">
        <v>37</v>
      </c>
      <c r="E96" s="2" t="s">
        <v>28</v>
      </c>
      <c r="F96" s="2" t="s">
        <v>23</v>
      </c>
      <c r="G96" s="5">
        <v>0</v>
      </c>
      <c r="H96" s="1">
        <v>0</v>
      </c>
      <c r="I96" s="2">
        <v>5</v>
      </c>
      <c r="J96" s="6">
        <v>1.3888888888888889E-3</v>
      </c>
      <c r="K96" s="2"/>
      <c r="L96" s="2"/>
      <c r="M96" s="2" t="s">
        <v>25</v>
      </c>
      <c r="N96" s="2" t="s">
        <v>76</v>
      </c>
      <c r="O96" s="2" t="s">
        <v>52</v>
      </c>
    </row>
    <row r="97" spans="2:15" x14ac:dyDescent="0.35">
      <c r="B97" s="2" t="s">
        <v>70</v>
      </c>
      <c r="C97" s="3">
        <v>19</v>
      </c>
      <c r="D97" s="4" t="s">
        <v>44</v>
      </c>
      <c r="E97" s="2" t="s">
        <v>49</v>
      </c>
      <c r="F97" s="2" t="s">
        <v>42</v>
      </c>
      <c r="G97" s="5">
        <v>0</v>
      </c>
      <c r="H97" s="1">
        <v>0</v>
      </c>
      <c r="I97" s="2">
        <v>2</v>
      </c>
      <c r="J97" s="6">
        <v>1.3888888888888889E-3</v>
      </c>
      <c r="K97" s="2"/>
      <c r="L97" s="2"/>
      <c r="M97" s="2" t="s">
        <v>51</v>
      </c>
      <c r="N97" s="2" t="s">
        <v>66</v>
      </c>
      <c r="O97" s="2" t="s">
        <v>67</v>
      </c>
    </row>
    <row r="98" spans="2:15" x14ac:dyDescent="0.35">
      <c r="B98" s="2" t="s">
        <v>70</v>
      </c>
      <c r="C98" s="3">
        <v>18</v>
      </c>
      <c r="D98" s="4" t="s">
        <v>69</v>
      </c>
      <c r="E98" s="2" t="s">
        <v>16</v>
      </c>
      <c r="F98" s="2" t="s">
        <v>42</v>
      </c>
      <c r="G98" s="5">
        <v>0</v>
      </c>
      <c r="H98" s="1">
        <v>0</v>
      </c>
      <c r="I98" s="2">
        <v>1</v>
      </c>
      <c r="J98" s="6">
        <v>1.3888888888888889E-3</v>
      </c>
      <c r="K98" s="2"/>
      <c r="L98" s="2"/>
      <c r="M98" s="2" t="s">
        <v>30</v>
      </c>
      <c r="N98" s="2" t="s">
        <v>66</v>
      </c>
      <c r="O98" s="2" t="s">
        <v>36</v>
      </c>
    </row>
    <row r="99" spans="2:15" x14ac:dyDescent="0.35">
      <c r="B99" s="2" t="s">
        <v>70</v>
      </c>
      <c r="C99" s="3">
        <v>29</v>
      </c>
      <c r="D99" s="4" t="s">
        <v>69</v>
      </c>
      <c r="E99" s="2" t="s">
        <v>49</v>
      </c>
      <c r="F99" s="2" t="s">
        <v>17</v>
      </c>
      <c r="G99" s="5">
        <v>0</v>
      </c>
      <c r="H99" s="1">
        <v>0</v>
      </c>
      <c r="I99" s="2">
        <v>1</v>
      </c>
      <c r="J99" s="6">
        <v>1.3888888888888889E-3</v>
      </c>
      <c r="K99" s="2"/>
      <c r="L99" s="2"/>
      <c r="M99" s="2" t="s">
        <v>30</v>
      </c>
      <c r="N99" s="2" t="s">
        <v>78</v>
      </c>
      <c r="O99" s="2" t="s">
        <v>62</v>
      </c>
    </row>
    <row r="100" spans="2:15" x14ac:dyDescent="0.35">
      <c r="B100" s="2" t="s">
        <v>70</v>
      </c>
      <c r="C100" s="3">
        <v>1</v>
      </c>
      <c r="D100" s="4" t="s">
        <v>69</v>
      </c>
      <c r="E100" s="2" t="s">
        <v>49</v>
      </c>
      <c r="F100" s="2" t="s">
        <v>23</v>
      </c>
      <c r="G100" s="5">
        <v>0</v>
      </c>
      <c r="H100" s="1">
        <v>0</v>
      </c>
      <c r="I100" s="2">
        <v>2</v>
      </c>
      <c r="J100" s="6">
        <v>1.3888888888888889E-3</v>
      </c>
      <c r="K100" s="2"/>
      <c r="L100" s="2"/>
      <c r="M100" s="2" t="s">
        <v>43</v>
      </c>
      <c r="N100" s="2" t="s">
        <v>78</v>
      </c>
      <c r="O100" s="2" t="s">
        <v>21</v>
      </c>
    </row>
    <row r="101" spans="2:15" x14ac:dyDescent="0.35">
      <c r="B101" s="2" t="s">
        <v>70</v>
      </c>
      <c r="C101" s="3">
        <v>30</v>
      </c>
      <c r="D101" s="4" t="s">
        <v>69</v>
      </c>
      <c r="E101" s="2" t="s">
        <v>28</v>
      </c>
      <c r="F101" s="2" t="s">
        <v>23</v>
      </c>
      <c r="G101" s="5">
        <v>0</v>
      </c>
      <c r="H101" s="1">
        <v>0</v>
      </c>
      <c r="I101" s="2">
        <v>1</v>
      </c>
      <c r="J101" s="6">
        <v>1.3888888888888889E-3</v>
      </c>
      <c r="K101" s="2"/>
      <c r="L101" s="2"/>
      <c r="M101" s="2" t="s">
        <v>48</v>
      </c>
      <c r="N101" s="2" t="s">
        <v>77</v>
      </c>
      <c r="O101" s="2" t="s">
        <v>54</v>
      </c>
    </row>
    <row r="102" spans="2:15" x14ac:dyDescent="0.35">
      <c r="B102" s="2" t="s">
        <v>70</v>
      </c>
      <c r="C102" s="3">
        <v>3</v>
      </c>
      <c r="D102" s="4" t="s">
        <v>60</v>
      </c>
      <c r="E102" s="2" t="s">
        <v>28</v>
      </c>
      <c r="F102" s="2" t="s">
        <v>23</v>
      </c>
      <c r="G102" s="5">
        <v>0</v>
      </c>
      <c r="H102" s="1">
        <v>0</v>
      </c>
      <c r="I102" s="2">
        <v>2</v>
      </c>
      <c r="J102" s="6">
        <v>1.3888888888888889E-3</v>
      </c>
      <c r="K102" s="2"/>
      <c r="L102" s="2"/>
      <c r="M102" s="2" t="s">
        <v>48</v>
      </c>
      <c r="N102" s="2" t="s">
        <v>76</v>
      </c>
      <c r="O102" s="2" t="s">
        <v>26</v>
      </c>
    </row>
    <row r="103" spans="2:15" x14ac:dyDescent="0.35">
      <c r="B103" s="2" t="s">
        <v>14</v>
      </c>
      <c r="C103" s="3">
        <v>11</v>
      </c>
      <c r="D103" s="4" t="s">
        <v>55</v>
      </c>
      <c r="E103" s="2" t="s">
        <v>49</v>
      </c>
      <c r="F103" s="2" t="s">
        <v>17</v>
      </c>
      <c r="G103" s="5">
        <v>4</v>
      </c>
      <c r="H103" s="1">
        <v>20000000</v>
      </c>
      <c r="I103" s="2">
        <v>2</v>
      </c>
      <c r="J103" s="6">
        <v>1.3888888888888889E-3</v>
      </c>
      <c r="K103" s="2" t="s">
        <v>61</v>
      </c>
      <c r="L103" s="2" t="s">
        <v>35</v>
      </c>
      <c r="M103" s="2" t="s">
        <v>30</v>
      </c>
      <c r="N103" s="2" t="s">
        <v>66</v>
      </c>
      <c r="O103" s="2" t="s">
        <v>67</v>
      </c>
    </row>
    <row r="104" spans="2:15" x14ac:dyDescent="0.35">
      <c r="B104" s="2" t="s">
        <v>14</v>
      </c>
      <c r="C104" s="3">
        <v>14</v>
      </c>
      <c r="D104" s="4" t="s">
        <v>55</v>
      </c>
      <c r="E104" s="2" t="s">
        <v>49</v>
      </c>
      <c r="F104" s="2" t="s">
        <v>17</v>
      </c>
      <c r="G104" s="5">
        <v>3</v>
      </c>
      <c r="H104" s="1">
        <v>15000000</v>
      </c>
      <c r="I104" s="2">
        <v>2</v>
      </c>
      <c r="J104" s="6">
        <v>1.3888888888888889E-3</v>
      </c>
      <c r="K104" s="2" t="s">
        <v>18</v>
      </c>
      <c r="L104" s="2" t="s">
        <v>56</v>
      </c>
      <c r="M104" s="2" t="s">
        <v>30</v>
      </c>
      <c r="N104" s="2" t="s">
        <v>76</v>
      </c>
      <c r="O104" s="2" t="s">
        <v>52</v>
      </c>
    </row>
    <row r="105" spans="2:15" x14ac:dyDescent="0.35">
      <c r="B105" s="2" t="s">
        <v>14</v>
      </c>
      <c r="C105" s="3">
        <v>11</v>
      </c>
      <c r="D105" s="4" t="s">
        <v>57</v>
      </c>
      <c r="E105" s="2" t="s">
        <v>49</v>
      </c>
      <c r="F105" s="2" t="s">
        <v>42</v>
      </c>
      <c r="G105" s="5">
        <v>2</v>
      </c>
      <c r="H105" s="1">
        <v>10000000</v>
      </c>
      <c r="I105" s="2">
        <v>1</v>
      </c>
      <c r="J105" s="6">
        <v>1.3888888888888889E-3</v>
      </c>
      <c r="K105" s="2" t="s">
        <v>18</v>
      </c>
      <c r="L105" s="2" t="s">
        <v>39</v>
      </c>
      <c r="M105" s="2" t="s">
        <v>33</v>
      </c>
      <c r="N105" s="2" t="s">
        <v>78</v>
      </c>
      <c r="O105" s="2" t="s">
        <v>63</v>
      </c>
    </row>
    <row r="106" spans="2:15" x14ac:dyDescent="0.35">
      <c r="B106" s="2" t="s">
        <v>14</v>
      </c>
      <c r="C106" s="3">
        <v>1</v>
      </c>
      <c r="D106" s="4" t="s">
        <v>15</v>
      </c>
      <c r="E106" s="2" t="s">
        <v>28</v>
      </c>
      <c r="F106" s="2" t="s">
        <v>42</v>
      </c>
      <c r="G106" s="5">
        <v>5</v>
      </c>
      <c r="H106" s="1">
        <v>25000000</v>
      </c>
      <c r="I106" s="2">
        <v>1</v>
      </c>
      <c r="J106" s="6">
        <v>1.3888888888888889E-3</v>
      </c>
      <c r="K106" s="2" t="s">
        <v>18</v>
      </c>
      <c r="L106" s="2" t="s">
        <v>39</v>
      </c>
      <c r="M106" s="2" t="s">
        <v>40</v>
      </c>
      <c r="N106" s="2" t="s">
        <v>78</v>
      </c>
      <c r="O106" s="2" t="s">
        <v>41</v>
      </c>
    </row>
    <row r="107" spans="2:15" x14ac:dyDescent="0.35">
      <c r="B107" s="2" t="s">
        <v>14</v>
      </c>
      <c r="C107" s="3">
        <v>1</v>
      </c>
      <c r="D107" s="4" t="s">
        <v>72</v>
      </c>
      <c r="E107" s="2" t="s">
        <v>73</v>
      </c>
      <c r="F107" s="2" t="s">
        <v>23</v>
      </c>
      <c r="G107" s="5">
        <v>2</v>
      </c>
      <c r="H107" s="1">
        <v>12000000</v>
      </c>
      <c r="I107" s="2">
        <v>5</v>
      </c>
      <c r="J107" s="6">
        <v>1.3888888888888889E-3</v>
      </c>
      <c r="K107" s="2" t="s">
        <v>18</v>
      </c>
      <c r="L107" s="2" t="s">
        <v>56</v>
      </c>
      <c r="M107" s="2" t="s">
        <v>48</v>
      </c>
      <c r="N107" s="2" t="s">
        <v>77</v>
      </c>
      <c r="O107" s="2" t="s">
        <v>54</v>
      </c>
    </row>
    <row r="108" spans="2:15" x14ac:dyDescent="0.35">
      <c r="B108" s="2" t="s">
        <v>14</v>
      </c>
      <c r="C108" s="3">
        <v>30</v>
      </c>
      <c r="D108" s="4" t="s">
        <v>27</v>
      </c>
      <c r="E108" s="2" t="s">
        <v>16</v>
      </c>
      <c r="F108" s="2" t="s">
        <v>42</v>
      </c>
      <c r="G108" s="5">
        <v>2</v>
      </c>
      <c r="H108" s="1">
        <v>12000000</v>
      </c>
      <c r="I108" s="2">
        <v>1</v>
      </c>
      <c r="J108" s="6">
        <v>1.3888888888888889E-3</v>
      </c>
      <c r="K108" s="2" t="s">
        <v>18</v>
      </c>
      <c r="L108" s="2" t="s">
        <v>19</v>
      </c>
      <c r="M108" s="2" t="s">
        <v>30</v>
      </c>
      <c r="N108" s="2" t="s">
        <v>66</v>
      </c>
      <c r="O108" s="2" t="s">
        <v>67</v>
      </c>
    </row>
    <row r="109" spans="2:15" x14ac:dyDescent="0.35">
      <c r="B109" s="2" t="s">
        <v>14</v>
      </c>
      <c r="C109" s="3">
        <v>13</v>
      </c>
      <c r="D109" s="4" t="s">
        <v>27</v>
      </c>
      <c r="E109" s="2" t="s">
        <v>38</v>
      </c>
      <c r="F109" s="2" t="s">
        <v>42</v>
      </c>
      <c r="G109" s="5">
        <v>3</v>
      </c>
      <c r="H109" s="1">
        <v>12000000</v>
      </c>
      <c r="I109" s="2">
        <v>1</v>
      </c>
      <c r="J109" s="6">
        <v>1.3888888888888889E-3</v>
      </c>
      <c r="K109" s="2" t="s">
        <v>18</v>
      </c>
      <c r="L109" s="2" t="s">
        <v>47</v>
      </c>
      <c r="M109" s="2" t="s">
        <v>48</v>
      </c>
      <c r="N109" s="2" t="s">
        <v>78</v>
      </c>
      <c r="O109" s="2" t="s">
        <v>62</v>
      </c>
    </row>
    <row r="110" spans="2:15" x14ac:dyDescent="0.35">
      <c r="B110" s="2" t="s">
        <v>14</v>
      </c>
      <c r="C110" s="3">
        <v>1</v>
      </c>
      <c r="D110" s="4" t="s">
        <v>27</v>
      </c>
      <c r="E110" s="2" t="s">
        <v>16</v>
      </c>
      <c r="F110" s="2" t="s">
        <v>42</v>
      </c>
      <c r="G110" s="5">
        <v>1</v>
      </c>
      <c r="H110" s="1">
        <v>7000000</v>
      </c>
      <c r="I110" s="2">
        <v>4</v>
      </c>
      <c r="J110" s="6">
        <v>1.3888888888888889E-3</v>
      </c>
      <c r="K110" s="2" t="s">
        <v>18</v>
      </c>
      <c r="L110" s="2" t="s">
        <v>35</v>
      </c>
      <c r="M110" s="2" t="s">
        <v>51</v>
      </c>
      <c r="N110" s="2" t="s">
        <v>78</v>
      </c>
      <c r="O110" s="2" t="s">
        <v>62</v>
      </c>
    </row>
    <row r="111" spans="2:15" x14ac:dyDescent="0.35">
      <c r="B111" s="2" t="s">
        <v>14</v>
      </c>
      <c r="C111" s="3">
        <v>21</v>
      </c>
      <c r="D111" s="4" t="s">
        <v>37</v>
      </c>
      <c r="E111" s="2" t="s">
        <v>32</v>
      </c>
      <c r="F111" s="2" t="s">
        <v>42</v>
      </c>
      <c r="G111" s="5">
        <v>1</v>
      </c>
      <c r="H111" s="1">
        <v>19000000</v>
      </c>
      <c r="I111" s="2">
        <v>1</v>
      </c>
      <c r="J111" s="6">
        <v>1.3888888888888889E-3</v>
      </c>
      <c r="K111" s="2" t="s">
        <v>46</v>
      </c>
      <c r="L111" s="2" t="s">
        <v>39</v>
      </c>
      <c r="M111" s="2" t="s">
        <v>30</v>
      </c>
      <c r="N111" s="2" t="s">
        <v>78</v>
      </c>
      <c r="O111" s="2" t="s">
        <v>63</v>
      </c>
    </row>
    <row r="112" spans="2:15" x14ac:dyDescent="0.35">
      <c r="B112" s="2" t="s">
        <v>14</v>
      </c>
      <c r="C112" s="3">
        <v>3</v>
      </c>
      <c r="D112" s="4" t="s">
        <v>37</v>
      </c>
      <c r="E112" s="2" t="s">
        <v>32</v>
      </c>
      <c r="F112" s="2" t="s">
        <v>42</v>
      </c>
      <c r="G112" s="5">
        <v>2</v>
      </c>
      <c r="H112" s="1">
        <v>38000000</v>
      </c>
      <c r="I112" s="2">
        <v>2</v>
      </c>
      <c r="J112" s="6">
        <v>1.3888888888888889E-3</v>
      </c>
      <c r="K112" s="2" t="s">
        <v>46</v>
      </c>
      <c r="L112" s="2" t="s">
        <v>19</v>
      </c>
      <c r="M112" s="2" t="s">
        <v>51</v>
      </c>
      <c r="N112" s="2" t="s">
        <v>76</v>
      </c>
      <c r="O112" s="2" t="s">
        <v>31</v>
      </c>
    </row>
    <row r="113" spans="2:15" x14ac:dyDescent="0.35">
      <c r="B113" s="2" t="s">
        <v>14</v>
      </c>
      <c r="C113" s="3">
        <v>8</v>
      </c>
      <c r="D113" s="4" t="s">
        <v>37</v>
      </c>
      <c r="E113" s="2" t="s">
        <v>49</v>
      </c>
      <c r="F113" s="2" t="s">
        <v>42</v>
      </c>
      <c r="G113" s="5">
        <v>4</v>
      </c>
      <c r="H113" s="1">
        <v>20000000</v>
      </c>
      <c r="I113" s="2">
        <v>2</v>
      </c>
      <c r="J113" s="6">
        <v>1.3888888888888889E-3</v>
      </c>
      <c r="K113" s="2" t="s">
        <v>61</v>
      </c>
      <c r="L113" s="2" t="s">
        <v>39</v>
      </c>
      <c r="M113" s="2" t="s">
        <v>30</v>
      </c>
      <c r="N113" s="2" t="s">
        <v>76</v>
      </c>
      <c r="O113" s="2" t="s">
        <v>26</v>
      </c>
    </row>
    <row r="114" spans="2:15" x14ac:dyDescent="0.35">
      <c r="B114" s="2" t="s">
        <v>14</v>
      </c>
      <c r="C114" s="3">
        <v>14</v>
      </c>
      <c r="D114" s="4" t="s">
        <v>37</v>
      </c>
      <c r="E114" s="2" t="s">
        <v>16</v>
      </c>
      <c r="F114" s="2" t="s">
        <v>23</v>
      </c>
      <c r="G114" s="5">
        <v>1</v>
      </c>
      <c r="H114" s="1">
        <v>7000000</v>
      </c>
      <c r="I114" s="2">
        <v>5</v>
      </c>
      <c r="J114" s="6">
        <v>1.3888888888888889E-3</v>
      </c>
      <c r="K114" s="2" t="s">
        <v>18</v>
      </c>
      <c r="L114" s="2" t="s">
        <v>35</v>
      </c>
      <c r="M114" s="2" t="s">
        <v>43</v>
      </c>
      <c r="N114" s="2" t="s">
        <v>66</v>
      </c>
      <c r="O114" s="2" t="s">
        <v>67</v>
      </c>
    </row>
    <row r="115" spans="2:15" x14ac:dyDescent="0.35">
      <c r="B115" s="2" t="s">
        <v>14</v>
      </c>
      <c r="C115" s="3">
        <v>31</v>
      </c>
      <c r="D115" s="4" t="s">
        <v>37</v>
      </c>
      <c r="E115" s="2" t="s">
        <v>28</v>
      </c>
      <c r="F115" s="2" t="s">
        <v>23</v>
      </c>
      <c r="G115" s="5">
        <v>3</v>
      </c>
      <c r="H115" s="1">
        <v>15000000</v>
      </c>
      <c r="I115" s="2">
        <v>3</v>
      </c>
      <c r="J115" s="6">
        <v>1.3888888888888889E-3</v>
      </c>
      <c r="K115" s="2" t="s">
        <v>18</v>
      </c>
      <c r="L115" s="2" t="s">
        <v>29</v>
      </c>
      <c r="M115" s="2" t="s">
        <v>25</v>
      </c>
      <c r="N115" s="2" t="s">
        <v>77</v>
      </c>
      <c r="O115" s="2" t="s">
        <v>65</v>
      </c>
    </row>
    <row r="116" spans="2:15" x14ac:dyDescent="0.35">
      <c r="B116" s="2" t="s">
        <v>14</v>
      </c>
      <c r="C116" s="3">
        <v>20</v>
      </c>
      <c r="D116" s="4" t="s">
        <v>37</v>
      </c>
      <c r="E116" s="2" t="s">
        <v>32</v>
      </c>
      <c r="F116" s="2" t="s">
        <v>45</v>
      </c>
      <c r="G116" s="5">
        <v>3</v>
      </c>
      <c r="H116" s="1">
        <v>15000000</v>
      </c>
      <c r="I116" s="2">
        <v>1</v>
      </c>
      <c r="J116" s="6">
        <v>1.3888888888888889E-3</v>
      </c>
      <c r="K116" s="2" t="s">
        <v>18</v>
      </c>
      <c r="L116" s="2" t="s">
        <v>64</v>
      </c>
      <c r="M116" s="2" t="s">
        <v>48</v>
      </c>
      <c r="N116" s="2" t="s">
        <v>77</v>
      </c>
      <c r="O116" s="2" t="s">
        <v>54</v>
      </c>
    </row>
    <row r="117" spans="2:15" x14ac:dyDescent="0.35">
      <c r="B117" s="2" t="s">
        <v>14</v>
      </c>
      <c r="C117" s="3">
        <v>25</v>
      </c>
      <c r="D117" s="4" t="s">
        <v>44</v>
      </c>
      <c r="E117" s="2" t="s">
        <v>16</v>
      </c>
      <c r="F117" s="2" t="s">
        <v>23</v>
      </c>
      <c r="G117" s="5">
        <v>2</v>
      </c>
      <c r="H117" s="1">
        <v>38000000</v>
      </c>
      <c r="I117" s="2">
        <v>1</v>
      </c>
      <c r="J117" s="6">
        <v>1.3888888888888889E-3</v>
      </c>
      <c r="K117" s="2" t="s">
        <v>46</v>
      </c>
      <c r="L117" s="2" t="s">
        <v>47</v>
      </c>
      <c r="M117" s="2" t="s">
        <v>30</v>
      </c>
      <c r="N117" s="2" t="s">
        <v>78</v>
      </c>
      <c r="O117" s="2" t="s">
        <v>53</v>
      </c>
    </row>
    <row r="118" spans="2:15" x14ac:dyDescent="0.35">
      <c r="B118" s="2" t="s">
        <v>14</v>
      </c>
      <c r="C118" s="3">
        <v>5</v>
      </c>
      <c r="D118" s="4" t="s">
        <v>44</v>
      </c>
      <c r="E118" s="2" t="s">
        <v>32</v>
      </c>
      <c r="F118" s="2" t="s">
        <v>45</v>
      </c>
      <c r="G118" s="5">
        <v>3</v>
      </c>
      <c r="H118" s="1">
        <v>12000000</v>
      </c>
      <c r="I118" s="2">
        <v>2</v>
      </c>
      <c r="J118" s="6">
        <v>1.3888888888888889E-3</v>
      </c>
      <c r="K118" s="2" t="s">
        <v>18</v>
      </c>
      <c r="L118" s="2" t="s">
        <v>24</v>
      </c>
      <c r="M118" s="2" t="s">
        <v>43</v>
      </c>
      <c r="N118" s="2" t="s">
        <v>76</v>
      </c>
      <c r="O118" s="2" t="s">
        <v>52</v>
      </c>
    </row>
    <row r="119" spans="2:15" x14ac:dyDescent="0.35">
      <c r="B119" s="2" t="s">
        <v>14</v>
      </c>
      <c r="C119" s="3">
        <v>16</v>
      </c>
      <c r="D119" s="4" t="s">
        <v>44</v>
      </c>
      <c r="E119" s="2" t="s">
        <v>28</v>
      </c>
      <c r="F119" s="2" t="s">
        <v>42</v>
      </c>
      <c r="G119" s="5">
        <v>2</v>
      </c>
      <c r="H119" s="1">
        <v>12000000</v>
      </c>
      <c r="I119" s="2">
        <v>3</v>
      </c>
      <c r="J119" s="6">
        <v>1.3888888888888889E-3</v>
      </c>
      <c r="K119" s="2" t="s">
        <v>18</v>
      </c>
      <c r="L119" s="2" t="s">
        <v>19</v>
      </c>
      <c r="M119" s="2" t="s">
        <v>51</v>
      </c>
      <c r="N119" s="2" t="s">
        <v>76</v>
      </c>
      <c r="O119" s="2" t="s">
        <v>26</v>
      </c>
    </row>
    <row r="120" spans="2:15" x14ac:dyDescent="0.35">
      <c r="B120" s="2" t="s">
        <v>14</v>
      </c>
      <c r="C120" s="3">
        <v>26</v>
      </c>
      <c r="D120" s="4" t="s">
        <v>69</v>
      </c>
      <c r="E120" s="2" t="s">
        <v>38</v>
      </c>
      <c r="F120" s="2" t="s">
        <v>23</v>
      </c>
      <c r="G120" s="5">
        <v>5</v>
      </c>
      <c r="H120" s="1">
        <v>25000000</v>
      </c>
      <c r="I120" s="2">
        <v>5</v>
      </c>
      <c r="J120" s="6">
        <v>1.3888888888888889E-3</v>
      </c>
      <c r="K120" s="2" t="s">
        <v>18</v>
      </c>
      <c r="L120" s="2" t="s">
        <v>64</v>
      </c>
      <c r="M120" s="2" t="s">
        <v>40</v>
      </c>
      <c r="N120" s="2" t="s">
        <v>77</v>
      </c>
      <c r="O120" s="2" t="s">
        <v>54</v>
      </c>
    </row>
    <row r="121" spans="2:15" x14ac:dyDescent="0.35">
      <c r="B121" s="2" t="s">
        <v>14</v>
      </c>
      <c r="C121" s="3">
        <v>11</v>
      </c>
      <c r="D121" s="4" t="s">
        <v>55</v>
      </c>
      <c r="E121" s="2" t="s">
        <v>49</v>
      </c>
      <c r="F121" s="2" t="s">
        <v>17</v>
      </c>
      <c r="G121" s="5">
        <v>4</v>
      </c>
      <c r="H121" s="1">
        <v>20000000</v>
      </c>
      <c r="I121" s="2">
        <v>2</v>
      </c>
      <c r="J121" s="6">
        <v>1.3888888888888889E-3</v>
      </c>
      <c r="K121" s="2" t="s">
        <v>61</v>
      </c>
      <c r="L121" s="2" t="s">
        <v>35</v>
      </c>
      <c r="M121" s="2" t="s">
        <v>30</v>
      </c>
      <c r="N121" s="2" t="s">
        <v>66</v>
      </c>
      <c r="O121" s="2" t="s">
        <v>67</v>
      </c>
    </row>
    <row r="122" spans="2:15" x14ac:dyDescent="0.35">
      <c r="B122" s="2" t="s">
        <v>14</v>
      </c>
      <c r="C122" s="3">
        <v>14</v>
      </c>
      <c r="D122" s="4" t="s">
        <v>55</v>
      </c>
      <c r="E122" s="2" t="s">
        <v>49</v>
      </c>
      <c r="F122" s="2" t="s">
        <v>17</v>
      </c>
      <c r="G122" s="5">
        <v>3</v>
      </c>
      <c r="H122" s="1">
        <v>15000000</v>
      </c>
      <c r="I122" s="2">
        <v>2</v>
      </c>
      <c r="J122" s="6">
        <v>1.3888888888888889E-3</v>
      </c>
      <c r="K122" s="2" t="s">
        <v>18</v>
      </c>
      <c r="L122" s="2" t="s">
        <v>56</v>
      </c>
      <c r="M122" s="2" t="s">
        <v>30</v>
      </c>
      <c r="N122" s="2" t="s">
        <v>76</v>
      </c>
      <c r="O122" s="2" t="s">
        <v>52</v>
      </c>
    </row>
    <row r="123" spans="2:15" x14ac:dyDescent="0.35">
      <c r="B123" s="2" t="s">
        <v>14</v>
      </c>
      <c r="C123" s="3">
        <v>11</v>
      </c>
      <c r="D123" s="4" t="s">
        <v>57</v>
      </c>
      <c r="E123" s="2" t="s">
        <v>49</v>
      </c>
      <c r="F123" s="2" t="s">
        <v>42</v>
      </c>
      <c r="G123" s="5">
        <v>2</v>
      </c>
      <c r="H123" s="1">
        <v>10000000</v>
      </c>
      <c r="I123" s="2">
        <v>1</v>
      </c>
      <c r="J123" s="6">
        <v>1.3888888888888889E-3</v>
      </c>
      <c r="K123" s="2" t="s">
        <v>18</v>
      </c>
      <c r="L123" s="2" t="s">
        <v>39</v>
      </c>
      <c r="M123" s="2" t="s">
        <v>33</v>
      </c>
      <c r="N123" s="2" t="s">
        <v>78</v>
      </c>
      <c r="O123" s="2" t="s">
        <v>63</v>
      </c>
    </row>
    <row r="124" spans="2:15" x14ac:dyDescent="0.35">
      <c r="B124" s="2" t="s">
        <v>14</v>
      </c>
      <c r="C124" s="3">
        <v>1</v>
      </c>
      <c r="D124" s="4" t="s">
        <v>15</v>
      </c>
      <c r="E124" s="2" t="s">
        <v>28</v>
      </c>
      <c r="F124" s="2" t="s">
        <v>42</v>
      </c>
      <c r="G124" s="5">
        <v>5</v>
      </c>
      <c r="H124" s="1">
        <v>25000000</v>
      </c>
      <c r="I124" s="2">
        <v>1</v>
      </c>
      <c r="J124" s="6">
        <v>1.3888888888888889E-3</v>
      </c>
      <c r="K124" s="2" t="s">
        <v>18</v>
      </c>
      <c r="L124" s="2" t="s">
        <v>39</v>
      </c>
      <c r="M124" s="2" t="s">
        <v>40</v>
      </c>
      <c r="N124" s="2" t="s">
        <v>78</v>
      </c>
      <c r="O124" s="2" t="s">
        <v>41</v>
      </c>
    </row>
    <row r="125" spans="2:15" x14ac:dyDescent="0.35">
      <c r="B125" s="2" t="s">
        <v>14</v>
      </c>
      <c r="C125" s="3">
        <v>1</v>
      </c>
      <c r="D125" s="4" t="s">
        <v>72</v>
      </c>
      <c r="E125" s="2" t="s">
        <v>73</v>
      </c>
      <c r="F125" s="2" t="s">
        <v>23</v>
      </c>
      <c r="G125" s="5">
        <v>2</v>
      </c>
      <c r="H125" s="1">
        <v>12000000</v>
      </c>
      <c r="I125" s="2">
        <v>5</v>
      </c>
      <c r="J125" s="6">
        <v>1.3888888888888889E-3</v>
      </c>
      <c r="K125" s="2" t="s">
        <v>18</v>
      </c>
      <c r="L125" s="2" t="s">
        <v>56</v>
      </c>
      <c r="M125" s="2" t="s">
        <v>48</v>
      </c>
      <c r="N125" s="2" t="s">
        <v>77</v>
      </c>
      <c r="O125" s="2" t="s">
        <v>54</v>
      </c>
    </row>
    <row r="126" spans="2:15" x14ac:dyDescent="0.35">
      <c r="B126" s="2" t="s">
        <v>70</v>
      </c>
      <c r="C126" s="3">
        <v>13</v>
      </c>
      <c r="D126" s="4" t="s">
        <v>60</v>
      </c>
      <c r="E126" s="2" t="s">
        <v>16</v>
      </c>
      <c r="F126" s="2" t="s">
        <v>68</v>
      </c>
      <c r="G126" s="5">
        <v>0</v>
      </c>
      <c r="H126" s="1">
        <v>0</v>
      </c>
      <c r="I126" s="2">
        <v>3</v>
      </c>
      <c r="J126" s="6">
        <v>1.3888888888888889E-3</v>
      </c>
      <c r="K126" s="2"/>
      <c r="L126" s="2"/>
      <c r="M126" s="2" t="s">
        <v>25</v>
      </c>
      <c r="N126" s="2" t="s">
        <v>76</v>
      </c>
      <c r="O126" s="2" t="s">
        <v>26</v>
      </c>
    </row>
    <row r="127" spans="2:15" x14ac:dyDescent="0.35">
      <c r="B127" s="2" t="s">
        <v>70</v>
      </c>
      <c r="C127" s="3">
        <v>15</v>
      </c>
      <c r="D127" s="4" t="s">
        <v>27</v>
      </c>
      <c r="E127" s="2" t="s">
        <v>38</v>
      </c>
      <c r="F127" s="2" t="s">
        <v>23</v>
      </c>
      <c r="G127" s="5">
        <v>0</v>
      </c>
      <c r="H127" s="1">
        <v>0</v>
      </c>
      <c r="I127" s="2">
        <v>4</v>
      </c>
      <c r="J127" s="6">
        <v>1.3888888888888889E-3</v>
      </c>
      <c r="K127" s="2"/>
      <c r="L127" s="2"/>
      <c r="M127" s="2" t="s">
        <v>20</v>
      </c>
      <c r="N127" s="2" t="s">
        <v>78</v>
      </c>
      <c r="O127" s="2" t="s">
        <v>66</v>
      </c>
    </row>
    <row r="128" spans="2:15" x14ac:dyDescent="0.35">
      <c r="B128" s="2" t="s">
        <v>70</v>
      </c>
      <c r="C128" s="3">
        <v>28</v>
      </c>
      <c r="D128" s="4" t="s">
        <v>37</v>
      </c>
      <c r="E128" s="2" t="s">
        <v>32</v>
      </c>
      <c r="F128" s="2" t="s">
        <v>23</v>
      </c>
      <c r="G128" s="5">
        <v>0</v>
      </c>
      <c r="H128" s="1">
        <v>0</v>
      </c>
      <c r="I128" s="2">
        <v>3</v>
      </c>
      <c r="J128" s="6">
        <v>1.3888888888888889E-3</v>
      </c>
      <c r="K128" s="2"/>
      <c r="L128" s="2"/>
      <c r="M128" s="2" t="s">
        <v>33</v>
      </c>
      <c r="N128" s="2" t="s">
        <v>76</v>
      </c>
      <c r="O128" s="2" t="s">
        <v>31</v>
      </c>
    </row>
    <row r="129" spans="2:15" x14ac:dyDescent="0.35">
      <c r="B129" s="2" t="s">
        <v>70</v>
      </c>
      <c r="C129" s="3">
        <v>20</v>
      </c>
      <c r="D129" s="4" t="s">
        <v>37</v>
      </c>
      <c r="E129" s="2" t="s">
        <v>16</v>
      </c>
      <c r="F129" s="2" t="s">
        <v>42</v>
      </c>
      <c r="G129" s="5">
        <v>0</v>
      </c>
      <c r="H129" s="1">
        <v>0</v>
      </c>
      <c r="I129" s="2">
        <v>2</v>
      </c>
      <c r="J129" s="6">
        <v>1.3888888888888889E-3</v>
      </c>
      <c r="K129" s="2"/>
      <c r="L129" s="2"/>
      <c r="M129" s="2" t="s">
        <v>20</v>
      </c>
      <c r="N129" s="2" t="s">
        <v>78</v>
      </c>
      <c r="O129" s="2" t="s">
        <v>62</v>
      </c>
    </row>
    <row r="130" spans="2:15" x14ac:dyDescent="0.35">
      <c r="B130" s="2" t="s">
        <v>70</v>
      </c>
      <c r="C130" s="3">
        <v>14</v>
      </c>
      <c r="D130" s="4" t="s">
        <v>37</v>
      </c>
      <c r="E130" s="2" t="s">
        <v>16</v>
      </c>
      <c r="F130" s="2" t="s">
        <v>42</v>
      </c>
      <c r="G130" s="5">
        <v>0</v>
      </c>
      <c r="H130" s="1">
        <v>0</v>
      </c>
      <c r="I130" s="2">
        <v>1</v>
      </c>
      <c r="J130" s="6">
        <v>1.3888888888888889E-3</v>
      </c>
      <c r="K130" s="2"/>
      <c r="L130" s="2"/>
      <c r="M130" s="2" t="s">
        <v>48</v>
      </c>
      <c r="N130" s="2" t="s">
        <v>66</v>
      </c>
      <c r="O130" s="2" t="s">
        <v>67</v>
      </c>
    </row>
    <row r="131" spans="2:15" x14ac:dyDescent="0.35">
      <c r="B131" s="2" t="s">
        <v>70</v>
      </c>
      <c r="C131" s="3">
        <v>13</v>
      </c>
      <c r="D131" s="4" t="s">
        <v>44</v>
      </c>
      <c r="E131" s="2" t="s">
        <v>16</v>
      </c>
      <c r="F131" s="2" t="s">
        <v>23</v>
      </c>
      <c r="G131" s="5">
        <v>0</v>
      </c>
      <c r="H131" s="1">
        <v>0</v>
      </c>
      <c r="I131" s="2">
        <v>1</v>
      </c>
      <c r="J131" s="6">
        <v>1.3888888888888889E-3</v>
      </c>
      <c r="K131" s="2"/>
      <c r="L131" s="2"/>
      <c r="M131" s="2" t="s">
        <v>33</v>
      </c>
      <c r="N131" s="2" t="s">
        <v>78</v>
      </c>
      <c r="O131" s="2" t="s">
        <v>41</v>
      </c>
    </row>
    <row r="132" spans="2:15" x14ac:dyDescent="0.35">
      <c r="B132" s="2" t="s">
        <v>70</v>
      </c>
      <c r="C132" s="3">
        <v>15</v>
      </c>
      <c r="D132" s="4" t="s">
        <v>44</v>
      </c>
      <c r="E132" s="2" t="s">
        <v>49</v>
      </c>
      <c r="F132" s="2" t="s">
        <v>23</v>
      </c>
      <c r="G132" s="5">
        <v>0</v>
      </c>
      <c r="H132" s="1">
        <v>0</v>
      </c>
      <c r="I132" s="2">
        <v>4</v>
      </c>
      <c r="J132" s="6">
        <v>1.3888888888888889E-3</v>
      </c>
      <c r="K132" s="2"/>
      <c r="L132" s="2"/>
      <c r="M132" s="2" t="s">
        <v>33</v>
      </c>
      <c r="N132" s="2" t="s">
        <v>77</v>
      </c>
      <c r="O132" s="2" t="s">
        <v>54</v>
      </c>
    </row>
    <row r="133" spans="2:15" x14ac:dyDescent="0.35">
      <c r="B133" s="2" t="s">
        <v>70</v>
      </c>
      <c r="C133" s="3">
        <v>26</v>
      </c>
      <c r="D133" s="4" t="s">
        <v>44</v>
      </c>
      <c r="E133" s="2" t="s">
        <v>16</v>
      </c>
      <c r="F133" s="2" t="s">
        <v>42</v>
      </c>
      <c r="G133" s="5">
        <v>0</v>
      </c>
      <c r="H133" s="1">
        <v>0</v>
      </c>
      <c r="I133" s="2">
        <v>2</v>
      </c>
      <c r="J133" s="6">
        <v>1.3888888888888889E-3</v>
      </c>
      <c r="K133" s="2"/>
      <c r="L133" s="2"/>
      <c r="M133" s="2" t="s">
        <v>51</v>
      </c>
      <c r="N133" s="2" t="s">
        <v>76</v>
      </c>
      <c r="O133" s="2" t="s">
        <v>31</v>
      </c>
    </row>
    <row r="134" spans="2:15" x14ac:dyDescent="0.35">
      <c r="B134" s="2" t="s">
        <v>70</v>
      </c>
      <c r="C134" s="3">
        <v>13</v>
      </c>
      <c r="D134" s="4" t="s">
        <v>60</v>
      </c>
      <c r="E134" s="2" t="s">
        <v>16</v>
      </c>
      <c r="F134" s="2" t="s">
        <v>68</v>
      </c>
      <c r="G134" s="5">
        <v>0</v>
      </c>
      <c r="H134" s="1">
        <v>0</v>
      </c>
      <c r="I134" s="2">
        <v>3</v>
      </c>
      <c r="J134" s="6">
        <v>1.3888888888888889E-3</v>
      </c>
      <c r="K134" s="2"/>
      <c r="L134" s="2"/>
      <c r="M134" s="2" t="s">
        <v>25</v>
      </c>
      <c r="N134" s="2" t="s">
        <v>76</v>
      </c>
      <c r="O134" s="2" t="s">
        <v>26</v>
      </c>
    </row>
    <row r="135" spans="2:15" x14ac:dyDescent="0.35">
      <c r="B135" s="2" t="s">
        <v>14</v>
      </c>
      <c r="C135" s="3">
        <v>16</v>
      </c>
      <c r="D135" s="4" t="s">
        <v>55</v>
      </c>
      <c r="E135" s="2" t="s">
        <v>38</v>
      </c>
      <c r="F135" s="2" t="s">
        <v>23</v>
      </c>
      <c r="G135" s="5">
        <v>5</v>
      </c>
      <c r="H135" s="1">
        <v>25000000</v>
      </c>
      <c r="I135" s="2">
        <v>1</v>
      </c>
      <c r="J135" s="6">
        <v>1.3888888888888889E-3</v>
      </c>
      <c r="K135" s="2" t="s">
        <v>18</v>
      </c>
      <c r="L135" s="2" t="s">
        <v>47</v>
      </c>
      <c r="M135" s="2" t="s">
        <v>48</v>
      </c>
      <c r="N135" s="2" t="s">
        <v>76</v>
      </c>
      <c r="O135" s="2" t="s">
        <v>31</v>
      </c>
    </row>
    <row r="136" spans="2:15" x14ac:dyDescent="0.35">
      <c r="B136" s="2" t="s">
        <v>14</v>
      </c>
      <c r="C136" s="3">
        <v>1</v>
      </c>
      <c r="D136" s="4" t="s">
        <v>57</v>
      </c>
      <c r="E136" s="2" t="s">
        <v>32</v>
      </c>
      <c r="F136" s="2" t="s">
        <v>23</v>
      </c>
      <c r="G136" s="5">
        <v>1</v>
      </c>
      <c r="H136" s="1">
        <v>7000000</v>
      </c>
      <c r="I136" s="2">
        <v>2</v>
      </c>
      <c r="J136" s="6">
        <v>1.3888888888888889E-3</v>
      </c>
      <c r="K136" s="2" t="s">
        <v>18</v>
      </c>
      <c r="L136" s="2" t="s">
        <v>24</v>
      </c>
      <c r="M136" s="2" t="s">
        <v>33</v>
      </c>
      <c r="N136" s="2" t="s">
        <v>76</v>
      </c>
      <c r="O136" s="2" t="s">
        <v>31</v>
      </c>
    </row>
    <row r="137" spans="2:15" x14ac:dyDescent="0.35">
      <c r="B137" s="2" t="s">
        <v>14</v>
      </c>
      <c r="C137" s="3">
        <v>11</v>
      </c>
      <c r="D137" s="4" t="s">
        <v>57</v>
      </c>
      <c r="E137" s="2" t="s">
        <v>32</v>
      </c>
      <c r="F137" s="2" t="s">
        <v>45</v>
      </c>
      <c r="G137" s="5">
        <v>2</v>
      </c>
      <c r="H137" s="1">
        <v>12000000</v>
      </c>
      <c r="I137" s="2">
        <v>2</v>
      </c>
      <c r="J137" s="6">
        <v>1.3888888888888889E-3</v>
      </c>
      <c r="K137" s="2" t="s">
        <v>18</v>
      </c>
      <c r="L137" s="2" t="s">
        <v>24</v>
      </c>
      <c r="M137" s="2" t="s">
        <v>40</v>
      </c>
      <c r="N137" s="2" t="s">
        <v>78</v>
      </c>
      <c r="O137" s="2" t="s">
        <v>63</v>
      </c>
    </row>
    <row r="138" spans="2:15" x14ac:dyDescent="0.35">
      <c r="B138" s="2" t="s">
        <v>14</v>
      </c>
      <c r="C138" s="3">
        <v>11</v>
      </c>
      <c r="D138" s="4" t="s">
        <v>57</v>
      </c>
      <c r="E138" s="2" t="s">
        <v>16</v>
      </c>
      <c r="F138" s="2" t="s">
        <v>23</v>
      </c>
      <c r="G138" s="5">
        <v>3</v>
      </c>
      <c r="H138" s="1">
        <v>15000000</v>
      </c>
      <c r="I138" s="2">
        <v>1</v>
      </c>
      <c r="J138" s="6">
        <v>1.3888888888888889E-3</v>
      </c>
      <c r="K138" s="2" t="s">
        <v>18</v>
      </c>
      <c r="L138" s="2" t="s">
        <v>39</v>
      </c>
      <c r="M138" s="2" t="s">
        <v>48</v>
      </c>
      <c r="N138" s="2" t="s">
        <v>66</v>
      </c>
      <c r="O138" s="2" t="s">
        <v>36</v>
      </c>
    </row>
    <row r="139" spans="2:15" x14ac:dyDescent="0.35">
      <c r="B139" s="2" t="s">
        <v>14</v>
      </c>
      <c r="C139" s="3">
        <v>1</v>
      </c>
      <c r="D139" s="4" t="s">
        <v>15</v>
      </c>
      <c r="E139" s="2" t="s">
        <v>16</v>
      </c>
      <c r="F139" s="2" t="s">
        <v>17</v>
      </c>
      <c r="G139" s="5">
        <v>1</v>
      </c>
      <c r="H139" s="1">
        <v>19000000</v>
      </c>
      <c r="I139" s="2">
        <v>1</v>
      </c>
      <c r="J139" s="6">
        <v>1.3888888888888889E-3</v>
      </c>
      <c r="K139" s="2" t="s">
        <v>46</v>
      </c>
      <c r="L139" s="2" t="s">
        <v>39</v>
      </c>
      <c r="M139" s="2" t="s">
        <v>43</v>
      </c>
      <c r="N139" s="2" t="s">
        <v>78</v>
      </c>
      <c r="O139" s="2" t="s">
        <v>66</v>
      </c>
    </row>
    <row r="140" spans="2:15" x14ac:dyDescent="0.35">
      <c r="B140" s="2" t="s">
        <v>14</v>
      </c>
      <c r="C140" s="3">
        <v>1</v>
      </c>
      <c r="D140" s="4" t="s">
        <v>15</v>
      </c>
      <c r="E140" s="2" t="s">
        <v>38</v>
      </c>
      <c r="F140" s="2" t="s">
        <v>23</v>
      </c>
      <c r="G140" s="5">
        <v>4</v>
      </c>
      <c r="H140" s="1">
        <v>20000000</v>
      </c>
      <c r="I140" s="2">
        <v>3</v>
      </c>
      <c r="J140" s="6">
        <v>1.3888888888888889E-3</v>
      </c>
      <c r="K140" s="2" t="s">
        <v>61</v>
      </c>
      <c r="L140" s="2" t="s">
        <v>39</v>
      </c>
      <c r="M140" s="2" t="s">
        <v>48</v>
      </c>
      <c r="N140" s="2" t="s">
        <v>66</v>
      </c>
      <c r="O140" s="2" t="s">
        <v>67</v>
      </c>
    </row>
    <row r="141" spans="2:15" x14ac:dyDescent="0.35">
      <c r="B141" s="2" t="s">
        <v>14</v>
      </c>
      <c r="C141" s="3">
        <v>1</v>
      </c>
      <c r="D141" s="4" t="s">
        <v>15</v>
      </c>
      <c r="E141" s="2" t="s">
        <v>16</v>
      </c>
      <c r="F141" s="2" t="s">
        <v>42</v>
      </c>
      <c r="G141" s="5">
        <v>3</v>
      </c>
      <c r="H141" s="1">
        <v>15000000</v>
      </c>
      <c r="I141" s="2">
        <v>1</v>
      </c>
      <c r="J141" s="6">
        <v>1.3888888888888889E-3</v>
      </c>
      <c r="K141" s="2" t="s">
        <v>18</v>
      </c>
      <c r="L141" s="2" t="s">
        <v>56</v>
      </c>
      <c r="M141" s="2" t="s">
        <v>51</v>
      </c>
      <c r="N141" s="2" t="s">
        <v>77</v>
      </c>
      <c r="O141" s="2" t="s">
        <v>34</v>
      </c>
    </row>
    <row r="142" spans="2:15" x14ac:dyDescent="0.35">
      <c r="B142" s="2" t="s">
        <v>14</v>
      </c>
      <c r="C142" s="3">
        <v>1</v>
      </c>
      <c r="D142" s="4" t="s">
        <v>59</v>
      </c>
      <c r="E142" s="2" t="s">
        <v>16</v>
      </c>
      <c r="F142" s="2" t="s">
        <v>17</v>
      </c>
      <c r="G142" s="5">
        <v>4</v>
      </c>
      <c r="H142" s="1">
        <v>20000000</v>
      </c>
      <c r="I142" s="2">
        <v>4</v>
      </c>
      <c r="J142" s="6">
        <v>1.3888888888888889E-3</v>
      </c>
      <c r="K142" s="2" t="s">
        <v>61</v>
      </c>
      <c r="L142" s="2" t="s">
        <v>39</v>
      </c>
      <c r="M142" s="2" t="s">
        <v>25</v>
      </c>
      <c r="N142" s="2" t="s">
        <v>78</v>
      </c>
      <c r="O142" s="2" t="s">
        <v>62</v>
      </c>
    </row>
    <row r="143" spans="2:15" x14ac:dyDescent="0.35">
      <c r="B143" s="2" t="s">
        <v>14</v>
      </c>
      <c r="C143" s="3">
        <v>4</v>
      </c>
      <c r="D143" s="4" t="s">
        <v>59</v>
      </c>
      <c r="E143" s="2" t="s">
        <v>73</v>
      </c>
      <c r="F143" s="2" t="s">
        <v>17</v>
      </c>
      <c r="G143" s="5">
        <v>3</v>
      </c>
      <c r="H143" s="1">
        <v>15000000</v>
      </c>
      <c r="I143" s="2">
        <v>1</v>
      </c>
      <c r="J143" s="6">
        <v>1.3888888888888889E-3</v>
      </c>
      <c r="K143" s="2" t="s">
        <v>18</v>
      </c>
      <c r="L143" s="2" t="s">
        <v>35</v>
      </c>
      <c r="M143" s="2" t="s">
        <v>43</v>
      </c>
      <c r="N143" s="2" t="s">
        <v>76</v>
      </c>
      <c r="O143" s="2" t="s">
        <v>31</v>
      </c>
    </row>
    <row r="144" spans="2:15" x14ac:dyDescent="0.35">
      <c r="B144" s="2" t="s">
        <v>14</v>
      </c>
      <c r="C144" s="3">
        <v>11</v>
      </c>
      <c r="D144" s="4" t="s">
        <v>59</v>
      </c>
      <c r="E144" s="2" t="s">
        <v>38</v>
      </c>
      <c r="F144" s="2" t="s">
        <v>23</v>
      </c>
      <c r="G144" s="5">
        <v>5</v>
      </c>
      <c r="H144" s="1">
        <v>25000000</v>
      </c>
      <c r="I144" s="2">
        <v>4</v>
      </c>
      <c r="J144" s="6">
        <v>1.3888888888888889E-3</v>
      </c>
      <c r="K144" s="2" t="s">
        <v>18</v>
      </c>
      <c r="L144" s="2" t="s">
        <v>29</v>
      </c>
      <c r="M144" s="2" t="s">
        <v>43</v>
      </c>
      <c r="N144" s="2" t="s">
        <v>76</v>
      </c>
      <c r="O144" s="2" t="s">
        <v>52</v>
      </c>
    </row>
    <row r="145" spans="2:15" x14ac:dyDescent="0.35">
      <c r="B145" s="2" t="s">
        <v>14</v>
      </c>
      <c r="C145" s="3">
        <v>12</v>
      </c>
      <c r="D145" s="4" t="s">
        <v>72</v>
      </c>
      <c r="E145" s="2" t="s">
        <v>38</v>
      </c>
      <c r="F145" s="2" t="s">
        <v>23</v>
      </c>
      <c r="G145" s="5">
        <v>2</v>
      </c>
      <c r="H145" s="1">
        <v>12000000</v>
      </c>
      <c r="I145" s="2">
        <v>4</v>
      </c>
      <c r="J145" s="6">
        <v>1.3888888888888889E-3</v>
      </c>
      <c r="K145" s="2" t="s">
        <v>18</v>
      </c>
      <c r="L145" s="2" t="s">
        <v>35</v>
      </c>
      <c r="M145" s="2" t="s">
        <v>25</v>
      </c>
      <c r="N145" s="2" t="s">
        <v>77</v>
      </c>
      <c r="O145" s="2" t="s">
        <v>54</v>
      </c>
    </row>
    <row r="146" spans="2:15" x14ac:dyDescent="0.35">
      <c r="B146" s="2" t="s">
        <v>14</v>
      </c>
      <c r="C146" s="3">
        <v>31</v>
      </c>
      <c r="D146" s="4" t="s">
        <v>22</v>
      </c>
      <c r="E146" s="2" t="s">
        <v>16</v>
      </c>
      <c r="F146" s="2" t="s">
        <v>23</v>
      </c>
      <c r="G146" s="5">
        <v>1</v>
      </c>
      <c r="H146" s="1">
        <v>19000000</v>
      </c>
      <c r="I146" s="2">
        <v>3</v>
      </c>
      <c r="J146" s="6">
        <v>1.3888888888888889E-3</v>
      </c>
      <c r="K146" s="2" t="s">
        <v>46</v>
      </c>
      <c r="L146" s="2" t="s">
        <v>56</v>
      </c>
      <c r="M146" s="2" t="s">
        <v>25</v>
      </c>
      <c r="N146" s="2" t="s">
        <v>76</v>
      </c>
      <c r="O146" s="2" t="s">
        <v>52</v>
      </c>
    </row>
    <row r="147" spans="2:15" x14ac:dyDescent="0.35">
      <c r="B147" s="2" t="s">
        <v>14</v>
      </c>
      <c r="C147" s="3">
        <v>2</v>
      </c>
      <c r="D147" s="4" t="s">
        <v>22</v>
      </c>
      <c r="E147" s="2" t="s">
        <v>28</v>
      </c>
      <c r="F147" s="2" t="s">
        <v>45</v>
      </c>
      <c r="G147" s="5">
        <v>2</v>
      </c>
      <c r="H147" s="1">
        <v>12000000</v>
      </c>
      <c r="I147" s="2">
        <v>2</v>
      </c>
      <c r="J147" s="6">
        <v>1.3888888888888889E-3</v>
      </c>
      <c r="K147" s="2" t="s">
        <v>18</v>
      </c>
      <c r="L147" s="2" t="s">
        <v>56</v>
      </c>
      <c r="M147" s="2" t="s">
        <v>30</v>
      </c>
      <c r="N147" s="2" t="s">
        <v>78</v>
      </c>
      <c r="O147" s="2" t="s">
        <v>66</v>
      </c>
    </row>
    <row r="148" spans="2:15" x14ac:dyDescent="0.35">
      <c r="B148" s="2" t="s">
        <v>14</v>
      </c>
      <c r="C148" s="3">
        <v>9</v>
      </c>
      <c r="D148" s="4" t="s">
        <v>22</v>
      </c>
      <c r="E148" s="2" t="s">
        <v>16</v>
      </c>
      <c r="F148" s="2" t="s">
        <v>42</v>
      </c>
      <c r="G148" s="5">
        <v>3</v>
      </c>
      <c r="H148" s="1">
        <v>12000000</v>
      </c>
      <c r="I148" s="2">
        <v>5</v>
      </c>
      <c r="J148" s="6">
        <v>1.3888888888888889E-3</v>
      </c>
      <c r="K148" s="2" t="s">
        <v>18</v>
      </c>
      <c r="L148" s="2" t="s">
        <v>64</v>
      </c>
      <c r="M148" s="2" t="s">
        <v>40</v>
      </c>
      <c r="N148" s="2" t="s">
        <v>76</v>
      </c>
      <c r="O148" s="2" t="s">
        <v>52</v>
      </c>
    </row>
    <row r="149" spans="2:15" x14ac:dyDescent="0.35">
      <c r="B149" s="2" t="s">
        <v>14</v>
      </c>
      <c r="C149" s="3">
        <v>25</v>
      </c>
      <c r="D149" s="4" t="s">
        <v>22</v>
      </c>
      <c r="E149" s="2" t="s">
        <v>32</v>
      </c>
      <c r="F149" s="2" t="s">
        <v>42</v>
      </c>
      <c r="G149" s="5">
        <v>2</v>
      </c>
      <c r="H149" s="1">
        <v>10000000</v>
      </c>
      <c r="I149" s="2">
        <v>4</v>
      </c>
      <c r="J149" s="6">
        <v>1.3888888888888889E-3</v>
      </c>
      <c r="K149" s="2" t="s">
        <v>18</v>
      </c>
      <c r="L149" s="2" t="s">
        <v>64</v>
      </c>
      <c r="M149" s="2" t="s">
        <v>33</v>
      </c>
      <c r="N149" s="2" t="s">
        <v>76</v>
      </c>
      <c r="O149" s="2" t="s">
        <v>31</v>
      </c>
    </row>
    <row r="150" spans="2:15" x14ac:dyDescent="0.35">
      <c r="B150" s="2" t="s">
        <v>14</v>
      </c>
      <c r="C150" s="3">
        <v>9</v>
      </c>
      <c r="D150" s="4" t="s">
        <v>22</v>
      </c>
      <c r="E150" s="2" t="s">
        <v>16</v>
      </c>
      <c r="F150" s="2" t="s">
        <v>42</v>
      </c>
      <c r="G150" s="5">
        <v>2</v>
      </c>
      <c r="H150" s="1">
        <v>12000000</v>
      </c>
      <c r="I150" s="2">
        <v>1</v>
      </c>
      <c r="J150" s="6">
        <v>1.3888888888888889E-3</v>
      </c>
      <c r="K150" s="2" t="s">
        <v>18</v>
      </c>
      <c r="L150" s="2" t="s">
        <v>47</v>
      </c>
      <c r="M150" s="2" t="s">
        <v>40</v>
      </c>
      <c r="N150" s="2" t="s">
        <v>78</v>
      </c>
      <c r="O150" s="2" t="s">
        <v>63</v>
      </c>
    </row>
    <row r="151" spans="2:15" x14ac:dyDescent="0.35">
      <c r="B151" s="2" t="s">
        <v>14</v>
      </c>
      <c r="C151" s="3">
        <v>10</v>
      </c>
      <c r="D151" s="4" t="s">
        <v>22</v>
      </c>
      <c r="E151" s="2" t="s">
        <v>32</v>
      </c>
      <c r="F151" s="2" t="s">
        <v>42</v>
      </c>
      <c r="G151" s="5">
        <v>3</v>
      </c>
      <c r="H151" s="1">
        <v>15000000</v>
      </c>
      <c r="I151" s="2">
        <v>1</v>
      </c>
      <c r="J151" s="6">
        <v>1.3888888888888889E-3</v>
      </c>
      <c r="K151" s="2" t="s">
        <v>18</v>
      </c>
      <c r="L151" s="2" t="s">
        <v>56</v>
      </c>
      <c r="M151" s="2" t="s">
        <v>40</v>
      </c>
      <c r="N151" s="2" t="s">
        <v>76</v>
      </c>
      <c r="O151" s="2" t="s">
        <v>52</v>
      </c>
    </row>
    <row r="152" spans="2:15" x14ac:dyDescent="0.35">
      <c r="B152" s="2" t="s">
        <v>14</v>
      </c>
      <c r="C152" s="3">
        <v>14</v>
      </c>
      <c r="D152" s="4" t="s">
        <v>22</v>
      </c>
      <c r="E152" s="2" t="s">
        <v>49</v>
      </c>
      <c r="F152" s="2" t="s">
        <v>23</v>
      </c>
      <c r="G152" s="5">
        <v>4</v>
      </c>
      <c r="H152" s="1">
        <v>20000000</v>
      </c>
      <c r="I152" s="2">
        <v>3</v>
      </c>
      <c r="J152" s="6">
        <v>1.3888888888888889E-3</v>
      </c>
      <c r="K152" s="2" t="s">
        <v>18</v>
      </c>
      <c r="L152" s="2" t="s">
        <v>29</v>
      </c>
      <c r="M152" s="2" t="s">
        <v>20</v>
      </c>
      <c r="N152" s="2" t="s">
        <v>78</v>
      </c>
      <c r="O152" s="2" t="s">
        <v>63</v>
      </c>
    </row>
    <row r="153" spans="2:15" x14ac:dyDescent="0.35">
      <c r="B153" s="2" t="s">
        <v>14</v>
      </c>
      <c r="C153" s="3">
        <v>10</v>
      </c>
      <c r="D153" s="4" t="s">
        <v>27</v>
      </c>
      <c r="E153" s="2" t="s">
        <v>28</v>
      </c>
      <c r="F153" s="2" t="s">
        <v>45</v>
      </c>
      <c r="G153" s="5">
        <v>4</v>
      </c>
      <c r="H153" s="1">
        <v>11000000</v>
      </c>
      <c r="I153" s="2">
        <v>1</v>
      </c>
      <c r="J153" s="6">
        <v>1.3888888888888889E-3</v>
      </c>
      <c r="K153" s="2" t="s">
        <v>61</v>
      </c>
      <c r="L153" s="2" t="s">
        <v>19</v>
      </c>
      <c r="M153" s="2" t="s">
        <v>43</v>
      </c>
      <c r="N153" s="2" t="s">
        <v>77</v>
      </c>
      <c r="O153" s="2" t="s">
        <v>34</v>
      </c>
    </row>
    <row r="154" spans="2:15" x14ac:dyDescent="0.35">
      <c r="B154" s="2" t="s">
        <v>14</v>
      </c>
      <c r="C154" s="3">
        <v>27</v>
      </c>
      <c r="D154" s="4" t="s">
        <v>27</v>
      </c>
      <c r="E154" s="2" t="s">
        <v>32</v>
      </c>
      <c r="F154" s="2" t="s">
        <v>17</v>
      </c>
      <c r="G154" s="5">
        <v>3</v>
      </c>
      <c r="H154" s="1">
        <v>12000000</v>
      </c>
      <c r="I154" s="2">
        <v>3</v>
      </c>
      <c r="J154" s="6">
        <v>1.3888888888888889E-3</v>
      </c>
      <c r="K154" s="2" t="s">
        <v>18</v>
      </c>
      <c r="L154" s="2" t="s">
        <v>29</v>
      </c>
      <c r="M154" s="2" t="s">
        <v>30</v>
      </c>
      <c r="N154" s="2" t="s">
        <v>78</v>
      </c>
      <c r="O154" s="2" t="s">
        <v>62</v>
      </c>
    </row>
    <row r="155" spans="2:15" x14ac:dyDescent="0.35">
      <c r="B155" s="2" t="s">
        <v>14</v>
      </c>
      <c r="C155" s="3">
        <v>28</v>
      </c>
      <c r="D155" s="4" t="s">
        <v>27</v>
      </c>
      <c r="E155" s="2" t="s">
        <v>16</v>
      </c>
      <c r="F155" s="2" t="s">
        <v>42</v>
      </c>
      <c r="G155" s="5">
        <v>3</v>
      </c>
      <c r="H155" s="1">
        <v>15000000</v>
      </c>
      <c r="I155" s="2">
        <v>1</v>
      </c>
      <c r="J155" s="6">
        <v>1.3888888888888889E-3</v>
      </c>
      <c r="K155" s="2" t="s">
        <v>18</v>
      </c>
      <c r="L155" s="2" t="s">
        <v>29</v>
      </c>
      <c r="M155" s="2" t="s">
        <v>48</v>
      </c>
      <c r="N155" s="2" t="s">
        <v>76</v>
      </c>
      <c r="O155" s="2" t="s">
        <v>31</v>
      </c>
    </row>
    <row r="156" spans="2:15" x14ac:dyDescent="0.35">
      <c r="B156" s="2" t="s">
        <v>14</v>
      </c>
      <c r="C156" s="3">
        <v>28</v>
      </c>
      <c r="D156" s="4" t="s">
        <v>27</v>
      </c>
      <c r="E156" s="2" t="s">
        <v>16</v>
      </c>
      <c r="F156" s="2" t="s">
        <v>42</v>
      </c>
      <c r="G156" s="5">
        <v>5</v>
      </c>
      <c r="H156" s="1">
        <v>25000000</v>
      </c>
      <c r="I156" s="2">
        <v>2</v>
      </c>
      <c r="J156" s="6">
        <v>1.3888888888888889E-3</v>
      </c>
      <c r="K156" s="2" t="s">
        <v>18</v>
      </c>
      <c r="L156" s="2" t="s">
        <v>35</v>
      </c>
      <c r="M156" s="2" t="s">
        <v>30</v>
      </c>
      <c r="N156" s="2" t="s">
        <v>76</v>
      </c>
      <c r="O156" s="2" t="s">
        <v>26</v>
      </c>
    </row>
    <row r="157" spans="2:15" x14ac:dyDescent="0.35">
      <c r="B157" s="2" t="s">
        <v>14</v>
      </c>
      <c r="C157" s="3">
        <v>29</v>
      </c>
      <c r="D157" s="4" t="s">
        <v>27</v>
      </c>
      <c r="E157" s="2" t="s">
        <v>32</v>
      </c>
      <c r="F157" s="2" t="s">
        <v>23</v>
      </c>
      <c r="G157" s="5">
        <v>1</v>
      </c>
      <c r="H157" s="1">
        <v>7000000</v>
      </c>
      <c r="I157" s="2">
        <v>3</v>
      </c>
      <c r="J157" s="6">
        <v>1.3888888888888889E-3</v>
      </c>
      <c r="K157" s="2" t="s">
        <v>18</v>
      </c>
      <c r="L157" s="2" t="s">
        <v>39</v>
      </c>
      <c r="M157" s="2" t="s">
        <v>33</v>
      </c>
      <c r="N157" s="2" t="s">
        <v>66</v>
      </c>
      <c r="O157" s="2" t="s">
        <v>67</v>
      </c>
    </row>
    <row r="158" spans="2:15" x14ac:dyDescent="0.35">
      <c r="B158" s="2" t="s">
        <v>14</v>
      </c>
      <c r="C158" s="3">
        <v>30</v>
      </c>
      <c r="D158" s="4" t="s">
        <v>27</v>
      </c>
      <c r="E158" s="2" t="s">
        <v>73</v>
      </c>
      <c r="F158" s="2" t="s">
        <v>23</v>
      </c>
      <c r="G158" s="5">
        <v>2</v>
      </c>
      <c r="H158" s="1">
        <v>12000000</v>
      </c>
      <c r="I158" s="2">
        <v>4</v>
      </c>
      <c r="J158" s="6">
        <v>1.3888888888888889E-3</v>
      </c>
      <c r="K158" s="2" t="s">
        <v>18</v>
      </c>
      <c r="L158" s="2" t="s">
        <v>29</v>
      </c>
      <c r="M158" s="2" t="s">
        <v>30</v>
      </c>
      <c r="N158" s="2" t="s">
        <v>78</v>
      </c>
      <c r="O158" s="2" t="s">
        <v>53</v>
      </c>
    </row>
    <row r="159" spans="2:15" x14ac:dyDescent="0.35">
      <c r="B159" s="2" t="s">
        <v>14</v>
      </c>
      <c r="C159" s="3">
        <v>11</v>
      </c>
      <c r="D159" s="4" t="s">
        <v>27</v>
      </c>
      <c r="E159" s="2" t="s">
        <v>38</v>
      </c>
      <c r="F159" s="2" t="s">
        <v>42</v>
      </c>
      <c r="G159" s="5">
        <v>3</v>
      </c>
      <c r="H159" s="1">
        <v>15000000</v>
      </c>
      <c r="I159" s="2">
        <v>1</v>
      </c>
      <c r="J159" s="6">
        <v>1.3888888888888889E-3</v>
      </c>
      <c r="K159" s="2" t="s">
        <v>18</v>
      </c>
      <c r="L159" s="2" t="s">
        <v>19</v>
      </c>
      <c r="M159" s="2" t="s">
        <v>33</v>
      </c>
      <c r="N159" s="2" t="s">
        <v>66</v>
      </c>
      <c r="O159" s="2" t="s">
        <v>67</v>
      </c>
    </row>
    <row r="160" spans="2:15" x14ac:dyDescent="0.35">
      <c r="B160" s="2" t="s">
        <v>14</v>
      </c>
      <c r="C160" s="3">
        <v>15</v>
      </c>
      <c r="D160" s="4" t="s">
        <v>27</v>
      </c>
      <c r="E160" s="2" t="s">
        <v>28</v>
      </c>
      <c r="F160" s="2" t="s">
        <v>23</v>
      </c>
      <c r="G160" s="5">
        <v>4</v>
      </c>
      <c r="H160" s="1">
        <v>15000000</v>
      </c>
      <c r="I160" s="2">
        <v>3</v>
      </c>
      <c r="J160" s="6">
        <v>1.3888888888888889E-3</v>
      </c>
      <c r="K160" s="2" t="s">
        <v>18</v>
      </c>
      <c r="L160" s="2" t="s">
        <v>29</v>
      </c>
      <c r="M160" s="2" t="s">
        <v>43</v>
      </c>
      <c r="N160" s="2" t="s">
        <v>78</v>
      </c>
      <c r="O160" s="2" t="s">
        <v>62</v>
      </c>
    </row>
    <row r="161" spans="2:15" x14ac:dyDescent="0.35">
      <c r="B161" s="2" t="s">
        <v>14</v>
      </c>
      <c r="C161" s="3">
        <v>20</v>
      </c>
      <c r="D161" s="4" t="s">
        <v>37</v>
      </c>
      <c r="E161" s="2" t="s">
        <v>32</v>
      </c>
      <c r="F161" s="2" t="s">
        <v>23</v>
      </c>
      <c r="G161" s="5">
        <v>2</v>
      </c>
      <c r="H161" s="1">
        <v>38000000</v>
      </c>
      <c r="I161" s="2">
        <v>1</v>
      </c>
      <c r="J161" s="6">
        <v>1.3888888888888889E-3</v>
      </c>
      <c r="K161" s="2" t="s">
        <v>74</v>
      </c>
      <c r="L161" s="2" t="s">
        <v>19</v>
      </c>
      <c r="M161" s="2" t="s">
        <v>43</v>
      </c>
      <c r="N161" s="2" t="s">
        <v>66</v>
      </c>
      <c r="O161" s="2" t="s">
        <v>67</v>
      </c>
    </row>
    <row r="162" spans="2:15" x14ac:dyDescent="0.35">
      <c r="B162" s="2" t="s">
        <v>14</v>
      </c>
      <c r="C162" s="3">
        <v>8</v>
      </c>
      <c r="D162" s="4" t="s">
        <v>37</v>
      </c>
      <c r="E162" s="2" t="s">
        <v>38</v>
      </c>
      <c r="F162" s="2" t="s">
        <v>45</v>
      </c>
      <c r="G162" s="5">
        <v>2</v>
      </c>
      <c r="H162" s="1">
        <v>38000000</v>
      </c>
      <c r="I162" s="2">
        <v>4</v>
      </c>
      <c r="J162" s="6">
        <v>1.3888888888888889E-3</v>
      </c>
      <c r="K162" s="2" t="s">
        <v>46</v>
      </c>
      <c r="L162" s="2" t="s">
        <v>19</v>
      </c>
      <c r="M162" s="2" t="s">
        <v>33</v>
      </c>
      <c r="N162" s="2" t="s">
        <v>66</v>
      </c>
      <c r="O162" s="2" t="s">
        <v>67</v>
      </c>
    </row>
    <row r="163" spans="2:15" x14ac:dyDescent="0.35">
      <c r="B163" s="2" t="s">
        <v>14</v>
      </c>
      <c r="C163" s="3">
        <v>27</v>
      </c>
      <c r="D163" s="4" t="s">
        <v>37</v>
      </c>
      <c r="E163" s="2" t="s">
        <v>16</v>
      </c>
      <c r="F163" s="2" t="s">
        <v>68</v>
      </c>
      <c r="G163" s="5">
        <v>2</v>
      </c>
      <c r="H163" s="1">
        <v>38000000</v>
      </c>
      <c r="I163" s="2">
        <v>1</v>
      </c>
      <c r="J163" s="6">
        <v>1.3888888888888889E-3</v>
      </c>
      <c r="K163" s="2" t="s">
        <v>46</v>
      </c>
      <c r="L163" s="2" t="s">
        <v>35</v>
      </c>
      <c r="M163" s="2" t="s">
        <v>48</v>
      </c>
      <c r="N163" s="2" t="s">
        <v>66</v>
      </c>
      <c r="O163" s="2" t="s">
        <v>67</v>
      </c>
    </row>
    <row r="164" spans="2:15" x14ac:dyDescent="0.35">
      <c r="B164" s="2" t="s">
        <v>14</v>
      </c>
      <c r="C164" s="3">
        <v>5</v>
      </c>
      <c r="D164" s="4" t="s">
        <v>37</v>
      </c>
      <c r="E164" s="2" t="s">
        <v>49</v>
      </c>
      <c r="F164" s="2" t="s">
        <v>23</v>
      </c>
      <c r="G164" s="5">
        <v>4</v>
      </c>
      <c r="H164" s="1">
        <v>15000000</v>
      </c>
      <c r="I164" s="2">
        <v>1</v>
      </c>
      <c r="J164" s="6">
        <v>1.3888888888888889E-3</v>
      </c>
      <c r="K164" s="2" t="s">
        <v>18</v>
      </c>
      <c r="L164" s="2" t="s">
        <v>19</v>
      </c>
      <c r="M164" s="2" t="s">
        <v>33</v>
      </c>
      <c r="N164" s="2" t="s">
        <v>66</v>
      </c>
      <c r="O164" s="2" t="s">
        <v>36</v>
      </c>
    </row>
    <row r="165" spans="2:15" x14ac:dyDescent="0.35">
      <c r="B165" s="2" t="s">
        <v>14</v>
      </c>
      <c r="C165" s="3">
        <v>27</v>
      </c>
      <c r="D165" s="4" t="s">
        <v>37</v>
      </c>
      <c r="E165" s="2" t="s">
        <v>28</v>
      </c>
      <c r="F165" s="2" t="s">
        <v>23</v>
      </c>
      <c r="G165" s="5">
        <v>4</v>
      </c>
      <c r="H165" s="1">
        <v>15000000</v>
      </c>
      <c r="I165" s="2">
        <v>1</v>
      </c>
      <c r="J165" s="6">
        <v>1.3888888888888889E-3</v>
      </c>
      <c r="K165" s="2" t="s">
        <v>18</v>
      </c>
      <c r="L165" s="2" t="s">
        <v>19</v>
      </c>
      <c r="M165" s="2" t="s">
        <v>20</v>
      </c>
      <c r="N165" s="2" t="s">
        <v>77</v>
      </c>
      <c r="O165" s="2" t="s">
        <v>54</v>
      </c>
    </row>
    <row r="166" spans="2:15" x14ac:dyDescent="0.35">
      <c r="B166" s="2" t="s">
        <v>14</v>
      </c>
      <c r="C166" s="3">
        <v>30</v>
      </c>
      <c r="D166" s="4" t="s">
        <v>37</v>
      </c>
      <c r="E166" s="2" t="s">
        <v>38</v>
      </c>
      <c r="F166" s="2" t="s">
        <v>23</v>
      </c>
      <c r="G166" s="5">
        <v>3</v>
      </c>
      <c r="H166" s="1">
        <v>15000000</v>
      </c>
      <c r="I166" s="2">
        <v>1</v>
      </c>
      <c r="J166" s="6">
        <v>1.3888888888888889E-3</v>
      </c>
      <c r="K166" s="2" t="s">
        <v>18</v>
      </c>
      <c r="L166" s="2" t="s">
        <v>47</v>
      </c>
      <c r="M166" s="2" t="s">
        <v>20</v>
      </c>
      <c r="N166" s="2" t="s">
        <v>77</v>
      </c>
      <c r="O166" s="2" t="s">
        <v>54</v>
      </c>
    </row>
    <row r="167" spans="2:15" x14ac:dyDescent="0.35">
      <c r="B167" s="2" t="s">
        <v>14</v>
      </c>
      <c r="C167" s="3">
        <v>1</v>
      </c>
      <c r="D167" s="4" t="s">
        <v>37</v>
      </c>
      <c r="E167" s="2" t="s">
        <v>38</v>
      </c>
      <c r="F167" s="2" t="s">
        <v>42</v>
      </c>
      <c r="G167" s="5">
        <v>2</v>
      </c>
      <c r="H167" s="1">
        <v>10000000</v>
      </c>
      <c r="I167" s="2">
        <v>1</v>
      </c>
      <c r="J167" s="6">
        <v>1.3888888888888889E-3</v>
      </c>
      <c r="K167" s="2" t="s">
        <v>18</v>
      </c>
      <c r="L167" s="2" t="s">
        <v>39</v>
      </c>
      <c r="M167" s="2" t="s">
        <v>43</v>
      </c>
      <c r="N167" s="2" t="s">
        <v>78</v>
      </c>
      <c r="O167" s="2" t="s">
        <v>66</v>
      </c>
    </row>
    <row r="168" spans="2:15" x14ac:dyDescent="0.35">
      <c r="B168" s="2" t="s">
        <v>14</v>
      </c>
      <c r="C168" s="3">
        <v>2</v>
      </c>
      <c r="D168" s="4" t="s">
        <v>37</v>
      </c>
      <c r="E168" s="2" t="s">
        <v>16</v>
      </c>
      <c r="F168" s="2" t="s">
        <v>42</v>
      </c>
      <c r="G168" s="5">
        <v>3</v>
      </c>
      <c r="H168" s="1">
        <v>11000000</v>
      </c>
      <c r="I168" s="2">
        <v>1</v>
      </c>
      <c r="J168" s="6">
        <v>1.3888888888888889E-3</v>
      </c>
      <c r="K168" s="2" t="s">
        <v>18</v>
      </c>
      <c r="L168" s="2" t="s">
        <v>47</v>
      </c>
      <c r="M168" s="2" t="s">
        <v>51</v>
      </c>
      <c r="N168" s="2" t="s">
        <v>77</v>
      </c>
      <c r="O168" s="2" t="s">
        <v>54</v>
      </c>
    </row>
    <row r="169" spans="2:15" x14ac:dyDescent="0.35">
      <c r="B169" s="2" t="s">
        <v>14</v>
      </c>
      <c r="C169" s="3">
        <v>6</v>
      </c>
      <c r="D169" s="4" t="s">
        <v>37</v>
      </c>
      <c r="E169" s="2" t="s">
        <v>16</v>
      </c>
      <c r="F169" s="2" t="s">
        <v>23</v>
      </c>
      <c r="G169" s="5">
        <v>5</v>
      </c>
      <c r="H169" s="1">
        <v>20000000</v>
      </c>
      <c r="I169" s="2">
        <v>1</v>
      </c>
      <c r="J169" s="6">
        <v>1.3888888888888889E-3</v>
      </c>
      <c r="K169" s="2" t="s">
        <v>18</v>
      </c>
      <c r="L169" s="2" t="s">
        <v>29</v>
      </c>
      <c r="M169" s="2" t="s">
        <v>51</v>
      </c>
      <c r="N169" s="2" t="s">
        <v>66</v>
      </c>
      <c r="O169" s="2" t="s">
        <v>36</v>
      </c>
    </row>
    <row r="170" spans="2:15" x14ac:dyDescent="0.35">
      <c r="B170" s="2" t="s">
        <v>14</v>
      </c>
      <c r="C170" s="3">
        <v>29</v>
      </c>
      <c r="D170" s="4" t="s">
        <v>37</v>
      </c>
      <c r="E170" s="2" t="s">
        <v>38</v>
      </c>
      <c r="F170" s="2" t="s">
        <v>17</v>
      </c>
      <c r="G170" s="5">
        <v>5</v>
      </c>
      <c r="H170" s="1">
        <v>25000000</v>
      </c>
      <c r="I170" s="2">
        <v>6</v>
      </c>
      <c r="J170" s="6">
        <v>1.3888888888888889E-3</v>
      </c>
      <c r="K170" s="2" t="s">
        <v>18</v>
      </c>
      <c r="L170" s="2" t="s">
        <v>19</v>
      </c>
      <c r="M170" s="2" t="s">
        <v>51</v>
      </c>
      <c r="N170" s="2" t="s">
        <v>78</v>
      </c>
      <c r="O170" s="2" t="s">
        <v>21</v>
      </c>
    </row>
    <row r="171" spans="2:15" x14ac:dyDescent="0.35">
      <c r="B171" s="2" t="s">
        <v>14</v>
      </c>
      <c r="C171" s="3">
        <v>22</v>
      </c>
      <c r="D171" s="4" t="s">
        <v>44</v>
      </c>
      <c r="E171" s="2" t="s">
        <v>32</v>
      </c>
      <c r="F171" s="2" t="s">
        <v>42</v>
      </c>
      <c r="G171" s="5">
        <v>1</v>
      </c>
      <c r="H171" s="1">
        <v>19000000</v>
      </c>
      <c r="I171" s="2">
        <v>5</v>
      </c>
      <c r="J171" s="6">
        <v>1.3888888888888889E-3</v>
      </c>
      <c r="K171" s="2" t="s">
        <v>46</v>
      </c>
      <c r="L171" s="2" t="s">
        <v>29</v>
      </c>
      <c r="M171" s="2" t="s">
        <v>20</v>
      </c>
      <c r="N171" s="2" t="s">
        <v>78</v>
      </c>
      <c r="O171" s="2" t="s">
        <v>53</v>
      </c>
    </row>
    <row r="172" spans="2:15" x14ac:dyDescent="0.35">
      <c r="B172" s="2" t="s">
        <v>14</v>
      </c>
      <c r="C172" s="3">
        <v>22</v>
      </c>
      <c r="D172" s="4" t="s">
        <v>44</v>
      </c>
      <c r="E172" s="2" t="s">
        <v>16</v>
      </c>
      <c r="F172" s="2" t="s">
        <v>23</v>
      </c>
      <c r="G172" s="5">
        <v>4</v>
      </c>
      <c r="H172" s="1">
        <v>20000000</v>
      </c>
      <c r="I172" s="2">
        <v>4</v>
      </c>
      <c r="J172" s="6">
        <v>1.3888888888888889E-3</v>
      </c>
      <c r="K172" s="2" t="s">
        <v>61</v>
      </c>
      <c r="L172" s="2" t="s">
        <v>56</v>
      </c>
      <c r="M172" s="2" t="s">
        <v>20</v>
      </c>
      <c r="N172" s="2" t="s">
        <v>76</v>
      </c>
      <c r="O172" s="2" t="s">
        <v>52</v>
      </c>
    </row>
    <row r="173" spans="2:15" x14ac:dyDescent="0.35">
      <c r="B173" s="2" t="s">
        <v>14</v>
      </c>
      <c r="C173" s="3">
        <v>15</v>
      </c>
      <c r="D173" s="4" t="s">
        <v>44</v>
      </c>
      <c r="E173" s="2" t="s">
        <v>28</v>
      </c>
      <c r="F173" s="2" t="s">
        <v>42</v>
      </c>
      <c r="G173" s="5">
        <v>2</v>
      </c>
      <c r="H173" s="1">
        <v>12000000</v>
      </c>
      <c r="I173" s="2">
        <v>2</v>
      </c>
      <c r="J173" s="6">
        <v>1.3888888888888889E-3</v>
      </c>
      <c r="K173" s="2" t="s">
        <v>18</v>
      </c>
      <c r="L173" s="2" t="s">
        <v>29</v>
      </c>
      <c r="M173" s="2" t="s">
        <v>30</v>
      </c>
      <c r="N173" s="2" t="s">
        <v>78</v>
      </c>
      <c r="O173" s="2" t="s">
        <v>21</v>
      </c>
    </row>
    <row r="174" spans="2:15" x14ac:dyDescent="0.35">
      <c r="B174" s="2" t="s">
        <v>14</v>
      </c>
      <c r="C174" s="3">
        <v>19</v>
      </c>
      <c r="D174" s="4" t="s">
        <v>44</v>
      </c>
      <c r="E174" s="2" t="s">
        <v>16</v>
      </c>
      <c r="F174" s="2" t="s">
        <v>17</v>
      </c>
      <c r="G174" s="5">
        <v>3</v>
      </c>
      <c r="H174" s="1">
        <v>15000000</v>
      </c>
      <c r="I174" s="2">
        <v>3</v>
      </c>
      <c r="J174" s="6">
        <v>1.3888888888888889E-3</v>
      </c>
      <c r="K174" s="2" t="s">
        <v>18</v>
      </c>
      <c r="L174" s="2" t="s">
        <v>39</v>
      </c>
      <c r="M174" s="2" t="s">
        <v>30</v>
      </c>
      <c r="N174" s="2" t="s">
        <v>76</v>
      </c>
      <c r="O174" s="2" t="s">
        <v>26</v>
      </c>
    </row>
    <row r="175" spans="2:15" x14ac:dyDescent="0.35">
      <c r="B175" s="2" t="s">
        <v>14</v>
      </c>
      <c r="C175" s="3">
        <v>17</v>
      </c>
      <c r="D175" s="4" t="s">
        <v>44</v>
      </c>
      <c r="E175" s="2" t="s">
        <v>28</v>
      </c>
      <c r="F175" s="2" t="s">
        <v>42</v>
      </c>
      <c r="G175" s="5">
        <v>1</v>
      </c>
      <c r="H175" s="1">
        <v>7000000</v>
      </c>
      <c r="I175" s="2">
        <v>3</v>
      </c>
      <c r="J175" s="6">
        <v>1.3888888888888889E-3</v>
      </c>
      <c r="K175" s="2" t="s">
        <v>18</v>
      </c>
      <c r="L175" s="2" t="s">
        <v>19</v>
      </c>
      <c r="M175" s="2" t="s">
        <v>43</v>
      </c>
      <c r="N175" s="2" t="s">
        <v>78</v>
      </c>
      <c r="O175" s="2" t="s">
        <v>41</v>
      </c>
    </row>
    <row r="176" spans="2:15" x14ac:dyDescent="0.35">
      <c r="B176" s="2" t="s">
        <v>14</v>
      </c>
      <c r="C176" s="3">
        <v>19</v>
      </c>
      <c r="D176" s="4" t="s">
        <v>44</v>
      </c>
      <c r="E176" s="2" t="s">
        <v>73</v>
      </c>
      <c r="F176" s="2" t="s">
        <v>42</v>
      </c>
      <c r="G176" s="5">
        <v>2</v>
      </c>
      <c r="H176" s="1">
        <v>12000000</v>
      </c>
      <c r="I176" s="2">
        <v>1</v>
      </c>
      <c r="J176" s="6">
        <v>1.3888888888888889E-3</v>
      </c>
      <c r="K176" s="2" t="s">
        <v>18</v>
      </c>
      <c r="L176" s="2" t="s">
        <v>24</v>
      </c>
      <c r="M176" s="2" t="s">
        <v>48</v>
      </c>
      <c r="N176" s="2" t="s">
        <v>76</v>
      </c>
      <c r="O176" s="2" t="s">
        <v>31</v>
      </c>
    </row>
    <row r="177" spans="2:15" x14ac:dyDescent="0.35">
      <c r="B177" s="2" t="s">
        <v>14</v>
      </c>
      <c r="C177" s="3">
        <v>14</v>
      </c>
      <c r="D177" s="4" t="s">
        <v>44</v>
      </c>
      <c r="E177" s="2" t="s">
        <v>38</v>
      </c>
      <c r="F177" s="2" t="s">
        <v>17</v>
      </c>
      <c r="G177" s="5">
        <v>5</v>
      </c>
      <c r="H177" s="1">
        <v>25000000</v>
      </c>
      <c r="I177" s="2">
        <v>1</v>
      </c>
      <c r="J177" s="6">
        <v>1.3888888888888889E-3</v>
      </c>
      <c r="K177" s="2" t="s">
        <v>18</v>
      </c>
      <c r="L177" s="2" t="s">
        <v>39</v>
      </c>
      <c r="M177" s="2" t="s">
        <v>51</v>
      </c>
      <c r="N177" s="2" t="s">
        <v>77</v>
      </c>
      <c r="O177" s="2" t="s">
        <v>65</v>
      </c>
    </row>
    <row r="178" spans="2:15" x14ac:dyDescent="0.35">
      <c r="B178" s="2" t="s">
        <v>14</v>
      </c>
      <c r="C178" s="3">
        <v>29</v>
      </c>
      <c r="D178" s="4" t="s">
        <v>69</v>
      </c>
      <c r="E178" s="2" t="s">
        <v>28</v>
      </c>
      <c r="F178" s="2" t="s">
        <v>42</v>
      </c>
      <c r="G178" s="5">
        <v>1</v>
      </c>
      <c r="H178" s="1">
        <v>19000000</v>
      </c>
      <c r="I178" s="2">
        <v>1</v>
      </c>
      <c r="J178" s="6">
        <v>1.3888888888888889E-3</v>
      </c>
      <c r="K178" s="2" t="s">
        <v>46</v>
      </c>
      <c r="L178" s="2" t="s">
        <v>50</v>
      </c>
      <c r="M178" s="2" t="s">
        <v>20</v>
      </c>
      <c r="N178" s="2" t="s">
        <v>76</v>
      </c>
      <c r="O178" s="2" t="s">
        <v>75</v>
      </c>
    </row>
    <row r="179" spans="2:15" x14ac:dyDescent="0.35">
      <c r="B179" s="2" t="s">
        <v>14</v>
      </c>
      <c r="C179" s="3">
        <v>13</v>
      </c>
      <c r="D179" s="4" t="s">
        <v>69</v>
      </c>
      <c r="E179" s="2" t="s">
        <v>49</v>
      </c>
      <c r="F179" s="2" t="s">
        <v>42</v>
      </c>
      <c r="G179" s="5">
        <v>2</v>
      </c>
      <c r="H179" s="1">
        <v>12000000</v>
      </c>
      <c r="I179" s="2">
        <v>5</v>
      </c>
      <c r="J179" s="6">
        <v>1.3888888888888889E-3</v>
      </c>
      <c r="K179" s="2" t="s">
        <v>18</v>
      </c>
      <c r="L179" s="2" t="s">
        <v>19</v>
      </c>
      <c r="M179" s="2" t="s">
        <v>30</v>
      </c>
      <c r="N179" s="2" t="s">
        <v>78</v>
      </c>
      <c r="O179" s="2" t="s">
        <v>62</v>
      </c>
    </row>
    <row r="180" spans="2:15" x14ac:dyDescent="0.35">
      <c r="B180" s="2" t="s">
        <v>14</v>
      </c>
      <c r="C180" s="3">
        <v>26</v>
      </c>
      <c r="D180" s="4" t="s">
        <v>69</v>
      </c>
      <c r="E180" s="2" t="s">
        <v>32</v>
      </c>
      <c r="F180" s="2" t="s">
        <v>23</v>
      </c>
      <c r="G180" s="5">
        <v>5</v>
      </c>
      <c r="H180" s="1">
        <v>25000000</v>
      </c>
      <c r="I180" s="2">
        <v>2</v>
      </c>
      <c r="J180" s="6">
        <v>1.3888888888888889E-3</v>
      </c>
      <c r="K180" s="2" t="s">
        <v>18</v>
      </c>
      <c r="L180" s="2" t="s">
        <v>29</v>
      </c>
      <c r="M180" s="2" t="s">
        <v>30</v>
      </c>
      <c r="N180" s="2" t="s">
        <v>66</v>
      </c>
      <c r="O180" s="2" t="s">
        <v>36</v>
      </c>
    </row>
    <row r="181" spans="2:15" x14ac:dyDescent="0.35">
      <c r="B181" s="2" t="s">
        <v>14</v>
      </c>
      <c r="C181" s="3">
        <v>16</v>
      </c>
      <c r="D181" s="4" t="s">
        <v>69</v>
      </c>
      <c r="E181" s="2" t="s">
        <v>16</v>
      </c>
      <c r="F181" s="2" t="s">
        <v>23</v>
      </c>
      <c r="G181" s="5">
        <v>3</v>
      </c>
      <c r="H181" s="1">
        <v>15000000</v>
      </c>
      <c r="I181" s="2">
        <v>3</v>
      </c>
      <c r="J181" s="6">
        <v>1.3888888888888889E-3</v>
      </c>
      <c r="K181" s="2" t="s">
        <v>18</v>
      </c>
      <c r="L181" s="2" t="s">
        <v>24</v>
      </c>
      <c r="M181" s="2" t="s">
        <v>33</v>
      </c>
      <c r="N181" s="2" t="s">
        <v>76</v>
      </c>
      <c r="O181" s="2" t="s">
        <v>31</v>
      </c>
    </row>
    <row r="182" spans="2:15" x14ac:dyDescent="0.35">
      <c r="B182" s="2" t="s">
        <v>14</v>
      </c>
      <c r="C182" s="3">
        <v>14</v>
      </c>
      <c r="D182" s="4" t="s">
        <v>69</v>
      </c>
      <c r="E182" s="2" t="s">
        <v>32</v>
      </c>
      <c r="F182" s="2" t="s">
        <v>17</v>
      </c>
      <c r="G182" s="5">
        <v>1</v>
      </c>
      <c r="H182" s="1">
        <v>7000000</v>
      </c>
      <c r="I182" s="2">
        <v>1</v>
      </c>
      <c r="J182" s="6">
        <v>1.3888888888888889E-3</v>
      </c>
      <c r="K182" s="2" t="s">
        <v>18</v>
      </c>
      <c r="L182" s="2" t="s">
        <v>39</v>
      </c>
      <c r="M182" s="2" t="s">
        <v>48</v>
      </c>
      <c r="N182" s="2" t="s">
        <v>78</v>
      </c>
      <c r="O182" s="2" t="s">
        <v>53</v>
      </c>
    </row>
    <row r="183" spans="2:15" x14ac:dyDescent="0.35">
      <c r="B183" s="2" t="s">
        <v>14</v>
      </c>
      <c r="C183" s="3">
        <v>16</v>
      </c>
      <c r="D183" s="4" t="s">
        <v>55</v>
      </c>
      <c r="E183" s="2" t="s">
        <v>38</v>
      </c>
      <c r="F183" s="2" t="s">
        <v>23</v>
      </c>
      <c r="G183" s="5">
        <v>5</v>
      </c>
      <c r="H183" s="1">
        <v>25000000</v>
      </c>
      <c r="I183" s="2">
        <v>1</v>
      </c>
      <c r="J183" s="6">
        <v>1.3888888888888889E-3</v>
      </c>
      <c r="K183" s="2" t="s">
        <v>18</v>
      </c>
      <c r="L183" s="2" t="s">
        <v>47</v>
      </c>
      <c r="M183" s="2" t="s">
        <v>48</v>
      </c>
      <c r="N183" s="2" t="s">
        <v>76</v>
      </c>
      <c r="O183" s="2" t="s">
        <v>31</v>
      </c>
    </row>
    <row r="184" spans="2:15" x14ac:dyDescent="0.35">
      <c r="B184" s="2" t="s">
        <v>14</v>
      </c>
      <c r="C184" s="3">
        <v>1</v>
      </c>
      <c r="D184" s="4" t="s">
        <v>57</v>
      </c>
      <c r="E184" s="2" t="s">
        <v>32</v>
      </c>
      <c r="F184" s="2" t="s">
        <v>23</v>
      </c>
      <c r="G184" s="5">
        <v>1</v>
      </c>
      <c r="H184" s="1">
        <v>7000000</v>
      </c>
      <c r="I184" s="2">
        <v>2</v>
      </c>
      <c r="J184" s="6">
        <v>1.3888888888888889E-3</v>
      </c>
      <c r="K184" s="2" t="s">
        <v>18</v>
      </c>
      <c r="L184" s="2" t="s">
        <v>24</v>
      </c>
      <c r="M184" s="2" t="s">
        <v>33</v>
      </c>
      <c r="N184" s="2" t="s">
        <v>76</v>
      </c>
      <c r="O184" s="2" t="s">
        <v>31</v>
      </c>
    </row>
    <row r="185" spans="2:15" x14ac:dyDescent="0.35">
      <c r="B185" s="2" t="s">
        <v>14</v>
      </c>
      <c r="C185" s="3">
        <v>11</v>
      </c>
      <c r="D185" s="4" t="s">
        <v>57</v>
      </c>
      <c r="E185" s="2" t="s">
        <v>32</v>
      </c>
      <c r="F185" s="2" t="s">
        <v>45</v>
      </c>
      <c r="G185" s="5">
        <v>2</v>
      </c>
      <c r="H185" s="1">
        <v>12000000</v>
      </c>
      <c r="I185" s="2">
        <v>2</v>
      </c>
      <c r="J185" s="6">
        <v>1.3888888888888889E-3</v>
      </c>
      <c r="K185" s="2" t="s">
        <v>18</v>
      </c>
      <c r="L185" s="2" t="s">
        <v>24</v>
      </c>
      <c r="M185" s="2" t="s">
        <v>40</v>
      </c>
      <c r="N185" s="2" t="s">
        <v>78</v>
      </c>
      <c r="O185" s="2" t="s">
        <v>63</v>
      </c>
    </row>
    <row r="186" spans="2:15" x14ac:dyDescent="0.35">
      <c r="B186" s="2" t="s">
        <v>14</v>
      </c>
      <c r="C186" s="3">
        <v>11</v>
      </c>
      <c r="D186" s="4" t="s">
        <v>57</v>
      </c>
      <c r="E186" s="2" t="s">
        <v>16</v>
      </c>
      <c r="F186" s="2" t="s">
        <v>23</v>
      </c>
      <c r="G186" s="5">
        <v>3</v>
      </c>
      <c r="H186" s="1">
        <v>15000000</v>
      </c>
      <c r="I186" s="2">
        <v>1</v>
      </c>
      <c r="J186" s="6">
        <v>1.3888888888888889E-3</v>
      </c>
      <c r="K186" s="2" t="s">
        <v>18</v>
      </c>
      <c r="L186" s="2" t="s">
        <v>39</v>
      </c>
      <c r="M186" s="2" t="s">
        <v>48</v>
      </c>
      <c r="N186" s="2" t="s">
        <v>66</v>
      </c>
      <c r="O186" s="2" t="s">
        <v>36</v>
      </c>
    </row>
    <row r="187" spans="2:15" x14ac:dyDescent="0.35">
      <c r="B187" s="2" t="s">
        <v>14</v>
      </c>
      <c r="C187" s="3">
        <v>1</v>
      </c>
      <c r="D187" s="4" t="s">
        <v>15</v>
      </c>
      <c r="E187" s="2" t="s">
        <v>16</v>
      </c>
      <c r="F187" s="2" t="s">
        <v>17</v>
      </c>
      <c r="G187" s="5">
        <v>1</v>
      </c>
      <c r="H187" s="1">
        <v>19000000</v>
      </c>
      <c r="I187" s="2">
        <v>1</v>
      </c>
      <c r="J187" s="6">
        <v>1.3888888888888889E-3</v>
      </c>
      <c r="K187" s="2" t="s">
        <v>46</v>
      </c>
      <c r="L187" s="2" t="s">
        <v>39</v>
      </c>
      <c r="M187" s="2" t="s">
        <v>43</v>
      </c>
      <c r="N187" s="2" t="s">
        <v>78</v>
      </c>
      <c r="O187" s="2" t="s">
        <v>66</v>
      </c>
    </row>
    <row r="188" spans="2:15" x14ac:dyDescent="0.35">
      <c r="B188" s="2" t="s">
        <v>14</v>
      </c>
      <c r="C188" s="3">
        <v>1</v>
      </c>
      <c r="D188" s="4" t="s">
        <v>15</v>
      </c>
      <c r="E188" s="2" t="s">
        <v>38</v>
      </c>
      <c r="F188" s="2" t="s">
        <v>23</v>
      </c>
      <c r="G188" s="5">
        <v>4</v>
      </c>
      <c r="H188" s="1">
        <v>20000000</v>
      </c>
      <c r="I188" s="2">
        <v>3</v>
      </c>
      <c r="J188" s="6">
        <v>1.3888888888888889E-3</v>
      </c>
      <c r="K188" s="2" t="s">
        <v>61</v>
      </c>
      <c r="L188" s="2" t="s">
        <v>39</v>
      </c>
      <c r="M188" s="2" t="s">
        <v>48</v>
      </c>
      <c r="N188" s="2" t="s">
        <v>66</v>
      </c>
      <c r="O188" s="2" t="s">
        <v>67</v>
      </c>
    </row>
    <row r="189" spans="2:15" x14ac:dyDescent="0.35">
      <c r="B189" s="2" t="s">
        <v>14</v>
      </c>
      <c r="C189" s="3">
        <v>1</v>
      </c>
      <c r="D189" s="4" t="s">
        <v>15</v>
      </c>
      <c r="E189" s="2" t="s">
        <v>16</v>
      </c>
      <c r="F189" s="2" t="s">
        <v>42</v>
      </c>
      <c r="G189" s="5">
        <v>3</v>
      </c>
      <c r="H189" s="1">
        <v>15000000</v>
      </c>
      <c r="I189" s="2">
        <v>1</v>
      </c>
      <c r="J189" s="6">
        <v>1.3888888888888889E-3</v>
      </c>
      <c r="K189" s="2" t="s">
        <v>18</v>
      </c>
      <c r="L189" s="2" t="s">
        <v>56</v>
      </c>
      <c r="M189" s="2" t="s">
        <v>51</v>
      </c>
      <c r="N189" s="2" t="s">
        <v>77</v>
      </c>
      <c r="O189" s="2" t="s">
        <v>34</v>
      </c>
    </row>
    <row r="190" spans="2:15" x14ac:dyDescent="0.35">
      <c r="B190" s="2" t="s">
        <v>14</v>
      </c>
      <c r="C190" s="3">
        <v>1</v>
      </c>
      <c r="D190" s="4" t="s">
        <v>59</v>
      </c>
      <c r="E190" s="2" t="s">
        <v>16</v>
      </c>
      <c r="F190" s="2" t="s">
        <v>17</v>
      </c>
      <c r="G190" s="5">
        <v>4</v>
      </c>
      <c r="H190" s="1">
        <v>20000000</v>
      </c>
      <c r="I190" s="2">
        <v>4</v>
      </c>
      <c r="J190" s="6">
        <v>1.3888888888888889E-3</v>
      </c>
      <c r="K190" s="2" t="s">
        <v>61</v>
      </c>
      <c r="L190" s="2" t="s">
        <v>39</v>
      </c>
      <c r="M190" s="2" t="s">
        <v>25</v>
      </c>
      <c r="N190" s="2" t="s">
        <v>78</v>
      </c>
      <c r="O190" s="2" t="s">
        <v>62</v>
      </c>
    </row>
    <row r="191" spans="2:15" x14ac:dyDescent="0.35">
      <c r="B191" s="2" t="s">
        <v>14</v>
      </c>
      <c r="C191" s="3">
        <v>4</v>
      </c>
      <c r="D191" s="4" t="s">
        <v>59</v>
      </c>
      <c r="E191" s="2" t="s">
        <v>73</v>
      </c>
      <c r="F191" s="2" t="s">
        <v>17</v>
      </c>
      <c r="G191" s="5">
        <v>3</v>
      </c>
      <c r="H191" s="1">
        <v>15000000</v>
      </c>
      <c r="I191" s="2">
        <v>1</v>
      </c>
      <c r="J191" s="6">
        <v>1.3888888888888889E-3</v>
      </c>
      <c r="K191" s="2" t="s">
        <v>18</v>
      </c>
      <c r="L191" s="2" t="s">
        <v>35</v>
      </c>
      <c r="M191" s="2" t="s">
        <v>43</v>
      </c>
      <c r="N191" s="2" t="s">
        <v>76</v>
      </c>
      <c r="O191" s="2" t="s">
        <v>31</v>
      </c>
    </row>
    <row r="192" spans="2:15" x14ac:dyDescent="0.35">
      <c r="B192" s="2" t="s">
        <v>14</v>
      </c>
      <c r="C192" s="3">
        <v>11</v>
      </c>
      <c r="D192" s="4" t="s">
        <v>59</v>
      </c>
      <c r="E192" s="2" t="s">
        <v>38</v>
      </c>
      <c r="F192" s="2" t="s">
        <v>23</v>
      </c>
      <c r="G192" s="5">
        <v>5</v>
      </c>
      <c r="H192" s="1">
        <v>25000000</v>
      </c>
      <c r="I192" s="2">
        <v>4</v>
      </c>
      <c r="J192" s="6">
        <v>1.3888888888888889E-3</v>
      </c>
      <c r="K192" s="2" t="s">
        <v>18</v>
      </c>
      <c r="L192" s="2" t="s">
        <v>29</v>
      </c>
      <c r="M192" s="2" t="s">
        <v>43</v>
      </c>
      <c r="N192" s="2" t="s">
        <v>76</v>
      </c>
      <c r="O192" s="2" t="s">
        <v>52</v>
      </c>
    </row>
    <row r="193" spans="2:15" x14ac:dyDescent="0.35">
      <c r="B193" s="2" t="s">
        <v>14</v>
      </c>
      <c r="C193" s="3">
        <v>12</v>
      </c>
      <c r="D193" s="4" t="s">
        <v>72</v>
      </c>
      <c r="E193" s="2" t="s">
        <v>38</v>
      </c>
      <c r="F193" s="2" t="s">
        <v>23</v>
      </c>
      <c r="G193" s="5">
        <v>2</v>
      </c>
      <c r="H193" s="1">
        <v>12000000</v>
      </c>
      <c r="I193" s="2">
        <v>4</v>
      </c>
      <c r="J193" s="6">
        <v>1.3888888888888889E-3</v>
      </c>
      <c r="K193" s="2" t="s">
        <v>18</v>
      </c>
      <c r="L193" s="2" t="s">
        <v>35</v>
      </c>
      <c r="M193" s="2" t="s">
        <v>25</v>
      </c>
      <c r="N193" s="2" t="s">
        <v>77</v>
      </c>
      <c r="O193" s="2" t="s">
        <v>54</v>
      </c>
    </row>
    <row r="194" spans="2:15" x14ac:dyDescent="0.35">
      <c r="B194" s="2" t="s">
        <v>14</v>
      </c>
      <c r="C194" s="3">
        <v>31</v>
      </c>
      <c r="D194" s="4" t="s">
        <v>22</v>
      </c>
      <c r="E194" s="2" t="s">
        <v>16</v>
      </c>
      <c r="F194" s="2" t="s">
        <v>23</v>
      </c>
      <c r="G194" s="5">
        <v>1</v>
      </c>
      <c r="H194" s="1">
        <v>19000000</v>
      </c>
      <c r="I194" s="2">
        <v>3</v>
      </c>
      <c r="J194" s="6">
        <v>1.3888888888888889E-3</v>
      </c>
      <c r="K194" s="2" t="s">
        <v>46</v>
      </c>
      <c r="L194" s="2" t="s">
        <v>56</v>
      </c>
      <c r="M194" s="2" t="s">
        <v>25</v>
      </c>
      <c r="N194" s="2" t="s">
        <v>76</v>
      </c>
      <c r="O194" s="2" t="s">
        <v>52</v>
      </c>
    </row>
    <row r="195" spans="2:15" x14ac:dyDescent="0.35">
      <c r="B195" s="2" t="s">
        <v>14</v>
      </c>
      <c r="C195" s="3">
        <v>2</v>
      </c>
      <c r="D195" s="4" t="s">
        <v>22</v>
      </c>
      <c r="E195" s="2" t="s">
        <v>28</v>
      </c>
      <c r="F195" s="2" t="s">
        <v>45</v>
      </c>
      <c r="G195" s="5">
        <v>2</v>
      </c>
      <c r="H195" s="1">
        <v>12000000</v>
      </c>
      <c r="I195" s="2">
        <v>2</v>
      </c>
      <c r="J195" s="6">
        <v>1.3888888888888889E-3</v>
      </c>
      <c r="K195" s="2" t="s">
        <v>18</v>
      </c>
      <c r="L195" s="2" t="s">
        <v>56</v>
      </c>
      <c r="M195" s="2" t="s">
        <v>30</v>
      </c>
      <c r="N195" s="2" t="s">
        <v>78</v>
      </c>
      <c r="O195" s="2" t="s">
        <v>66</v>
      </c>
    </row>
    <row r="196" spans="2:15" x14ac:dyDescent="0.35">
      <c r="B196" s="2" t="s">
        <v>14</v>
      </c>
      <c r="C196" s="3">
        <v>9</v>
      </c>
      <c r="D196" s="4" t="s">
        <v>22</v>
      </c>
      <c r="E196" s="2" t="s">
        <v>16</v>
      </c>
      <c r="F196" s="2" t="s">
        <v>42</v>
      </c>
      <c r="G196" s="5">
        <v>3</v>
      </c>
      <c r="H196" s="1">
        <v>12000000</v>
      </c>
      <c r="I196" s="2">
        <v>5</v>
      </c>
      <c r="J196" s="6">
        <v>1.3888888888888889E-3</v>
      </c>
      <c r="K196" s="2" t="s">
        <v>18</v>
      </c>
      <c r="L196" s="2" t="s">
        <v>64</v>
      </c>
      <c r="M196" s="2" t="s">
        <v>40</v>
      </c>
      <c r="N196" s="2" t="s">
        <v>76</v>
      </c>
      <c r="O196" s="2" t="s">
        <v>52</v>
      </c>
    </row>
    <row r="197" spans="2:15" x14ac:dyDescent="0.35">
      <c r="B197" s="2" t="s">
        <v>14</v>
      </c>
      <c r="C197" s="3">
        <v>25</v>
      </c>
      <c r="D197" s="4" t="s">
        <v>22</v>
      </c>
      <c r="E197" s="2" t="s">
        <v>32</v>
      </c>
      <c r="F197" s="2" t="s">
        <v>42</v>
      </c>
      <c r="G197" s="5">
        <v>2</v>
      </c>
      <c r="H197" s="1">
        <v>10000000</v>
      </c>
      <c r="I197" s="2">
        <v>4</v>
      </c>
      <c r="J197" s="6">
        <v>1.3888888888888889E-3</v>
      </c>
      <c r="K197" s="2" t="s">
        <v>18</v>
      </c>
      <c r="L197" s="2" t="s">
        <v>64</v>
      </c>
      <c r="M197" s="2" t="s">
        <v>33</v>
      </c>
      <c r="N197" s="2" t="s">
        <v>76</v>
      </c>
      <c r="O197" s="2" t="s">
        <v>31</v>
      </c>
    </row>
    <row r="198" spans="2:15" x14ac:dyDescent="0.35">
      <c r="B198" s="2" t="s">
        <v>70</v>
      </c>
      <c r="C198" s="3">
        <v>8</v>
      </c>
      <c r="D198" s="4" t="s">
        <v>72</v>
      </c>
      <c r="E198" s="2" t="s">
        <v>28</v>
      </c>
      <c r="F198" s="2" t="s">
        <v>17</v>
      </c>
      <c r="G198" s="5">
        <v>0</v>
      </c>
      <c r="H198" s="1">
        <v>0</v>
      </c>
      <c r="I198" s="2">
        <v>3</v>
      </c>
      <c r="J198" s="6">
        <v>1.3888888888888889E-3</v>
      </c>
      <c r="K198" s="2"/>
      <c r="L198" s="2"/>
      <c r="M198" s="2" t="s">
        <v>30</v>
      </c>
      <c r="N198" s="2" t="s">
        <v>76</v>
      </c>
      <c r="O198" s="2" t="s">
        <v>52</v>
      </c>
    </row>
    <row r="199" spans="2:15" x14ac:dyDescent="0.35">
      <c r="B199" s="2" t="s">
        <v>70</v>
      </c>
      <c r="C199" s="3">
        <v>5</v>
      </c>
      <c r="D199" s="4" t="s">
        <v>72</v>
      </c>
      <c r="E199" s="2" t="s">
        <v>38</v>
      </c>
      <c r="F199" s="2" t="s">
        <v>42</v>
      </c>
      <c r="G199" s="5">
        <v>0</v>
      </c>
      <c r="H199" s="1">
        <v>0</v>
      </c>
      <c r="I199" s="2">
        <v>1</v>
      </c>
      <c r="J199" s="6">
        <v>1.3888888888888889E-3</v>
      </c>
      <c r="K199" s="2"/>
      <c r="L199" s="2"/>
      <c r="M199" s="2" t="s">
        <v>33</v>
      </c>
      <c r="N199" s="2" t="s">
        <v>78</v>
      </c>
      <c r="O199" s="2" t="s">
        <v>41</v>
      </c>
    </row>
    <row r="200" spans="2:15" x14ac:dyDescent="0.35">
      <c r="B200" s="2" t="s">
        <v>70</v>
      </c>
      <c r="C200" s="3">
        <v>2</v>
      </c>
      <c r="D200" s="4" t="s">
        <v>27</v>
      </c>
      <c r="E200" s="2" t="s">
        <v>49</v>
      </c>
      <c r="F200" s="2" t="s">
        <v>42</v>
      </c>
      <c r="G200" s="5">
        <v>0</v>
      </c>
      <c r="H200" s="1">
        <v>0</v>
      </c>
      <c r="I200" s="2">
        <v>2</v>
      </c>
      <c r="J200" s="6">
        <v>1.3888888888888889E-3</v>
      </c>
      <c r="K200" s="2"/>
      <c r="L200" s="2"/>
      <c r="M200" s="2" t="s">
        <v>30</v>
      </c>
      <c r="N200" s="2" t="s">
        <v>77</v>
      </c>
      <c r="O200" s="2" t="s">
        <v>65</v>
      </c>
    </row>
    <row r="201" spans="2:15" x14ac:dyDescent="0.35">
      <c r="B201" s="2" t="s">
        <v>70</v>
      </c>
      <c r="C201" s="3">
        <v>20</v>
      </c>
      <c r="D201" s="4" t="s">
        <v>27</v>
      </c>
      <c r="E201" s="2" t="s">
        <v>38</v>
      </c>
      <c r="F201" s="2" t="s">
        <v>42</v>
      </c>
      <c r="G201" s="5">
        <v>0</v>
      </c>
      <c r="H201" s="1">
        <v>0</v>
      </c>
      <c r="I201" s="2">
        <v>1</v>
      </c>
      <c r="J201" s="6">
        <v>1.3888888888888889E-3</v>
      </c>
      <c r="K201" s="2"/>
      <c r="L201" s="2"/>
      <c r="M201" s="2" t="s">
        <v>40</v>
      </c>
      <c r="N201" s="2" t="s">
        <v>76</v>
      </c>
      <c r="O201" s="2" t="s">
        <v>31</v>
      </c>
    </row>
    <row r="202" spans="2:15" x14ac:dyDescent="0.35">
      <c r="B202" s="2" t="s">
        <v>70</v>
      </c>
      <c r="C202" s="3">
        <v>22</v>
      </c>
      <c r="D202" s="4" t="s">
        <v>27</v>
      </c>
      <c r="E202" s="2" t="s">
        <v>16</v>
      </c>
      <c r="F202" s="2" t="s">
        <v>23</v>
      </c>
      <c r="G202" s="5">
        <v>0</v>
      </c>
      <c r="H202" s="1">
        <v>0</v>
      </c>
      <c r="I202" s="2">
        <v>3</v>
      </c>
      <c r="J202" s="6">
        <v>1.3888888888888889E-3</v>
      </c>
      <c r="K202" s="2"/>
      <c r="L202" s="2"/>
      <c r="M202" s="2" t="s">
        <v>43</v>
      </c>
      <c r="N202" s="2" t="s">
        <v>76</v>
      </c>
      <c r="O202" s="2" t="s">
        <v>31</v>
      </c>
    </row>
    <row r="203" spans="2:15" x14ac:dyDescent="0.35">
      <c r="B203" s="2" t="s">
        <v>70</v>
      </c>
      <c r="C203" s="3">
        <v>15</v>
      </c>
      <c r="D203" s="4" t="s">
        <v>27</v>
      </c>
      <c r="E203" s="2" t="s">
        <v>16</v>
      </c>
      <c r="F203" s="2" t="s">
        <v>23</v>
      </c>
      <c r="G203" s="5">
        <v>0</v>
      </c>
      <c r="H203" s="1">
        <v>0</v>
      </c>
      <c r="I203" s="2">
        <v>3</v>
      </c>
      <c r="J203" s="6">
        <v>1.3888888888888889E-3</v>
      </c>
      <c r="K203" s="2"/>
      <c r="L203" s="2"/>
      <c r="M203" s="2" t="s">
        <v>51</v>
      </c>
      <c r="N203" s="2" t="s">
        <v>66</v>
      </c>
      <c r="O203" s="2" t="s">
        <v>67</v>
      </c>
    </row>
    <row r="204" spans="2:15" x14ac:dyDescent="0.35">
      <c r="B204" s="2" t="s">
        <v>70</v>
      </c>
      <c r="C204" s="3">
        <v>21</v>
      </c>
      <c r="D204" s="4" t="s">
        <v>27</v>
      </c>
      <c r="E204" s="2" t="s">
        <v>38</v>
      </c>
      <c r="F204" s="2" t="s">
        <v>42</v>
      </c>
      <c r="G204" s="5">
        <v>0</v>
      </c>
      <c r="H204" s="1">
        <v>0</v>
      </c>
      <c r="I204" s="2">
        <v>2</v>
      </c>
      <c r="J204" s="6">
        <v>1.3888888888888889E-3</v>
      </c>
      <c r="K204" s="2"/>
      <c r="L204" s="2"/>
      <c r="M204" s="2" t="s">
        <v>51</v>
      </c>
      <c r="N204" s="2" t="s">
        <v>77</v>
      </c>
      <c r="O204" s="2" t="s">
        <v>34</v>
      </c>
    </row>
    <row r="205" spans="2:15" x14ac:dyDescent="0.35">
      <c r="B205" s="2" t="s">
        <v>70</v>
      </c>
      <c r="C205" s="3">
        <v>24</v>
      </c>
      <c r="D205" s="4" t="s">
        <v>37</v>
      </c>
      <c r="E205" s="2" t="s">
        <v>38</v>
      </c>
      <c r="F205" s="2" t="s">
        <v>23</v>
      </c>
      <c r="G205" s="5">
        <v>0</v>
      </c>
      <c r="H205" s="1">
        <v>0</v>
      </c>
      <c r="I205" s="2">
        <v>1</v>
      </c>
      <c r="J205" s="6">
        <v>1.3888888888888889E-3</v>
      </c>
      <c r="K205" s="2"/>
      <c r="L205" s="2"/>
      <c r="M205" s="2" t="s">
        <v>33</v>
      </c>
      <c r="N205" s="2" t="s">
        <v>66</v>
      </c>
      <c r="O205" s="2" t="s">
        <v>67</v>
      </c>
    </row>
    <row r="206" spans="2:15" x14ac:dyDescent="0.35">
      <c r="B206" s="2" t="s">
        <v>70</v>
      </c>
      <c r="C206" s="3">
        <v>5</v>
      </c>
      <c r="D206" s="4" t="s">
        <v>37</v>
      </c>
      <c r="E206" s="2" t="s">
        <v>32</v>
      </c>
      <c r="F206" s="2" t="s">
        <v>17</v>
      </c>
      <c r="G206" s="5">
        <v>0</v>
      </c>
      <c r="H206" s="1">
        <v>0</v>
      </c>
      <c r="I206" s="2">
        <v>5</v>
      </c>
      <c r="J206" s="6">
        <v>1.3888888888888889E-3</v>
      </c>
      <c r="K206" s="2"/>
      <c r="L206" s="2"/>
      <c r="M206" s="2" t="s">
        <v>48</v>
      </c>
      <c r="N206" s="2" t="s">
        <v>78</v>
      </c>
      <c r="O206" s="2" t="s">
        <v>66</v>
      </c>
    </row>
    <row r="207" spans="2:15" x14ac:dyDescent="0.35">
      <c r="B207" s="2" t="s">
        <v>70</v>
      </c>
      <c r="C207" s="3">
        <v>15</v>
      </c>
      <c r="D207" s="4" t="s">
        <v>44</v>
      </c>
      <c r="E207" s="2" t="s">
        <v>16</v>
      </c>
      <c r="F207" s="2" t="s">
        <v>23</v>
      </c>
      <c r="G207" s="5">
        <v>0</v>
      </c>
      <c r="H207" s="1">
        <v>0</v>
      </c>
      <c r="I207" s="2">
        <v>1</v>
      </c>
      <c r="J207" s="6">
        <v>1.3888888888888889E-3</v>
      </c>
      <c r="K207" s="2"/>
      <c r="L207" s="2"/>
      <c r="M207" s="2" t="s">
        <v>30</v>
      </c>
      <c r="N207" s="2" t="s">
        <v>76</v>
      </c>
      <c r="O207" s="2" t="s">
        <v>31</v>
      </c>
    </row>
    <row r="208" spans="2:15" x14ac:dyDescent="0.35">
      <c r="B208" s="2" t="s">
        <v>70</v>
      </c>
      <c r="C208" s="3">
        <v>29</v>
      </c>
      <c r="D208" s="4" t="s">
        <v>44</v>
      </c>
      <c r="E208" s="2" t="s">
        <v>32</v>
      </c>
      <c r="F208" s="2" t="s">
        <v>17</v>
      </c>
      <c r="G208" s="5">
        <v>0</v>
      </c>
      <c r="H208" s="1">
        <v>0</v>
      </c>
      <c r="I208" s="2">
        <v>4</v>
      </c>
      <c r="J208" s="6">
        <v>1.3888888888888889E-3</v>
      </c>
      <c r="K208" s="2"/>
      <c r="L208" s="2"/>
      <c r="M208" s="2" t="s">
        <v>40</v>
      </c>
      <c r="N208" s="2" t="s">
        <v>78</v>
      </c>
      <c r="O208" s="2" t="s">
        <v>63</v>
      </c>
    </row>
    <row r="209" spans="2:15" x14ac:dyDescent="0.35">
      <c r="B209" s="2" t="s">
        <v>70</v>
      </c>
      <c r="C209" s="3">
        <v>11</v>
      </c>
      <c r="D209" s="4" t="s">
        <v>44</v>
      </c>
      <c r="E209" s="2" t="s">
        <v>32</v>
      </c>
      <c r="F209" s="2" t="s">
        <v>23</v>
      </c>
      <c r="G209" s="5">
        <v>0</v>
      </c>
      <c r="H209" s="1">
        <v>0</v>
      </c>
      <c r="I209" s="2">
        <v>3</v>
      </c>
      <c r="J209" s="6">
        <v>1.3888888888888889E-3</v>
      </c>
      <c r="K209" s="2"/>
      <c r="L209" s="2"/>
      <c r="M209" s="2" t="s">
        <v>33</v>
      </c>
      <c r="N209" s="2" t="s">
        <v>78</v>
      </c>
      <c r="O209" s="2" t="s">
        <v>53</v>
      </c>
    </row>
    <row r="210" spans="2:15" x14ac:dyDescent="0.35">
      <c r="B210" s="2" t="s">
        <v>70</v>
      </c>
      <c r="C210" s="3">
        <v>26</v>
      </c>
      <c r="D210" s="4" t="s">
        <v>44</v>
      </c>
      <c r="E210" s="2" t="s">
        <v>28</v>
      </c>
      <c r="F210" s="2" t="s">
        <v>23</v>
      </c>
      <c r="G210" s="5">
        <v>0</v>
      </c>
      <c r="H210" s="1">
        <v>0</v>
      </c>
      <c r="I210" s="2">
        <v>6</v>
      </c>
      <c r="J210" s="6">
        <v>1.3888888888888889E-3</v>
      </c>
      <c r="K210" s="2"/>
      <c r="L210" s="2"/>
      <c r="M210" s="2" t="s">
        <v>51</v>
      </c>
      <c r="N210" s="2" t="s">
        <v>76</v>
      </c>
      <c r="O210" s="2" t="s">
        <v>31</v>
      </c>
    </row>
    <row r="211" spans="2:15" x14ac:dyDescent="0.35">
      <c r="B211" s="2" t="s">
        <v>70</v>
      </c>
      <c r="C211" s="3">
        <v>31</v>
      </c>
      <c r="D211" s="4" t="s">
        <v>69</v>
      </c>
      <c r="E211" s="2" t="s">
        <v>38</v>
      </c>
      <c r="F211" s="2" t="s">
        <v>17</v>
      </c>
      <c r="G211" s="5">
        <v>0</v>
      </c>
      <c r="H211" s="1">
        <v>0</v>
      </c>
      <c r="I211" s="2">
        <v>1</v>
      </c>
      <c r="J211" s="6">
        <v>1.3888888888888889E-3</v>
      </c>
      <c r="K211" s="2"/>
      <c r="L211" s="2"/>
      <c r="M211" s="2" t="s">
        <v>30</v>
      </c>
      <c r="N211" s="2" t="s">
        <v>78</v>
      </c>
      <c r="O211" s="2" t="s">
        <v>63</v>
      </c>
    </row>
    <row r="212" spans="2:15" x14ac:dyDescent="0.35">
      <c r="B212" s="2" t="s">
        <v>70</v>
      </c>
      <c r="C212" s="3">
        <v>30</v>
      </c>
      <c r="D212" s="4" t="s">
        <v>69</v>
      </c>
      <c r="E212" s="2" t="s">
        <v>49</v>
      </c>
      <c r="F212" s="2" t="s">
        <v>42</v>
      </c>
      <c r="G212" s="5">
        <v>0</v>
      </c>
      <c r="H212" s="1">
        <v>0</v>
      </c>
      <c r="I212" s="2">
        <v>4</v>
      </c>
      <c r="J212" s="6">
        <v>1.3888888888888889E-3</v>
      </c>
      <c r="K212" s="2"/>
      <c r="L212" s="2"/>
      <c r="M212" s="2" t="s">
        <v>40</v>
      </c>
      <c r="N212" s="2" t="s">
        <v>66</v>
      </c>
      <c r="O212" s="2" t="s">
        <v>36</v>
      </c>
    </row>
    <row r="213" spans="2:15" x14ac:dyDescent="0.35">
      <c r="B213" s="2" t="s">
        <v>70</v>
      </c>
      <c r="C213" s="3">
        <v>14</v>
      </c>
      <c r="D213" s="4" t="s">
        <v>69</v>
      </c>
      <c r="E213" s="2" t="s">
        <v>32</v>
      </c>
      <c r="F213" s="2" t="s">
        <v>42</v>
      </c>
      <c r="G213" s="5">
        <v>0</v>
      </c>
      <c r="H213" s="1">
        <v>0</v>
      </c>
      <c r="I213" s="2">
        <v>1</v>
      </c>
      <c r="J213" s="6">
        <v>1.3888888888888889E-3</v>
      </c>
      <c r="K213" s="2"/>
      <c r="L213" s="2"/>
      <c r="M213" s="2" t="s">
        <v>25</v>
      </c>
      <c r="N213" s="2" t="s">
        <v>78</v>
      </c>
      <c r="O213" s="2" t="s">
        <v>41</v>
      </c>
    </row>
    <row r="214" spans="2:15" x14ac:dyDescent="0.35">
      <c r="B214" s="2" t="s">
        <v>70</v>
      </c>
      <c r="C214" s="3">
        <v>30</v>
      </c>
      <c r="D214" s="4" t="s">
        <v>69</v>
      </c>
      <c r="E214" s="2" t="s">
        <v>32</v>
      </c>
      <c r="F214" s="2" t="s">
        <v>17</v>
      </c>
      <c r="G214" s="5">
        <v>0</v>
      </c>
      <c r="H214" s="1">
        <v>0</v>
      </c>
      <c r="I214" s="2">
        <v>4</v>
      </c>
      <c r="J214" s="6">
        <v>1.3888888888888889E-3</v>
      </c>
      <c r="K214" s="2"/>
      <c r="L214" s="2"/>
      <c r="M214" s="2" t="s">
        <v>48</v>
      </c>
      <c r="N214" s="2" t="s">
        <v>76</v>
      </c>
      <c r="O214" s="2" t="s">
        <v>52</v>
      </c>
    </row>
    <row r="215" spans="2:15" x14ac:dyDescent="0.35">
      <c r="B215" s="2" t="s">
        <v>70</v>
      </c>
      <c r="C215" s="3">
        <v>8</v>
      </c>
      <c r="D215" s="4" t="s">
        <v>72</v>
      </c>
      <c r="E215" s="2" t="s">
        <v>28</v>
      </c>
      <c r="F215" s="2" t="s">
        <v>17</v>
      </c>
      <c r="G215" s="5">
        <v>0</v>
      </c>
      <c r="H215" s="1">
        <v>0</v>
      </c>
      <c r="I215" s="2">
        <v>3</v>
      </c>
      <c r="J215" s="6">
        <v>1.3888888888888889E-3</v>
      </c>
      <c r="K215" s="2"/>
      <c r="L215" s="2"/>
      <c r="M215" s="2" t="s">
        <v>30</v>
      </c>
      <c r="N215" s="2" t="s">
        <v>76</v>
      </c>
      <c r="O215" s="2" t="s">
        <v>52</v>
      </c>
    </row>
    <row r="216" spans="2:15" x14ac:dyDescent="0.35">
      <c r="B216" s="2" t="s">
        <v>70</v>
      </c>
      <c r="C216" s="3">
        <v>5</v>
      </c>
      <c r="D216" s="4" t="s">
        <v>72</v>
      </c>
      <c r="E216" s="2" t="s">
        <v>38</v>
      </c>
      <c r="F216" s="2" t="s">
        <v>42</v>
      </c>
      <c r="G216" s="5">
        <v>0</v>
      </c>
      <c r="H216" s="1">
        <v>0</v>
      </c>
      <c r="I216" s="2">
        <v>1</v>
      </c>
      <c r="J216" s="6">
        <v>1.3888888888888889E-3</v>
      </c>
      <c r="K216" s="2"/>
      <c r="L216" s="2"/>
      <c r="M216" s="2" t="s">
        <v>33</v>
      </c>
      <c r="N216" s="2" t="s">
        <v>78</v>
      </c>
      <c r="O216" s="2" t="s">
        <v>41</v>
      </c>
    </row>
    <row r="217" spans="2:15" x14ac:dyDescent="0.35">
      <c r="B217" s="2" t="s">
        <v>14</v>
      </c>
      <c r="C217" s="3">
        <v>11</v>
      </c>
      <c r="D217" s="4" t="s">
        <v>57</v>
      </c>
      <c r="E217" s="2" t="s">
        <v>73</v>
      </c>
      <c r="F217" s="2" t="s">
        <v>17</v>
      </c>
      <c r="G217" s="5">
        <v>2</v>
      </c>
      <c r="H217" s="1">
        <v>38000000</v>
      </c>
      <c r="I217" s="2">
        <v>3</v>
      </c>
      <c r="J217" s="6">
        <v>1.3888888888888889E-3</v>
      </c>
      <c r="K217" s="2" t="s">
        <v>46</v>
      </c>
      <c r="L217" s="2" t="s">
        <v>39</v>
      </c>
      <c r="M217" s="2" t="s">
        <v>33</v>
      </c>
      <c r="N217" s="2" t="s">
        <v>78</v>
      </c>
      <c r="O217" s="2" t="s">
        <v>53</v>
      </c>
    </row>
    <row r="218" spans="2:15" x14ac:dyDescent="0.35">
      <c r="B218" s="2" t="s">
        <v>14</v>
      </c>
      <c r="C218" s="3">
        <v>13</v>
      </c>
      <c r="D218" s="4" t="s">
        <v>27</v>
      </c>
      <c r="E218" s="2" t="s">
        <v>32</v>
      </c>
      <c r="F218" s="2" t="s">
        <v>68</v>
      </c>
      <c r="G218" s="5">
        <v>1</v>
      </c>
      <c r="H218" s="1">
        <v>19000000</v>
      </c>
      <c r="I218" s="2">
        <v>6</v>
      </c>
      <c r="J218" s="6">
        <v>1.3888888888888889E-3</v>
      </c>
      <c r="K218" s="2" t="s">
        <v>46</v>
      </c>
      <c r="L218" s="2" t="s">
        <v>35</v>
      </c>
      <c r="M218" s="2" t="s">
        <v>20</v>
      </c>
      <c r="N218" s="2" t="s">
        <v>78</v>
      </c>
      <c r="O218" s="2" t="s">
        <v>62</v>
      </c>
    </row>
    <row r="219" spans="2:15" x14ac:dyDescent="0.35">
      <c r="B219" s="2" t="s">
        <v>14</v>
      </c>
      <c r="C219" s="3">
        <v>25</v>
      </c>
      <c r="D219" s="4" t="s">
        <v>27</v>
      </c>
      <c r="E219" s="2" t="s">
        <v>32</v>
      </c>
      <c r="F219" s="2" t="s">
        <v>42</v>
      </c>
      <c r="G219" s="5">
        <v>3</v>
      </c>
      <c r="H219" s="1">
        <v>15000000</v>
      </c>
      <c r="I219" s="2">
        <v>4</v>
      </c>
      <c r="J219" s="6">
        <v>1.3888888888888889E-3</v>
      </c>
      <c r="K219" s="2" t="s">
        <v>18</v>
      </c>
      <c r="L219" s="2" t="s">
        <v>19</v>
      </c>
      <c r="M219" s="2" t="s">
        <v>30</v>
      </c>
      <c r="N219" s="2" t="s">
        <v>66</v>
      </c>
      <c r="O219" s="2" t="s">
        <v>67</v>
      </c>
    </row>
    <row r="220" spans="2:15" x14ac:dyDescent="0.35">
      <c r="B220" s="2" t="s">
        <v>14</v>
      </c>
      <c r="C220" s="3">
        <v>30</v>
      </c>
      <c r="D220" s="4" t="s">
        <v>27</v>
      </c>
      <c r="E220" s="2" t="s">
        <v>73</v>
      </c>
      <c r="F220" s="2" t="s">
        <v>23</v>
      </c>
      <c r="G220" s="5">
        <v>2</v>
      </c>
      <c r="H220" s="1">
        <v>12000000</v>
      </c>
      <c r="I220" s="2">
        <v>4</v>
      </c>
      <c r="J220" s="6">
        <v>1.3888888888888889E-3</v>
      </c>
      <c r="K220" s="2" t="s">
        <v>18</v>
      </c>
      <c r="L220" s="2" t="s">
        <v>19</v>
      </c>
      <c r="M220" s="2" t="s">
        <v>30</v>
      </c>
      <c r="N220" s="2" t="s">
        <v>76</v>
      </c>
      <c r="O220" s="2" t="s">
        <v>26</v>
      </c>
    </row>
    <row r="221" spans="2:15" x14ac:dyDescent="0.35">
      <c r="B221" s="2" t="s">
        <v>14</v>
      </c>
      <c r="C221" s="3">
        <v>26</v>
      </c>
      <c r="D221" s="4" t="s">
        <v>37</v>
      </c>
      <c r="E221" s="2" t="s">
        <v>16</v>
      </c>
      <c r="F221" s="2" t="s">
        <v>45</v>
      </c>
      <c r="G221" s="5">
        <v>4</v>
      </c>
      <c r="H221" s="1">
        <v>11000000</v>
      </c>
      <c r="I221" s="2">
        <v>1</v>
      </c>
      <c r="J221" s="6">
        <v>1.3888888888888889E-3</v>
      </c>
      <c r="K221" s="2" t="s">
        <v>61</v>
      </c>
      <c r="L221" s="2" t="s">
        <v>24</v>
      </c>
      <c r="M221" s="2" t="s">
        <v>25</v>
      </c>
      <c r="N221" s="2" t="s">
        <v>66</v>
      </c>
      <c r="O221" s="2" t="s">
        <v>67</v>
      </c>
    </row>
    <row r="222" spans="2:15" x14ac:dyDescent="0.35">
      <c r="B222" s="2" t="s">
        <v>14</v>
      </c>
      <c r="C222" s="3">
        <v>28</v>
      </c>
      <c r="D222" s="4" t="s">
        <v>37</v>
      </c>
      <c r="E222" s="2" t="s">
        <v>28</v>
      </c>
      <c r="F222" s="2" t="s">
        <v>23</v>
      </c>
      <c r="G222" s="5">
        <v>2</v>
      </c>
      <c r="H222" s="1">
        <v>12000000</v>
      </c>
      <c r="I222" s="2">
        <v>1</v>
      </c>
      <c r="J222" s="6">
        <v>1.3888888888888889E-3</v>
      </c>
      <c r="K222" s="2" t="s">
        <v>18</v>
      </c>
      <c r="L222" s="2" t="s">
        <v>64</v>
      </c>
      <c r="M222" s="2" t="s">
        <v>30</v>
      </c>
      <c r="N222" s="2" t="s">
        <v>66</v>
      </c>
      <c r="O222" s="2" t="s">
        <v>36</v>
      </c>
    </row>
    <row r="223" spans="2:15" x14ac:dyDescent="0.35">
      <c r="B223" s="2" t="s">
        <v>14</v>
      </c>
      <c r="C223" s="3">
        <v>28</v>
      </c>
      <c r="D223" s="4" t="s">
        <v>37</v>
      </c>
      <c r="E223" s="2" t="s">
        <v>49</v>
      </c>
      <c r="F223" s="2" t="s">
        <v>23</v>
      </c>
      <c r="G223" s="5">
        <v>1</v>
      </c>
      <c r="H223" s="1">
        <v>7000000</v>
      </c>
      <c r="I223" s="2">
        <v>3</v>
      </c>
      <c r="J223" s="6">
        <v>1.3888888888888889E-3</v>
      </c>
      <c r="K223" s="2" t="s">
        <v>18</v>
      </c>
      <c r="L223" s="2" t="s">
        <v>39</v>
      </c>
      <c r="M223" s="2" t="s">
        <v>51</v>
      </c>
      <c r="N223" s="2" t="s">
        <v>78</v>
      </c>
      <c r="O223" s="2" t="s">
        <v>53</v>
      </c>
    </row>
    <row r="224" spans="2:15" x14ac:dyDescent="0.35">
      <c r="B224" s="2" t="s">
        <v>14</v>
      </c>
      <c r="C224" s="3">
        <v>24</v>
      </c>
      <c r="D224" s="4" t="s">
        <v>44</v>
      </c>
      <c r="E224" s="2" t="s">
        <v>28</v>
      </c>
      <c r="F224" s="2" t="s">
        <v>45</v>
      </c>
      <c r="G224" s="5">
        <v>4</v>
      </c>
      <c r="H224" s="1">
        <v>20000000</v>
      </c>
      <c r="I224" s="2">
        <v>7</v>
      </c>
      <c r="J224" s="6">
        <v>1.3888888888888889E-3</v>
      </c>
      <c r="K224" s="2" t="s">
        <v>18</v>
      </c>
      <c r="L224" s="2" t="s">
        <v>29</v>
      </c>
      <c r="M224" s="2" t="s">
        <v>30</v>
      </c>
      <c r="N224" s="2" t="s">
        <v>76</v>
      </c>
      <c r="O224" s="2" t="s">
        <v>75</v>
      </c>
    </row>
    <row r="225" spans="2:15" x14ac:dyDescent="0.35">
      <c r="B225" s="2" t="s">
        <v>14</v>
      </c>
      <c r="C225" s="3">
        <v>26</v>
      </c>
      <c r="D225" s="4" t="s">
        <v>44</v>
      </c>
      <c r="E225" s="2" t="s">
        <v>16</v>
      </c>
      <c r="F225" s="2" t="s">
        <v>42</v>
      </c>
      <c r="G225" s="5">
        <v>5</v>
      </c>
      <c r="H225" s="1">
        <v>25000000</v>
      </c>
      <c r="I225" s="2">
        <v>3</v>
      </c>
      <c r="J225" s="6">
        <v>1.3888888888888889E-3</v>
      </c>
      <c r="K225" s="2" t="s">
        <v>18</v>
      </c>
      <c r="L225" s="2" t="s">
        <v>56</v>
      </c>
      <c r="M225" s="2" t="s">
        <v>40</v>
      </c>
      <c r="N225" s="2" t="s">
        <v>78</v>
      </c>
      <c r="O225" s="2" t="s">
        <v>66</v>
      </c>
    </row>
    <row r="226" spans="2:15" x14ac:dyDescent="0.35">
      <c r="B226" s="2" t="s">
        <v>14</v>
      </c>
      <c r="C226" s="3">
        <v>1</v>
      </c>
      <c r="D226" s="4" t="s">
        <v>44</v>
      </c>
      <c r="E226" s="2" t="s">
        <v>16</v>
      </c>
      <c r="F226" s="2" t="s">
        <v>42</v>
      </c>
      <c r="G226" s="5">
        <v>3</v>
      </c>
      <c r="H226" s="1">
        <v>15000000</v>
      </c>
      <c r="I226" s="2">
        <v>2</v>
      </c>
      <c r="J226" s="6">
        <v>1.3888888888888889E-3</v>
      </c>
      <c r="K226" s="2" t="s">
        <v>18</v>
      </c>
      <c r="L226" s="2" t="s">
        <v>35</v>
      </c>
      <c r="M226" s="2" t="s">
        <v>43</v>
      </c>
      <c r="N226" s="2" t="s">
        <v>76</v>
      </c>
      <c r="O226" s="2" t="s">
        <v>26</v>
      </c>
    </row>
    <row r="227" spans="2:15" x14ac:dyDescent="0.35">
      <c r="B227" s="2" t="s">
        <v>14</v>
      </c>
      <c r="C227" s="3">
        <v>30</v>
      </c>
      <c r="D227" s="4" t="s">
        <v>44</v>
      </c>
      <c r="E227" s="2" t="s">
        <v>38</v>
      </c>
      <c r="F227" s="2" t="s">
        <v>23</v>
      </c>
      <c r="G227" s="5">
        <v>5</v>
      </c>
      <c r="H227" s="1">
        <v>21000000</v>
      </c>
      <c r="I227" s="2">
        <v>3</v>
      </c>
      <c r="J227" s="6">
        <v>1.3888888888888889E-3</v>
      </c>
      <c r="K227" s="2" t="s">
        <v>18</v>
      </c>
      <c r="L227" s="2" t="s">
        <v>56</v>
      </c>
      <c r="M227" s="2" t="s">
        <v>48</v>
      </c>
      <c r="N227" s="2" t="s">
        <v>76</v>
      </c>
      <c r="O227" s="2" t="s">
        <v>52</v>
      </c>
    </row>
    <row r="228" spans="2:15" x14ac:dyDescent="0.35">
      <c r="B228" s="2" t="s">
        <v>14</v>
      </c>
      <c r="C228" s="3">
        <v>11</v>
      </c>
      <c r="D228" s="4" t="s">
        <v>57</v>
      </c>
      <c r="E228" s="2" t="s">
        <v>73</v>
      </c>
      <c r="F228" s="2" t="s">
        <v>17</v>
      </c>
      <c r="G228" s="5">
        <v>2</v>
      </c>
      <c r="H228" s="1">
        <v>38000000</v>
      </c>
      <c r="I228" s="2">
        <v>3</v>
      </c>
      <c r="J228" s="6">
        <v>1.3888888888888889E-3</v>
      </c>
      <c r="K228" s="2" t="s">
        <v>46</v>
      </c>
      <c r="L228" s="2" t="s">
        <v>39</v>
      </c>
      <c r="M228" s="2" t="s">
        <v>33</v>
      </c>
      <c r="N228" s="2" t="s">
        <v>78</v>
      </c>
      <c r="O228" s="2" t="s">
        <v>53</v>
      </c>
    </row>
    <row r="229" spans="2:15" x14ac:dyDescent="0.35">
      <c r="B229" s="2" t="s">
        <v>70</v>
      </c>
      <c r="C229" s="3">
        <v>11</v>
      </c>
      <c r="D229" s="4" t="s">
        <v>44</v>
      </c>
      <c r="E229" s="2" t="s">
        <v>49</v>
      </c>
      <c r="F229" s="2" t="s">
        <v>42</v>
      </c>
      <c r="G229" s="5">
        <v>0</v>
      </c>
      <c r="H229" s="1">
        <v>0</v>
      </c>
      <c r="I229" s="2">
        <v>2</v>
      </c>
      <c r="J229" s="6">
        <v>1.3888888888888889E-3</v>
      </c>
      <c r="K229" s="2"/>
      <c r="L229" s="2"/>
      <c r="M229" s="2" t="s">
        <v>25</v>
      </c>
      <c r="N229" s="2" t="s">
        <v>77</v>
      </c>
      <c r="O229" s="2" t="s">
        <v>34</v>
      </c>
    </row>
    <row r="230" spans="2:15" x14ac:dyDescent="0.35">
      <c r="B230" s="2" t="s">
        <v>70</v>
      </c>
      <c r="C230" s="3">
        <v>29</v>
      </c>
      <c r="D230" s="4" t="s">
        <v>44</v>
      </c>
      <c r="E230" s="2" t="s">
        <v>16</v>
      </c>
      <c r="F230" s="2" t="s">
        <v>42</v>
      </c>
      <c r="G230" s="5">
        <v>0</v>
      </c>
      <c r="H230" s="1">
        <v>0</v>
      </c>
      <c r="I230" s="2">
        <v>3</v>
      </c>
      <c r="J230" s="6">
        <v>1.3888888888888889E-3</v>
      </c>
      <c r="K230" s="2"/>
      <c r="L230" s="2"/>
      <c r="M230" s="2" t="s">
        <v>48</v>
      </c>
      <c r="N230" s="2" t="s">
        <v>76</v>
      </c>
      <c r="O230" s="2" t="s">
        <v>52</v>
      </c>
    </row>
    <row r="231" spans="2:15" x14ac:dyDescent="0.35">
      <c r="B231" s="2" t="s">
        <v>14</v>
      </c>
      <c r="C231" s="3">
        <v>12</v>
      </c>
      <c r="D231" s="4" t="s">
        <v>57</v>
      </c>
      <c r="E231" s="2" t="s">
        <v>32</v>
      </c>
      <c r="F231" s="2" t="s">
        <v>17</v>
      </c>
      <c r="G231" s="5">
        <v>1</v>
      </c>
      <c r="H231" s="1">
        <v>19000000</v>
      </c>
      <c r="I231" s="2">
        <v>5</v>
      </c>
      <c r="J231" s="6">
        <v>1.3888888888888889E-3</v>
      </c>
      <c r="K231" s="2" t="s">
        <v>46</v>
      </c>
      <c r="L231" s="2" t="s">
        <v>35</v>
      </c>
      <c r="M231" s="2" t="s">
        <v>48</v>
      </c>
      <c r="N231" s="2" t="s">
        <v>66</v>
      </c>
      <c r="O231" s="2" t="s">
        <v>67</v>
      </c>
    </row>
    <row r="232" spans="2:15" x14ac:dyDescent="0.35">
      <c r="B232" s="2" t="s">
        <v>14</v>
      </c>
      <c r="C232" s="3">
        <v>11</v>
      </c>
      <c r="D232" s="4" t="s">
        <v>58</v>
      </c>
      <c r="E232" s="2" t="s">
        <v>16</v>
      </c>
      <c r="F232" s="2" t="s">
        <v>42</v>
      </c>
      <c r="G232" s="5">
        <v>4</v>
      </c>
      <c r="H232" s="1">
        <v>20000000</v>
      </c>
      <c r="I232" s="2">
        <v>1</v>
      </c>
      <c r="J232" s="6">
        <v>1.3888888888888889E-3</v>
      </c>
      <c r="K232" s="2" t="s">
        <v>18</v>
      </c>
      <c r="L232" s="2" t="s">
        <v>29</v>
      </c>
      <c r="M232" s="2" t="s">
        <v>30</v>
      </c>
      <c r="N232" s="2" t="s">
        <v>76</v>
      </c>
      <c r="O232" s="2" t="s">
        <v>31</v>
      </c>
    </row>
    <row r="233" spans="2:15" x14ac:dyDescent="0.35">
      <c r="B233" s="2" t="s">
        <v>14</v>
      </c>
      <c r="C233" s="3">
        <v>19</v>
      </c>
      <c r="D233" s="4" t="s">
        <v>37</v>
      </c>
      <c r="E233" s="2" t="s">
        <v>49</v>
      </c>
      <c r="F233" s="2" t="s">
        <v>23</v>
      </c>
      <c r="G233" s="5">
        <v>4</v>
      </c>
      <c r="H233" s="1">
        <v>11000000</v>
      </c>
      <c r="I233" s="2">
        <v>1</v>
      </c>
      <c r="J233" s="6">
        <v>1.3888888888888889E-3</v>
      </c>
      <c r="K233" s="2" t="s">
        <v>61</v>
      </c>
      <c r="L233" s="2" t="s">
        <v>56</v>
      </c>
      <c r="M233" s="2" t="s">
        <v>33</v>
      </c>
      <c r="N233" s="2" t="s">
        <v>78</v>
      </c>
      <c r="O233" s="2" t="s">
        <v>21</v>
      </c>
    </row>
    <row r="234" spans="2:15" x14ac:dyDescent="0.35">
      <c r="B234" s="2" t="s">
        <v>14</v>
      </c>
      <c r="C234" s="3">
        <v>5</v>
      </c>
      <c r="D234" s="4" t="s">
        <v>37</v>
      </c>
      <c r="E234" s="2" t="s">
        <v>49</v>
      </c>
      <c r="F234" s="2" t="s">
        <v>23</v>
      </c>
      <c r="G234" s="5">
        <v>5</v>
      </c>
      <c r="H234" s="1">
        <v>25000000</v>
      </c>
      <c r="I234" s="2">
        <v>2</v>
      </c>
      <c r="J234" s="6">
        <v>1.3888888888888889E-3</v>
      </c>
      <c r="K234" s="2" t="s">
        <v>18</v>
      </c>
      <c r="L234" s="2" t="s">
        <v>56</v>
      </c>
      <c r="M234" s="2" t="s">
        <v>30</v>
      </c>
      <c r="N234" s="2" t="s">
        <v>77</v>
      </c>
      <c r="O234" s="2" t="s">
        <v>54</v>
      </c>
    </row>
    <row r="235" spans="2:15" x14ac:dyDescent="0.35">
      <c r="B235" s="2" t="s">
        <v>14</v>
      </c>
      <c r="C235" s="3">
        <v>22</v>
      </c>
      <c r="D235" s="4" t="s">
        <v>37</v>
      </c>
      <c r="E235" s="2" t="s">
        <v>73</v>
      </c>
      <c r="F235" s="2" t="s">
        <v>23</v>
      </c>
      <c r="G235" s="5">
        <v>2</v>
      </c>
      <c r="H235" s="1">
        <v>12000000</v>
      </c>
      <c r="I235" s="2">
        <v>2</v>
      </c>
      <c r="J235" s="6">
        <v>1.3888888888888889E-3</v>
      </c>
      <c r="K235" s="2" t="s">
        <v>18</v>
      </c>
      <c r="L235" s="2" t="s">
        <v>56</v>
      </c>
      <c r="M235" s="2" t="s">
        <v>40</v>
      </c>
      <c r="N235" s="2" t="s">
        <v>78</v>
      </c>
      <c r="O235" s="2" t="s">
        <v>41</v>
      </c>
    </row>
    <row r="236" spans="2:15" x14ac:dyDescent="0.35">
      <c r="B236" s="2" t="s">
        <v>14</v>
      </c>
      <c r="C236" s="3">
        <v>8</v>
      </c>
      <c r="D236" s="4" t="s">
        <v>37</v>
      </c>
      <c r="E236" s="2" t="s">
        <v>49</v>
      </c>
      <c r="F236" s="2" t="s">
        <v>42</v>
      </c>
      <c r="G236" s="5">
        <v>2</v>
      </c>
      <c r="H236" s="1">
        <v>12000000</v>
      </c>
      <c r="I236" s="2">
        <v>3</v>
      </c>
      <c r="J236" s="6">
        <v>1.3888888888888889E-3</v>
      </c>
      <c r="K236" s="2" t="s">
        <v>18</v>
      </c>
      <c r="L236" s="2" t="s">
        <v>19</v>
      </c>
      <c r="M236" s="2" t="s">
        <v>43</v>
      </c>
      <c r="N236" s="2" t="s">
        <v>76</v>
      </c>
      <c r="O236" s="2" t="s">
        <v>31</v>
      </c>
    </row>
    <row r="237" spans="2:15" x14ac:dyDescent="0.35">
      <c r="B237" s="2" t="s">
        <v>14</v>
      </c>
      <c r="C237" s="3">
        <v>22</v>
      </c>
      <c r="D237" s="4" t="s">
        <v>44</v>
      </c>
      <c r="E237" s="2" t="s">
        <v>38</v>
      </c>
      <c r="F237" s="2" t="s">
        <v>42</v>
      </c>
      <c r="G237" s="5">
        <v>3</v>
      </c>
      <c r="H237" s="1">
        <v>15000000</v>
      </c>
      <c r="I237" s="2">
        <v>1</v>
      </c>
      <c r="J237" s="6">
        <v>1.3888888888888889E-3</v>
      </c>
      <c r="K237" s="2" t="s">
        <v>18</v>
      </c>
      <c r="L237" s="2" t="s">
        <v>50</v>
      </c>
      <c r="M237" s="2" t="s">
        <v>40</v>
      </c>
      <c r="N237" s="2" t="s">
        <v>78</v>
      </c>
      <c r="O237" s="2" t="s">
        <v>62</v>
      </c>
    </row>
    <row r="238" spans="2:15" x14ac:dyDescent="0.35">
      <c r="B238" s="2" t="s">
        <v>14</v>
      </c>
      <c r="C238" s="3">
        <v>11</v>
      </c>
      <c r="D238" s="4" t="s">
        <v>44</v>
      </c>
      <c r="E238" s="2" t="s">
        <v>28</v>
      </c>
      <c r="F238" s="2" t="s">
        <v>45</v>
      </c>
      <c r="G238" s="5">
        <v>5</v>
      </c>
      <c r="H238" s="1">
        <v>21000000</v>
      </c>
      <c r="I238" s="2">
        <v>4</v>
      </c>
      <c r="J238" s="6">
        <v>1.3888888888888889E-3</v>
      </c>
      <c r="K238" s="2" t="s">
        <v>18</v>
      </c>
      <c r="L238" s="2" t="s">
        <v>19</v>
      </c>
      <c r="M238" s="2" t="s">
        <v>20</v>
      </c>
      <c r="N238" s="2" t="s">
        <v>76</v>
      </c>
      <c r="O238" s="2" t="s">
        <v>26</v>
      </c>
    </row>
    <row r="239" spans="2:15" x14ac:dyDescent="0.35">
      <c r="B239" s="2" t="s">
        <v>14</v>
      </c>
      <c r="C239" s="3">
        <v>17</v>
      </c>
      <c r="D239" s="4" t="s">
        <v>44</v>
      </c>
      <c r="E239" s="2" t="s">
        <v>16</v>
      </c>
      <c r="F239" s="2" t="s">
        <v>42</v>
      </c>
      <c r="G239" s="5">
        <v>3</v>
      </c>
      <c r="H239" s="1">
        <v>15000000</v>
      </c>
      <c r="I239" s="2">
        <v>1</v>
      </c>
      <c r="J239" s="6">
        <v>1.3888888888888889E-3</v>
      </c>
      <c r="K239" s="2" t="s">
        <v>18</v>
      </c>
      <c r="L239" s="2" t="s">
        <v>29</v>
      </c>
      <c r="M239" s="2" t="s">
        <v>48</v>
      </c>
      <c r="N239" s="2" t="s">
        <v>76</v>
      </c>
      <c r="O239" s="2" t="s">
        <v>31</v>
      </c>
    </row>
    <row r="240" spans="2:15" x14ac:dyDescent="0.35">
      <c r="B240" s="2" t="s">
        <v>14</v>
      </c>
      <c r="C240" s="3">
        <v>12</v>
      </c>
      <c r="D240" s="4" t="s">
        <v>57</v>
      </c>
      <c r="E240" s="2" t="s">
        <v>32</v>
      </c>
      <c r="F240" s="2" t="s">
        <v>17</v>
      </c>
      <c r="G240" s="5">
        <v>1</v>
      </c>
      <c r="H240" s="1">
        <v>19000000</v>
      </c>
      <c r="I240" s="2">
        <v>5</v>
      </c>
      <c r="J240" s="6">
        <v>1.3888888888888889E-3</v>
      </c>
      <c r="K240" s="2" t="s">
        <v>46</v>
      </c>
      <c r="L240" s="2" t="s">
        <v>35</v>
      </c>
      <c r="M240" s="2" t="s">
        <v>48</v>
      </c>
      <c r="N240" s="2" t="s">
        <v>66</v>
      </c>
      <c r="O240" s="2" t="s">
        <v>67</v>
      </c>
    </row>
    <row r="241" spans="2:15" x14ac:dyDescent="0.35">
      <c r="B241" s="2" t="s">
        <v>14</v>
      </c>
      <c r="C241" s="3">
        <v>11</v>
      </c>
      <c r="D241" s="4" t="s">
        <v>58</v>
      </c>
      <c r="E241" s="2" t="s">
        <v>16</v>
      </c>
      <c r="F241" s="2" t="s">
        <v>42</v>
      </c>
      <c r="G241" s="5">
        <v>4</v>
      </c>
      <c r="H241" s="1">
        <v>20000000</v>
      </c>
      <c r="I241" s="2">
        <v>1</v>
      </c>
      <c r="J241" s="6">
        <v>1.3888888888888889E-3</v>
      </c>
      <c r="K241" s="2" t="s">
        <v>18</v>
      </c>
      <c r="L241" s="2" t="s">
        <v>29</v>
      </c>
      <c r="M241" s="2" t="s">
        <v>30</v>
      </c>
      <c r="N241" s="2" t="s">
        <v>76</v>
      </c>
      <c r="O241" s="2" t="s">
        <v>31</v>
      </c>
    </row>
    <row r="242" spans="2:15" x14ac:dyDescent="0.35">
      <c r="B242" s="2" t="s">
        <v>70</v>
      </c>
      <c r="C242" s="3">
        <v>5</v>
      </c>
      <c r="D242" s="4" t="s">
        <v>59</v>
      </c>
      <c r="E242" s="2" t="s">
        <v>16</v>
      </c>
      <c r="F242" s="2" t="s">
        <v>23</v>
      </c>
      <c r="G242" s="5">
        <v>0</v>
      </c>
      <c r="H242" s="1">
        <v>0</v>
      </c>
      <c r="I242" s="2">
        <v>1</v>
      </c>
      <c r="J242" s="6">
        <v>1.3888888888888889E-3</v>
      </c>
      <c r="K242" s="2"/>
      <c r="L242" s="2"/>
      <c r="M242" s="2" t="s">
        <v>43</v>
      </c>
      <c r="N242" s="2" t="s">
        <v>78</v>
      </c>
      <c r="O242" s="2" t="s">
        <v>63</v>
      </c>
    </row>
    <row r="243" spans="2:15" x14ac:dyDescent="0.35">
      <c r="B243" s="2" t="s">
        <v>70</v>
      </c>
      <c r="C243" s="3">
        <v>29</v>
      </c>
      <c r="D243" s="4" t="s">
        <v>27</v>
      </c>
      <c r="E243" s="2" t="s">
        <v>16</v>
      </c>
      <c r="F243" s="2" t="s">
        <v>42</v>
      </c>
      <c r="G243" s="5">
        <v>0</v>
      </c>
      <c r="H243" s="1">
        <v>0</v>
      </c>
      <c r="I243" s="2">
        <v>4</v>
      </c>
      <c r="J243" s="6">
        <v>1.3888888888888889E-3</v>
      </c>
      <c r="K243" s="2"/>
      <c r="L243" s="2"/>
      <c r="M243" s="2" t="s">
        <v>48</v>
      </c>
      <c r="N243" s="2" t="s">
        <v>78</v>
      </c>
      <c r="O243" s="2" t="s">
        <v>62</v>
      </c>
    </row>
    <row r="244" spans="2:15" x14ac:dyDescent="0.35">
      <c r="B244" s="2" t="s">
        <v>70</v>
      </c>
      <c r="C244" s="3">
        <v>11</v>
      </c>
      <c r="D244" s="4" t="s">
        <v>37</v>
      </c>
      <c r="E244" s="2" t="s">
        <v>28</v>
      </c>
      <c r="F244" s="2" t="s">
        <v>42</v>
      </c>
      <c r="G244" s="5">
        <v>0</v>
      </c>
      <c r="H244" s="1">
        <v>0</v>
      </c>
      <c r="I244" s="2">
        <v>1</v>
      </c>
      <c r="J244" s="6">
        <v>1.3888888888888889E-3</v>
      </c>
      <c r="K244" s="2"/>
      <c r="L244" s="2"/>
      <c r="M244" s="2" t="s">
        <v>51</v>
      </c>
      <c r="N244" s="2" t="s">
        <v>77</v>
      </c>
      <c r="O244" s="2" t="s">
        <v>65</v>
      </c>
    </row>
    <row r="245" spans="2:15" x14ac:dyDescent="0.35">
      <c r="B245" s="2" t="s">
        <v>70</v>
      </c>
      <c r="C245" s="3">
        <v>23</v>
      </c>
      <c r="D245" s="4" t="s">
        <v>44</v>
      </c>
      <c r="E245" s="2" t="s">
        <v>38</v>
      </c>
      <c r="F245" s="2" t="s">
        <v>23</v>
      </c>
      <c r="G245" s="5">
        <v>0</v>
      </c>
      <c r="H245" s="1">
        <v>0</v>
      </c>
      <c r="I245" s="2">
        <v>1</v>
      </c>
      <c r="J245" s="6">
        <v>1.3888888888888889E-3</v>
      </c>
      <c r="K245" s="2"/>
      <c r="L245" s="2"/>
      <c r="M245" s="2" t="s">
        <v>30</v>
      </c>
      <c r="N245" s="2" t="s">
        <v>76</v>
      </c>
      <c r="O245" s="2" t="s">
        <v>31</v>
      </c>
    </row>
    <row r="246" spans="2:15" x14ac:dyDescent="0.35">
      <c r="B246" s="2" t="s">
        <v>70</v>
      </c>
      <c r="C246" s="3">
        <v>5</v>
      </c>
      <c r="D246" s="4" t="s">
        <v>59</v>
      </c>
      <c r="E246" s="2" t="s">
        <v>16</v>
      </c>
      <c r="F246" s="2" t="s">
        <v>23</v>
      </c>
      <c r="G246" s="5">
        <v>0</v>
      </c>
      <c r="H246" s="1">
        <v>0</v>
      </c>
      <c r="I246" s="2">
        <v>1</v>
      </c>
      <c r="J246" s="6">
        <v>1.3888888888888889E-3</v>
      </c>
      <c r="K246" s="2"/>
      <c r="L246" s="2"/>
      <c r="M246" s="2" t="s">
        <v>43</v>
      </c>
      <c r="N246" s="2" t="s">
        <v>78</v>
      </c>
      <c r="O246" s="2" t="s">
        <v>63</v>
      </c>
    </row>
    <row r="247" spans="2:15" x14ac:dyDescent="0.35">
      <c r="B247" s="2" t="s">
        <v>14</v>
      </c>
      <c r="C247" s="3">
        <v>2</v>
      </c>
      <c r="D247" s="4" t="s">
        <v>55</v>
      </c>
      <c r="E247" s="2" t="s">
        <v>32</v>
      </c>
      <c r="F247" s="2" t="s">
        <v>42</v>
      </c>
      <c r="G247" s="5">
        <v>4</v>
      </c>
      <c r="H247" s="1">
        <v>15000000</v>
      </c>
      <c r="I247" s="2">
        <v>3</v>
      </c>
      <c r="J247" s="6">
        <v>1.3888888888888889E-3</v>
      </c>
      <c r="K247" s="2" t="s">
        <v>18</v>
      </c>
      <c r="L247" s="2" t="s">
        <v>24</v>
      </c>
      <c r="M247" s="2" t="s">
        <v>25</v>
      </c>
      <c r="N247" s="2" t="s">
        <v>78</v>
      </c>
      <c r="O247" s="2" t="s">
        <v>41</v>
      </c>
    </row>
    <row r="248" spans="2:15" x14ac:dyDescent="0.35">
      <c r="B248" s="2" t="s">
        <v>14</v>
      </c>
      <c r="C248" s="3">
        <v>11</v>
      </c>
      <c r="D248" s="4" t="s">
        <v>57</v>
      </c>
      <c r="E248" s="2" t="s">
        <v>38</v>
      </c>
      <c r="F248" s="2" t="s">
        <v>42</v>
      </c>
      <c r="G248" s="5">
        <v>2</v>
      </c>
      <c r="H248" s="1">
        <v>12000000</v>
      </c>
      <c r="I248" s="2">
        <v>1</v>
      </c>
      <c r="J248" s="6">
        <v>1.3888888888888889E-3</v>
      </c>
      <c r="K248" s="2" t="s">
        <v>18</v>
      </c>
      <c r="L248" s="2" t="s">
        <v>19</v>
      </c>
      <c r="M248" s="2" t="s">
        <v>25</v>
      </c>
      <c r="N248" s="2" t="s">
        <v>78</v>
      </c>
      <c r="O248" s="2" t="s">
        <v>53</v>
      </c>
    </row>
    <row r="249" spans="2:15" x14ac:dyDescent="0.35">
      <c r="B249" s="2" t="s">
        <v>14</v>
      </c>
      <c r="C249" s="3">
        <v>1</v>
      </c>
      <c r="D249" s="4" t="s">
        <v>59</v>
      </c>
      <c r="E249" s="2" t="s">
        <v>32</v>
      </c>
      <c r="F249" s="2" t="s">
        <v>45</v>
      </c>
      <c r="G249" s="5">
        <v>1</v>
      </c>
      <c r="H249" s="1">
        <v>19000000</v>
      </c>
      <c r="I249" s="2">
        <v>2</v>
      </c>
      <c r="J249" s="6">
        <v>1.3888888888888889E-3</v>
      </c>
      <c r="K249" s="2" t="s">
        <v>46</v>
      </c>
      <c r="L249" s="2" t="s">
        <v>39</v>
      </c>
      <c r="M249" s="2" t="s">
        <v>30</v>
      </c>
      <c r="N249" s="2" t="s">
        <v>77</v>
      </c>
      <c r="O249" s="2" t="s">
        <v>65</v>
      </c>
    </row>
    <row r="250" spans="2:15" x14ac:dyDescent="0.35">
      <c r="B250" s="2" t="s">
        <v>14</v>
      </c>
      <c r="C250" s="3">
        <v>1</v>
      </c>
      <c r="D250" s="4" t="s">
        <v>60</v>
      </c>
      <c r="E250" s="2" t="s">
        <v>49</v>
      </c>
      <c r="F250" s="2" t="s">
        <v>23</v>
      </c>
      <c r="G250" s="5">
        <v>3</v>
      </c>
      <c r="H250" s="1">
        <v>15000000</v>
      </c>
      <c r="I250" s="2">
        <v>2</v>
      </c>
      <c r="J250" s="6">
        <v>1.3888888888888889E-3</v>
      </c>
      <c r="K250" s="2" t="s">
        <v>18</v>
      </c>
      <c r="L250" s="2" t="s">
        <v>56</v>
      </c>
      <c r="M250" s="2" t="s">
        <v>51</v>
      </c>
      <c r="N250" s="2" t="s">
        <v>76</v>
      </c>
      <c r="O250" s="2" t="s">
        <v>31</v>
      </c>
    </row>
    <row r="251" spans="2:15" x14ac:dyDescent="0.35">
      <c r="B251" s="2" t="s">
        <v>14</v>
      </c>
      <c r="C251" s="3">
        <v>12</v>
      </c>
      <c r="D251" s="4" t="s">
        <v>27</v>
      </c>
      <c r="E251" s="2" t="s">
        <v>73</v>
      </c>
      <c r="F251" s="2" t="s">
        <v>42</v>
      </c>
      <c r="G251" s="5">
        <v>2</v>
      </c>
      <c r="H251" s="1">
        <v>38000000</v>
      </c>
      <c r="I251" s="2">
        <v>6</v>
      </c>
      <c r="J251" s="6">
        <v>1.3888888888888889E-3</v>
      </c>
      <c r="K251" s="2" t="s">
        <v>46</v>
      </c>
      <c r="L251" s="2" t="s">
        <v>35</v>
      </c>
      <c r="M251" s="2" t="s">
        <v>30</v>
      </c>
      <c r="N251" s="2" t="s">
        <v>78</v>
      </c>
      <c r="O251" s="2" t="s">
        <v>63</v>
      </c>
    </row>
    <row r="252" spans="2:15" x14ac:dyDescent="0.35">
      <c r="B252" s="2" t="s">
        <v>14</v>
      </c>
      <c r="C252" s="3">
        <v>7</v>
      </c>
      <c r="D252" s="4" t="s">
        <v>27</v>
      </c>
      <c r="E252" s="2" t="s">
        <v>16</v>
      </c>
      <c r="F252" s="2" t="s">
        <v>23</v>
      </c>
      <c r="G252" s="5">
        <v>5</v>
      </c>
      <c r="H252" s="1">
        <v>21000000</v>
      </c>
      <c r="I252" s="2">
        <v>5</v>
      </c>
      <c r="J252" s="6">
        <v>1.3888888888888889E-3</v>
      </c>
      <c r="K252" s="2" t="s">
        <v>18</v>
      </c>
      <c r="L252" s="2" t="s">
        <v>24</v>
      </c>
      <c r="M252" s="2" t="s">
        <v>43</v>
      </c>
      <c r="N252" s="2" t="s">
        <v>76</v>
      </c>
      <c r="O252" s="2" t="s">
        <v>26</v>
      </c>
    </row>
    <row r="253" spans="2:15" x14ac:dyDescent="0.35">
      <c r="B253" s="2" t="s">
        <v>14</v>
      </c>
      <c r="C253" s="3">
        <v>11</v>
      </c>
      <c r="D253" s="4" t="s">
        <v>27</v>
      </c>
      <c r="E253" s="2" t="s">
        <v>28</v>
      </c>
      <c r="F253" s="2" t="s">
        <v>42</v>
      </c>
      <c r="G253" s="5">
        <v>5</v>
      </c>
      <c r="H253" s="1">
        <v>25000000</v>
      </c>
      <c r="I253" s="2">
        <v>5</v>
      </c>
      <c r="J253" s="6">
        <v>1.3888888888888889E-3</v>
      </c>
      <c r="K253" s="2" t="s">
        <v>18</v>
      </c>
      <c r="L253" s="2" t="s">
        <v>39</v>
      </c>
      <c r="M253" s="2" t="s">
        <v>33</v>
      </c>
      <c r="N253" s="2" t="s">
        <v>76</v>
      </c>
      <c r="O253" s="2" t="s">
        <v>31</v>
      </c>
    </row>
    <row r="254" spans="2:15" x14ac:dyDescent="0.35">
      <c r="B254" s="2" t="s">
        <v>14</v>
      </c>
      <c r="C254" s="3">
        <v>29</v>
      </c>
      <c r="D254" s="4" t="s">
        <v>27</v>
      </c>
      <c r="E254" s="2" t="s">
        <v>49</v>
      </c>
      <c r="F254" s="2" t="s">
        <v>42</v>
      </c>
      <c r="G254" s="5">
        <v>1</v>
      </c>
      <c r="H254" s="1">
        <v>7000000</v>
      </c>
      <c r="I254" s="2">
        <v>2</v>
      </c>
      <c r="J254" s="6">
        <v>1.3888888888888889E-3</v>
      </c>
      <c r="K254" s="2" t="s">
        <v>18</v>
      </c>
      <c r="L254" s="2" t="s">
        <v>47</v>
      </c>
      <c r="M254" s="2" t="s">
        <v>40</v>
      </c>
      <c r="N254" s="2" t="s">
        <v>66</v>
      </c>
      <c r="O254" s="2" t="s">
        <v>67</v>
      </c>
    </row>
    <row r="255" spans="2:15" x14ac:dyDescent="0.35">
      <c r="B255" s="2" t="s">
        <v>14</v>
      </c>
      <c r="C255" s="3">
        <v>3</v>
      </c>
      <c r="D255" s="4" t="s">
        <v>37</v>
      </c>
      <c r="E255" s="2" t="s">
        <v>38</v>
      </c>
      <c r="F255" s="2" t="s">
        <v>42</v>
      </c>
      <c r="G255" s="5">
        <v>2</v>
      </c>
      <c r="H255" s="1">
        <v>38000000</v>
      </c>
      <c r="I255" s="2">
        <v>3</v>
      </c>
      <c r="J255" s="6">
        <v>1.3888888888888889E-3</v>
      </c>
      <c r="K255" s="2" t="s">
        <v>46</v>
      </c>
      <c r="L255" s="2" t="s">
        <v>29</v>
      </c>
      <c r="M255" s="2" t="s">
        <v>30</v>
      </c>
      <c r="N255" s="2" t="s">
        <v>77</v>
      </c>
      <c r="O255" s="2" t="s">
        <v>65</v>
      </c>
    </row>
    <row r="256" spans="2:15" x14ac:dyDescent="0.35">
      <c r="B256" s="2" t="s">
        <v>14</v>
      </c>
      <c r="C256" s="3">
        <v>6</v>
      </c>
      <c r="D256" s="4" t="s">
        <v>37</v>
      </c>
      <c r="E256" s="2" t="s">
        <v>38</v>
      </c>
      <c r="F256" s="2" t="s">
        <v>42</v>
      </c>
      <c r="G256" s="5">
        <v>1</v>
      </c>
      <c r="H256" s="1">
        <v>19000000</v>
      </c>
      <c r="I256" s="2">
        <v>1</v>
      </c>
      <c r="J256" s="6">
        <v>1.3888888888888889E-3</v>
      </c>
      <c r="K256" s="2" t="s">
        <v>46</v>
      </c>
      <c r="L256" s="2" t="s">
        <v>19</v>
      </c>
      <c r="M256" s="2" t="s">
        <v>40</v>
      </c>
      <c r="N256" s="2" t="s">
        <v>66</v>
      </c>
      <c r="O256" s="2" t="s">
        <v>36</v>
      </c>
    </row>
    <row r="257" spans="2:15" x14ac:dyDescent="0.35">
      <c r="B257" s="2" t="s">
        <v>14</v>
      </c>
      <c r="C257" s="3">
        <v>26</v>
      </c>
      <c r="D257" s="4" t="s">
        <v>37</v>
      </c>
      <c r="E257" s="2" t="s">
        <v>16</v>
      </c>
      <c r="F257" s="2" t="s">
        <v>23</v>
      </c>
      <c r="G257" s="5">
        <v>4</v>
      </c>
      <c r="H257" s="1">
        <v>20000000</v>
      </c>
      <c r="I257" s="2">
        <v>3</v>
      </c>
      <c r="J257" s="6">
        <v>1.3888888888888889E-3</v>
      </c>
      <c r="K257" s="2" t="s">
        <v>61</v>
      </c>
      <c r="L257" s="2" t="s">
        <v>19</v>
      </c>
      <c r="M257" s="2" t="s">
        <v>48</v>
      </c>
      <c r="N257" s="2" t="s">
        <v>78</v>
      </c>
      <c r="O257" s="2" t="s">
        <v>63</v>
      </c>
    </row>
    <row r="258" spans="2:15" x14ac:dyDescent="0.35">
      <c r="B258" s="2" t="s">
        <v>14</v>
      </c>
      <c r="C258" s="3">
        <v>1</v>
      </c>
      <c r="D258" s="4" t="s">
        <v>37</v>
      </c>
      <c r="E258" s="2" t="s">
        <v>16</v>
      </c>
      <c r="F258" s="2" t="s">
        <v>17</v>
      </c>
      <c r="G258" s="5">
        <v>1</v>
      </c>
      <c r="H258" s="1">
        <v>7000000</v>
      </c>
      <c r="I258" s="2">
        <v>4</v>
      </c>
      <c r="J258" s="6">
        <v>1.3888888888888889E-3</v>
      </c>
      <c r="K258" s="2" t="s">
        <v>18</v>
      </c>
      <c r="L258" s="2" t="s">
        <v>29</v>
      </c>
      <c r="M258" s="2" t="s">
        <v>30</v>
      </c>
      <c r="N258" s="2" t="s">
        <v>76</v>
      </c>
      <c r="O258" s="2" t="s">
        <v>31</v>
      </c>
    </row>
    <row r="259" spans="2:15" x14ac:dyDescent="0.35">
      <c r="B259" s="2" t="s">
        <v>14</v>
      </c>
      <c r="C259" s="3">
        <v>1</v>
      </c>
      <c r="D259" s="4" t="s">
        <v>37</v>
      </c>
      <c r="E259" s="2" t="s">
        <v>32</v>
      </c>
      <c r="F259" s="2" t="s">
        <v>23</v>
      </c>
      <c r="G259" s="5">
        <v>2</v>
      </c>
      <c r="H259" s="1">
        <v>12000000</v>
      </c>
      <c r="I259" s="2">
        <v>4</v>
      </c>
      <c r="J259" s="6">
        <v>1.3888888888888889E-3</v>
      </c>
      <c r="K259" s="2" t="s">
        <v>18</v>
      </c>
      <c r="L259" s="2" t="s">
        <v>56</v>
      </c>
      <c r="M259" s="2" t="s">
        <v>30</v>
      </c>
      <c r="N259" s="2" t="s">
        <v>78</v>
      </c>
      <c r="O259" s="2" t="s">
        <v>66</v>
      </c>
    </row>
    <row r="260" spans="2:15" x14ac:dyDescent="0.35">
      <c r="B260" s="2" t="s">
        <v>14</v>
      </c>
      <c r="C260" s="3">
        <v>30</v>
      </c>
      <c r="D260" s="4" t="s">
        <v>37</v>
      </c>
      <c r="E260" s="2" t="s">
        <v>38</v>
      </c>
      <c r="F260" s="2" t="s">
        <v>42</v>
      </c>
      <c r="G260" s="5">
        <v>3</v>
      </c>
      <c r="H260" s="1">
        <v>15000000</v>
      </c>
      <c r="I260" s="2">
        <v>2</v>
      </c>
      <c r="J260" s="6">
        <v>1.3888888888888889E-3</v>
      </c>
      <c r="K260" s="2" t="s">
        <v>18</v>
      </c>
      <c r="L260" s="2" t="s">
        <v>50</v>
      </c>
      <c r="M260" s="2" t="s">
        <v>48</v>
      </c>
      <c r="N260" s="2" t="s">
        <v>76</v>
      </c>
      <c r="O260" s="2" t="s">
        <v>26</v>
      </c>
    </row>
    <row r="261" spans="2:15" x14ac:dyDescent="0.35">
      <c r="B261" s="2" t="s">
        <v>14</v>
      </c>
      <c r="C261" s="3">
        <v>3</v>
      </c>
      <c r="D261" s="4" t="s">
        <v>44</v>
      </c>
      <c r="E261" s="2" t="s">
        <v>32</v>
      </c>
      <c r="F261" s="2" t="s">
        <v>23</v>
      </c>
      <c r="G261" s="5">
        <v>4</v>
      </c>
      <c r="H261" s="1">
        <v>20000000</v>
      </c>
      <c r="I261" s="2">
        <v>6</v>
      </c>
      <c r="J261" s="6">
        <v>1.3888888888888889E-3</v>
      </c>
      <c r="K261" s="2" t="s">
        <v>61</v>
      </c>
      <c r="L261" s="2" t="s">
        <v>29</v>
      </c>
      <c r="M261" s="2" t="s">
        <v>33</v>
      </c>
      <c r="N261" s="2" t="s">
        <v>77</v>
      </c>
      <c r="O261" s="2" t="s">
        <v>54</v>
      </c>
    </row>
    <row r="262" spans="2:15" x14ac:dyDescent="0.35">
      <c r="B262" s="2" t="s">
        <v>14</v>
      </c>
      <c r="C262" s="3">
        <v>3</v>
      </c>
      <c r="D262" s="4" t="s">
        <v>44</v>
      </c>
      <c r="E262" s="2" t="s">
        <v>38</v>
      </c>
      <c r="F262" s="2" t="s">
        <v>45</v>
      </c>
      <c r="G262" s="5">
        <v>5</v>
      </c>
      <c r="H262" s="1">
        <v>25000000</v>
      </c>
      <c r="I262" s="2">
        <v>2</v>
      </c>
      <c r="J262" s="6">
        <v>1.3888888888888889E-3</v>
      </c>
      <c r="K262" s="2" t="s">
        <v>18</v>
      </c>
      <c r="L262" s="2" t="s">
        <v>64</v>
      </c>
      <c r="M262" s="2" t="s">
        <v>43</v>
      </c>
      <c r="N262" s="2" t="s">
        <v>78</v>
      </c>
      <c r="O262" s="2" t="s">
        <v>53</v>
      </c>
    </row>
    <row r="263" spans="2:15" x14ac:dyDescent="0.35">
      <c r="B263" s="2" t="s">
        <v>14</v>
      </c>
      <c r="C263" s="3">
        <v>10</v>
      </c>
      <c r="D263" s="4" t="s">
        <v>44</v>
      </c>
      <c r="E263" s="2" t="s">
        <v>32</v>
      </c>
      <c r="F263" s="2" t="s">
        <v>42</v>
      </c>
      <c r="G263" s="5">
        <v>2</v>
      </c>
      <c r="H263" s="1">
        <v>12000000</v>
      </c>
      <c r="I263" s="2">
        <v>1</v>
      </c>
      <c r="J263" s="6">
        <v>1.3888888888888889E-3</v>
      </c>
      <c r="K263" s="2" t="s">
        <v>18</v>
      </c>
      <c r="L263" s="2" t="s">
        <v>47</v>
      </c>
      <c r="M263" s="2" t="s">
        <v>43</v>
      </c>
      <c r="N263" s="2" t="s">
        <v>78</v>
      </c>
      <c r="O263" s="2" t="s">
        <v>66</v>
      </c>
    </row>
    <row r="264" spans="2:15" x14ac:dyDescent="0.35">
      <c r="B264" s="2" t="s">
        <v>14</v>
      </c>
      <c r="C264" s="3">
        <v>2</v>
      </c>
      <c r="D264" s="4" t="s">
        <v>44</v>
      </c>
      <c r="E264" s="2" t="s">
        <v>28</v>
      </c>
      <c r="F264" s="2" t="s">
        <v>23</v>
      </c>
      <c r="G264" s="5">
        <v>5</v>
      </c>
      <c r="H264" s="1">
        <v>25000000</v>
      </c>
      <c r="I264" s="2">
        <v>1</v>
      </c>
      <c r="J264" s="6">
        <v>1.3888888888888889E-3</v>
      </c>
      <c r="K264" s="2" t="s">
        <v>18</v>
      </c>
      <c r="L264" s="2" t="s">
        <v>29</v>
      </c>
      <c r="M264" s="2" t="s">
        <v>48</v>
      </c>
      <c r="N264" s="2" t="s">
        <v>76</v>
      </c>
      <c r="O264" s="2" t="s">
        <v>52</v>
      </c>
    </row>
    <row r="265" spans="2:15" x14ac:dyDescent="0.35">
      <c r="B265" s="2" t="s">
        <v>14</v>
      </c>
      <c r="C265" s="3">
        <v>16</v>
      </c>
      <c r="D265" s="4" t="s">
        <v>69</v>
      </c>
      <c r="E265" s="2" t="s">
        <v>16</v>
      </c>
      <c r="F265" s="2" t="s">
        <v>23</v>
      </c>
      <c r="G265" s="5">
        <v>3</v>
      </c>
      <c r="H265" s="1">
        <v>12000000</v>
      </c>
      <c r="I265" s="2">
        <v>3</v>
      </c>
      <c r="J265" s="6">
        <v>1.3888888888888889E-3</v>
      </c>
      <c r="K265" s="2" t="s">
        <v>18</v>
      </c>
      <c r="L265" s="2" t="s">
        <v>35</v>
      </c>
      <c r="M265" s="2" t="s">
        <v>33</v>
      </c>
      <c r="N265" s="2" t="s">
        <v>66</v>
      </c>
      <c r="O265" s="2" t="s">
        <v>36</v>
      </c>
    </row>
    <row r="266" spans="2:15" x14ac:dyDescent="0.35">
      <c r="B266" s="2" t="s">
        <v>14</v>
      </c>
      <c r="C266" s="3">
        <v>1</v>
      </c>
      <c r="D266" s="4" t="s">
        <v>69</v>
      </c>
      <c r="E266" s="2" t="s">
        <v>28</v>
      </c>
      <c r="F266" s="2" t="s">
        <v>42</v>
      </c>
      <c r="G266" s="5">
        <v>2</v>
      </c>
      <c r="H266" s="1">
        <v>10000000</v>
      </c>
      <c r="I266" s="2">
        <v>2</v>
      </c>
      <c r="J266" s="6">
        <v>1.3888888888888889E-3</v>
      </c>
      <c r="K266" s="2" t="s">
        <v>18</v>
      </c>
      <c r="L266" s="2" t="s">
        <v>39</v>
      </c>
      <c r="M266" s="2" t="s">
        <v>51</v>
      </c>
      <c r="N266" s="2" t="s">
        <v>77</v>
      </c>
      <c r="O266" s="2" t="s">
        <v>65</v>
      </c>
    </row>
    <row r="267" spans="2:15" x14ac:dyDescent="0.35">
      <c r="B267" s="2" t="s">
        <v>14</v>
      </c>
      <c r="C267" s="3">
        <v>2</v>
      </c>
      <c r="D267" s="4" t="s">
        <v>55</v>
      </c>
      <c r="E267" s="2" t="s">
        <v>32</v>
      </c>
      <c r="F267" s="2" t="s">
        <v>42</v>
      </c>
      <c r="G267" s="5">
        <v>4</v>
      </c>
      <c r="H267" s="1">
        <v>15000000</v>
      </c>
      <c r="I267" s="2">
        <v>3</v>
      </c>
      <c r="J267" s="6">
        <v>1.3888888888888889E-3</v>
      </c>
      <c r="K267" s="2" t="s">
        <v>18</v>
      </c>
      <c r="L267" s="2" t="s">
        <v>24</v>
      </c>
      <c r="M267" s="2" t="s">
        <v>25</v>
      </c>
      <c r="N267" s="2" t="s">
        <v>78</v>
      </c>
      <c r="O267" s="2" t="s">
        <v>41</v>
      </c>
    </row>
    <row r="268" spans="2:15" x14ac:dyDescent="0.35">
      <c r="B268" s="2" t="s">
        <v>14</v>
      </c>
      <c r="C268" s="3">
        <v>11</v>
      </c>
      <c r="D268" s="4" t="s">
        <v>57</v>
      </c>
      <c r="E268" s="2" t="s">
        <v>38</v>
      </c>
      <c r="F268" s="2" t="s">
        <v>42</v>
      </c>
      <c r="G268" s="5">
        <v>2</v>
      </c>
      <c r="H268" s="1">
        <v>12000000</v>
      </c>
      <c r="I268" s="2">
        <v>1</v>
      </c>
      <c r="J268" s="6">
        <v>1.3888888888888889E-3</v>
      </c>
      <c r="K268" s="2" t="s">
        <v>18</v>
      </c>
      <c r="L268" s="2" t="s">
        <v>19</v>
      </c>
      <c r="M268" s="2" t="s">
        <v>25</v>
      </c>
      <c r="N268" s="2" t="s">
        <v>78</v>
      </c>
      <c r="O268" s="2" t="s">
        <v>53</v>
      </c>
    </row>
    <row r="269" spans="2:15" x14ac:dyDescent="0.35">
      <c r="B269" s="2" t="s">
        <v>14</v>
      </c>
      <c r="C269" s="3">
        <v>1</v>
      </c>
      <c r="D269" s="4" t="s">
        <v>59</v>
      </c>
      <c r="E269" s="2" t="s">
        <v>32</v>
      </c>
      <c r="F269" s="2" t="s">
        <v>45</v>
      </c>
      <c r="G269" s="5">
        <v>1</v>
      </c>
      <c r="H269" s="1">
        <v>19000000</v>
      </c>
      <c r="I269" s="2">
        <v>2</v>
      </c>
      <c r="J269" s="6">
        <v>1.3888888888888889E-3</v>
      </c>
      <c r="K269" s="2" t="s">
        <v>46</v>
      </c>
      <c r="L269" s="2" t="s">
        <v>39</v>
      </c>
      <c r="M269" s="2" t="s">
        <v>30</v>
      </c>
      <c r="N269" s="2" t="s">
        <v>77</v>
      </c>
      <c r="O269" s="2" t="s">
        <v>65</v>
      </c>
    </row>
    <row r="270" spans="2:15" x14ac:dyDescent="0.35">
      <c r="B270" s="2" t="s">
        <v>14</v>
      </c>
      <c r="C270" s="3">
        <v>1</v>
      </c>
      <c r="D270" s="4" t="s">
        <v>60</v>
      </c>
      <c r="E270" s="2" t="s">
        <v>49</v>
      </c>
      <c r="F270" s="2" t="s">
        <v>23</v>
      </c>
      <c r="G270" s="5">
        <v>3</v>
      </c>
      <c r="H270" s="1">
        <v>15000000</v>
      </c>
      <c r="I270" s="2">
        <v>2</v>
      </c>
      <c r="J270" s="6">
        <v>1.3888888888888889E-3</v>
      </c>
      <c r="K270" s="2" t="s">
        <v>18</v>
      </c>
      <c r="L270" s="2" t="s">
        <v>56</v>
      </c>
      <c r="M270" s="2" t="s">
        <v>51</v>
      </c>
      <c r="N270" s="2" t="s">
        <v>76</v>
      </c>
      <c r="O270" s="2" t="s">
        <v>31</v>
      </c>
    </row>
    <row r="271" spans="2:15" x14ac:dyDescent="0.35">
      <c r="B271" s="2" t="s">
        <v>70</v>
      </c>
      <c r="C271" s="3">
        <v>23</v>
      </c>
      <c r="D271" s="4" t="s">
        <v>27</v>
      </c>
      <c r="E271" s="2" t="s">
        <v>73</v>
      </c>
      <c r="F271" s="2" t="s">
        <v>23</v>
      </c>
      <c r="G271" s="5">
        <v>0</v>
      </c>
      <c r="H271" s="1">
        <v>0</v>
      </c>
      <c r="I271" s="2">
        <v>1</v>
      </c>
      <c r="J271" s="6">
        <v>1.3888888888888889E-3</v>
      </c>
      <c r="K271" s="2"/>
      <c r="L271" s="2"/>
      <c r="M271" s="2" t="s">
        <v>48</v>
      </c>
      <c r="N271" s="2" t="s">
        <v>77</v>
      </c>
      <c r="O271" s="2" t="s">
        <v>54</v>
      </c>
    </row>
    <row r="272" spans="2:15" x14ac:dyDescent="0.35">
      <c r="B272" s="2" t="s">
        <v>70</v>
      </c>
      <c r="C272" s="3">
        <v>9</v>
      </c>
      <c r="D272" s="4" t="s">
        <v>37</v>
      </c>
      <c r="E272" s="2" t="s">
        <v>32</v>
      </c>
      <c r="F272" s="2" t="s">
        <v>68</v>
      </c>
      <c r="G272" s="5">
        <v>0</v>
      </c>
      <c r="H272" s="1">
        <v>0</v>
      </c>
      <c r="I272" s="2">
        <v>1</v>
      </c>
      <c r="J272" s="6">
        <v>1.3888888888888889E-3</v>
      </c>
      <c r="K272" s="2"/>
      <c r="L272" s="2"/>
      <c r="M272" s="2" t="s">
        <v>33</v>
      </c>
      <c r="N272" s="2" t="s">
        <v>77</v>
      </c>
      <c r="O272" s="2" t="s">
        <v>54</v>
      </c>
    </row>
    <row r="273" spans="2:15" x14ac:dyDescent="0.35">
      <c r="B273" s="2" t="s">
        <v>70</v>
      </c>
      <c r="C273" s="3">
        <v>23</v>
      </c>
      <c r="D273" s="4" t="s">
        <v>37</v>
      </c>
      <c r="E273" s="2" t="s">
        <v>32</v>
      </c>
      <c r="F273" s="2" t="s">
        <v>45</v>
      </c>
      <c r="G273" s="5">
        <v>0</v>
      </c>
      <c r="H273" s="1">
        <v>0</v>
      </c>
      <c r="I273" s="2">
        <v>1</v>
      </c>
      <c r="J273" s="6">
        <v>1.3888888888888889E-3</v>
      </c>
      <c r="K273" s="2"/>
      <c r="L273" s="2"/>
      <c r="M273" s="2" t="s">
        <v>20</v>
      </c>
      <c r="N273" s="2" t="s">
        <v>66</v>
      </c>
      <c r="O273" s="2" t="s">
        <v>36</v>
      </c>
    </row>
    <row r="274" spans="2:15" x14ac:dyDescent="0.35">
      <c r="B274" s="2" t="s">
        <v>70</v>
      </c>
      <c r="C274" s="3">
        <v>4</v>
      </c>
      <c r="D274" s="4" t="s">
        <v>37</v>
      </c>
      <c r="E274" s="2" t="s">
        <v>16</v>
      </c>
      <c r="F274" s="2" t="s">
        <v>42</v>
      </c>
      <c r="G274" s="5">
        <v>0</v>
      </c>
      <c r="H274" s="1">
        <v>0</v>
      </c>
      <c r="I274" s="2">
        <v>2</v>
      </c>
      <c r="J274" s="6">
        <v>1.3888888888888889E-3</v>
      </c>
      <c r="K274" s="2"/>
      <c r="L274" s="2"/>
      <c r="M274" s="2" t="s">
        <v>43</v>
      </c>
      <c r="N274" s="2" t="s">
        <v>76</v>
      </c>
      <c r="O274" s="2" t="s">
        <v>52</v>
      </c>
    </row>
    <row r="275" spans="2:15" x14ac:dyDescent="0.35">
      <c r="B275" s="2" t="s">
        <v>70</v>
      </c>
      <c r="C275" s="3">
        <v>8</v>
      </c>
      <c r="D275" s="4" t="s">
        <v>69</v>
      </c>
      <c r="E275" s="2" t="s">
        <v>16</v>
      </c>
      <c r="F275" s="2" t="s">
        <v>17</v>
      </c>
      <c r="G275" s="5">
        <v>0</v>
      </c>
      <c r="H275" s="1">
        <v>0</v>
      </c>
      <c r="I275" s="2">
        <v>6</v>
      </c>
      <c r="J275" s="6">
        <v>1.3888888888888889E-3</v>
      </c>
      <c r="K275" s="2"/>
      <c r="L275" s="2"/>
      <c r="M275" s="2" t="s">
        <v>43</v>
      </c>
      <c r="N275" s="2" t="s">
        <v>76</v>
      </c>
      <c r="O275" s="2" t="s">
        <v>75</v>
      </c>
    </row>
    <row r="276" spans="2:15" x14ac:dyDescent="0.35">
      <c r="B276" s="2" t="s">
        <v>70</v>
      </c>
      <c r="C276" s="3">
        <v>10</v>
      </c>
      <c r="D276" s="4" t="s">
        <v>69</v>
      </c>
      <c r="E276" s="2" t="s">
        <v>32</v>
      </c>
      <c r="F276" s="2" t="s">
        <v>42</v>
      </c>
      <c r="G276" s="5">
        <v>0</v>
      </c>
      <c r="H276" s="1">
        <v>0</v>
      </c>
      <c r="I276" s="2">
        <v>1</v>
      </c>
      <c r="J276" s="6">
        <v>1.3888888888888889E-3</v>
      </c>
      <c r="K276" s="2"/>
      <c r="L276" s="2"/>
      <c r="M276" s="2" t="s">
        <v>51</v>
      </c>
      <c r="N276" s="2" t="s">
        <v>66</v>
      </c>
      <c r="O276" s="2" t="s">
        <v>36</v>
      </c>
    </row>
    <row r="277" spans="2:15" x14ac:dyDescent="0.35">
      <c r="B277" s="2" t="s">
        <v>14</v>
      </c>
      <c r="C277" s="3">
        <v>11</v>
      </c>
      <c r="D277" s="4" t="s">
        <v>57</v>
      </c>
      <c r="E277" s="2" t="s">
        <v>16</v>
      </c>
      <c r="F277" s="2" t="s">
        <v>23</v>
      </c>
      <c r="G277" s="5">
        <v>4</v>
      </c>
      <c r="H277" s="1">
        <v>20000000</v>
      </c>
      <c r="I277" s="2">
        <v>1</v>
      </c>
      <c r="J277" s="6">
        <v>1.3888888888888889E-3</v>
      </c>
      <c r="K277" s="2" t="s">
        <v>18</v>
      </c>
      <c r="L277" s="2" t="s">
        <v>47</v>
      </c>
      <c r="M277" s="2" t="s">
        <v>25</v>
      </c>
      <c r="N277" s="2" t="s">
        <v>66</v>
      </c>
      <c r="O277" s="2" t="s">
        <v>67</v>
      </c>
    </row>
    <row r="278" spans="2:15" x14ac:dyDescent="0.35">
      <c r="B278" s="2" t="s">
        <v>14</v>
      </c>
      <c r="C278" s="3">
        <v>1</v>
      </c>
      <c r="D278" s="4" t="s">
        <v>15</v>
      </c>
      <c r="E278" s="2" t="s">
        <v>49</v>
      </c>
      <c r="F278" s="2" t="s">
        <v>42</v>
      </c>
      <c r="G278" s="5">
        <v>2</v>
      </c>
      <c r="H278" s="1">
        <v>12000000</v>
      </c>
      <c r="I278" s="2">
        <v>1</v>
      </c>
      <c r="J278" s="6">
        <v>1.3888888888888889E-3</v>
      </c>
      <c r="K278" s="2" t="s">
        <v>18</v>
      </c>
      <c r="L278" s="2" t="s">
        <v>29</v>
      </c>
      <c r="M278" s="2" t="s">
        <v>33</v>
      </c>
      <c r="N278" s="2" t="s">
        <v>76</v>
      </c>
      <c r="O278" s="2" t="s">
        <v>71</v>
      </c>
    </row>
    <row r="279" spans="2:15" x14ac:dyDescent="0.35">
      <c r="B279" s="2" t="s">
        <v>14</v>
      </c>
      <c r="C279" s="3">
        <v>13</v>
      </c>
      <c r="D279" s="4" t="s">
        <v>60</v>
      </c>
      <c r="E279" s="2" t="s">
        <v>16</v>
      </c>
      <c r="F279" s="2" t="s">
        <v>23</v>
      </c>
      <c r="G279" s="5">
        <v>5</v>
      </c>
      <c r="H279" s="1">
        <v>21000000</v>
      </c>
      <c r="I279" s="2">
        <v>4</v>
      </c>
      <c r="J279" s="6">
        <v>1.3888888888888889E-3</v>
      </c>
      <c r="K279" s="2" t="s">
        <v>18</v>
      </c>
      <c r="L279" s="2" t="s">
        <v>50</v>
      </c>
      <c r="M279" s="2" t="s">
        <v>40</v>
      </c>
      <c r="N279" s="2" t="s">
        <v>66</v>
      </c>
      <c r="O279" s="2" t="s">
        <v>36</v>
      </c>
    </row>
    <row r="280" spans="2:15" x14ac:dyDescent="0.35">
      <c r="B280" s="2" t="s">
        <v>14</v>
      </c>
      <c r="C280" s="3">
        <v>28</v>
      </c>
      <c r="D280" s="4" t="s">
        <v>22</v>
      </c>
      <c r="E280" s="2" t="s">
        <v>38</v>
      </c>
      <c r="F280" s="2" t="s">
        <v>42</v>
      </c>
      <c r="G280" s="5">
        <v>4</v>
      </c>
      <c r="H280" s="1">
        <v>11000000</v>
      </c>
      <c r="I280" s="2">
        <v>2</v>
      </c>
      <c r="J280" s="6">
        <v>1.3888888888888889E-3</v>
      </c>
      <c r="K280" s="2" t="s">
        <v>61</v>
      </c>
      <c r="L280" s="2" t="s">
        <v>19</v>
      </c>
      <c r="M280" s="2" t="s">
        <v>40</v>
      </c>
      <c r="N280" s="2" t="s">
        <v>77</v>
      </c>
      <c r="O280" s="2" t="s">
        <v>54</v>
      </c>
    </row>
    <row r="281" spans="2:15" x14ac:dyDescent="0.35">
      <c r="B281" s="2" t="s">
        <v>14</v>
      </c>
      <c r="C281" s="3">
        <v>27</v>
      </c>
      <c r="D281" s="4" t="s">
        <v>37</v>
      </c>
      <c r="E281" s="2" t="s">
        <v>16</v>
      </c>
      <c r="F281" s="2" t="s">
        <v>42</v>
      </c>
      <c r="G281" s="5">
        <v>1</v>
      </c>
      <c r="H281" s="1">
        <v>19000000</v>
      </c>
      <c r="I281" s="2">
        <v>2</v>
      </c>
      <c r="J281" s="6">
        <v>1.3888888888888889E-3</v>
      </c>
      <c r="K281" s="2" t="s">
        <v>46</v>
      </c>
      <c r="L281" s="2" t="s">
        <v>56</v>
      </c>
      <c r="M281" s="2" t="s">
        <v>43</v>
      </c>
      <c r="N281" s="2" t="s">
        <v>78</v>
      </c>
      <c r="O281" s="2" t="s">
        <v>53</v>
      </c>
    </row>
    <row r="282" spans="2:15" x14ac:dyDescent="0.35">
      <c r="B282" s="2" t="s">
        <v>14</v>
      </c>
      <c r="C282" s="3">
        <v>9</v>
      </c>
      <c r="D282" s="4" t="s">
        <v>37</v>
      </c>
      <c r="E282" s="2" t="s">
        <v>16</v>
      </c>
      <c r="F282" s="2" t="s">
        <v>17</v>
      </c>
      <c r="G282" s="5">
        <v>3</v>
      </c>
      <c r="H282" s="1">
        <v>15000000</v>
      </c>
      <c r="I282" s="2">
        <v>1</v>
      </c>
      <c r="J282" s="6">
        <v>1.3888888888888889E-3</v>
      </c>
      <c r="K282" s="2" t="s">
        <v>18</v>
      </c>
      <c r="L282" s="2" t="s">
        <v>47</v>
      </c>
      <c r="M282" s="2" t="s">
        <v>51</v>
      </c>
      <c r="N282" s="2" t="s">
        <v>76</v>
      </c>
      <c r="O282" s="2" t="s">
        <v>26</v>
      </c>
    </row>
    <row r="283" spans="2:15" x14ac:dyDescent="0.35">
      <c r="B283" s="2" t="s">
        <v>14</v>
      </c>
      <c r="C283" s="3">
        <v>19</v>
      </c>
      <c r="D283" s="4" t="s">
        <v>37</v>
      </c>
      <c r="E283" s="2" t="s">
        <v>16</v>
      </c>
      <c r="F283" s="2" t="s">
        <v>42</v>
      </c>
      <c r="G283" s="5">
        <v>5</v>
      </c>
      <c r="H283" s="1">
        <v>25000000</v>
      </c>
      <c r="I283" s="2">
        <v>3</v>
      </c>
      <c r="J283" s="6">
        <v>1.3888888888888889E-3</v>
      </c>
      <c r="K283" s="2" t="s">
        <v>18</v>
      </c>
      <c r="L283" s="2" t="s">
        <v>19</v>
      </c>
      <c r="M283" s="2" t="s">
        <v>48</v>
      </c>
      <c r="N283" s="2" t="s">
        <v>76</v>
      </c>
      <c r="O283" s="2" t="s">
        <v>26</v>
      </c>
    </row>
    <row r="284" spans="2:15" x14ac:dyDescent="0.35">
      <c r="B284" s="2" t="s">
        <v>14</v>
      </c>
      <c r="C284" s="3">
        <v>3</v>
      </c>
      <c r="D284" s="4" t="s">
        <v>44</v>
      </c>
      <c r="E284" s="2" t="s">
        <v>16</v>
      </c>
      <c r="F284" s="2" t="s">
        <v>42</v>
      </c>
      <c r="G284" s="5">
        <v>2</v>
      </c>
      <c r="H284" s="1">
        <v>12000000</v>
      </c>
      <c r="I284" s="2">
        <v>4</v>
      </c>
      <c r="J284" s="6">
        <v>1.3888888888888889E-3</v>
      </c>
      <c r="K284" s="2" t="s">
        <v>18</v>
      </c>
      <c r="L284" s="2" t="s">
        <v>19</v>
      </c>
      <c r="M284" s="2" t="s">
        <v>20</v>
      </c>
      <c r="N284" s="2" t="s">
        <v>77</v>
      </c>
      <c r="O284" s="2" t="s">
        <v>65</v>
      </c>
    </row>
    <row r="285" spans="2:15" x14ac:dyDescent="0.35">
      <c r="B285" s="2" t="s">
        <v>14</v>
      </c>
      <c r="C285" s="3">
        <v>12</v>
      </c>
      <c r="D285" s="4" t="s">
        <v>44</v>
      </c>
      <c r="E285" s="2" t="s">
        <v>49</v>
      </c>
      <c r="F285" s="2" t="s">
        <v>17</v>
      </c>
      <c r="G285" s="5">
        <v>3</v>
      </c>
      <c r="H285" s="1">
        <v>15000000</v>
      </c>
      <c r="I285" s="2">
        <v>2</v>
      </c>
      <c r="J285" s="6">
        <v>1.3888888888888889E-3</v>
      </c>
      <c r="K285" s="2" t="s">
        <v>18</v>
      </c>
      <c r="L285" s="2" t="s">
        <v>64</v>
      </c>
      <c r="M285" s="2" t="s">
        <v>43</v>
      </c>
      <c r="N285" s="2" t="s">
        <v>77</v>
      </c>
      <c r="O285" s="2" t="s">
        <v>34</v>
      </c>
    </row>
    <row r="286" spans="2:15" x14ac:dyDescent="0.35">
      <c r="B286" s="2" t="s">
        <v>14</v>
      </c>
      <c r="C286" s="3">
        <v>15</v>
      </c>
      <c r="D286" s="4" t="s">
        <v>69</v>
      </c>
      <c r="E286" s="2" t="s">
        <v>16</v>
      </c>
      <c r="F286" s="2" t="s">
        <v>23</v>
      </c>
      <c r="G286" s="5">
        <v>2</v>
      </c>
      <c r="H286" s="1">
        <v>38000000</v>
      </c>
      <c r="I286" s="2">
        <v>1</v>
      </c>
      <c r="J286" s="6">
        <v>1.3888888888888889E-3</v>
      </c>
      <c r="K286" s="2" t="s">
        <v>46</v>
      </c>
      <c r="L286" s="2" t="s">
        <v>29</v>
      </c>
      <c r="M286" s="2" t="s">
        <v>33</v>
      </c>
      <c r="N286" s="2" t="s">
        <v>76</v>
      </c>
      <c r="O286" s="2" t="s">
        <v>71</v>
      </c>
    </row>
    <row r="287" spans="2:15" x14ac:dyDescent="0.35">
      <c r="B287" s="2" t="s">
        <v>14</v>
      </c>
      <c r="C287" s="3">
        <v>11</v>
      </c>
      <c r="D287" s="4" t="s">
        <v>57</v>
      </c>
      <c r="E287" s="2" t="s">
        <v>16</v>
      </c>
      <c r="F287" s="2" t="s">
        <v>23</v>
      </c>
      <c r="G287" s="5">
        <v>4</v>
      </c>
      <c r="H287" s="1">
        <v>20000000</v>
      </c>
      <c r="I287" s="2">
        <v>1</v>
      </c>
      <c r="J287" s="6">
        <v>1.3888888888888889E-3</v>
      </c>
      <c r="K287" s="2" t="s">
        <v>18</v>
      </c>
      <c r="L287" s="2" t="s">
        <v>47</v>
      </c>
      <c r="M287" s="2" t="s">
        <v>25</v>
      </c>
      <c r="N287" s="2" t="s">
        <v>66</v>
      </c>
      <c r="O287" s="2" t="s">
        <v>67</v>
      </c>
    </row>
    <row r="288" spans="2:15" x14ac:dyDescent="0.35">
      <c r="B288" s="2" t="s">
        <v>14</v>
      </c>
      <c r="C288" s="3">
        <v>1</v>
      </c>
      <c r="D288" s="4" t="s">
        <v>15</v>
      </c>
      <c r="E288" s="2" t="s">
        <v>49</v>
      </c>
      <c r="F288" s="2" t="s">
        <v>42</v>
      </c>
      <c r="G288" s="5">
        <v>2</v>
      </c>
      <c r="H288" s="1">
        <v>12000000</v>
      </c>
      <c r="I288" s="2">
        <v>1</v>
      </c>
      <c r="J288" s="6">
        <v>1.3888888888888889E-3</v>
      </c>
      <c r="K288" s="2" t="s">
        <v>18</v>
      </c>
      <c r="L288" s="2" t="s">
        <v>29</v>
      </c>
      <c r="M288" s="2" t="s">
        <v>33</v>
      </c>
      <c r="N288" s="2" t="s">
        <v>76</v>
      </c>
      <c r="O288" s="2" t="s">
        <v>71</v>
      </c>
    </row>
    <row r="289" spans="2:15" x14ac:dyDescent="0.35">
      <c r="B289" s="2" t="s">
        <v>14</v>
      </c>
      <c r="C289" s="3">
        <v>13</v>
      </c>
      <c r="D289" s="4" t="s">
        <v>60</v>
      </c>
      <c r="E289" s="2" t="s">
        <v>16</v>
      </c>
      <c r="F289" s="2" t="s">
        <v>23</v>
      </c>
      <c r="G289" s="5">
        <v>5</v>
      </c>
      <c r="H289" s="1">
        <v>21000000</v>
      </c>
      <c r="I289" s="2">
        <v>4</v>
      </c>
      <c r="J289" s="6">
        <v>1.3888888888888889E-3</v>
      </c>
      <c r="K289" s="2" t="s">
        <v>18</v>
      </c>
      <c r="L289" s="2" t="s">
        <v>50</v>
      </c>
      <c r="M289" s="2" t="s">
        <v>40</v>
      </c>
      <c r="N289" s="2" t="s">
        <v>66</v>
      </c>
      <c r="O289" s="2" t="s">
        <v>36</v>
      </c>
    </row>
    <row r="290" spans="2:15" x14ac:dyDescent="0.35">
      <c r="B290" s="2" t="s">
        <v>14</v>
      </c>
      <c r="C290" s="3">
        <v>28</v>
      </c>
      <c r="D290" s="4" t="s">
        <v>22</v>
      </c>
      <c r="E290" s="2" t="s">
        <v>38</v>
      </c>
      <c r="F290" s="2" t="s">
        <v>42</v>
      </c>
      <c r="G290" s="5">
        <v>4</v>
      </c>
      <c r="H290" s="1">
        <v>11000000</v>
      </c>
      <c r="I290" s="2">
        <v>2</v>
      </c>
      <c r="J290" s="6">
        <v>1.3888888888888889E-3</v>
      </c>
      <c r="K290" s="2" t="s">
        <v>61</v>
      </c>
      <c r="L290" s="2" t="s">
        <v>19</v>
      </c>
      <c r="M290" s="2" t="s">
        <v>40</v>
      </c>
      <c r="N290" s="2" t="s">
        <v>77</v>
      </c>
      <c r="O290" s="2" t="s">
        <v>54</v>
      </c>
    </row>
    <row r="291" spans="2:15" x14ac:dyDescent="0.35">
      <c r="B291" s="2" t="s">
        <v>70</v>
      </c>
      <c r="C291" s="3">
        <v>12</v>
      </c>
      <c r="D291" s="4" t="s">
        <v>55</v>
      </c>
      <c r="E291" s="2" t="s">
        <v>16</v>
      </c>
      <c r="F291" s="2" t="s">
        <v>23</v>
      </c>
      <c r="G291" s="5">
        <v>0</v>
      </c>
      <c r="H291" s="1">
        <v>0</v>
      </c>
      <c r="I291" s="2">
        <v>1</v>
      </c>
      <c r="J291" s="6">
        <v>1.3888888888888889E-3</v>
      </c>
      <c r="K291" s="2"/>
      <c r="L291" s="2"/>
      <c r="M291" s="2" t="s">
        <v>33</v>
      </c>
      <c r="N291" s="2" t="s">
        <v>76</v>
      </c>
      <c r="O291" s="2" t="s">
        <v>75</v>
      </c>
    </row>
    <row r="292" spans="2:15" x14ac:dyDescent="0.35">
      <c r="B292" s="2" t="s">
        <v>70</v>
      </c>
      <c r="C292" s="3">
        <v>30</v>
      </c>
      <c r="D292" s="4" t="s">
        <v>69</v>
      </c>
      <c r="E292" s="2" t="s">
        <v>28</v>
      </c>
      <c r="F292" s="2" t="s">
        <v>45</v>
      </c>
      <c r="G292" s="5">
        <v>0</v>
      </c>
      <c r="H292" s="1">
        <v>0</v>
      </c>
      <c r="I292" s="2">
        <v>5</v>
      </c>
      <c r="J292" s="6">
        <v>1.3888888888888889E-3</v>
      </c>
      <c r="K292" s="2"/>
      <c r="L292" s="2"/>
      <c r="M292" s="2" t="s">
        <v>30</v>
      </c>
      <c r="N292" s="2" t="s">
        <v>78</v>
      </c>
      <c r="O292" s="2" t="s">
        <v>66</v>
      </c>
    </row>
    <row r="293" spans="2:15" x14ac:dyDescent="0.35">
      <c r="B293" s="2" t="s">
        <v>70</v>
      </c>
      <c r="C293" s="3">
        <v>30</v>
      </c>
      <c r="D293" s="4" t="s">
        <v>69</v>
      </c>
      <c r="E293" s="2" t="s">
        <v>28</v>
      </c>
      <c r="F293" s="2" t="s">
        <v>42</v>
      </c>
      <c r="G293" s="5">
        <v>0</v>
      </c>
      <c r="H293" s="1">
        <v>0</v>
      </c>
      <c r="I293" s="2">
        <v>3</v>
      </c>
      <c r="J293" s="6">
        <v>1.3888888888888889E-3</v>
      </c>
      <c r="K293" s="2"/>
      <c r="L293" s="2"/>
      <c r="M293" s="2" t="s">
        <v>51</v>
      </c>
      <c r="N293" s="2" t="s">
        <v>78</v>
      </c>
      <c r="O293" s="2" t="s">
        <v>53</v>
      </c>
    </row>
    <row r="294" spans="2:15" x14ac:dyDescent="0.35">
      <c r="B294" s="2" t="s">
        <v>70</v>
      </c>
      <c r="C294" s="3">
        <v>12</v>
      </c>
      <c r="D294" s="4" t="s">
        <v>55</v>
      </c>
      <c r="E294" s="2" t="s">
        <v>16</v>
      </c>
      <c r="F294" s="2" t="s">
        <v>23</v>
      </c>
      <c r="G294" s="5">
        <v>0</v>
      </c>
      <c r="H294" s="1">
        <v>0</v>
      </c>
      <c r="I294" s="2">
        <v>1</v>
      </c>
      <c r="J294" s="6">
        <v>1.3888888888888889E-3</v>
      </c>
      <c r="K294" s="2"/>
      <c r="L294" s="2"/>
      <c r="M294" s="2" t="s">
        <v>33</v>
      </c>
      <c r="N294" s="2" t="s">
        <v>76</v>
      </c>
      <c r="O294" s="2" t="s">
        <v>75</v>
      </c>
    </row>
    <row r="295" spans="2:15" x14ac:dyDescent="0.35">
      <c r="B295" s="2" t="s">
        <v>14</v>
      </c>
      <c r="C295" s="3">
        <v>11</v>
      </c>
      <c r="D295" s="4" t="s">
        <v>57</v>
      </c>
      <c r="E295" s="2" t="s">
        <v>38</v>
      </c>
      <c r="F295" s="2" t="s">
        <v>42</v>
      </c>
      <c r="G295" s="5">
        <v>2</v>
      </c>
      <c r="H295" s="1">
        <v>38000000</v>
      </c>
      <c r="I295" s="2">
        <v>5</v>
      </c>
      <c r="J295" s="6">
        <v>1.3888888888888889E-3</v>
      </c>
      <c r="K295" s="2" t="s">
        <v>46</v>
      </c>
      <c r="L295" s="2" t="s">
        <v>50</v>
      </c>
      <c r="M295" s="2" t="s">
        <v>33</v>
      </c>
      <c r="N295" s="2" t="s">
        <v>76</v>
      </c>
      <c r="O295" s="2" t="s">
        <v>26</v>
      </c>
    </row>
    <row r="296" spans="2:15" x14ac:dyDescent="0.35">
      <c r="B296" s="2" t="s">
        <v>14</v>
      </c>
      <c r="C296" s="3">
        <v>15</v>
      </c>
      <c r="D296" s="4" t="s">
        <v>22</v>
      </c>
      <c r="E296" s="2" t="s">
        <v>16</v>
      </c>
      <c r="F296" s="2" t="s">
        <v>23</v>
      </c>
      <c r="G296" s="5">
        <v>3</v>
      </c>
      <c r="H296" s="1">
        <v>15000000</v>
      </c>
      <c r="I296" s="2">
        <v>2</v>
      </c>
      <c r="J296" s="6">
        <v>1.3888888888888889E-3</v>
      </c>
      <c r="K296" s="2" t="s">
        <v>18</v>
      </c>
      <c r="L296" s="2" t="s">
        <v>56</v>
      </c>
      <c r="M296" s="2" t="s">
        <v>43</v>
      </c>
      <c r="N296" s="2" t="s">
        <v>78</v>
      </c>
      <c r="O296" s="2" t="s">
        <v>53</v>
      </c>
    </row>
    <row r="297" spans="2:15" x14ac:dyDescent="0.35">
      <c r="B297" s="2" t="s">
        <v>14</v>
      </c>
      <c r="C297" s="3">
        <v>30</v>
      </c>
      <c r="D297" s="4" t="s">
        <v>27</v>
      </c>
      <c r="E297" s="2" t="s">
        <v>38</v>
      </c>
      <c r="F297" s="2" t="s">
        <v>23</v>
      </c>
      <c r="G297" s="5">
        <v>1</v>
      </c>
      <c r="H297" s="1">
        <v>19000000</v>
      </c>
      <c r="I297" s="2">
        <v>4</v>
      </c>
      <c r="J297" s="6">
        <v>1.3888888888888889E-3</v>
      </c>
      <c r="K297" s="2" t="s">
        <v>46</v>
      </c>
      <c r="L297" s="2" t="s">
        <v>29</v>
      </c>
      <c r="M297" s="2" t="s">
        <v>51</v>
      </c>
      <c r="N297" s="2" t="s">
        <v>78</v>
      </c>
      <c r="O297" s="2" t="s">
        <v>21</v>
      </c>
    </row>
    <row r="298" spans="2:15" x14ac:dyDescent="0.35">
      <c r="B298" s="2" t="s">
        <v>14</v>
      </c>
      <c r="C298" s="3">
        <v>23</v>
      </c>
      <c r="D298" s="4" t="s">
        <v>27</v>
      </c>
      <c r="E298" s="2" t="s">
        <v>16</v>
      </c>
      <c r="F298" s="2" t="s">
        <v>23</v>
      </c>
      <c r="G298" s="5">
        <v>2</v>
      </c>
      <c r="H298" s="1">
        <v>12000000</v>
      </c>
      <c r="I298" s="2">
        <v>2</v>
      </c>
      <c r="J298" s="6">
        <v>1.3888888888888889E-3</v>
      </c>
      <c r="K298" s="2" t="s">
        <v>18</v>
      </c>
      <c r="L298" s="2" t="s">
        <v>39</v>
      </c>
      <c r="M298" s="2" t="s">
        <v>25</v>
      </c>
      <c r="N298" s="2" t="s">
        <v>77</v>
      </c>
      <c r="O298" s="2" t="s">
        <v>54</v>
      </c>
    </row>
    <row r="299" spans="2:15" x14ac:dyDescent="0.35">
      <c r="B299" s="2" t="s">
        <v>14</v>
      </c>
      <c r="C299" s="3">
        <v>30</v>
      </c>
      <c r="D299" s="4" t="s">
        <v>27</v>
      </c>
      <c r="E299" s="2" t="s">
        <v>38</v>
      </c>
      <c r="F299" s="2" t="s">
        <v>42</v>
      </c>
      <c r="G299" s="5">
        <v>4</v>
      </c>
      <c r="H299" s="1">
        <v>20000000</v>
      </c>
      <c r="I299" s="2">
        <v>4</v>
      </c>
      <c r="J299" s="6">
        <v>1.3888888888888889E-3</v>
      </c>
      <c r="K299" s="2" t="s">
        <v>18</v>
      </c>
      <c r="L299" s="2" t="s">
        <v>19</v>
      </c>
      <c r="M299" s="2" t="s">
        <v>30</v>
      </c>
      <c r="N299" s="2" t="s">
        <v>78</v>
      </c>
      <c r="O299" s="2" t="s">
        <v>41</v>
      </c>
    </row>
    <row r="300" spans="2:15" x14ac:dyDescent="0.35">
      <c r="B300" s="2" t="s">
        <v>14</v>
      </c>
      <c r="C300" s="3">
        <v>11</v>
      </c>
      <c r="D300" s="4" t="s">
        <v>27</v>
      </c>
      <c r="E300" s="2" t="s">
        <v>38</v>
      </c>
      <c r="F300" s="2" t="s">
        <v>23</v>
      </c>
      <c r="G300" s="5">
        <v>3</v>
      </c>
      <c r="H300" s="1">
        <v>15000000</v>
      </c>
      <c r="I300" s="2">
        <v>3</v>
      </c>
      <c r="J300" s="6">
        <v>1.3888888888888889E-3</v>
      </c>
      <c r="K300" s="2" t="s">
        <v>18</v>
      </c>
      <c r="L300" s="2" t="s">
        <v>29</v>
      </c>
      <c r="M300" s="2" t="s">
        <v>40</v>
      </c>
      <c r="N300" s="2" t="s">
        <v>76</v>
      </c>
      <c r="O300" s="2" t="s">
        <v>52</v>
      </c>
    </row>
    <row r="301" spans="2:15" x14ac:dyDescent="0.35">
      <c r="B301" s="2" t="s">
        <v>14</v>
      </c>
      <c r="C301" s="3">
        <v>4</v>
      </c>
      <c r="D301" s="4" t="s">
        <v>27</v>
      </c>
      <c r="E301" s="2" t="s">
        <v>16</v>
      </c>
      <c r="F301" s="2" t="s">
        <v>17</v>
      </c>
      <c r="G301" s="5">
        <v>3</v>
      </c>
      <c r="H301" s="1">
        <v>11000000</v>
      </c>
      <c r="I301" s="2">
        <v>2</v>
      </c>
      <c r="J301" s="6">
        <v>1.3888888888888889E-3</v>
      </c>
      <c r="K301" s="2" t="s">
        <v>18</v>
      </c>
      <c r="L301" s="2" t="s">
        <v>29</v>
      </c>
      <c r="M301" s="2" t="s">
        <v>48</v>
      </c>
      <c r="N301" s="2" t="s">
        <v>66</v>
      </c>
      <c r="O301" s="2" t="s">
        <v>67</v>
      </c>
    </row>
    <row r="302" spans="2:15" x14ac:dyDescent="0.35">
      <c r="B302" s="2" t="s">
        <v>14</v>
      </c>
      <c r="C302" s="3">
        <v>12</v>
      </c>
      <c r="D302" s="4" t="s">
        <v>27</v>
      </c>
      <c r="E302" s="2" t="s">
        <v>16</v>
      </c>
      <c r="F302" s="2" t="s">
        <v>23</v>
      </c>
      <c r="G302" s="5">
        <v>2</v>
      </c>
      <c r="H302" s="1">
        <v>12000000</v>
      </c>
      <c r="I302" s="2">
        <v>1</v>
      </c>
      <c r="J302" s="6">
        <v>1.3888888888888889E-3</v>
      </c>
      <c r="K302" s="2" t="s">
        <v>18</v>
      </c>
      <c r="L302" s="2" t="s">
        <v>56</v>
      </c>
      <c r="M302" s="2" t="s">
        <v>48</v>
      </c>
      <c r="N302" s="2" t="s">
        <v>76</v>
      </c>
      <c r="O302" s="2" t="s">
        <v>52</v>
      </c>
    </row>
    <row r="303" spans="2:15" x14ac:dyDescent="0.35">
      <c r="B303" s="2" t="s">
        <v>14</v>
      </c>
      <c r="C303" s="3">
        <v>9</v>
      </c>
      <c r="D303" s="4" t="s">
        <v>27</v>
      </c>
      <c r="E303" s="2" t="s">
        <v>38</v>
      </c>
      <c r="F303" s="2" t="s">
        <v>68</v>
      </c>
      <c r="G303" s="5">
        <v>5</v>
      </c>
      <c r="H303" s="1">
        <v>21000000</v>
      </c>
      <c r="I303" s="2">
        <v>1</v>
      </c>
      <c r="J303" s="6">
        <v>1.3888888888888889E-3</v>
      </c>
      <c r="K303" s="2" t="s">
        <v>18</v>
      </c>
      <c r="L303" s="2" t="s">
        <v>35</v>
      </c>
      <c r="M303" s="2" t="s">
        <v>51</v>
      </c>
      <c r="N303" s="2" t="s">
        <v>76</v>
      </c>
      <c r="O303" s="2" t="s">
        <v>52</v>
      </c>
    </row>
    <row r="304" spans="2:15" x14ac:dyDescent="0.35">
      <c r="B304" s="2" t="s">
        <v>14</v>
      </c>
      <c r="C304" s="3">
        <v>26</v>
      </c>
      <c r="D304" s="4" t="s">
        <v>37</v>
      </c>
      <c r="E304" s="2" t="s">
        <v>32</v>
      </c>
      <c r="F304" s="2" t="s">
        <v>42</v>
      </c>
      <c r="G304" s="5">
        <v>2</v>
      </c>
      <c r="H304" s="1">
        <v>38000000</v>
      </c>
      <c r="I304" s="2">
        <v>3</v>
      </c>
      <c r="J304" s="6">
        <v>1.3888888888888889E-3</v>
      </c>
      <c r="K304" s="2" t="s">
        <v>46</v>
      </c>
      <c r="L304" s="2" t="s">
        <v>39</v>
      </c>
      <c r="M304" s="2" t="s">
        <v>48</v>
      </c>
      <c r="N304" s="2" t="s">
        <v>78</v>
      </c>
      <c r="O304" s="2" t="s">
        <v>53</v>
      </c>
    </row>
    <row r="305" spans="2:15" x14ac:dyDescent="0.35">
      <c r="B305" s="2" t="s">
        <v>14</v>
      </c>
      <c r="C305" s="3">
        <v>18</v>
      </c>
      <c r="D305" s="4" t="s">
        <v>37</v>
      </c>
      <c r="E305" s="2" t="s">
        <v>49</v>
      </c>
      <c r="F305" s="2" t="s">
        <v>42</v>
      </c>
      <c r="G305" s="5">
        <v>4</v>
      </c>
      <c r="H305" s="1">
        <v>11000000</v>
      </c>
      <c r="I305" s="2">
        <v>2</v>
      </c>
      <c r="J305" s="6">
        <v>1.3888888888888889E-3</v>
      </c>
      <c r="K305" s="2" t="s">
        <v>61</v>
      </c>
      <c r="L305" s="2" t="s">
        <v>64</v>
      </c>
      <c r="M305" s="2" t="s">
        <v>20</v>
      </c>
      <c r="N305" s="2" t="s">
        <v>66</v>
      </c>
      <c r="O305" s="2" t="s">
        <v>36</v>
      </c>
    </row>
    <row r="306" spans="2:15" x14ac:dyDescent="0.35">
      <c r="B306" s="2" t="s">
        <v>14</v>
      </c>
      <c r="C306" s="3">
        <v>29</v>
      </c>
      <c r="D306" s="4" t="s">
        <v>37</v>
      </c>
      <c r="E306" s="2" t="s">
        <v>49</v>
      </c>
      <c r="F306" s="2" t="s">
        <v>23</v>
      </c>
      <c r="G306" s="5">
        <v>3</v>
      </c>
      <c r="H306" s="1">
        <v>15000000</v>
      </c>
      <c r="I306" s="2">
        <v>2</v>
      </c>
      <c r="J306" s="6">
        <v>1.3888888888888889E-3</v>
      </c>
      <c r="K306" s="2" t="s">
        <v>18</v>
      </c>
      <c r="L306" s="2" t="s">
        <v>19</v>
      </c>
      <c r="M306" s="2" t="s">
        <v>33</v>
      </c>
      <c r="N306" s="2" t="s">
        <v>77</v>
      </c>
      <c r="O306" s="2" t="s">
        <v>34</v>
      </c>
    </row>
    <row r="307" spans="2:15" x14ac:dyDescent="0.35">
      <c r="B307" s="2" t="s">
        <v>14</v>
      </c>
      <c r="C307" s="3">
        <v>27</v>
      </c>
      <c r="D307" s="4" t="s">
        <v>37</v>
      </c>
      <c r="E307" s="2" t="s">
        <v>49</v>
      </c>
      <c r="F307" s="2" t="s">
        <v>42</v>
      </c>
      <c r="G307" s="5">
        <v>5</v>
      </c>
      <c r="H307" s="1">
        <v>25000000</v>
      </c>
      <c r="I307" s="2">
        <v>4</v>
      </c>
      <c r="J307" s="6">
        <v>1.3888888888888889E-3</v>
      </c>
      <c r="K307" s="2" t="s">
        <v>18</v>
      </c>
      <c r="L307" s="2" t="s">
        <v>56</v>
      </c>
      <c r="M307" s="2" t="s">
        <v>43</v>
      </c>
      <c r="N307" s="2" t="s">
        <v>76</v>
      </c>
      <c r="O307" s="2" t="s">
        <v>31</v>
      </c>
    </row>
    <row r="308" spans="2:15" x14ac:dyDescent="0.35">
      <c r="B308" s="2" t="s">
        <v>14</v>
      </c>
      <c r="C308" s="3">
        <v>15</v>
      </c>
      <c r="D308" s="4" t="s">
        <v>44</v>
      </c>
      <c r="E308" s="2" t="s">
        <v>38</v>
      </c>
      <c r="F308" s="2" t="s">
        <v>17</v>
      </c>
      <c r="G308" s="5">
        <v>4</v>
      </c>
      <c r="H308" s="1">
        <v>15000000</v>
      </c>
      <c r="I308" s="2">
        <v>1</v>
      </c>
      <c r="J308" s="6">
        <v>1.3888888888888889E-3</v>
      </c>
      <c r="K308" s="2" t="s">
        <v>18</v>
      </c>
      <c r="L308" s="2" t="s">
        <v>56</v>
      </c>
      <c r="M308" s="2" t="s">
        <v>30</v>
      </c>
      <c r="N308" s="2" t="s">
        <v>76</v>
      </c>
      <c r="O308" s="2" t="s">
        <v>52</v>
      </c>
    </row>
    <row r="309" spans="2:15" x14ac:dyDescent="0.35">
      <c r="B309" s="2" t="s">
        <v>14</v>
      </c>
      <c r="C309" s="3">
        <v>16</v>
      </c>
      <c r="D309" s="4" t="s">
        <v>44</v>
      </c>
      <c r="E309" s="2" t="s">
        <v>73</v>
      </c>
      <c r="F309" s="2" t="s">
        <v>23</v>
      </c>
      <c r="G309" s="5">
        <v>2</v>
      </c>
      <c r="H309" s="1">
        <v>12000000</v>
      </c>
      <c r="I309" s="2">
        <v>3</v>
      </c>
      <c r="J309" s="6">
        <v>1.3888888888888889E-3</v>
      </c>
      <c r="K309" s="2" t="s">
        <v>18</v>
      </c>
      <c r="L309" s="2" t="s">
        <v>50</v>
      </c>
      <c r="M309" s="2" t="s">
        <v>43</v>
      </c>
      <c r="N309" s="2" t="s">
        <v>66</v>
      </c>
      <c r="O309" s="2" t="s">
        <v>36</v>
      </c>
    </row>
    <row r="310" spans="2:15" x14ac:dyDescent="0.35">
      <c r="B310" s="2" t="s">
        <v>14</v>
      </c>
      <c r="C310" s="3">
        <v>27</v>
      </c>
      <c r="D310" s="4" t="s">
        <v>44</v>
      </c>
      <c r="E310" s="2" t="s">
        <v>49</v>
      </c>
      <c r="F310" s="2" t="s">
        <v>17</v>
      </c>
      <c r="G310" s="5">
        <v>5</v>
      </c>
      <c r="H310" s="1">
        <v>20000000</v>
      </c>
      <c r="I310" s="2">
        <v>1</v>
      </c>
      <c r="J310" s="6">
        <v>1.3888888888888889E-3</v>
      </c>
      <c r="K310" s="2" t="s">
        <v>18</v>
      </c>
      <c r="L310" s="2" t="s">
        <v>19</v>
      </c>
      <c r="M310" s="2" t="s">
        <v>30</v>
      </c>
      <c r="N310" s="2" t="s">
        <v>78</v>
      </c>
      <c r="O310" s="2" t="s">
        <v>63</v>
      </c>
    </row>
    <row r="311" spans="2:15" x14ac:dyDescent="0.35">
      <c r="B311" s="2" t="s">
        <v>14</v>
      </c>
      <c r="C311" s="3">
        <v>3</v>
      </c>
      <c r="D311" s="4" t="s">
        <v>44</v>
      </c>
      <c r="E311" s="2" t="s">
        <v>32</v>
      </c>
      <c r="F311" s="2" t="s">
        <v>23</v>
      </c>
      <c r="G311" s="5">
        <v>2</v>
      </c>
      <c r="H311" s="1">
        <v>12000000</v>
      </c>
      <c r="I311" s="2">
        <v>4</v>
      </c>
      <c r="J311" s="6">
        <v>1.3888888888888889E-3</v>
      </c>
      <c r="K311" s="2" t="s">
        <v>18</v>
      </c>
      <c r="L311" s="2" t="s">
        <v>19</v>
      </c>
      <c r="M311" s="2" t="s">
        <v>43</v>
      </c>
      <c r="N311" s="2" t="s">
        <v>66</v>
      </c>
      <c r="O311" s="2" t="s">
        <v>67</v>
      </c>
    </row>
    <row r="312" spans="2:15" x14ac:dyDescent="0.35">
      <c r="B312" s="2" t="s">
        <v>14</v>
      </c>
      <c r="C312" s="3">
        <v>26</v>
      </c>
      <c r="D312" s="4" t="s">
        <v>44</v>
      </c>
      <c r="E312" s="2" t="s">
        <v>38</v>
      </c>
      <c r="F312" s="2" t="s">
        <v>23</v>
      </c>
      <c r="G312" s="5">
        <v>3</v>
      </c>
      <c r="H312" s="1">
        <v>12000000</v>
      </c>
      <c r="I312" s="2">
        <v>1</v>
      </c>
      <c r="J312" s="6">
        <v>1.3888888888888889E-3</v>
      </c>
      <c r="K312" s="2" t="s">
        <v>18</v>
      </c>
      <c r="L312" s="2" t="s">
        <v>19</v>
      </c>
      <c r="M312" s="2" t="s">
        <v>51</v>
      </c>
      <c r="N312" s="2" t="s">
        <v>77</v>
      </c>
      <c r="O312" s="2" t="s">
        <v>65</v>
      </c>
    </row>
    <row r="313" spans="2:15" x14ac:dyDescent="0.35">
      <c r="B313" s="2" t="s">
        <v>14</v>
      </c>
      <c r="C313" s="3">
        <v>22</v>
      </c>
      <c r="D313" s="4" t="s">
        <v>69</v>
      </c>
      <c r="E313" s="2" t="s">
        <v>16</v>
      </c>
      <c r="F313" s="2" t="s">
        <v>42</v>
      </c>
      <c r="G313" s="5">
        <v>2</v>
      </c>
      <c r="H313" s="1">
        <v>12000000</v>
      </c>
      <c r="I313" s="2">
        <v>4</v>
      </c>
      <c r="J313" s="6">
        <v>1.3888888888888889E-3</v>
      </c>
      <c r="K313" s="2" t="s">
        <v>18</v>
      </c>
      <c r="L313" s="2" t="s">
        <v>64</v>
      </c>
      <c r="M313" s="2" t="s">
        <v>33</v>
      </c>
      <c r="N313" s="2" t="s">
        <v>78</v>
      </c>
      <c r="O313" s="2" t="s">
        <v>53</v>
      </c>
    </row>
    <row r="314" spans="2:15" x14ac:dyDescent="0.35">
      <c r="B314" s="2" t="s">
        <v>14</v>
      </c>
      <c r="C314" s="3">
        <v>24</v>
      </c>
      <c r="D314" s="4" t="s">
        <v>69</v>
      </c>
      <c r="E314" s="2" t="s">
        <v>16</v>
      </c>
      <c r="F314" s="2" t="s">
        <v>42</v>
      </c>
      <c r="G314" s="5">
        <v>1</v>
      </c>
      <c r="H314" s="1">
        <v>7000000</v>
      </c>
      <c r="I314" s="2">
        <v>2</v>
      </c>
      <c r="J314" s="6">
        <v>1.3888888888888889E-3</v>
      </c>
      <c r="K314" s="2" t="s">
        <v>18</v>
      </c>
      <c r="L314" s="2" t="s">
        <v>56</v>
      </c>
      <c r="M314" s="2" t="s">
        <v>33</v>
      </c>
      <c r="N314" s="2" t="s">
        <v>77</v>
      </c>
      <c r="O314" s="2" t="s">
        <v>65</v>
      </c>
    </row>
    <row r="315" spans="2:15" x14ac:dyDescent="0.35">
      <c r="B315" s="2" t="s">
        <v>14</v>
      </c>
      <c r="C315" s="3">
        <v>24</v>
      </c>
      <c r="D315" s="4" t="s">
        <v>69</v>
      </c>
      <c r="E315" s="2" t="s">
        <v>16</v>
      </c>
      <c r="F315" s="2" t="s">
        <v>68</v>
      </c>
      <c r="G315" s="5">
        <v>5</v>
      </c>
      <c r="H315" s="1">
        <v>25000000</v>
      </c>
      <c r="I315" s="2">
        <v>2</v>
      </c>
      <c r="J315" s="6">
        <v>1.3888888888888889E-3</v>
      </c>
      <c r="K315" s="2" t="s">
        <v>18</v>
      </c>
      <c r="L315" s="2" t="s">
        <v>19</v>
      </c>
      <c r="M315" s="2" t="s">
        <v>43</v>
      </c>
      <c r="N315" s="2" t="s">
        <v>66</v>
      </c>
      <c r="O315" s="2" t="s">
        <v>36</v>
      </c>
    </row>
    <row r="316" spans="2:15" x14ac:dyDescent="0.35">
      <c r="B316" s="2" t="s">
        <v>14</v>
      </c>
      <c r="C316" s="3">
        <v>11</v>
      </c>
      <c r="D316" s="4" t="s">
        <v>57</v>
      </c>
      <c r="E316" s="2" t="s">
        <v>38</v>
      </c>
      <c r="F316" s="2" t="s">
        <v>42</v>
      </c>
      <c r="G316" s="5">
        <v>2</v>
      </c>
      <c r="H316" s="1">
        <v>38000000</v>
      </c>
      <c r="I316" s="2">
        <v>5</v>
      </c>
      <c r="J316" s="6">
        <v>1.3888888888888889E-3</v>
      </c>
      <c r="K316" s="2" t="s">
        <v>46</v>
      </c>
      <c r="L316" s="2" t="s">
        <v>50</v>
      </c>
      <c r="M316" s="2" t="s">
        <v>33</v>
      </c>
      <c r="N316" s="2" t="s">
        <v>76</v>
      </c>
      <c r="O316" s="2" t="s">
        <v>26</v>
      </c>
    </row>
    <row r="317" spans="2:15" x14ac:dyDescent="0.35">
      <c r="B317" s="2" t="s">
        <v>14</v>
      </c>
      <c r="C317" s="3">
        <v>15</v>
      </c>
      <c r="D317" s="4" t="s">
        <v>22</v>
      </c>
      <c r="E317" s="2" t="s">
        <v>16</v>
      </c>
      <c r="F317" s="2" t="s">
        <v>23</v>
      </c>
      <c r="G317" s="5">
        <v>3</v>
      </c>
      <c r="H317" s="1">
        <v>15000000</v>
      </c>
      <c r="I317" s="2">
        <v>2</v>
      </c>
      <c r="J317" s="6">
        <v>1.3888888888888889E-3</v>
      </c>
      <c r="K317" s="2" t="s">
        <v>18</v>
      </c>
      <c r="L317" s="2" t="s">
        <v>56</v>
      </c>
      <c r="M317" s="2" t="s">
        <v>43</v>
      </c>
      <c r="N317" s="2" t="s">
        <v>78</v>
      </c>
      <c r="O317" s="2" t="s">
        <v>53</v>
      </c>
    </row>
    <row r="318" spans="2:15" x14ac:dyDescent="0.35">
      <c r="B318" s="2" t="s">
        <v>70</v>
      </c>
      <c r="C318" s="3">
        <v>17</v>
      </c>
      <c r="D318" s="4" t="s">
        <v>58</v>
      </c>
      <c r="E318" s="2" t="s">
        <v>28</v>
      </c>
      <c r="F318" s="2" t="s">
        <v>23</v>
      </c>
      <c r="G318" s="5">
        <v>0</v>
      </c>
      <c r="H318" s="1">
        <v>0</v>
      </c>
      <c r="I318" s="2">
        <v>2</v>
      </c>
      <c r="J318" s="6">
        <v>1.3888888888888889E-3</v>
      </c>
      <c r="K318" s="2"/>
      <c r="L318" s="2"/>
      <c r="M318" s="2" t="s">
        <v>30</v>
      </c>
      <c r="N318" s="2" t="s">
        <v>76</v>
      </c>
      <c r="O318" s="2" t="s">
        <v>31</v>
      </c>
    </row>
    <row r="319" spans="2:15" x14ac:dyDescent="0.35">
      <c r="B319" s="2" t="s">
        <v>70</v>
      </c>
      <c r="C319" s="3">
        <v>6</v>
      </c>
      <c r="D319" s="4" t="s">
        <v>22</v>
      </c>
      <c r="E319" s="2" t="s">
        <v>16</v>
      </c>
      <c r="F319" s="2" t="s">
        <v>17</v>
      </c>
      <c r="G319" s="5">
        <v>0</v>
      </c>
      <c r="H319" s="1">
        <v>0</v>
      </c>
      <c r="I319" s="2">
        <v>1</v>
      </c>
      <c r="J319" s="6">
        <v>1.3888888888888889E-3</v>
      </c>
      <c r="K319" s="2"/>
      <c r="L319" s="2"/>
      <c r="M319" s="2" t="s">
        <v>43</v>
      </c>
      <c r="N319" s="2" t="s">
        <v>77</v>
      </c>
      <c r="O319" s="2" t="s">
        <v>65</v>
      </c>
    </row>
    <row r="320" spans="2:15" x14ac:dyDescent="0.35">
      <c r="B320" s="2" t="s">
        <v>70</v>
      </c>
      <c r="C320" s="3">
        <v>18</v>
      </c>
      <c r="D320" s="4" t="s">
        <v>27</v>
      </c>
      <c r="E320" s="2" t="s">
        <v>16</v>
      </c>
      <c r="F320" s="2" t="s">
        <v>23</v>
      </c>
      <c r="G320" s="5">
        <v>0</v>
      </c>
      <c r="H320" s="1">
        <v>0</v>
      </c>
      <c r="I320" s="2">
        <v>1</v>
      </c>
      <c r="J320" s="6">
        <v>1.3888888888888889E-3</v>
      </c>
      <c r="K320" s="2"/>
      <c r="L320" s="2"/>
      <c r="M320" s="2" t="s">
        <v>51</v>
      </c>
      <c r="N320" s="2" t="s">
        <v>77</v>
      </c>
      <c r="O320" s="2" t="s">
        <v>54</v>
      </c>
    </row>
    <row r="321" spans="2:15" x14ac:dyDescent="0.35">
      <c r="B321" s="2" t="s">
        <v>70</v>
      </c>
      <c r="C321" s="3">
        <v>11</v>
      </c>
      <c r="D321" s="4" t="s">
        <v>44</v>
      </c>
      <c r="E321" s="2" t="s">
        <v>73</v>
      </c>
      <c r="F321" s="2" t="s">
        <v>42</v>
      </c>
      <c r="G321" s="5">
        <v>0</v>
      </c>
      <c r="H321" s="1">
        <v>0</v>
      </c>
      <c r="I321" s="2">
        <v>4</v>
      </c>
      <c r="J321" s="6">
        <v>1.3888888888888889E-3</v>
      </c>
      <c r="K321" s="2"/>
      <c r="L321" s="2"/>
      <c r="M321" s="2" t="s">
        <v>48</v>
      </c>
      <c r="N321" s="2" t="s">
        <v>76</v>
      </c>
      <c r="O321" s="2" t="s">
        <v>26</v>
      </c>
    </row>
    <row r="322" spans="2:15" x14ac:dyDescent="0.35">
      <c r="B322" s="2" t="s">
        <v>70</v>
      </c>
      <c r="C322" s="3">
        <v>21</v>
      </c>
      <c r="D322" s="4" t="s">
        <v>69</v>
      </c>
      <c r="E322" s="2" t="s">
        <v>49</v>
      </c>
      <c r="F322" s="2" t="s">
        <v>23</v>
      </c>
      <c r="G322" s="5">
        <v>0</v>
      </c>
      <c r="H322" s="1">
        <v>0</v>
      </c>
      <c r="I322" s="2">
        <v>1</v>
      </c>
      <c r="J322" s="6">
        <v>1.3888888888888889E-3</v>
      </c>
      <c r="K322" s="2"/>
      <c r="L322" s="2"/>
      <c r="M322" s="2" t="s">
        <v>40</v>
      </c>
      <c r="N322" s="2" t="s">
        <v>78</v>
      </c>
      <c r="O322" s="2" t="s">
        <v>63</v>
      </c>
    </row>
    <row r="323" spans="2:15" x14ac:dyDescent="0.35">
      <c r="B323" s="2" t="s">
        <v>70</v>
      </c>
      <c r="C323" s="3">
        <v>17</v>
      </c>
      <c r="D323" s="4" t="s">
        <v>58</v>
      </c>
      <c r="E323" s="2" t="s">
        <v>28</v>
      </c>
      <c r="F323" s="2" t="s">
        <v>23</v>
      </c>
      <c r="G323" s="5">
        <v>0</v>
      </c>
      <c r="H323" s="1">
        <v>0</v>
      </c>
      <c r="I323" s="2">
        <v>2</v>
      </c>
      <c r="J323" s="6">
        <v>1.3888888888888889E-3</v>
      </c>
      <c r="K323" s="2"/>
      <c r="L323" s="2"/>
      <c r="M323" s="2" t="s">
        <v>30</v>
      </c>
      <c r="N323" s="2" t="s">
        <v>76</v>
      </c>
      <c r="O323" s="2" t="s">
        <v>31</v>
      </c>
    </row>
    <row r="324" spans="2:15" x14ac:dyDescent="0.35">
      <c r="B324" s="2" t="s">
        <v>14</v>
      </c>
      <c r="C324" s="3">
        <v>12</v>
      </c>
      <c r="D324" s="4" t="s">
        <v>55</v>
      </c>
      <c r="E324" s="2" t="s">
        <v>28</v>
      </c>
      <c r="F324" s="2" t="s">
        <v>23</v>
      </c>
      <c r="G324" s="5">
        <v>2</v>
      </c>
      <c r="H324" s="1">
        <v>12000000</v>
      </c>
      <c r="I324" s="2">
        <v>1</v>
      </c>
      <c r="J324" s="6">
        <v>1.3888888888888889E-3</v>
      </c>
      <c r="K324" s="2" t="s">
        <v>18</v>
      </c>
      <c r="L324" s="2" t="s">
        <v>29</v>
      </c>
      <c r="M324" s="2" t="s">
        <v>33</v>
      </c>
      <c r="N324" s="2" t="s">
        <v>76</v>
      </c>
      <c r="O324" s="2" t="s">
        <v>71</v>
      </c>
    </row>
    <row r="325" spans="2:15" x14ac:dyDescent="0.35">
      <c r="B325" s="2" t="s">
        <v>14</v>
      </c>
      <c r="C325" s="3">
        <v>1</v>
      </c>
      <c r="D325" s="4" t="s">
        <v>15</v>
      </c>
      <c r="E325" s="2" t="s">
        <v>32</v>
      </c>
      <c r="F325" s="2" t="s">
        <v>42</v>
      </c>
      <c r="G325" s="5">
        <v>4</v>
      </c>
      <c r="H325" s="1">
        <v>20000000</v>
      </c>
      <c r="I325" s="2">
        <v>1</v>
      </c>
      <c r="J325" s="6">
        <v>1.3888888888888889E-3</v>
      </c>
      <c r="K325" s="2" t="s">
        <v>18</v>
      </c>
      <c r="L325" s="2" t="s">
        <v>35</v>
      </c>
      <c r="M325" s="2" t="s">
        <v>33</v>
      </c>
      <c r="N325" s="2" t="s">
        <v>76</v>
      </c>
      <c r="O325" s="2" t="s">
        <v>75</v>
      </c>
    </row>
    <row r="326" spans="2:15" x14ac:dyDescent="0.35">
      <c r="B326" s="2" t="s">
        <v>14</v>
      </c>
      <c r="C326" s="3">
        <v>27</v>
      </c>
      <c r="D326" s="4" t="s">
        <v>22</v>
      </c>
      <c r="E326" s="2" t="s">
        <v>16</v>
      </c>
      <c r="F326" s="2" t="s">
        <v>23</v>
      </c>
      <c r="G326" s="5">
        <v>4</v>
      </c>
      <c r="H326" s="1">
        <v>11000000</v>
      </c>
      <c r="I326" s="2">
        <v>1</v>
      </c>
      <c r="J326" s="6">
        <v>1.3888888888888889E-3</v>
      </c>
      <c r="K326" s="2" t="s">
        <v>61</v>
      </c>
      <c r="L326" s="2" t="s">
        <v>47</v>
      </c>
      <c r="M326" s="2" t="s">
        <v>25</v>
      </c>
      <c r="N326" s="2" t="s">
        <v>77</v>
      </c>
      <c r="O326" s="2" t="s">
        <v>54</v>
      </c>
    </row>
    <row r="327" spans="2:15" x14ac:dyDescent="0.35">
      <c r="B327" s="2" t="s">
        <v>14</v>
      </c>
      <c r="C327" s="3">
        <v>26</v>
      </c>
      <c r="D327" s="4" t="s">
        <v>22</v>
      </c>
      <c r="E327" s="2" t="s">
        <v>73</v>
      </c>
      <c r="F327" s="2" t="s">
        <v>17</v>
      </c>
      <c r="G327" s="5">
        <v>3</v>
      </c>
      <c r="H327" s="1">
        <v>15000000</v>
      </c>
      <c r="I327" s="2">
        <v>1</v>
      </c>
      <c r="J327" s="6">
        <v>1.3888888888888889E-3</v>
      </c>
      <c r="K327" s="2" t="s">
        <v>18</v>
      </c>
      <c r="L327" s="2" t="s">
        <v>64</v>
      </c>
      <c r="M327" s="2" t="s">
        <v>43</v>
      </c>
      <c r="N327" s="2" t="s">
        <v>76</v>
      </c>
      <c r="O327" s="2" t="s">
        <v>31</v>
      </c>
    </row>
    <row r="328" spans="2:15" x14ac:dyDescent="0.35">
      <c r="B328" s="2" t="s">
        <v>14</v>
      </c>
      <c r="C328" s="3">
        <v>30</v>
      </c>
      <c r="D328" s="4" t="s">
        <v>27</v>
      </c>
      <c r="E328" s="2" t="s">
        <v>32</v>
      </c>
      <c r="F328" s="2" t="s">
        <v>42</v>
      </c>
      <c r="G328" s="5">
        <v>3</v>
      </c>
      <c r="H328" s="1">
        <v>15000000</v>
      </c>
      <c r="I328" s="2">
        <v>1</v>
      </c>
      <c r="J328" s="6">
        <v>1.3888888888888889E-3</v>
      </c>
      <c r="K328" s="2" t="s">
        <v>18</v>
      </c>
      <c r="L328" s="2" t="s">
        <v>29</v>
      </c>
      <c r="M328" s="2" t="s">
        <v>43</v>
      </c>
      <c r="N328" s="2" t="s">
        <v>77</v>
      </c>
      <c r="O328" s="2" t="s">
        <v>65</v>
      </c>
    </row>
    <row r="329" spans="2:15" x14ac:dyDescent="0.35">
      <c r="B329" s="2" t="s">
        <v>14</v>
      </c>
      <c r="C329" s="3">
        <v>11</v>
      </c>
      <c r="D329" s="4" t="s">
        <v>27</v>
      </c>
      <c r="E329" s="2" t="s">
        <v>32</v>
      </c>
      <c r="F329" s="2" t="s">
        <v>17</v>
      </c>
      <c r="G329" s="5">
        <v>2</v>
      </c>
      <c r="H329" s="1">
        <v>12000000</v>
      </c>
      <c r="I329" s="2">
        <v>5</v>
      </c>
      <c r="J329" s="6">
        <v>1.3888888888888889E-3</v>
      </c>
      <c r="K329" s="2" t="s">
        <v>18</v>
      </c>
      <c r="L329" s="2" t="s">
        <v>24</v>
      </c>
      <c r="M329" s="2" t="s">
        <v>48</v>
      </c>
      <c r="N329" s="2" t="s">
        <v>78</v>
      </c>
      <c r="O329" s="2" t="s">
        <v>62</v>
      </c>
    </row>
    <row r="330" spans="2:15" x14ac:dyDescent="0.35">
      <c r="B330" s="2" t="s">
        <v>14</v>
      </c>
      <c r="C330" s="3">
        <v>28</v>
      </c>
      <c r="D330" s="4" t="s">
        <v>37</v>
      </c>
      <c r="E330" s="2" t="s">
        <v>16</v>
      </c>
      <c r="F330" s="2" t="s">
        <v>17</v>
      </c>
      <c r="G330" s="5">
        <v>5</v>
      </c>
      <c r="H330" s="1">
        <v>21000000</v>
      </c>
      <c r="I330" s="2">
        <v>3</v>
      </c>
      <c r="J330" s="6">
        <v>1.3888888888888889E-3</v>
      </c>
      <c r="K330" s="2" t="s">
        <v>18</v>
      </c>
      <c r="L330" s="2" t="s">
        <v>39</v>
      </c>
      <c r="M330" s="2" t="s">
        <v>25</v>
      </c>
      <c r="N330" s="2" t="s">
        <v>76</v>
      </c>
      <c r="O330" s="2" t="s">
        <v>52</v>
      </c>
    </row>
    <row r="331" spans="2:15" x14ac:dyDescent="0.35">
      <c r="B331" s="2" t="s">
        <v>14</v>
      </c>
      <c r="C331" s="3">
        <v>8</v>
      </c>
      <c r="D331" s="4" t="s">
        <v>37</v>
      </c>
      <c r="E331" s="2" t="s">
        <v>49</v>
      </c>
      <c r="F331" s="2" t="s">
        <v>17</v>
      </c>
      <c r="G331" s="5">
        <v>2</v>
      </c>
      <c r="H331" s="1">
        <v>12000000</v>
      </c>
      <c r="I331" s="2">
        <v>2</v>
      </c>
      <c r="J331" s="6">
        <v>1.3888888888888889E-3</v>
      </c>
      <c r="K331" s="2" t="s">
        <v>18</v>
      </c>
      <c r="L331" s="2" t="s">
        <v>39</v>
      </c>
      <c r="M331" s="2" t="s">
        <v>33</v>
      </c>
      <c r="N331" s="2" t="s">
        <v>78</v>
      </c>
      <c r="O331" s="2" t="s">
        <v>66</v>
      </c>
    </row>
    <row r="332" spans="2:15" x14ac:dyDescent="0.35">
      <c r="B332" s="2" t="s">
        <v>14</v>
      </c>
      <c r="C332" s="3">
        <v>25</v>
      </c>
      <c r="D332" s="4" t="s">
        <v>37</v>
      </c>
      <c r="E332" s="2" t="s">
        <v>16</v>
      </c>
      <c r="F332" s="2" t="s">
        <v>23</v>
      </c>
      <c r="G332" s="5">
        <v>5</v>
      </c>
      <c r="H332" s="1">
        <v>25000000</v>
      </c>
      <c r="I332" s="2">
        <v>1</v>
      </c>
      <c r="J332" s="6">
        <v>1.3888888888888889E-3</v>
      </c>
      <c r="K332" s="2" t="s">
        <v>18</v>
      </c>
      <c r="L332" s="2" t="s">
        <v>19</v>
      </c>
      <c r="M332" s="2" t="s">
        <v>48</v>
      </c>
      <c r="N332" s="2" t="s">
        <v>66</v>
      </c>
      <c r="O332" s="2" t="s">
        <v>36</v>
      </c>
    </row>
    <row r="333" spans="2:15" x14ac:dyDescent="0.35">
      <c r="B333" s="2" t="s">
        <v>14</v>
      </c>
      <c r="C333" s="3">
        <v>2</v>
      </c>
      <c r="D333" s="4" t="s">
        <v>37</v>
      </c>
      <c r="E333" s="2" t="s">
        <v>32</v>
      </c>
      <c r="F333" s="2" t="s">
        <v>23</v>
      </c>
      <c r="G333" s="5">
        <v>3</v>
      </c>
      <c r="H333" s="1">
        <v>15000000</v>
      </c>
      <c r="I333" s="2">
        <v>3</v>
      </c>
      <c r="J333" s="6">
        <v>1.3888888888888889E-3</v>
      </c>
      <c r="K333" s="2" t="s">
        <v>18</v>
      </c>
      <c r="L333" s="2" t="s">
        <v>19</v>
      </c>
      <c r="M333" s="2" t="s">
        <v>51</v>
      </c>
      <c r="N333" s="2" t="s">
        <v>78</v>
      </c>
      <c r="O333" s="2" t="s">
        <v>66</v>
      </c>
    </row>
    <row r="334" spans="2:15" x14ac:dyDescent="0.35">
      <c r="B334" s="2" t="s">
        <v>14</v>
      </c>
      <c r="C334" s="3">
        <v>29</v>
      </c>
      <c r="D334" s="4" t="s">
        <v>37</v>
      </c>
      <c r="E334" s="2" t="s">
        <v>16</v>
      </c>
      <c r="F334" s="2" t="s">
        <v>23</v>
      </c>
      <c r="G334" s="5">
        <v>2</v>
      </c>
      <c r="H334" s="1">
        <v>12000000</v>
      </c>
      <c r="I334" s="2">
        <v>1</v>
      </c>
      <c r="J334" s="6">
        <v>1.3888888888888889E-3</v>
      </c>
      <c r="K334" s="2" t="s">
        <v>18</v>
      </c>
      <c r="L334" s="2" t="s">
        <v>56</v>
      </c>
      <c r="M334" s="2" t="s">
        <v>51</v>
      </c>
      <c r="N334" s="2" t="s">
        <v>76</v>
      </c>
      <c r="O334" s="2" t="s">
        <v>31</v>
      </c>
    </row>
    <row r="335" spans="2:15" x14ac:dyDescent="0.35">
      <c r="B335" s="2" t="s">
        <v>14</v>
      </c>
      <c r="C335" s="3">
        <v>6</v>
      </c>
      <c r="D335" s="4" t="s">
        <v>44</v>
      </c>
      <c r="E335" s="2" t="s">
        <v>28</v>
      </c>
      <c r="F335" s="2" t="s">
        <v>23</v>
      </c>
      <c r="G335" s="5">
        <v>3</v>
      </c>
      <c r="H335" s="1">
        <v>15000000</v>
      </c>
      <c r="I335" s="2">
        <v>1</v>
      </c>
      <c r="J335" s="6">
        <v>1.3888888888888889E-3</v>
      </c>
      <c r="K335" s="2" t="s">
        <v>18</v>
      </c>
      <c r="L335" s="2" t="s">
        <v>19</v>
      </c>
      <c r="M335" s="2" t="s">
        <v>30</v>
      </c>
      <c r="N335" s="2" t="s">
        <v>76</v>
      </c>
      <c r="O335" s="2" t="s">
        <v>52</v>
      </c>
    </row>
    <row r="336" spans="2:15" x14ac:dyDescent="0.35">
      <c r="B336" s="2" t="s">
        <v>14</v>
      </c>
      <c r="C336" s="3">
        <v>19</v>
      </c>
      <c r="D336" s="4" t="s">
        <v>44</v>
      </c>
      <c r="E336" s="2" t="s">
        <v>16</v>
      </c>
      <c r="F336" s="2" t="s">
        <v>23</v>
      </c>
      <c r="G336" s="5">
        <v>3</v>
      </c>
      <c r="H336" s="1">
        <v>15000000</v>
      </c>
      <c r="I336" s="2">
        <v>5</v>
      </c>
      <c r="J336" s="6">
        <v>1.3888888888888889E-3</v>
      </c>
      <c r="K336" s="2" t="s">
        <v>18</v>
      </c>
      <c r="L336" s="2" t="s">
        <v>56</v>
      </c>
      <c r="M336" s="2" t="s">
        <v>30</v>
      </c>
      <c r="N336" s="2" t="s">
        <v>76</v>
      </c>
      <c r="O336" s="2" t="s">
        <v>52</v>
      </c>
    </row>
    <row r="337" spans="2:15" x14ac:dyDescent="0.35">
      <c r="B337" s="2" t="s">
        <v>14</v>
      </c>
      <c r="C337" s="3">
        <v>22</v>
      </c>
      <c r="D337" s="4" t="s">
        <v>44</v>
      </c>
      <c r="E337" s="2" t="s">
        <v>49</v>
      </c>
      <c r="F337" s="2" t="s">
        <v>23</v>
      </c>
      <c r="G337" s="5">
        <v>2</v>
      </c>
      <c r="H337" s="1">
        <v>12000000</v>
      </c>
      <c r="I337" s="2">
        <v>2</v>
      </c>
      <c r="J337" s="6">
        <v>1.3888888888888889E-3</v>
      </c>
      <c r="K337" s="2" t="s">
        <v>18</v>
      </c>
      <c r="L337" s="2" t="s">
        <v>29</v>
      </c>
      <c r="M337" s="2" t="s">
        <v>25</v>
      </c>
      <c r="N337" s="2" t="s">
        <v>78</v>
      </c>
      <c r="O337" s="2" t="s">
        <v>53</v>
      </c>
    </row>
    <row r="338" spans="2:15" x14ac:dyDescent="0.35">
      <c r="B338" s="2" t="s">
        <v>14</v>
      </c>
      <c r="C338" s="3">
        <v>3</v>
      </c>
      <c r="D338" s="4" t="s">
        <v>44</v>
      </c>
      <c r="E338" s="2" t="s">
        <v>28</v>
      </c>
      <c r="F338" s="2" t="s">
        <v>42</v>
      </c>
      <c r="G338" s="5">
        <v>5</v>
      </c>
      <c r="H338" s="1">
        <v>25000000</v>
      </c>
      <c r="I338" s="2">
        <v>3</v>
      </c>
      <c r="J338" s="6">
        <v>1.3888888888888889E-3</v>
      </c>
      <c r="K338" s="2" t="s">
        <v>18</v>
      </c>
      <c r="L338" s="2" t="s">
        <v>39</v>
      </c>
      <c r="M338" s="2" t="s">
        <v>40</v>
      </c>
      <c r="N338" s="2" t="s">
        <v>78</v>
      </c>
      <c r="O338" s="2" t="s">
        <v>41</v>
      </c>
    </row>
    <row r="339" spans="2:15" x14ac:dyDescent="0.35">
      <c r="B339" s="2" t="s">
        <v>14</v>
      </c>
      <c r="C339" s="3">
        <v>2</v>
      </c>
      <c r="D339" s="4" t="s">
        <v>44</v>
      </c>
      <c r="E339" s="2" t="s">
        <v>28</v>
      </c>
      <c r="F339" s="2" t="s">
        <v>42</v>
      </c>
      <c r="G339" s="5">
        <v>5</v>
      </c>
      <c r="H339" s="1">
        <v>25000000</v>
      </c>
      <c r="I339" s="2">
        <v>1</v>
      </c>
      <c r="J339" s="6">
        <v>1.3888888888888889E-3</v>
      </c>
      <c r="K339" s="2" t="s">
        <v>18</v>
      </c>
      <c r="L339" s="2" t="s">
        <v>56</v>
      </c>
      <c r="M339" s="2" t="s">
        <v>51</v>
      </c>
      <c r="N339" s="2" t="s">
        <v>78</v>
      </c>
      <c r="O339" s="2" t="s">
        <v>66</v>
      </c>
    </row>
    <row r="340" spans="2:15" x14ac:dyDescent="0.35">
      <c r="B340" s="2" t="s">
        <v>14</v>
      </c>
      <c r="C340" s="3">
        <v>1</v>
      </c>
      <c r="D340" s="4" t="s">
        <v>69</v>
      </c>
      <c r="E340" s="2" t="s">
        <v>32</v>
      </c>
      <c r="F340" s="2" t="s">
        <v>42</v>
      </c>
      <c r="G340" s="5">
        <v>4</v>
      </c>
      <c r="H340" s="1">
        <v>20000000</v>
      </c>
      <c r="I340" s="2">
        <v>4</v>
      </c>
      <c r="J340" s="6">
        <v>1.3888888888888889E-3</v>
      </c>
      <c r="K340" s="2" t="s">
        <v>18</v>
      </c>
      <c r="L340" s="2" t="s">
        <v>24</v>
      </c>
      <c r="M340" s="2" t="s">
        <v>51</v>
      </c>
      <c r="N340" s="2" t="s">
        <v>76</v>
      </c>
      <c r="O340" s="2" t="s">
        <v>52</v>
      </c>
    </row>
    <row r="341" spans="2:15" x14ac:dyDescent="0.35">
      <c r="B341" s="2" t="s">
        <v>14</v>
      </c>
      <c r="C341" s="3">
        <v>17</v>
      </c>
      <c r="D341" s="4" t="s">
        <v>69</v>
      </c>
      <c r="E341" s="2" t="s">
        <v>73</v>
      </c>
      <c r="F341" s="2" t="s">
        <v>17</v>
      </c>
      <c r="G341" s="5">
        <v>3</v>
      </c>
      <c r="H341" s="1">
        <v>15000000</v>
      </c>
      <c r="I341" s="2">
        <v>5</v>
      </c>
      <c r="J341" s="6">
        <v>1.3888888888888889E-3</v>
      </c>
      <c r="K341" s="2" t="s">
        <v>18</v>
      </c>
      <c r="L341" s="2" t="s">
        <v>39</v>
      </c>
      <c r="M341" s="2" t="s">
        <v>51</v>
      </c>
      <c r="N341" s="2" t="s">
        <v>77</v>
      </c>
      <c r="O341" s="2" t="s">
        <v>54</v>
      </c>
    </row>
    <row r="342" spans="2:15" x14ac:dyDescent="0.35">
      <c r="B342" s="2" t="s">
        <v>14</v>
      </c>
      <c r="C342" s="3">
        <v>2</v>
      </c>
      <c r="D342" s="4" t="s">
        <v>69</v>
      </c>
      <c r="E342" s="2" t="s">
        <v>32</v>
      </c>
      <c r="F342" s="2" t="s">
        <v>17</v>
      </c>
      <c r="G342" s="5">
        <v>2</v>
      </c>
      <c r="H342" s="1">
        <v>12000000</v>
      </c>
      <c r="I342" s="2">
        <v>2</v>
      </c>
      <c r="J342" s="6">
        <v>1.3888888888888889E-3</v>
      </c>
      <c r="K342" s="2" t="s">
        <v>18</v>
      </c>
      <c r="L342" s="2" t="s">
        <v>56</v>
      </c>
      <c r="M342" s="2" t="s">
        <v>20</v>
      </c>
      <c r="N342" s="2" t="s">
        <v>78</v>
      </c>
      <c r="O342" s="2" t="s">
        <v>41</v>
      </c>
    </row>
    <row r="343" spans="2:15" x14ac:dyDescent="0.35">
      <c r="B343" s="2" t="s">
        <v>14</v>
      </c>
      <c r="C343" s="3">
        <v>12</v>
      </c>
      <c r="D343" s="4" t="s">
        <v>55</v>
      </c>
      <c r="E343" s="2" t="s">
        <v>28</v>
      </c>
      <c r="F343" s="2" t="s">
        <v>23</v>
      </c>
      <c r="G343" s="5">
        <v>2</v>
      </c>
      <c r="H343" s="1">
        <v>12000000</v>
      </c>
      <c r="I343" s="2">
        <v>1</v>
      </c>
      <c r="J343" s="6">
        <v>1.3888888888888889E-3</v>
      </c>
      <c r="K343" s="2" t="s">
        <v>18</v>
      </c>
      <c r="L343" s="2" t="s">
        <v>29</v>
      </c>
      <c r="M343" s="2" t="s">
        <v>33</v>
      </c>
      <c r="N343" s="2" t="s">
        <v>76</v>
      </c>
      <c r="O343" s="2" t="s">
        <v>71</v>
      </c>
    </row>
    <row r="344" spans="2:15" x14ac:dyDescent="0.35">
      <c r="B344" s="2" t="s">
        <v>14</v>
      </c>
      <c r="C344" s="3">
        <v>1</v>
      </c>
      <c r="D344" s="4" t="s">
        <v>15</v>
      </c>
      <c r="E344" s="2" t="s">
        <v>32</v>
      </c>
      <c r="F344" s="2" t="s">
        <v>42</v>
      </c>
      <c r="G344" s="5">
        <v>4</v>
      </c>
      <c r="H344" s="1">
        <v>20000000</v>
      </c>
      <c r="I344" s="2">
        <v>1</v>
      </c>
      <c r="J344" s="6">
        <v>1.3888888888888889E-3</v>
      </c>
      <c r="K344" s="2" t="s">
        <v>18</v>
      </c>
      <c r="L344" s="2" t="s">
        <v>35</v>
      </c>
      <c r="M344" s="2" t="s">
        <v>33</v>
      </c>
      <c r="N344" s="2" t="s">
        <v>76</v>
      </c>
      <c r="O344" s="2" t="s">
        <v>75</v>
      </c>
    </row>
    <row r="345" spans="2:15" x14ac:dyDescent="0.35">
      <c r="B345" s="2" t="s">
        <v>14</v>
      </c>
      <c r="C345" s="3">
        <v>27</v>
      </c>
      <c r="D345" s="4" t="s">
        <v>22</v>
      </c>
      <c r="E345" s="2" t="s">
        <v>16</v>
      </c>
      <c r="F345" s="2" t="s">
        <v>23</v>
      </c>
      <c r="G345" s="5">
        <v>4</v>
      </c>
      <c r="H345" s="1">
        <v>11000000</v>
      </c>
      <c r="I345" s="2">
        <v>1</v>
      </c>
      <c r="J345" s="6">
        <v>1.3888888888888889E-3</v>
      </c>
      <c r="K345" s="2" t="s">
        <v>61</v>
      </c>
      <c r="L345" s="2" t="s">
        <v>47</v>
      </c>
      <c r="M345" s="2" t="s">
        <v>25</v>
      </c>
      <c r="N345" s="2" t="s">
        <v>77</v>
      </c>
      <c r="O345" s="2" t="s">
        <v>54</v>
      </c>
    </row>
    <row r="346" spans="2:15" x14ac:dyDescent="0.35">
      <c r="B346" s="2" t="s">
        <v>70</v>
      </c>
      <c r="C346" s="3">
        <v>6</v>
      </c>
      <c r="D346" s="4" t="s">
        <v>55</v>
      </c>
      <c r="E346" s="2" t="s">
        <v>16</v>
      </c>
      <c r="F346" s="2" t="s">
        <v>17</v>
      </c>
      <c r="G346" s="5">
        <v>0</v>
      </c>
      <c r="H346" s="1">
        <v>0</v>
      </c>
      <c r="I346" s="2">
        <v>4</v>
      </c>
      <c r="J346" s="6">
        <v>1.3888888888888889E-3</v>
      </c>
      <c r="K346" s="2"/>
      <c r="L346" s="2"/>
      <c r="M346" s="2" t="s">
        <v>51</v>
      </c>
      <c r="N346" s="2" t="s">
        <v>78</v>
      </c>
      <c r="O346" s="2" t="s">
        <v>53</v>
      </c>
    </row>
    <row r="347" spans="2:15" x14ac:dyDescent="0.35">
      <c r="B347" s="2" t="s">
        <v>70</v>
      </c>
      <c r="C347" s="3">
        <v>28</v>
      </c>
      <c r="D347" s="4" t="s">
        <v>59</v>
      </c>
      <c r="E347" s="2" t="s">
        <v>38</v>
      </c>
      <c r="F347" s="2" t="s">
        <v>17</v>
      </c>
      <c r="G347" s="5">
        <v>0</v>
      </c>
      <c r="H347" s="1">
        <v>0</v>
      </c>
      <c r="I347" s="2">
        <v>1</v>
      </c>
      <c r="J347" s="6">
        <v>1.3888888888888889E-3</v>
      </c>
      <c r="K347" s="2"/>
      <c r="L347" s="2"/>
      <c r="M347" s="2" t="s">
        <v>48</v>
      </c>
      <c r="N347" s="2" t="s">
        <v>78</v>
      </c>
      <c r="O347" s="2" t="s">
        <v>41</v>
      </c>
    </row>
    <row r="348" spans="2:15" x14ac:dyDescent="0.35">
      <c r="B348" s="2" t="s">
        <v>70</v>
      </c>
      <c r="C348" s="3">
        <v>5</v>
      </c>
      <c r="D348" s="4" t="s">
        <v>37</v>
      </c>
      <c r="E348" s="2" t="s">
        <v>32</v>
      </c>
      <c r="F348" s="2" t="s">
        <v>42</v>
      </c>
      <c r="G348" s="5">
        <v>0</v>
      </c>
      <c r="H348" s="1">
        <v>0</v>
      </c>
      <c r="I348" s="2">
        <v>3</v>
      </c>
      <c r="J348" s="6">
        <v>1.3888888888888889E-3</v>
      </c>
      <c r="K348" s="2"/>
      <c r="L348" s="2"/>
      <c r="M348" s="2" t="s">
        <v>30</v>
      </c>
      <c r="N348" s="2" t="s">
        <v>66</v>
      </c>
      <c r="O348" s="2" t="s">
        <v>36</v>
      </c>
    </row>
    <row r="349" spans="2:15" x14ac:dyDescent="0.35">
      <c r="B349" s="2" t="s">
        <v>70</v>
      </c>
      <c r="C349" s="3">
        <v>4</v>
      </c>
      <c r="D349" s="4" t="s">
        <v>69</v>
      </c>
      <c r="E349" s="2" t="s">
        <v>38</v>
      </c>
      <c r="F349" s="2" t="s">
        <v>68</v>
      </c>
      <c r="G349" s="5">
        <v>0</v>
      </c>
      <c r="H349" s="1">
        <v>0</v>
      </c>
      <c r="I349" s="2">
        <v>4</v>
      </c>
      <c r="J349" s="6">
        <v>1.3888888888888889E-3</v>
      </c>
      <c r="K349" s="2"/>
      <c r="L349" s="2"/>
      <c r="M349" s="2" t="s">
        <v>33</v>
      </c>
      <c r="N349" s="2" t="s">
        <v>77</v>
      </c>
      <c r="O349" s="2" t="s">
        <v>54</v>
      </c>
    </row>
    <row r="350" spans="2:15" x14ac:dyDescent="0.35">
      <c r="B350" s="2" t="s">
        <v>70</v>
      </c>
      <c r="C350" s="3">
        <v>28</v>
      </c>
      <c r="D350" s="4" t="s">
        <v>69</v>
      </c>
      <c r="E350" s="2" t="s">
        <v>38</v>
      </c>
      <c r="F350" s="2" t="s">
        <v>45</v>
      </c>
      <c r="G350" s="5">
        <v>0</v>
      </c>
      <c r="H350" s="1">
        <v>0</v>
      </c>
      <c r="I350" s="2">
        <v>2</v>
      </c>
      <c r="J350" s="6">
        <v>1.3888888888888889E-3</v>
      </c>
      <c r="K350" s="2"/>
      <c r="L350" s="2"/>
      <c r="M350" s="2" t="s">
        <v>33</v>
      </c>
      <c r="N350" s="2" t="s">
        <v>76</v>
      </c>
      <c r="O350" s="2" t="s">
        <v>31</v>
      </c>
    </row>
    <row r="351" spans="2:15" x14ac:dyDescent="0.35">
      <c r="B351" s="2" t="s">
        <v>70</v>
      </c>
      <c r="C351" s="3">
        <v>10</v>
      </c>
      <c r="D351" s="4" t="s">
        <v>69</v>
      </c>
      <c r="E351" s="2" t="s">
        <v>16</v>
      </c>
      <c r="F351" s="2" t="s">
        <v>23</v>
      </c>
      <c r="G351" s="5">
        <v>0</v>
      </c>
      <c r="H351" s="1">
        <v>0</v>
      </c>
      <c r="I351" s="2">
        <v>1</v>
      </c>
      <c r="J351" s="6">
        <v>1.3888888888888889E-3</v>
      </c>
      <c r="K351" s="2"/>
      <c r="L351" s="2"/>
      <c r="M351" s="2" t="s">
        <v>40</v>
      </c>
      <c r="N351" s="2" t="s">
        <v>76</v>
      </c>
      <c r="O351" s="2" t="s">
        <v>26</v>
      </c>
    </row>
    <row r="352" spans="2:15" x14ac:dyDescent="0.35">
      <c r="B352" s="2" t="s">
        <v>70</v>
      </c>
      <c r="C352" s="3">
        <v>30</v>
      </c>
      <c r="D352" s="4" t="s">
        <v>69</v>
      </c>
      <c r="E352" s="2" t="s">
        <v>38</v>
      </c>
      <c r="F352" s="2" t="s">
        <v>23</v>
      </c>
      <c r="G352" s="5">
        <v>0</v>
      </c>
      <c r="H352" s="1">
        <v>0</v>
      </c>
      <c r="I352" s="2">
        <v>2</v>
      </c>
      <c r="J352" s="6">
        <v>1.3888888888888889E-3</v>
      </c>
      <c r="K352" s="2"/>
      <c r="L352" s="2"/>
      <c r="M352" s="2" t="s">
        <v>20</v>
      </c>
      <c r="N352" s="2" t="s">
        <v>78</v>
      </c>
      <c r="O352" s="2" t="s">
        <v>62</v>
      </c>
    </row>
    <row r="353" spans="2:15" x14ac:dyDescent="0.35">
      <c r="B353" s="2" t="s">
        <v>70</v>
      </c>
      <c r="C353" s="3">
        <v>6</v>
      </c>
      <c r="D353" s="4" t="s">
        <v>55</v>
      </c>
      <c r="E353" s="2" t="s">
        <v>16</v>
      </c>
      <c r="F353" s="2" t="s">
        <v>17</v>
      </c>
      <c r="G353" s="5">
        <v>0</v>
      </c>
      <c r="H353" s="1">
        <v>0</v>
      </c>
      <c r="I353" s="2">
        <v>4</v>
      </c>
      <c r="J353" s="6">
        <v>1.3888888888888889E-3</v>
      </c>
      <c r="K353" s="2"/>
      <c r="L353" s="2"/>
      <c r="M353" s="2" t="s">
        <v>51</v>
      </c>
      <c r="N353" s="2" t="s">
        <v>78</v>
      </c>
      <c r="O353" s="2" t="s">
        <v>53</v>
      </c>
    </row>
    <row r="354" spans="2:15" x14ac:dyDescent="0.35">
      <c r="B354" s="2" t="s">
        <v>70</v>
      </c>
      <c r="C354" s="3">
        <v>28</v>
      </c>
      <c r="D354" s="4" t="s">
        <v>59</v>
      </c>
      <c r="E354" s="2" t="s">
        <v>38</v>
      </c>
      <c r="F354" s="2" t="s">
        <v>17</v>
      </c>
      <c r="G354" s="5">
        <v>0</v>
      </c>
      <c r="H354" s="1">
        <v>0</v>
      </c>
      <c r="I354" s="2">
        <v>1</v>
      </c>
      <c r="J354" s="6">
        <v>1.3888888888888889E-3</v>
      </c>
      <c r="K354" s="2"/>
      <c r="L354" s="2"/>
      <c r="M354" s="2" t="s">
        <v>48</v>
      </c>
      <c r="N354" s="2" t="s">
        <v>78</v>
      </c>
      <c r="O354" s="2" t="s">
        <v>41</v>
      </c>
    </row>
    <row r="355" spans="2:15" x14ac:dyDescent="0.35">
      <c r="B355" s="2" t="s">
        <v>14</v>
      </c>
      <c r="C355" s="3">
        <v>4</v>
      </c>
      <c r="D355" s="4" t="s">
        <v>15</v>
      </c>
      <c r="E355" s="2" t="s">
        <v>28</v>
      </c>
      <c r="F355" s="2" t="s">
        <v>42</v>
      </c>
      <c r="G355" s="5">
        <v>5</v>
      </c>
      <c r="H355" s="1">
        <v>20000000</v>
      </c>
      <c r="I355" s="2">
        <v>1</v>
      </c>
      <c r="J355" s="6">
        <v>1.3888888888888889E-3</v>
      </c>
      <c r="K355" s="2" t="s">
        <v>18</v>
      </c>
      <c r="L355" s="2" t="s">
        <v>35</v>
      </c>
      <c r="M355" s="2" t="s">
        <v>51</v>
      </c>
      <c r="N355" s="2" t="s">
        <v>77</v>
      </c>
      <c r="O355" s="2" t="s">
        <v>54</v>
      </c>
    </row>
    <row r="356" spans="2:15" x14ac:dyDescent="0.35">
      <c r="B356" s="2" t="s">
        <v>14</v>
      </c>
      <c r="C356" s="3">
        <v>6</v>
      </c>
      <c r="D356" s="4" t="s">
        <v>59</v>
      </c>
      <c r="E356" s="2" t="s">
        <v>28</v>
      </c>
      <c r="F356" s="2" t="s">
        <v>68</v>
      </c>
      <c r="G356" s="5">
        <v>2</v>
      </c>
      <c r="H356" s="1">
        <v>12000000</v>
      </c>
      <c r="I356" s="2">
        <v>1</v>
      </c>
      <c r="J356" s="6">
        <v>1.3888888888888889E-3</v>
      </c>
      <c r="K356" s="2" t="s">
        <v>18</v>
      </c>
      <c r="L356" s="2" t="s">
        <v>35</v>
      </c>
      <c r="M356" s="2" t="s">
        <v>33</v>
      </c>
      <c r="N356" s="2" t="s">
        <v>76</v>
      </c>
      <c r="O356" s="2" t="s">
        <v>52</v>
      </c>
    </row>
    <row r="357" spans="2:15" x14ac:dyDescent="0.35">
      <c r="B357" s="2" t="s">
        <v>14</v>
      </c>
      <c r="C357" s="3">
        <v>12</v>
      </c>
      <c r="D357" s="4" t="s">
        <v>60</v>
      </c>
      <c r="E357" s="2" t="s">
        <v>32</v>
      </c>
      <c r="F357" s="2" t="s">
        <v>45</v>
      </c>
      <c r="G357" s="5">
        <v>2</v>
      </c>
      <c r="H357" s="1">
        <v>12000000</v>
      </c>
      <c r="I357" s="2">
        <v>5</v>
      </c>
      <c r="J357" s="6">
        <v>1.3888888888888889E-3</v>
      </c>
      <c r="K357" s="2" t="s">
        <v>18</v>
      </c>
      <c r="L357" s="2" t="s">
        <v>39</v>
      </c>
      <c r="M357" s="2" t="s">
        <v>30</v>
      </c>
      <c r="N357" s="2" t="s">
        <v>66</v>
      </c>
      <c r="O357" s="2" t="s">
        <v>67</v>
      </c>
    </row>
    <row r="358" spans="2:15" x14ac:dyDescent="0.35">
      <c r="B358" s="2" t="s">
        <v>14</v>
      </c>
      <c r="C358" s="3">
        <v>11</v>
      </c>
      <c r="D358" s="4" t="s">
        <v>22</v>
      </c>
      <c r="E358" s="2" t="s">
        <v>38</v>
      </c>
      <c r="F358" s="2" t="s">
        <v>42</v>
      </c>
      <c r="G358" s="5">
        <v>2</v>
      </c>
      <c r="H358" s="1">
        <v>12000000</v>
      </c>
      <c r="I358" s="2">
        <v>1</v>
      </c>
      <c r="J358" s="6">
        <v>1.3888888888888889E-3</v>
      </c>
      <c r="K358" s="2" t="s">
        <v>18</v>
      </c>
      <c r="L358" s="2" t="s">
        <v>24</v>
      </c>
      <c r="M358" s="2" t="s">
        <v>43</v>
      </c>
      <c r="N358" s="2" t="s">
        <v>76</v>
      </c>
      <c r="O358" s="2" t="s">
        <v>26</v>
      </c>
    </row>
    <row r="359" spans="2:15" x14ac:dyDescent="0.35">
      <c r="B359" s="2" t="s">
        <v>14</v>
      </c>
      <c r="C359" s="3">
        <v>2</v>
      </c>
      <c r="D359" s="4" t="s">
        <v>37</v>
      </c>
      <c r="E359" s="2" t="s">
        <v>16</v>
      </c>
      <c r="F359" s="2" t="s">
        <v>23</v>
      </c>
      <c r="G359" s="5">
        <v>3</v>
      </c>
      <c r="H359" s="1">
        <v>15000000</v>
      </c>
      <c r="I359" s="2">
        <v>1</v>
      </c>
      <c r="J359" s="6">
        <v>1.3888888888888889E-3</v>
      </c>
      <c r="K359" s="2" t="s">
        <v>18</v>
      </c>
      <c r="L359" s="2" t="s">
        <v>39</v>
      </c>
      <c r="M359" s="2" t="s">
        <v>20</v>
      </c>
      <c r="N359" s="2" t="s">
        <v>78</v>
      </c>
      <c r="O359" s="2" t="s">
        <v>66</v>
      </c>
    </row>
    <row r="360" spans="2:15" x14ac:dyDescent="0.35">
      <c r="B360" s="2" t="s">
        <v>14</v>
      </c>
      <c r="C360" s="3">
        <v>8</v>
      </c>
      <c r="D360" s="4" t="s">
        <v>37</v>
      </c>
      <c r="E360" s="2" t="s">
        <v>16</v>
      </c>
      <c r="F360" s="2" t="s">
        <v>42</v>
      </c>
      <c r="G360" s="5">
        <v>3</v>
      </c>
      <c r="H360" s="1">
        <v>15000000</v>
      </c>
      <c r="I360" s="2">
        <v>4</v>
      </c>
      <c r="J360" s="6">
        <v>1.3888888888888889E-3</v>
      </c>
      <c r="K360" s="2" t="s">
        <v>18</v>
      </c>
      <c r="L360" s="2" t="s">
        <v>47</v>
      </c>
      <c r="M360" s="2" t="s">
        <v>51</v>
      </c>
      <c r="N360" s="2" t="s">
        <v>77</v>
      </c>
      <c r="O360" s="2" t="s">
        <v>54</v>
      </c>
    </row>
    <row r="361" spans="2:15" x14ac:dyDescent="0.35">
      <c r="B361" s="2" t="s">
        <v>14</v>
      </c>
      <c r="C361" s="3">
        <v>17</v>
      </c>
      <c r="D361" s="4" t="s">
        <v>44</v>
      </c>
      <c r="E361" s="2" t="s">
        <v>32</v>
      </c>
      <c r="F361" s="2" t="s">
        <v>23</v>
      </c>
      <c r="G361" s="5">
        <v>4</v>
      </c>
      <c r="H361" s="1">
        <v>11000000</v>
      </c>
      <c r="I361" s="2">
        <v>2</v>
      </c>
      <c r="J361" s="6">
        <v>1.3888888888888889E-3</v>
      </c>
      <c r="K361" s="2" t="s">
        <v>61</v>
      </c>
      <c r="L361" s="2" t="s">
        <v>19</v>
      </c>
      <c r="M361" s="2" t="s">
        <v>51</v>
      </c>
      <c r="N361" s="2" t="s">
        <v>78</v>
      </c>
      <c r="O361" s="2" t="s">
        <v>21</v>
      </c>
    </row>
    <row r="362" spans="2:15" x14ac:dyDescent="0.35">
      <c r="B362" s="2" t="s">
        <v>14</v>
      </c>
      <c r="C362" s="3">
        <v>10</v>
      </c>
      <c r="D362" s="4" t="s">
        <v>69</v>
      </c>
      <c r="E362" s="2" t="s">
        <v>32</v>
      </c>
      <c r="F362" s="2" t="s">
        <v>23</v>
      </c>
      <c r="G362" s="5">
        <v>4</v>
      </c>
      <c r="H362" s="1">
        <v>20000000</v>
      </c>
      <c r="I362" s="2">
        <v>1</v>
      </c>
      <c r="J362" s="6">
        <v>1.3888888888888889E-3</v>
      </c>
      <c r="K362" s="2" t="s">
        <v>18</v>
      </c>
      <c r="L362" s="2" t="s">
        <v>19</v>
      </c>
      <c r="M362" s="2" t="s">
        <v>48</v>
      </c>
      <c r="N362" s="2" t="s">
        <v>66</v>
      </c>
      <c r="O362" s="2" t="s">
        <v>67</v>
      </c>
    </row>
    <row r="363" spans="2:15" x14ac:dyDescent="0.35">
      <c r="B363" s="2" t="s">
        <v>14</v>
      </c>
      <c r="C363" s="3">
        <v>17</v>
      </c>
      <c r="D363" s="4" t="s">
        <v>69</v>
      </c>
      <c r="E363" s="2" t="s">
        <v>49</v>
      </c>
      <c r="F363" s="2" t="s">
        <v>17</v>
      </c>
      <c r="G363" s="5">
        <v>1</v>
      </c>
      <c r="H363" s="1">
        <v>7000000</v>
      </c>
      <c r="I363" s="2">
        <v>5</v>
      </c>
      <c r="J363" s="6">
        <v>1.3888888888888889E-3</v>
      </c>
      <c r="K363" s="2" t="s">
        <v>18</v>
      </c>
      <c r="L363" s="2" t="s">
        <v>64</v>
      </c>
      <c r="M363" s="2" t="s">
        <v>48</v>
      </c>
      <c r="N363" s="2" t="s">
        <v>66</v>
      </c>
      <c r="O363" s="2" t="s">
        <v>36</v>
      </c>
    </row>
    <row r="364" spans="2:15" x14ac:dyDescent="0.35">
      <c r="B364" s="2" t="s">
        <v>14</v>
      </c>
      <c r="C364" s="3">
        <v>4</v>
      </c>
      <c r="D364" s="4" t="s">
        <v>15</v>
      </c>
      <c r="E364" s="2" t="s">
        <v>28</v>
      </c>
      <c r="F364" s="2" t="s">
        <v>42</v>
      </c>
      <c r="G364" s="5">
        <v>5</v>
      </c>
      <c r="H364" s="1">
        <v>20000000</v>
      </c>
      <c r="I364" s="2">
        <v>1</v>
      </c>
      <c r="J364" s="6">
        <v>1.3888888888888889E-3</v>
      </c>
      <c r="K364" s="2" t="s">
        <v>18</v>
      </c>
      <c r="L364" s="2" t="s">
        <v>35</v>
      </c>
      <c r="M364" s="2" t="s">
        <v>51</v>
      </c>
      <c r="N364" s="2" t="s">
        <v>77</v>
      </c>
      <c r="O364" s="2" t="s">
        <v>54</v>
      </c>
    </row>
    <row r="365" spans="2:15" x14ac:dyDescent="0.35">
      <c r="B365" s="2" t="s">
        <v>14</v>
      </c>
      <c r="C365" s="3">
        <v>6</v>
      </c>
      <c r="D365" s="4" t="s">
        <v>59</v>
      </c>
      <c r="E365" s="2" t="s">
        <v>28</v>
      </c>
      <c r="F365" s="2" t="s">
        <v>68</v>
      </c>
      <c r="G365" s="5">
        <v>2</v>
      </c>
      <c r="H365" s="1">
        <v>12000000</v>
      </c>
      <c r="I365" s="2">
        <v>1</v>
      </c>
      <c r="J365" s="6">
        <v>1.3888888888888889E-3</v>
      </c>
      <c r="K365" s="2" t="s">
        <v>18</v>
      </c>
      <c r="L365" s="2" t="s">
        <v>35</v>
      </c>
      <c r="M365" s="2" t="s">
        <v>33</v>
      </c>
      <c r="N365" s="2" t="s">
        <v>76</v>
      </c>
      <c r="O365" s="2" t="s">
        <v>52</v>
      </c>
    </row>
    <row r="366" spans="2:15" x14ac:dyDescent="0.35">
      <c r="B366" s="2" t="s">
        <v>14</v>
      </c>
      <c r="C366" s="3">
        <v>12</v>
      </c>
      <c r="D366" s="4" t="s">
        <v>60</v>
      </c>
      <c r="E366" s="2" t="s">
        <v>32</v>
      </c>
      <c r="F366" s="2" t="s">
        <v>45</v>
      </c>
      <c r="G366" s="5">
        <v>2</v>
      </c>
      <c r="H366" s="1">
        <v>12000000</v>
      </c>
      <c r="I366" s="2">
        <v>5</v>
      </c>
      <c r="J366" s="6">
        <v>1.3888888888888889E-3</v>
      </c>
      <c r="K366" s="2" t="s">
        <v>18</v>
      </c>
      <c r="L366" s="2" t="s">
        <v>39</v>
      </c>
      <c r="M366" s="2" t="s">
        <v>30</v>
      </c>
      <c r="N366" s="2" t="s">
        <v>66</v>
      </c>
      <c r="O366" s="2" t="s">
        <v>67</v>
      </c>
    </row>
    <row r="367" spans="2:15" x14ac:dyDescent="0.35">
      <c r="B367" s="2" t="s">
        <v>70</v>
      </c>
      <c r="C367" s="3">
        <v>2</v>
      </c>
      <c r="D367" s="4" t="s">
        <v>59</v>
      </c>
      <c r="E367" s="2" t="s">
        <v>16</v>
      </c>
      <c r="F367" s="2" t="s">
        <v>42</v>
      </c>
      <c r="G367" s="5">
        <v>0</v>
      </c>
      <c r="H367" s="1">
        <v>0</v>
      </c>
      <c r="I367" s="2">
        <v>1</v>
      </c>
      <c r="J367" s="6">
        <v>1.3888888888888889E-3</v>
      </c>
      <c r="K367" s="2"/>
      <c r="L367" s="2"/>
      <c r="M367" s="2" t="s">
        <v>25</v>
      </c>
      <c r="N367" s="2" t="s">
        <v>77</v>
      </c>
      <c r="O367" s="2" t="s">
        <v>65</v>
      </c>
    </row>
    <row r="368" spans="2:15" x14ac:dyDescent="0.35">
      <c r="B368" s="2" t="s">
        <v>70</v>
      </c>
      <c r="C368" s="3">
        <v>30</v>
      </c>
      <c r="D368" s="4" t="s">
        <v>27</v>
      </c>
      <c r="E368" s="2" t="s">
        <v>16</v>
      </c>
      <c r="F368" s="2" t="s">
        <v>23</v>
      </c>
      <c r="G368" s="5">
        <v>0</v>
      </c>
      <c r="H368" s="1">
        <v>0</v>
      </c>
      <c r="I368" s="2">
        <v>2</v>
      </c>
      <c r="J368" s="6">
        <v>1.3888888888888889E-3</v>
      </c>
      <c r="K368" s="2"/>
      <c r="L368" s="2"/>
      <c r="M368" s="2" t="s">
        <v>43</v>
      </c>
      <c r="N368" s="2" t="s">
        <v>76</v>
      </c>
      <c r="O368" s="2" t="s">
        <v>31</v>
      </c>
    </row>
    <row r="369" spans="2:15" x14ac:dyDescent="0.35">
      <c r="B369" s="2" t="s">
        <v>70</v>
      </c>
      <c r="C369" s="3">
        <v>8</v>
      </c>
      <c r="D369" s="4" t="s">
        <v>37</v>
      </c>
      <c r="E369" s="2" t="s">
        <v>38</v>
      </c>
      <c r="F369" s="2" t="s">
        <v>23</v>
      </c>
      <c r="G369" s="5">
        <v>0</v>
      </c>
      <c r="H369" s="1">
        <v>0</v>
      </c>
      <c r="I369" s="2">
        <v>1</v>
      </c>
      <c r="J369" s="6">
        <v>1.3888888888888889E-3</v>
      </c>
      <c r="K369" s="2"/>
      <c r="L369" s="2"/>
      <c r="M369" s="2" t="s">
        <v>30</v>
      </c>
      <c r="N369" s="2" t="s">
        <v>78</v>
      </c>
      <c r="O369" s="2" t="s">
        <v>62</v>
      </c>
    </row>
    <row r="370" spans="2:15" x14ac:dyDescent="0.35">
      <c r="B370" s="2" t="s">
        <v>70</v>
      </c>
      <c r="C370" s="3">
        <v>20</v>
      </c>
      <c r="D370" s="4" t="s">
        <v>44</v>
      </c>
      <c r="E370" s="2" t="s">
        <v>32</v>
      </c>
      <c r="F370" s="2" t="s">
        <v>17</v>
      </c>
      <c r="G370" s="5">
        <v>0</v>
      </c>
      <c r="H370" s="1">
        <v>0</v>
      </c>
      <c r="I370" s="2">
        <v>2</v>
      </c>
      <c r="J370" s="6">
        <v>1.3888888888888889E-3</v>
      </c>
      <c r="K370" s="2"/>
      <c r="L370" s="2"/>
      <c r="M370" s="2" t="s">
        <v>33</v>
      </c>
      <c r="N370" s="2" t="s">
        <v>78</v>
      </c>
      <c r="O370" s="2" t="s">
        <v>62</v>
      </c>
    </row>
    <row r="371" spans="2:15" x14ac:dyDescent="0.35">
      <c r="B371" s="2" t="s">
        <v>70</v>
      </c>
      <c r="C371" s="3">
        <v>2</v>
      </c>
      <c r="D371" s="4" t="s">
        <v>59</v>
      </c>
      <c r="E371" s="2" t="s">
        <v>16</v>
      </c>
      <c r="F371" s="2" t="s">
        <v>42</v>
      </c>
      <c r="G371" s="5">
        <v>0</v>
      </c>
      <c r="H371" s="1">
        <v>0</v>
      </c>
      <c r="I371" s="2">
        <v>1</v>
      </c>
      <c r="J371" s="6">
        <v>1.3888888888888889E-3</v>
      </c>
      <c r="K371" s="2"/>
      <c r="L371" s="2"/>
      <c r="M371" s="2" t="s">
        <v>25</v>
      </c>
      <c r="N371" s="2" t="s">
        <v>77</v>
      </c>
      <c r="O371" s="2" t="s">
        <v>65</v>
      </c>
    </row>
    <row r="372" spans="2:15" x14ac:dyDescent="0.35">
      <c r="B372" s="2" t="s">
        <v>14</v>
      </c>
      <c r="C372" s="3">
        <v>10</v>
      </c>
      <c r="D372" s="4" t="s">
        <v>55</v>
      </c>
      <c r="E372" s="2" t="s">
        <v>32</v>
      </c>
      <c r="F372" s="2" t="s">
        <v>42</v>
      </c>
      <c r="G372" s="5">
        <v>2</v>
      </c>
      <c r="H372" s="1">
        <v>12000000</v>
      </c>
      <c r="I372" s="2">
        <v>1</v>
      </c>
      <c r="J372" s="6">
        <v>1.3888888888888889E-3</v>
      </c>
      <c r="K372" s="2" t="s">
        <v>18</v>
      </c>
      <c r="L372" s="2" t="s">
        <v>19</v>
      </c>
      <c r="M372" s="2" t="s">
        <v>20</v>
      </c>
      <c r="N372" s="2" t="s">
        <v>77</v>
      </c>
      <c r="O372" s="2" t="s">
        <v>34</v>
      </c>
    </row>
    <row r="373" spans="2:15" x14ac:dyDescent="0.35">
      <c r="B373" s="2" t="s">
        <v>14</v>
      </c>
      <c r="C373" s="3">
        <v>1</v>
      </c>
      <c r="D373" s="4" t="s">
        <v>55</v>
      </c>
      <c r="E373" s="2" t="s">
        <v>32</v>
      </c>
      <c r="F373" s="2" t="s">
        <v>42</v>
      </c>
      <c r="G373" s="5">
        <v>3</v>
      </c>
      <c r="H373" s="1">
        <v>11000000</v>
      </c>
      <c r="I373" s="2">
        <v>2</v>
      </c>
      <c r="J373" s="6">
        <v>1.3888888888888889E-3</v>
      </c>
      <c r="K373" s="2" t="s">
        <v>18</v>
      </c>
      <c r="L373" s="2" t="s">
        <v>64</v>
      </c>
      <c r="M373" s="2" t="s">
        <v>20</v>
      </c>
      <c r="N373" s="2" t="s">
        <v>78</v>
      </c>
      <c r="O373" s="2" t="s">
        <v>63</v>
      </c>
    </row>
    <row r="374" spans="2:15" x14ac:dyDescent="0.35">
      <c r="B374" s="2" t="s">
        <v>14</v>
      </c>
      <c r="C374" s="3">
        <v>11</v>
      </c>
      <c r="D374" s="4" t="s">
        <v>57</v>
      </c>
      <c r="E374" s="2" t="s">
        <v>16</v>
      </c>
      <c r="F374" s="2" t="s">
        <v>17</v>
      </c>
      <c r="G374" s="5">
        <v>2</v>
      </c>
      <c r="H374" s="1">
        <v>10000000</v>
      </c>
      <c r="I374" s="2">
        <v>2</v>
      </c>
      <c r="J374" s="6">
        <v>1.3888888888888889E-3</v>
      </c>
      <c r="K374" s="2" t="s">
        <v>18</v>
      </c>
      <c r="L374" s="2" t="s">
        <v>56</v>
      </c>
      <c r="M374" s="2" t="s">
        <v>48</v>
      </c>
      <c r="N374" s="2" t="s">
        <v>66</v>
      </c>
      <c r="O374" s="2" t="s">
        <v>36</v>
      </c>
    </row>
    <row r="375" spans="2:15" x14ac:dyDescent="0.35">
      <c r="B375" s="2" t="s">
        <v>14</v>
      </c>
      <c r="C375" s="3">
        <v>3</v>
      </c>
      <c r="D375" s="4" t="s">
        <v>59</v>
      </c>
      <c r="E375" s="2" t="s">
        <v>49</v>
      </c>
      <c r="F375" s="2" t="s">
        <v>42</v>
      </c>
      <c r="G375" s="5">
        <v>2</v>
      </c>
      <c r="H375" s="1">
        <v>38000000</v>
      </c>
      <c r="I375" s="2">
        <v>1</v>
      </c>
      <c r="J375" s="6">
        <v>1.3888888888888889E-3</v>
      </c>
      <c r="K375" s="2" t="s">
        <v>46</v>
      </c>
      <c r="L375" s="2" t="s">
        <v>19</v>
      </c>
      <c r="M375" s="2" t="s">
        <v>30</v>
      </c>
      <c r="N375" s="2" t="s">
        <v>77</v>
      </c>
      <c r="O375" s="2" t="s">
        <v>65</v>
      </c>
    </row>
    <row r="376" spans="2:15" x14ac:dyDescent="0.35">
      <c r="B376" s="2" t="s">
        <v>14</v>
      </c>
      <c r="C376" s="3">
        <v>20</v>
      </c>
      <c r="D376" s="4" t="s">
        <v>72</v>
      </c>
      <c r="E376" s="2" t="s">
        <v>28</v>
      </c>
      <c r="F376" s="2" t="s">
        <v>42</v>
      </c>
      <c r="G376" s="5">
        <v>1</v>
      </c>
      <c r="H376" s="1">
        <v>19000000</v>
      </c>
      <c r="I376" s="2">
        <v>5</v>
      </c>
      <c r="J376" s="6">
        <v>1.3888888888888889E-3</v>
      </c>
      <c r="K376" s="2" t="s">
        <v>46</v>
      </c>
      <c r="L376" s="2" t="s">
        <v>29</v>
      </c>
      <c r="M376" s="2" t="s">
        <v>43</v>
      </c>
      <c r="N376" s="2" t="s">
        <v>66</v>
      </c>
      <c r="O376" s="2" t="s">
        <v>67</v>
      </c>
    </row>
    <row r="377" spans="2:15" x14ac:dyDescent="0.35">
      <c r="B377" s="2" t="s">
        <v>14</v>
      </c>
      <c r="C377" s="3">
        <v>11</v>
      </c>
      <c r="D377" s="4" t="s">
        <v>22</v>
      </c>
      <c r="E377" s="2" t="s">
        <v>16</v>
      </c>
      <c r="F377" s="2" t="s">
        <v>42</v>
      </c>
      <c r="G377" s="5">
        <v>3</v>
      </c>
      <c r="H377" s="1">
        <v>15000000</v>
      </c>
      <c r="I377" s="2">
        <v>4</v>
      </c>
      <c r="J377" s="6">
        <v>1.3888888888888889E-3</v>
      </c>
      <c r="K377" s="2" t="s">
        <v>18</v>
      </c>
      <c r="L377" s="2" t="s">
        <v>29</v>
      </c>
      <c r="M377" s="2" t="s">
        <v>51</v>
      </c>
      <c r="N377" s="2" t="s">
        <v>66</v>
      </c>
      <c r="O377" s="2" t="s">
        <v>67</v>
      </c>
    </row>
    <row r="378" spans="2:15" x14ac:dyDescent="0.35">
      <c r="B378" s="2" t="s">
        <v>14</v>
      </c>
      <c r="C378" s="3">
        <v>28</v>
      </c>
      <c r="D378" s="4" t="s">
        <v>27</v>
      </c>
      <c r="E378" s="2" t="s">
        <v>32</v>
      </c>
      <c r="F378" s="2" t="s">
        <v>23</v>
      </c>
      <c r="G378" s="5">
        <v>1</v>
      </c>
      <c r="H378" s="1">
        <v>19000000</v>
      </c>
      <c r="I378" s="2">
        <v>4</v>
      </c>
      <c r="J378" s="6">
        <v>1.3888888888888889E-3</v>
      </c>
      <c r="K378" s="2" t="s">
        <v>74</v>
      </c>
      <c r="L378" s="2" t="s">
        <v>35</v>
      </c>
      <c r="M378" s="2" t="s">
        <v>43</v>
      </c>
      <c r="N378" s="2" t="s">
        <v>66</v>
      </c>
      <c r="O378" s="2" t="s">
        <v>36</v>
      </c>
    </row>
    <row r="379" spans="2:15" x14ac:dyDescent="0.35">
      <c r="B379" s="2" t="s">
        <v>14</v>
      </c>
      <c r="C379" s="3">
        <v>30</v>
      </c>
      <c r="D379" s="4" t="s">
        <v>27</v>
      </c>
      <c r="E379" s="2" t="s">
        <v>32</v>
      </c>
      <c r="F379" s="2" t="s">
        <v>42</v>
      </c>
      <c r="G379" s="5">
        <v>2</v>
      </c>
      <c r="H379" s="1">
        <v>38000000</v>
      </c>
      <c r="I379" s="2">
        <v>1</v>
      </c>
      <c r="J379" s="6">
        <v>1.3888888888888889E-3</v>
      </c>
      <c r="K379" s="2" t="s">
        <v>46</v>
      </c>
      <c r="L379" s="2" t="s">
        <v>39</v>
      </c>
      <c r="M379" s="2" t="s">
        <v>30</v>
      </c>
      <c r="N379" s="2" t="s">
        <v>77</v>
      </c>
      <c r="O379" s="2" t="s">
        <v>54</v>
      </c>
    </row>
    <row r="380" spans="2:15" x14ac:dyDescent="0.35">
      <c r="B380" s="2" t="s">
        <v>14</v>
      </c>
      <c r="C380" s="3">
        <v>11</v>
      </c>
      <c r="D380" s="4" t="s">
        <v>27</v>
      </c>
      <c r="E380" s="2" t="s">
        <v>32</v>
      </c>
      <c r="F380" s="2" t="s">
        <v>42</v>
      </c>
      <c r="G380" s="5">
        <v>5</v>
      </c>
      <c r="H380" s="1">
        <v>25000000</v>
      </c>
      <c r="I380" s="2">
        <v>2</v>
      </c>
      <c r="J380" s="6">
        <v>1.3888888888888889E-3</v>
      </c>
      <c r="K380" s="2" t="s">
        <v>18</v>
      </c>
      <c r="L380" s="2" t="s">
        <v>29</v>
      </c>
      <c r="M380" s="2" t="s">
        <v>30</v>
      </c>
      <c r="N380" s="2" t="s">
        <v>76</v>
      </c>
      <c r="O380" s="2" t="s">
        <v>75</v>
      </c>
    </row>
    <row r="381" spans="2:15" x14ac:dyDescent="0.35">
      <c r="B381" s="2" t="s">
        <v>14</v>
      </c>
      <c r="C381" s="3">
        <v>12</v>
      </c>
      <c r="D381" s="4" t="s">
        <v>27</v>
      </c>
      <c r="E381" s="2" t="s">
        <v>32</v>
      </c>
      <c r="F381" s="2" t="s">
        <v>42</v>
      </c>
      <c r="G381" s="5">
        <v>5</v>
      </c>
      <c r="H381" s="1">
        <v>25000000</v>
      </c>
      <c r="I381" s="2">
        <v>5</v>
      </c>
      <c r="J381" s="6">
        <v>1.3888888888888889E-3</v>
      </c>
      <c r="K381" s="2" t="s">
        <v>18</v>
      </c>
      <c r="L381" s="2" t="s">
        <v>56</v>
      </c>
      <c r="M381" s="2" t="s">
        <v>30</v>
      </c>
      <c r="N381" s="2" t="s">
        <v>78</v>
      </c>
      <c r="O381" s="2" t="s">
        <v>63</v>
      </c>
    </row>
    <row r="382" spans="2:15" x14ac:dyDescent="0.35">
      <c r="B382" s="2" t="s">
        <v>14</v>
      </c>
      <c r="C382" s="3">
        <v>17</v>
      </c>
      <c r="D382" s="4" t="s">
        <v>27</v>
      </c>
      <c r="E382" s="2" t="s">
        <v>28</v>
      </c>
      <c r="F382" s="2" t="s">
        <v>42</v>
      </c>
      <c r="G382" s="5">
        <v>2</v>
      </c>
      <c r="H382" s="1">
        <v>12000000</v>
      </c>
      <c r="I382" s="2">
        <v>4</v>
      </c>
      <c r="J382" s="6">
        <v>1.3888888888888889E-3</v>
      </c>
      <c r="K382" s="2" t="s">
        <v>18</v>
      </c>
      <c r="L382" s="2" t="s">
        <v>39</v>
      </c>
      <c r="M382" s="2" t="s">
        <v>48</v>
      </c>
      <c r="N382" s="2" t="s">
        <v>77</v>
      </c>
      <c r="O382" s="2" t="s">
        <v>54</v>
      </c>
    </row>
    <row r="383" spans="2:15" x14ac:dyDescent="0.35">
      <c r="B383" s="2" t="s">
        <v>14</v>
      </c>
      <c r="C383" s="3">
        <v>29</v>
      </c>
      <c r="D383" s="4" t="s">
        <v>27</v>
      </c>
      <c r="E383" s="2" t="s">
        <v>32</v>
      </c>
      <c r="F383" s="2" t="s">
        <v>23</v>
      </c>
      <c r="G383" s="5">
        <v>4</v>
      </c>
      <c r="H383" s="1">
        <v>15000000</v>
      </c>
      <c r="I383" s="2">
        <v>3</v>
      </c>
      <c r="J383" s="6">
        <v>1.3888888888888889E-3</v>
      </c>
      <c r="K383" s="2" t="s">
        <v>18</v>
      </c>
      <c r="L383" s="2" t="s">
        <v>24</v>
      </c>
      <c r="M383" s="2" t="s">
        <v>51</v>
      </c>
      <c r="N383" s="2" t="s">
        <v>78</v>
      </c>
      <c r="O383" s="2" t="s">
        <v>53</v>
      </c>
    </row>
    <row r="384" spans="2:15" x14ac:dyDescent="0.35">
      <c r="B384" s="2" t="s">
        <v>14</v>
      </c>
      <c r="C384" s="3">
        <v>8</v>
      </c>
      <c r="D384" s="4" t="s">
        <v>37</v>
      </c>
      <c r="E384" s="2" t="s">
        <v>28</v>
      </c>
      <c r="F384" s="2" t="s">
        <v>23</v>
      </c>
      <c r="G384" s="5">
        <v>1</v>
      </c>
      <c r="H384" s="1">
        <v>7000000</v>
      </c>
      <c r="I384" s="2">
        <v>1</v>
      </c>
      <c r="J384" s="6">
        <v>1.3888888888888889E-3</v>
      </c>
      <c r="K384" s="2" t="s">
        <v>18</v>
      </c>
      <c r="L384" s="2" t="s">
        <v>56</v>
      </c>
      <c r="M384" s="2" t="s">
        <v>48</v>
      </c>
      <c r="N384" s="2" t="s">
        <v>78</v>
      </c>
      <c r="O384" s="2" t="s">
        <v>41</v>
      </c>
    </row>
    <row r="385" spans="2:15" x14ac:dyDescent="0.35">
      <c r="B385" s="2" t="s">
        <v>14</v>
      </c>
      <c r="C385" s="3">
        <v>27</v>
      </c>
      <c r="D385" s="4" t="s">
        <v>37</v>
      </c>
      <c r="E385" s="2" t="s">
        <v>38</v>
      </c>
      <c r="F385" s="2" t="s">
        <v>23</v>
      </c>
      <c r="G385" s="5">
        <v>1</v>
      </c>
      <c r="H385" s="1">
        <v>7000000</v>
      </c>
      <c r="I385" s="2">
        <v>1</v>
      </c>
      <c r="J385" s="6">
        <v>1.3888888888888889E-3</v>
      </c>
      <c r="K385" s="2" t="s">
        <v>18</v>
      </c>
      <c r="L385" s="2" t="s">
        <v>19</v>
      </c>
      <c r="M385" s="2" t="s">
        <v>25</v>
      </c>
      <c r="N385" s="2" t="s">
        <v>77</v>
      </c>
      <c r="O385" s="2" t="s">
        <v>54</v>
      </c>
    </row>
    <row r="386" spans="2:15" x14ac:dyDescent="0.35">
      <c r="B386" s="2" t="s">
        <v>14</v>
      </c>
      <c r="C386" s="3">
        <v>2</v>
      </c>
      <c r="D386" s="4" t="s">
        <v>44</v>
      </c>
      <c r="E386" s="2" t="s">
        <v>38</v>
      </c>
      <c r="F386" s="2" t="s">
        <v>23</v>
      </c>
      <c r="G386" s="5">
        <v>4</v>
      </c>
      <c r="H386" s="1">
        <v>20000000</v>
      </c>
      <c r="I386" s="2">
        <v>1</v>
      </c>
      <c r="J386" s="6">
        <v>1.3888888888888889E-3</v>
      </c>
      <c r="K386" s="2" t="s">
        <v>61</v>
      </c>
      <c r="L386" s="2" t="s">
        <v>24</v>
      </c>
      <c r="M386" s="2" t="s">
        <v>40</v>
      </c>
      <c r="N386" s="2" t="s">
        <v>76</v>
      </c>
      <c r="O386" s="2" t="s">
        <v>52</v>
      </c>
    </row>
    <row r="387" spans="2:15" x14ac:dyDescent="0.35">
      <c r="B387" s="2" t="s">
        <v>14</v>
      </c>
      <c r="C387" s="3">
        <v>1</v>
      </c>
      <c r="D387" s="4" t="s">
        <v>44</v>
      </c>
      <c r="E387" s="2" t="s">
        <v>28</v>
      </c>
      <c r="F387" s="2" t="s">
        <v>45</v>
      </c>
      <c r="G387" s="5">
        <v>4</v>
      </c>
      <c r="H387" s="1">
        <v>20000000</v>
      </c>
      <c r="I387" s="2">
        <v>1</v>
      </c>
      <c r="J387" s="6">
        <v>1.3888888888888889E-3</v>
      </c>
      <c r="K387" s="2" t="s">
        <v>18</v>
      </c>
      <c r="L387" s="2" t="s">
        <v>47</v>
      </c>
      <c r="M387" s="2" t="s">
        <v>51</v>
      </c>
      <c r="N387" s="2" t="s">
        <v>78</v>
      </c>
      <c r="O387" s="2" t="s">
        <v>41</v>
      </c>
    </row>
    <row r="388" spans="2:15" x14ac:dyDescent="0.35">
      <c r="B388" s="2" t="s">
        <v>14</v>
      </c>
      <c r="C388" s="3">
        <v>31</v>
      </c>
      <c r="D388" s="4" t="s">
        <v>69</v>
      </c>
      <c r="E388" s="2" t="s">
        <v>49</v>
      </c>
      <c r="F388" s="2" t="s">
        <v>42</v>
      </c>
      <c r="G388" s="5">
        <v>3</v>
      </c>
      <c r="H388" s="1">
        <v>12000000</v>
      </c>
      <c r="I388" s="2">
        <v>1</v>
      </c>
      <c r="J388" s="6">
        <v>1.3888888888888889E-3</v>
      </c>
      <c r="K388" s="2" t="s">
        <v>18</v>
      </c>
      <c r="L388" s="2" t="s">
        <v>19</v>
      </c>
      <c r="M388" s="2" t="s">
        <v>33</v>
      </c>
      <c r="N388" s="2" t="s">
        <v>78</v>
      </c>
      <c r="O388" s="2" t="s">
        <v>53</v>
      </c>
    </row>
    <row r="389" spans="2:15" x14ac:dyDescent="0.35">
      <c r="B389" s="2" t="s">
        <v>14</v>
      </c>
      <c r="C389" s="3">
        <v>30</v>
      </c>
      <c r="D389" s="4" t="s">
        <v>69</v>
      </c>
      <c r="E389" s="2" t="s">
        <v>28</v>
      </c>
      <c r="F389" s="2" t="s">
        <v>23</v>
      </c>
      <c r="G389" s="5">
        <v>2</v>
      </c>
      <c r="H389" s="1">
        <v>12000000</v>
      </c>
      <c r="I389" s="2">
        <v>1</v>
      </c>
      <c r="J389" s="6">
        <v>1.3888888888888889E-3</v>
      </c>
      <c r="K389" s="2" t="s">
        <v>18</v>
      </c>
      <c r="L389" s="2" t="s">
        <v>19</v>
      </c>
      <c r="M389" s="2" t="s">
        <v>51</v>
      </c>
      <c r="N389" s="2" t="s">
        <v>78</v>
      </c>
      <c r="O389" s="2" t="s">
        <v>63</v>
      </c>
    </row>
    <row r="390" spans="2:15" x14ac:dyDescent="0.35">
      <c r="B390" s="2" t="s">
        <v>14</v>
      </c>
      <c r="C390" s="3">
        <v>10</v>
      </c>
      <c r="D390" s="4" t="s">
        <v>55</v>
      </c>
      <c r="E390" s="2" t="s">
        <v>32</v>
      </c>
      <c r="F390" s="2" t="s">
        <v>42</v>
      </c>
      <c r="G390" s="5">
        <v>2</v>
      </c>
      <c r="H390" s="1">
        <v>12000000</v>
      </c>
      <c r="I390" s="2">
        <v>1</v>
      </c>
      <c r="J390" s="6">
        <v>1.3888888888888889E-3</v>
      </c>
      <c r="K390" s="2" t="s">
        <v>18</v>
      </c>
      <c r="L390" s="2" t="s">
        <v>19</v>
      </c>
      <c r="M390" s="2" t="s">
        <v>20</v>
      </c>
      <c r="N390" s="2" t="s">
        <v>77</v>
      </c>
      <c r="O390" s="2" t="s">
        <v>34</v>
      </c>
    </row>
    <row r="391" spans="2:15" x14ac:dyDescent="0.35">
      <c r="B391" s="2" t="s">
        <v>14</v>
      </c>
      <c r="C391" s="3">
        <v>1</v>
      </c>
      <c r="D391" s="4" t="s">
        <v>55</v>
      </c>
      <c r="E391" s="2" t="s">
        <v>32</v>
      </c>
      <c r="F391" s="2" t="s">
        <v>42</v>
      </c>
      <c r="G391" s="5">
        <v>3</v>
      </c>
      <c r="H391" s="1">
        <v>11000000</v>
      </c>
      <c r="I391" s="2">
        <v>2</v>
      </c>
      <c r="J391" s="6">
        <v>1.3888888888888889E-3</v>
      </c>
      <c r="K391" s="2" t="s">
        <v>18</v>
      </c>
      <c r="L391" s="2" t="s">
        <v>64</v>
      </c>
      <c r="M391" s="2" t="s">
        <v>20</v>
      </c>
      <c r="N391" s="2" t="s">
        <v>78</v>
      </c>
      <c r="O391" s="2" t="s">
        <v>63</v>
      </c>
    </row>
    <row r="392" spans="2:15" x14ac:dyDescent="0.35">
      <c r="B392" s="2" t="s">
        <v>14</v>
      </c>
      <c r="C392" s="3">
        <v>11</v>
      </c>
      <c r="D392" s="4" t="s">
        <v>57</v>
      </c>
      <c r="E392" s="2" t="s">
        <v>16</v>
      </c>
      <c r="F392" s="2" t="s">
        <v>17</v>
      </c>
      <c r="G392" s="5">
        <v>2</v>
      </c>
      <c r="H392" s="1">
        <v>10000000</v>
      </c>
      <c r="I392" s="2">
        <v>2</v>
      </c>
      <c r="J392" s="6">
        <v>1.3888888888888889E-3</v>
      </c>
      <c r="K392" s="2" t="s">
        <v>18</v>
      </c>
      <c r="L392" s="2" t="s">
        <v>56</v>
      </c>
      <c r="M392" s="2" t="s">
        <v>48</v>
      </c>
      <c r="N392" s="2" t="s">
        <v>66</v>
      </c>
      <c r="O392" s="2" t="s">
        <v>36</v>
      </c>
    </row>
    <row r="393" spans="2:15" x14ac:dyDescent="0.35">
      <c r="B393" s="2" t="s">
        <v>14</v>
      </c>
      <c r="C393" s="3">
        <v>3</v>
      </c>
      <c r="D393" s="4" t="s">
        <v>59</v>
      </c>
      <c r="E393" s="2" t="s">
        <v>49</v>
      </c>
      <c r="F393" s="2" t="s">
        <v>42</v>
      </c>
      <c r="G393" s="5">
        <v>2</v>
      </c>
      <c r="H393" s="1">
        <v>38000000</v>
      </c>
      <c r="I393" s="2">
        <v>1</v>
      </c>
      <c r="J393" s="6">
        <v>1.3888888888888889E-3</v>
      </c>
      <c r="K393" s="2" t="s">
        <v>46</v>
      </c>
      <c r="L393" s="2" t="s">
        <v>19</v>
      </c>
      <c r="M393" s="2" t="s">
        <v>30</v>
      </c>
      <c r="N393" s="2" t="s">
        <v>77</v>
      </c>
      <c r="O393" s="2" t="s">
        <v>65</v>
      </c>
    </row>
    <row r="394" spans="2:15" x14ac:dyDescent="0.35">
      <c r="B394" s="2" t="s">
        <v>14</v>
      </c>
      <c r="C394" s="3">
        <v>20</v>
      </c>
      <c r="D394" s="4" t="s">
        <v>72</v>
      </c>
      <c r="E394" s="2" t="s">
        <v>28</v>
      </c>
      <c r="F394" s="2" t="s">
        <v>42</v>
      </c>
      <c r="G394" s="5">
        <v>1</v>
      </c>
      <c r="H394" s="1">
        <v>19000000</v>
      </c>
      <c r="I394" s="2">
        <v>5</v>
      </c>
      <c r="J394" s="6">
        <v>1.3888888888888889E-3</v>
      </c>
      <c r="K394" s="2" t="s">
        <v>46</v>
      </c>
      <c r="L394" s="2" t="s">
        <v>29</v>
      </c>
      <c r="M394" s="2" t="s">
        <v>43</v>
      </c>
      <c r="N394" s="2" t="s">
        <v>66</v>
      </c>
      <c r="O394" s="2" t="s">
        <v>67</v>
      </c>
    </row>
    <row r="395" spans="2:15" x14ac:dyDescent="0.35">
      <c r="B395" s="2" t="s">
        <v>14</v>
      </c>
      <c r="C395" s="3">
        <v>11</v>
      </c>
      <c r="D395" s="4" t="s">
        <v>22</v>
      </c>
      <c r="E395" s="2" t="s">
        <v>16</v>
      </c>
      <c r="F395" s="2" t="s">
        <v>42</v>
      </c>
      <c r="G395" s="5">
        <v>3</v>
      </c>
      <c r="H395" s="1">
        <v>15000000</v>
      </c>
      <c r="I395" s="2">
        <v>4</v>
      </c>
      <c r="J395" s="6">
        <v>1.3888888888888889E-3</v>
      </c>
      <c r="K395" s="2" t="s">
        <v>18</v>
      </c>
      <c r="L395" s="2" t="s">
        <v>29</v>
      </c>
      <c r="M395" s="2" t="s">
        <v>51</v>
      </c>
      <c r="N395" s="2" t="s">
        <v>66</v>
      </c>
      <c r="O395" s="2" t="s">
        <v>67</v>
      </c>
    </row>
    <row r="396" spans="2:15" x14ac:dyDescent="0.35">
      <c r="B396" s="2" t="s">
        <v>70</v>
      </c>
      <c r="C396" s="3">
        <v>5</v>
      </c>
      <c r="D396" s="4" t="s">
        <v>15</v>
      </c>
      <c r="E396" s="2" t="s">
        <v>32</v>
      </c>
      <c r="F396" s="2" t="s">
        <v>17</v>
      </c>
      <c r="G396" s="5">
        <v>0</v>
      </c>
      <c r="H396" s="1">
        <v>0</v>
      </c>
      <c r="I396" s="2">
        <v>2</v>
      </c>
      <c r="J396" s="6">
        <v>1.3888888888888889E-3</v>
      </c>
      <c r="K396" s="2"/>
      <c r="L396" s="2"/>
      <c r="M396" s="2" t="s">
        <v>48</v>
      </c>
      <c r="N396" s="2" t="s">
        <v>76</v>
      </c>
      <c r="O396" s="2" t="s">
        <v>52</v>
      </c>
    </row>
    <row r="397" spans="2:15" x14ac:dyDescent="0.35">
      <c r="B397" s="2" t="s">
        <v>70</v>
      </c>
      <c r="C397" s="3">
        <v>22</v>
      </c>
      <c r="D397" s="4" t="s">
        <v>37</v>
      </c>
      <c r="E397" s="2" t="s">
        <v>32</v>
      </c>
      <c r="F397" s="2" t="s">
        <v>17</v>
      </c>
      <c r="G397" s="5">
        <v>0</v>
      </c>
      <c r="H397" s="1">
        <v>0</v>
      </c>
      <c r="I397" s="2">
        <v>1</v>
      </c>
      <c r="J397" s="6">
        <v>1.3888888888888889E-3</v>
      </c>
      <c r="K397" s="2"/>
      <c r="L397" s="2"/>
      <c r="M397" s="2" t="s">
        <v>43</v>
      </c>
      <c r="N397" s="2" t="s">
        <v>76</v>
      </c>
      <c r="O397" s="2" t="s">
        <v>31</v>
      </c>
    </row>
    <row r="398" spans="2:15" x14ac:dyDescent="0.35">
      <c r="B398" s="2" t="s">
        <v>70</v>
      </c>
      <c r="C398" s="3">
        <v>26</v>
      </c>
      <c r="D398" s="4" t="s">
        <v>37</v>
      </c>
      <c r="E398" s="2" t="s">
        <v>28</v>
      </c>
      <c r="F398" s="2" t="s">
        <v>42</v>
      </c>
      <c r="G398" s="5">
        <v>0</v>
      </c>
      <c r="H398" s="1">
        <v>0</v>
      </c>
      <c r="I398" s="2">
        <v>1</v>
      </c>
      <c r="J398" s="6">
        <v>1.3888888888888889E-3</v>
      </c>
      <c r="K398" s="2"/>
      <c r="L398" s="2"/>
      <c r="M398" s="2" t="s">
        <v>40</v>
      </c>
      <c r="N398" s="2" t="s">
        <v>78</v>
      </c>
      <c r="O398" s="2" t="s">
        <v>41</v>
      </c>
    </row>
    <row r="399" spans="2:15" x14ac:dyDescent="0.35">
      <c r="B399" s="2" t="s">
        <v>70</v>
      </c>
      <c r="C399" s="3">
        <v>8</v>
      </c>
      <c r="D399" s="4" t="s">
        <v>37</v>
      </c>
      <c r="E399" s="2" t="s">
        <v>32</v>
      </c>
      <c r="F399" s="2" t="s">
        <v>23</v>
      </c>
      <c r="G399" s="5">
        <v>0</v>
      </c>
      <c r="H399" s="1">
        <v>0</v>
      </c>
      <c r="I399" s="2">
        <v>5</v>
      </c>
      <c r="J399" s="6">
        <v>1.3888888888888889E-3</v>
      </c>
      <c r="K399" s="2"/>
      <c r="L399" s="2"/>
      <c r="M399" s="2" t="s">
        <v>48</v>
      </c>
      <c r="N399" s="2" t="s">
        <v>78</v>
      </c>
      <c r="O399" s="2" t="s">
        <v>63</v>
      </c>
    </row>
    <row r="400" spans="2:15" x14ac:dyDescent="0.35">
      <c r="B400" s="2" t="s">
        <v>70</v>
      </c>
      <c r="C400" s="3">
        <v>17</v>
      </c>
      <c r="D400" s="4" t="s">
        <v>44</v>
      </c>
      <c r="E400" s="2" t="s">
        <v>16</v>
      </c>
      <c r="F400" s="2" t="s">
        <v>42</v>
      </c>
      <c r="G400" s="5">
        <v>0</v>
      </c>
      <c r="H400" s="1">
        <v>0</v>
      </c>
      <c r="I400" s="2">
        <v>4</v>
      </c>
      <c r="J400" s="6">
        <v>1.3888888888888889E-3</v>
      </c>
      <c r="K400" s="2"/>
      <c r="L400" s="2"/>
      <c r="M400" s="2" t="s">
        <v>48</v>
      </c>
      <c r="N400" s="2" t="s">
        <v>66</v>
      </c>
      <c r="O400" s="2" t="s">
        <v>67</v>
      </c>
    </row>
    <row r="401" spans="2:15" x14ac:dyDescent="0.35">
      <c r="B401" s="2" t="s">
        <v>70</v>
      </c>
      <c r="C401" s="3">
        <v>11</v>
      </c>
      <c r="D401" s="4" t="s">
        <v>69</v>
      </c>
      <c r="E401" s="2" t="s">
        <v>28</v>
      </c>
      <c r="F401" s="2" t="s">
        <v>23</v>
      </c>
      <c r="G401" s="5">
        <v>0</v>
      </c>
      <c r="H401" s="1">
        <v>0</v>
      </c>
      <c r="I401" s="2">
        <v>2</v>
      </c>
      <c r="J401" s="6">
        <v>1.3888888888888889E-3</v>
      </c>
      <c r="K401" s="2"/>
      <c r="L401" s="2"/>
      <c r="M401" s="2" t="s">
        <v>51</v>
      </c>
      <c r="N401" s="2" t="s">
        <v>76</v>
      </c>
      <c r="O401" s="2" t="s">
        <v>52</v>
      </c>
    </row>
    <row r="402" spans="2:15" x14ac:dyDescent="0.35">
      <c r="B402" s="2" t="s">
        <v>70</v>
      </c>
      <c r="C402" s="3">
        <v>22</v>
      </c>
      <c r="D402" s="4" t="s">
        <v>69</v>
      </c>
      <c r="E402" s="2" t="s">
        <v>16</v>
      </c>
      <c r="F402" s="2" t="s">
        <v>45</v>
      </c>
      <c r="G402" s="5">
        <v>0</v>
      </c>
      <c r="H402" s="1">
        <v>0</v>
      </c>
      <c r="I402" s="2">
        <v>2</v>
      </c>
      <c r="J402" s="6">
        <v>1.3888888888888889E-3</v>
      </c>
      <c r="K402" s="2"/>
      <c r="L402" s="2"/>
      <c r="M402" s="2" t="s">
        <v>33</v>
      </c>
      <c r="N402" s="2" t="s">
        <v>76</v>
      </c>
      <c r="O402" s="2" t="s">
        <v>75</v>
      </c>
    </row>
    <row r="403" spans="2:15" x14ac:dyDescent="0.35">
      <c r="B403" s="2" t="s">
        <v>70</v>
      </c>
      <c r="C403" s="3">
        <v>1</v>
      </c>
      <c r="D403" s="4" t="s">
        <v>69</v>
      </c>
      <c r="E403" s="2" t="s">
        <v>28</v>
      </c>
      <c r="F403" s="2" t="s">
        <v>23</v>
      </c>
      <c r="G403" s="5">
        <v>0</v>
      </c>
      <c r="H403" s="1">
        <v>0</v>
      </c>
      <c r="I403" s="2">
        <v>3</v>
      </c>
      <c r="J403" s="6">
        <v>1.3888888888888889E-3</v>
      </c>
      <c r="K403" s="2"/>
      <c r="L403" s="2"/>
      <c r="M403" s="2" t="s">
        <v>20</v>
      </c>
      <c r="N403" s="2" t="s">
        <v>78</v>
      </c>
      <c r="O403" s="2" t="s">
        <v>53</v>
      </c>
    </row>
    <row r="404" spans="2:15" x14ac:dyDescent="0.35">
      <c r="B404" s="2" t="s">
        <v>70</v>
      </c>
      <c r="C404" s="3">
        <v>5</v>
      </c>
      <c r="D404" s="4" t="s">
        <v>15</v>
      </c>
      <c r="E404" s="2" t="s">
        <v>32</v>
      </c>
      <c r="F404" s="2" t="s">
        <v>17</v>
      </c>
      <c r="G404" s="5">
        <v>0</v>
      </c>
      <c r="H404" s="1">
        <v>0</v>
      </c>
      <c r="I404" s="2">
        <v>2</v>
      </c>
      <c r="J404" s="6">
        <v>1.3888888888888889E-3</v>
      </c>
      <c r="K404" s="2"/>
      <c r="L404" s="2"/>
      <c r="M404" s="2" t="s">
        <v>48</v>
      </c>
      <c r="N404" s="2" t="s">
        <v>76</v>
      </c>
      <c r="O404" s="2" t="s">
        <v>52</v>
      </c>
    </row>
    <row r="405" spans="2:15" x14ac:dyDescent="0.35">
      <c r="B405" s="2" t="s">
        <v>14</v>
      </c>
      <c r="C405" s="3">
        <v>11</v>
      </c>
      <c r="D405" s="4" t="s">
        <v>57</v>
      </c>
      <c r="E405" s="2" t="s">
        <v>16</v>
      </c>
      <c r="F405" s="2" t="s">
        <v>17</v>
      </c>
      <c r="G405" s="5">
        <v>2</v>
      </c>
      <c r="H405" s="1">
        <v>12000000</v>
      </c>
      <c r="I405" s="2">
        <v>3</v>
      </c>
      <c r="J405" s="6">
        <v>1.5046296296296294E-3</v>
      </c>
      <c r="K405" s="2" t="s">
        <v>18</v>
      </c>
      <c r="L405" s="2" t="s">
        <v>56</v>
      </c>
      <c r="M405" s="2" t="s">
        <v>48</v>
      </c>
      <c r="N405" s="2" t="s">
        <v>78</v>
      </c>
      <c r="O405" s="2" t="s">
        <v>63</v>
      </c>
    </row>
    <row r="406" spans="2:15" x14ac:dyDescent="0.35">
      <c r="B406" s="2" t="s">
        <v>14</v>
      </c>
      <c r="C406" s="3">
        <v>28</v>
      </c>
      <c r="D406" s="4" t="s">
        <v>72</v>
      </c>
      <c r="E406" s="2" t="s">
        <v>49</v>
      </c>
      <c r="F406" s="2" t="s">
        <v>42</v>
      </c>
      <c r="G406" s="5">
        <v>2</v>
      </c>
      <c r="H406" s="1">
        <v>12000000</v>
      </c>
      <c r="I406" s="2">
        <v>1</v>
      </c>
      <c r="J406" s="6">
        <v>1.5046296296296294E-3</v>
      </c>
      <c r="K406" s="2" t="s">
        <v>18</v>
      </c>
      <c r="L406" s="2" t="s">
        <v>19</v>
      </c>
      <c r="M406" s="2" t="s">
        <v>48</v>
      </c>
      <c r="N406" s="2" t="s">
        <v>77</v>
      </c>
      <c r="O406" s="2" t="s">
        <v>54</v>
      </c>
    </row>
    <row r="407" spans="2:15" x14ac:dyDescent="0.35">
      <c r="B407" s="2" t="s">
        <v>14</v>
      </c>
      <c r="C407" s="3">
        <v>12</v>
      </c>
      <c r="D407" s="4" t="s">
        <v>22</v>
      </c>
      <c r="E407" s="2" t="s">
        <v>28</v>
      </c>
      <c r="F407" s="2" t="s">
        <v>23</v>
      </c>
      <c r="G407" s="5">
        <v>2</v>
      </c>
      <c r="H407" s="1">
        <v>38000000</v>
      </c>
      <c r="I407" s="2">
        <v>4</v>
      </c>
      <c r="J407" s="6">
        <v>1.5046296296296294E-3</v>
      </c>
      <c r="K407" s="2" t="s">
        <v>46</v>
      </c>
      <c r="L407" s="2" t="s">
        <v>35</v>
      </c>
      <c r="M407" s="2" t="s">
        <v>33</v>
      </c>
      <c r="N407" s="2" t="s">
        <v>76</v>
      </c>
      <c r="O407" s="2" t="s">
        <v>52</v>
      </c>
    </row>
    <row r="408" spans="2:15" x14ac:dyDescent="0.35">
      <c r="B408" s="2" t="s">
        <v>14</v>
      </c>
      <c r="C408" s="3">
        <v>30</v>
      </c>
      <c r="D408" s="4" t="s">
        <v>27</v>
      </c>
      <c r="E408" s="2" t="s">
        <v>73</v>
      </c>
      <c r="F408" s="2" t="s">
        <v>42</v>
      </c>
      <c r="G408" s="5">
        <v>2</v>
      </c>
      <c r="H408" s="1">
        <v>12000000</v>
      </c>
      <c r="I408" s="2">
        <v>5</v>
      </c>
      <c r="J408" s="6">
        <v>1.5046296296296294E-3</v>
      </c>
      <c r="K408" s="2" t="s">
        <v>18</v>
      </c>
      <c r="L408" s="2" t="s">
        <v>39</v>
      </c>
      <c r="M408" s="2" t="s">
        <v>30</v>
      </c>
      <c r="N408" s="2" t="s">
        <v>76</v>
      </c>
      <c r="O408" s="2" t="s">
        <v>52</v>
      </c>
    </row>
    <row r="409" spans="2:15" x14ac:dyDescent="0.35">
      <c r="B409" s="2" t="s">
        <v>14</v>
      </c>
      <c r="C409" s="3">
        <v>14</v>
      </c>
      <c r="D409" s="4" t="s">
        <v>27</v>
      </c>
      <c r="E409" s="2" t="s">
        <v>73</v>
      </c>
      <c r="F409" s="2" t="s">
        <v>42</v>
      </c>
      <c r="G409" s="5">
        <v>1</v>
      </c>
      <c r="H409" s="1">
        <v>7000000</v>
      </c>
      <c r="I409" s="2">
        <v>1</v>
      </c>
      <c r="J409" s="6">
        <v>1.5046296296296294E-3</v>
      </c>
      <c r="K409" s="2" t="s">
        <v>18</v>
      </c>
      <c r="L409" s="2" t="s">
        <v>47</v>
      </c>
      <c r="M409" s="2" t="s">
        <v>25</v>
      </c>
      <c r="N409" s="2" t="s">
        <v>76</v>
      </c>
      <c r="O409" s="2" t="s">
        <v>31</v>
      </c>
    </row>
    <row r="410" spans="2:15" x14ac:dyDescent="0.35">
      <c r="B410" s="2" t="s">
        <v>14</v>
      </c>
      <c r="C410" s="3">
        <v>26</v>
      </c>
      <c r="D410" s="4" t="s">
        <v>27</v>
      </c>
      <c r="E410" s="2" t="s">
        <v>49</v>
      </c>
      <c r="F410" s="2" t="s">
        <v>23</v>
      </c>
      <c r="G410" s="5">
        <v>4</v>
      </c>
      <c r="H410" s="1">
        <v>20000000</v>
      </c>
      <c r="I410" s="2">
        <v>2</v>
      </c>
      <c r="J410" s="6">
        <v>1.5046296296296294E-3</v>
      </c>
      <c r="K410" s="2" t="s">
        <v>18</v>
      </c>
      <c r="L410" s="2" t="s">
        <v>56</v>
      </c>
      <c r="M410" s="2" t="s">
        <v>51</v>
      </c>
      <c r="N410" s="2" t="s">
        <v>78</v>
      </c>
      <c r="O410" s="2" t="s">
        <v>63</v>
      </c>
    </row>
    <row r="411" spans="2:15" x14ac:dyDescent="0.35">
      <c r="B411" s="2" t="s">
        <v>14</v>
      </c>
      <c r="C411" s="3">
        <v>5</v>
      </c>
      <c r="D411" s="4" t="s">
        <v>37</v>
      </c>
      <c r="E411" s="2" t="s">
        <v>28</v>
      </c>
      <c r="F411" s="2" t="s">
        <v>42</v>
      </c>
      <c r="G411" s="5">
        <v>1</v>
      </c>
      <c r="H411" s="1">
        <v>19000000</v>
      </c>
      <c r="I411" s="2">
        <v>1</v>
      </c>
      <c r="J411" s="6">
        <v>1.5046296296296294E-3</v>
      </c>
      <c r="K411" s="2" t="s">
        <v>46</v>
      </c>
      <c r="L411" s="2" t="s">
        <v>39</v>
      </c>
      <c r="M411" s="2" t="s">
        <v>43</v>
      </c>
      <c r="N411" s="2" t="s">
        <v>78</v>
      </c>
      <c r="O411" s="2" t="s">
        <v>63</v>
      </c>
    </row>
    <row r="412" spans="2:15" x14ac:dyDescent="0.35">
      <c r="B412" s="2" t="s">
        <v>14</v>
      </c>
      <c r="C412" s="3">
        <v>29</v>
      </c>
      <c r="D412" s="4" t="s">
        <v>37</v>
      </c>
      <c r="E412" s="2" t="s">
        <v>28</v>
      </c>
      <c r="F412" s="2" t="s">
        <v>23</v>
      </c>
      <c r="G412" s="5">
        <v>3</v>
      </c>
      <c r="H412" s="1">
        <v>15000000</v>
      </c>
      <c r="I412" s="2">
        <v>3</v>
      </c>
      <c r="J412" s="6">
        <v>1.5046296296296294E-3</v>
      </c>
      <c r="K412" s="2" t="s">
        <v>18</v>
      </c>
      <c r="L412" s="2" t="s">
        <v>64</v>
      </c>
      <c r="M412" s="2" t="s">
        <v>40</v>
      </c>
      <c r="N412" s="2" t="s">
        <v>66</v>
      </c>
      <c r="O412" s="2" t="s">
        <v>67</v>
      </c>
    </row>
    <row r="413" spans="2:15" x14ac:dyDescent="0.35">
      <c r="B413" s="2" t="s">
        <v>14</v>
      </c>
      <c r="C413" s="3">
        <v>2</v>
      </c>
      <c r="D413" s="4" t="s">
        <v>44</v>
      </c>
      <c r="E413" s="2" t="s">
        <v>16</v>
      </c>
      <c r="F413" s="2" t="s">
        <v>42</v>
      </c>
      <c r="G413" s="5">
        <v>4</v>
      </c>
      <c r="H413" s="1">
        <v>20000000</v>
      </c>
      <c r="I413" s="2">
        <v>4</v>
      </c>
      <c r="J413" s="6">
        <v>1.5046296296296294E-3</v>
      </c>
      <c r="K413" s="2" t="s">
        <v>61</v>
      </c>
      <c r="L413" s="2" t="s">
        <v>47</v>
      </c>
      <c r="M413" s="2" t="s">
        <v>40</v>
      </c>
      <c r="N413" s="2" t="s">
        <v>76</v>
      </c>
      <c r="O413" s="2" t="s">
        <v>52</v>
      </c>
    </row>
    <row r="414" spans="2:15" x14ac:dyDescent="0.35">
      <c r="B414" s="2" t="s">
        <v>14</v>
      </c>
      <c r="C414" s="3">
        <v>25</v>
      </c>
      <c r="D414" s="4" t="s">
        <v>44</v>
      </c>
      <c r="E414" s="2" t="s">
        <v>16</v>
      </c>
      <c r="F414" s="2" t="s">
        <v>17</v>
      </c>
      <c r="G414" s="5">
        <v>5</v>
      </c>
      <c r="H414" s="1">
        <v>25000000</v>
      </c>
      <c r="I414" s="2">
        <v>4</v>
      </c>
      <c r="J414" s="6">
        <v>1.5046296296296294E-3</v>
      </c>
      <c r="K414" s="2" t="s">
        <v>18</v>
      </c>
      <c r="L414" s="2" t="s">
        <v>19</v>
      </c>
      <c r="M414" s="2" t="s">
        <v>48</v>
      </c>
      <c r="N414" s="2" t="s">
        <v>78</v>
      </c>
      <c r="O414" s="2" t="s">
        <v>53</v>
      </c>
    </row>
    <row r="415" spans="2:15" x14ac:dyDescent="0.35">
      <c r="B415" s="2" t="s">
        <v>14</v>
      </c>
      <c r="C415" s="3">
        <v>17</v>
      </c>
      <c r="D415" s="4" t="s">
        <v>44</v>
      </c>
      <c r="E415" s="2" t="s">
        <v>32</v>
      </c>
      <c r="F415" s="2" t="s">
        <v>17</v>
      </c>
      <c r="G415" s="5">
        <v>5</v>
      </c>
      <c r="H415" s="1">
        <v>21000000</v>
      </c>
      <c r="I415" s="2">
        <v>1</v>
      </c>
      <c r="J415" s="6">
        <v>1.5046296296296294E-3</v>
      </c>
      <c r="K415" s="2" t="s">
        <v>18</v>
      </c>
      <c r="L415" s="2" t="s">
        <v>64</v>
      </c>
      <c r="M415" s="2" t="s">
        <v>51</v>
      </c>
      <c r="N415" s="2" t="s">
        <v>66</v>
      </c>
      <c r="O415" s="2" t="s">
        <v>36</v>
      </c>
    </row>
    <row r="416" spans="2:15" x14ac:dyDescent="0.35">
      <c r="B416" s="2" t="s">
        <v>14</v>
      </c>
      <c r="C416" s="3">
        <v>11</v>
      </c>
      <c r="D416" s="4" t="s">
        <v>57</v>
      </c>
      <c r="E416" s="2" t="s">
        <v>16</v>
      </c>
      <c r="F416" s="2" t="s">
        <v>17</v>
      </c>
      <c r="G416" s="5">
        <v>2</v>
      </c>
      <c r="H416" s="1">
        <v>12000000</v>
      </c>
      <c r="I416" s="2">
        <v>3</v>
      </c>
      <c r="J416" s="6">
        <v>1.5046296296296294E-3</v>
      </c>
      <c r="K416" s="2" t="s">
        <v>18</v>
      </c>
      <c r="L416" s="2" t="s">
        <v>56</v>
      </c>
      <c r="M416" s="2" t="s">
        <v>48</v>
      </c>
      <c r="N416" s="2" t="s">
        <v>78</v>
      </c>
      <c r="O416" s="2" t="s">
        <v>63</v>
      </c>
    </row>
    <row r="417" spans="2:15" x14ac:dyDescent="0.35">
      <c r="B417" s="2" t="s">
        <v>14</v>
      </c>
      <c r="C417" s="3">
        <v>28</v>
      </c>
      <c r="D417" s="4" t="s">
        <v>72</v>
      </c>
      <c r="E417" s="2" t="s">
        <v>49</v>
      </c>
      <c r="F417" s="2" t="s">
        <v>42</v>
      </c>
      <c r="G417" s="5">
        <v>2</v>
      </c>
      <c r="H417" s="1">
        <v>12000000</v>
      </c>
      <c r="I417" s="2">
        <v>1</v>
      </c>
      <c r="J417" s="6">
        <v>1.5046296296296294E-3</v>
      </c>
      <c r="K417" s="2" t="s">
        <v>18</v>
      </c>
      <c r="L417" s="2" t="s">
        <v>19</v>
      </c>
      <c r="M417" s="2" t="s">
        <v>48</v>
      </c>
      <c r="N417" s="2" t="s">
        <v>77</v>
      </c>
      <c r="O417" s="2" t="s">
        <v>54</v>
      </c>
    </row>
    <row r="418" spans="2:15" x14ac:dyDescent="0.35">
      <c r="B418" s="2" t="s">
        <v>14</v>
      </c>
      <c r="C418" s="3">
        <v>12</v>
      </c>
      <c r="D418" s="4" t="s">
        <v>22</v>
      </c>
      <c r="E418" s="2" t="s">
        <v>28</v>
      </c>
      <c r="F418" s="2" t="s">
        <v>23</v>
      </c>
      <c r="G418" s="5">
        <v>2</v>
      </c>
      <c r="H418" s="1">
        <v>38000000</v>
      </c>
      <c r="I418" s="2">
        <v>4</v>
      </c>
      <c r="J418" s="6">
        <v>1.5046296296296294E-3</v>
      </c>
      <c r="K418" s="2" t="s">
        <v>46</v>
      </c>
      <c r="L418" s="2" t="s">
        <v>35</v>
      </c>
      <c r="M418" s="2" t="s">
        <v>33</v>
      </c>
      <c r="N418" s="2" t="s">
        <v>76</v>
      </c>
      <c r="O418" s="2" t="s">
        <v>52</v>
      </c>
    </row>
    <row r="419" spans="2:15" x14ac:dyDescent="0.35">
      <c r="B419" s="2" t="s">
        <v>70</v>
      </c>
      <c r="C419" s="3">
        <v>30</v>
      </c>
      <c r="D419" s="4" t="s">
        <v>44</v>
      </c>
      <c r="E419" s="2" t="s">
        <v>16</v>
      </c>
      <c r="F419" s="2" t="s">
        <v>45</v>
      </c>
      <c r="G419" s="5">
        <v>0</v>
      </c>
      <c r="H419" s="1">
        <v>0</v>
      </c>
      <c r="I419" s="2">
        <v>2</v>
      </c>
      <c r="J419" s="6">
        <v>1.5046296296296294E-3</v>
      </c>
      <c r="K419" s="2"/>
      <c r="L419" s="2"/>
      <c r="M419" s="2" t="s">
        <v>33</v>
      </c>
      <c r="N419" s="2" t="s">
        <v>66</v>
      </c>
      <c r="O419" s="2" t="s">
        <v>36</v>
      </c>
    </row>
    <row r="420" spans="2:15" x14ac:dyDescent="0.35">
      <c r="B420" s="2" t="s">
        <v>70</v>
      </c>
      <c r="C420" s="3">
        <v>11</v>
      </c>
      <c r="D420" s="4" t="s">
        <v>44</v>
      </c>
      <c r="E420" s="2" t="s">
        <v>38</v>
      </c>
      <c r="F420" s="2" t="s">
        <v>23</v>
      </c>
      <c r="G420" s="5">
        <v>0</v>
      </c>
      <c r="H420" s="1">
        <v>0</v>
      </c>
      <c r="I420" s="2">
        <v>3</v>
      </c>
      <c r="J420" s="6">
        <v>1.5046296296296294E-3</v>
      </c>
      <c r="K420" s="2"/>
      <c r="L420" s="2"/>
      <c r="M420" s="2" t="s">
        <v>20</v>
      </c>
      <c r="N420" s="2" t="s">
        <v>76</v>
      </c>
      <c r="O420" s="2" t="s">
        <v>52</v>
      </c>
    </row>
    <row r="421" spans="2:15" x14ac:dyDescent="0.35">
      <c r="B421" s="2" t="s">
        <v>14</v>
      </c>
      <c r="C421" s="3">
        <v>11</v>
      </c>
      <c r="D421" s="4" t="s">
        <v>55</v>
      </c>
      <c r="E421" s="2" t="s">
        <v>49</v>
      </c>
      <c r="F421" s="2" t="s">
        <v>17</v>
      </c>
      <c r="G421" s="5">
        <v>5</v>
      </c>
      <c r="H421" s="1">
        <v>25000000</v>
      </c>
      <c r="I421" s="2">
        <v>3</v>
      </c>
      <c r="J421" s="6">
        <v>1.5277777777777779E-3</v>
      </c>
      <c r="K421" s="2" t="s">
        <v>18</v>
      </c>
      <c r="L421" s="2" t="s">
        <v>47</v>
      </c>
      <c r="M421" s="2" t="s">
        <v>20</v>
      </c>
      <c r="N421" s="2" t="s">
        <v>66</v>
      </c>
      <c r="O421" s="2" t="s">
        <v>36</v>
      </c>
    </row>
    <row r="422" spans="2:15" x14ac:dyDescent="0.35">
      <c r="B422" s="2" t="s">
        <v>14</v>
      </c>
      <c r="C422" s="3">
        <v>15</v>
      </c>
      <c r="D422" s="4" t="s">
        <v>55</v>
      </c>
      <c r="E422" s="2" t="s">
        <v>32</v>
      </c>
      <c r="F422" s="2" t="s">
        <v>42</v>
      </c>
      <c r="G422" s="5">
        <v>2</v>
      </c>
      <c r="H422" s="1">
        <v>12000000</v>
      </c>
      <c r="I422" s="2">
        <v>1</v>
      </c>
      <c r="J422" s="6">
        <v>1.5277777777777779E-3</v>
      </c>
      <c r="K422" s="2" t="s">
        <v>18</v>
      </c>
      <c r="L422" s="2" t="s">
        <v>29</v>
      </c>
      <c r="M422" s="2" t="s">
        <v>43</v>
      </c>
      <c r="N422" s="2" t="s">
        <v>76</v>
      </c>
      <c r="O422" s="2" t="s">
        <v>31</v>
      </c>
    </row>
    <row r="423" spans="2:15" x14ac:dyDescent="0.35">
      <c r="B423" s="2" t="s">
        <v>14</v>
      </c>
      <c r="C423" s="3">
        <v>14</v>
      </c>
      <c r="D423" s="4" t="s">
        <v>57</v>
      </c>
      <c r="E423" s="2" t="s">
        <v>28</v>
      </c>
      <c r="F423" s="2" t="s">
        <v>23</v>
      </c>
      <c r="G423" s="5">
        <v>2</v>
      </c>
      <c r="H423" s="1">
        <v>12000000</v>
      </c>
      <c r="I423" s="2">
        <v>1</v>
      </c>
      <c r="J423" s="6">
        <v>1.5277777777777779E-3</v>
      </c>
      <c r="K423" s="2" t="s">
        <v>18</v>
      </c>
      <c r="L423" s="2" t="s">
        <v>47</v>
      </c>
      <c r="M423" s="2" t="s">
        <v>30</v>
      </c>
      <c r="N423" s="2" t="s">
        <v>77</v>
      </c>
      <c r="O423" s="2" t="s">
        <v>65</v>
      </c>
    </row>
    <row r="424" spans="2:15" x14ac:dyDescent="0.35">
      <c r="B424" s="2" t="s">
        <v>14</v>
      </c>
      <c r="C424" s="3">
        <v>11</v>
      </c>
      <c r="D424" s="4" t="s">
        <v>57</v>
      </c>
      <c r="E424" s="2" t="s">
        <v>16</v>
      </c>
      <c r="F424" s="2" t="s">
        <v>42</v>
      </c>
      <c r="G424" s="5">
        <v>1</v>
      </c>
      <c r="H424" s="1">
        <v>7000000</v>
      </c>
      <c r="I424" s="2">
        <v>1</v>
      </c>
      <c r="J424" s="6">
        <v>1.5277777777777779E-3</v>
      </c>
      <c r="K424" s="2" t="s">
        <v>18</v>
      </c>
      <c r="L424" s="2" t="s">
        <v>39</v>
      </c>
      <c r="M424" s="2" t="s">
        <v>33</v>
      </c>
      <c r="N424" s="2" t="s">
        <v>76</v>
      </c>
      <c r="O424" s="2" t="s">
        <v>31</v>
      </c>
    </row>
    <row r="425" spans="2:15" x14ac:dyDescent="0.35">
      <c r="B425" s="2" t="s">
        <v>14</v>
      </c>
      <c r="C425" s="3">
        <v>1</v>
      </c>
      <c r="D425" s="4" t="s">
        <v>59</v>
      </c>
      <c r="E425" s="2" t="s">
        <v>28</v>
      </c>
      <c r="F425" s="2" t="s">
        <v>17</v>
      </c>
      <c r="G425" s="5">
        <v>4</v>
      </c>
      <c r="H425" s="1">
        <v>20000000</v>
      </c>
      <c r="I425" s="2">
        <v>2</v>
      </c>
      <c r="J425" s="6">
        <v>1.5277777777777779E-3</v>
      </c>
      <c r="K425" s="2" t="s">
        <v>61</v>
      </c>
      <c r="L425" s="2" t="s">
        <v>29</v>
      </c>
      <c r="M425" s="2" t="s">
        <v>25</v>
      </c>
      <c r="N425" s="2" t="s">
        <v>78</v>
      </c>
      <c r="O425" s="2" t="s">
        <v>53</v>
      </c>
    </row>
    <row r="426" spans="2:15" x14ac:dyDescent="0.35">
      <c r="B426" s="2" t="s">
        <v>14</v>
      </c>
      <c r="C426" s="3">
        <v>7</v>
      </c>
      <c r="D426" s="4" t="s">
        <v>59</v>
      </c>
      <c r="E426" s="2" t="s">
        <v>28</v>
      </c>
      <c r="F426" s="2" t="s">
        <v>42</v>
      </c>
      <c r="G426" s="5">
        <v>3</v>
      </c>
      <c r="H426" s="1">
        <v>15000000</v>
      </c>
      <c r="I426" s="2">
        <v>1</v>
      </c>
      <c r="J426" s="6">
        <v>1.5277777777777779E-3</v>
      </c>
      <c r="K426" s="2" t="s">
        <v>18</v>
      </c>
      <c r="L426" s="2" t="s">
        <v>47</v>
      </c>
      <c r="M426" s="2" t="s">
        <v>43</v>
      </c>
      <c r="N426" s="2" t="s">
        <v>78</v>
      </c>
      <c r="O426" s="2" t="s">
        <v>41</v>
      </c>
    </row>
    <row r="427" spans="2:15" x14ac:dyDescent="0.35">
      <c r="B427" s="2" t="s">
        <v>14</v>
      </c>
      <c r="C427" s="3">
        <v>1</v>
      </c>
      <c r="D427" s="4" t="s">
        <v>59</v>
      </c>
      <c r="E427" s="2" t="s">
        <v>32</v>
      </c>
      <c r="F427" s="2" t="s">
        <v>23</v>
      </c>
      <c r="G427" s="5">
        <v>3</v>
      </c>
      <c r="H427" s="1">
        <v>15000000</v>
      </c>
      <c r="I427" s="2">
        <v>2</v>
      </c>
      <c r="J427" s="6">
        <v>1.5277777777777779E-3</v>
      </c>
      <c r="K427" s="2" t="s">
        <v>18</v>
      </c>
      <c r="L427" s="2" t="s">
        <v>19</v>
      </c>
      <c r="M427" s="2" t="s">
        <v>51</v>
      </c>
      <c r="N427" s="2" t="s">
        <v>76</v>
      </c>
      <c r="O427" s="2" t="s">
        <v>52</v>
      </c>
    </row>
    <row r="428" spans="2:15" x14ac:dyDescent="0.35">
      <c r="B428" s="2" t="s">
        <v>14</v>
      </c>
      <c r="C428" s="3">
        <v>6</v>
      </c>
      <c r="D428" s="4" t="s">
        <v>72</v>
      </c>
      <c r="E428" s="2" t="s">
        <v>49</v>
      </c>
      <c r="F428" s="2" t="s">
        <v>42</v>
      </c>
      <c r="G428" s="5">
        <v>2</v>
      </c>
      <c r="H428" s="1">
        <v>38000000</v>
      </c>
      <c r="I428" s="2">
        <v>1</v>
      </c>
      <c r="J428" s="6">
        <v>1.5277777777777779E-3</v>
      </c>
      <c r="K428" s="2" t="s">
        <v>46</v>
      </c>
      <c r="L428" s="2" t="s">
        <v>29</v>
      </c>
      <c r="M428" s="2" t="s">
        <v>20</v>
      </c>
      <c r="N428" s="2" t="s">
        <v>78</v>
      </c>
      <c r="O428" s="2" t="s">
        <v>62</v>
      </c>
    </row>
    <row r="429" spans="2:15" x14ac:dyDescent="0.35">
      <c r="B429" s="2" t="s">
        <v>14</v>
      </c>
      <c r="C429" s="3">
        <v>31</v>
      </c>
      <c r="D429" s="4" t="s">
        <v>22</v>
      </c>
      <c r="E429" s="2" t="s">
        <v>28</v>
      </c>
      <c r="F429" s="2" t="s">
        <v>23</v>
      </c>
      <c r="G429" s="5">
        <v>1</v>
      </c>
      <c r="H429" s="1">
        <v>19000000</v>
      </c>
      <c r="I429" s="2">
        <v>2</v>
      </c>
      <c r="J429" s="6">
        <v>1.5277777777777779E-3</v>
      </c>
      <c r="K429" s="2" t="s">
        <v>46</v>
      </c>
      <c r="L429" s="2" t="s">
        <v>19</v>
      </c>
      <c r="M429" s="2" t="s">
        <v>30</v>
      </c>
      <c r="N429" s="2" t="s">
        <v>76</v>
      </c>
      <c r="O429" s="2" t="s">
        <v>52</v>
      </c>
    </row>
    <row r="430" spans="2:15" x14ac:dyDescent="0.35">
      <c r="B430" s="2" t="s">
        <v>14</v>
      </c>
      <c r="C430" s="3">
        <v>12</v>
      </c>
      <c r="D430" s="4" t="s">
        <v>22</v>
      </c>
      <c r="E430" s="2" t="s">
        <v>28</v>
      </c>
      <c r="F430" s="2" t="s">
        <v>42</v>
      </c>
      <c r="G430" s="5">
        <v>2</v>
      </c>
      <c r="H430" s="1">
        <v>10000000</v>
      </c>
      <c r="I430" s="2">
        <v>4</v>
      </c>
      <c r="J430" s="6">
        <v>1.5277777777777779E-3</v>
      </c>
      <c r="K430" s="2" t="s">
        <v>18</v>
      </c>
      <c r="L430" s="2" t="s">
        <v>24</v>
      </c>
      <c r="M430" s="2" t="s">
        <v>40</v>
      </c>
      <c r="N430" s="2" t="s">
        <v>66</v>
      </c>
      <c r="O430" s="2" t="s">
        <v>36</v>
      </c>
    </row>
    <row r="431" spans="2:15" x14ac:dyDescent="0.35">
      <c r="B431" s="2" t="s">
        <v>14</v>
      </c>
      <c r="C431" s="3">
        <v>28</v>
      </c>
      <c r="D431" s="4" t="s">
        <v>27</v>
      </c>
      <c r="E431" s="2" t="s">
        <v>73</v>
      </c>
      <c r="F431" s="2" t="s">
        <v>68</v>
      </c>
      <c r="G431" s="5">
        <v>5</v>
      </c>
      <c r="H431" s="1">
        <v>21000000</v>
      </c>
      <c r="I431" s="2">
        <v>3</v>
      </c>
      <c r="J431" s="6">
        <v>1.5277777777777779E-3</v>
      </c>
      <c r="K431" s="2" t="s">
        <v>18</v>
      </c>
      <c r="L431" s="2" t="s">
        <v>56</v>
      </c>
      <c r="M431" s="2" t="s">
        <v>40</v>
      </c>
      <c r="N431" s="2" t="s">
        <v>76</v>
      </c>
      <c r="O431" s="2" t="s">
        <v>75</v>
      </c>
    </row>
    <row r="432" spans="2:15" x14ac:dyDescent="0.35">
      <c r="B432" s="2" t="s">
        <v>14</v>
      </c>
      <c r="C432" s="3">
        <v>2</v>
      </c>
      <c r="D432" s="4" t="s">
        <v>27</v>
      </c>
      <c r="E432" s="2" t="s">
        <v>16</v>
      </c>
      <c r="F432" s="2" t="s">
        <v>45</v>
      </c>
      <c r="G432" s="5">
        <v>2</v>
      </c>
      <c r="H432" s="1">
        <v>10000000</v>
      </c>
      <c r="I432" s="2">
        <v>2</v>
      </c>
      <c r="J432" s="6">
        <v>1.5277777777777779E-3</v>
      </c>
      <c r="K432" s="2" t="s">
        <v>18</v>
      </c>
      <c r="L432" s="2" t="s">
        <v>47</v>
      </c>
      <c r="M432" s="2" t="s">
        <v>30</v>
      </c>
      <c r="N432" s="2" t="s">
        <v>76</v>
      </c>
      <c r="O432" s="2" t="s">
        <v>31</v>
      </c>
    </row>
    <row r="433" spans="2:15" x14ac:dyDescent="0.35">
      <c r="B433" s="2" t="s">
        <v>14</v>
      </c>
      <c r="C433" s="3">
        <v>21</v>
      </c>
      <c r="D433" s="4" t="s">
        <v>27</v>
      </c>
      <c r="E433" s="2" t="s">
        <v>32</v>
      </c>
      <c r="F433" s="2" t="s">
        <v>23</v>
      </c>
      <c r="G433" s="5">
        <v>2</v>
      </c>
      <c r="H433" s="1">
        <v>12000000</v>
      </c>
      <c r="I433" s="2">
        <v>3</v>
      </c>
      <c r="J433" s="6">
        <v>1.5277777777777779E-3</v>
      </c>
      <c r="K433" s="2" t="s">
        <v>18</v>
      </c>
      <c r="L433" s="2" t="s">
        <v>19</v>
      </c>
      <c r="M433" s="2" t="s">
        <v>30</v>
      </c>
      <c r="N433" s="2" t="s">
        <v>77</v>
      </c>
      <c r="O433" s="2" t="s">
        <v>54</v>
      </c>
    </row>
    <row r="434" spans="2:15" x14ac:dyDescent="0.35">
      <c r="B434" s="2" t="s">
        <v>14</v>
      </c>
      <c r="C434" s="3">
        <v>30</v>
      </c>
      <c r="D434" s="4" t="s">
        <v>27</v>
      </c>
      <c r="E434" s="2" t="s">
        <v>28</v>
      </c>
      <c r="F434" s="2" t="s">
        <v>17</v>
      </c>
      <c r="G434" s="5">
        <v>4</v>
      </c>
      <c r="H434" s="1">
        <v>15000000</v>
      </c>
      <c r="I434" s="2">
        <v>1</v>
      </c>
      <c r="J434" s="6">
        <v>1.5277777777777779E-3</v>
      </c>
      <c r="K434" s="2" t="s">
        <v>18</v>
      </c>
      <c r="L434" s="2" t="s">
        <v>39</v>
      </c>
      <c r="M434" s="2" t="s">
        <v>25</v>
      </c>
      <c r="N434" s="2" t="s">
        <v>76</v>
      </c>
      <c r="O434" s="2" t="s">
        <v>75</v>
      </c>
    </row>
    <row r="435" spans="2:15" x14ac:dyDescent="0.35">
      <c r="B435" s="2" t="s">
        <v>14</v>
      </c>
      <c r="C435" s="3">
        <v>24</v>
      </c>
      <c r="D435" s="4" t="s">
        <v>27</v>
      </c>
      <c r="E435" s="2" t="s">
        <v>73</v>
      </c>
      <c r="F435" s="2" t="s">
        <v>42</v>
      </c>
      <c r="G435" s="5">
        <v>5</v>
      </c>
      <c r="H435" s="1">
        <v>25000000</v>
      </c>
      <c r="I435" s="2">
        <v>2</v>
      </c>
      <c r="J435" s="6">
        <v>1.5277777777777779E-3</v>
      </c>
      <c r="K435" s="2" t="s">
        <v>18</v>
      </c>
      <c r="L435" s="2" t="s">
        <v>19</v>
      </c>
      <c r="M435" s="2" t="s">
        <v>33</v>
      </c>
      <c r="N435" s="2" t="s">
        <v>66</v>
      </c>
      <c r="O435" s="2" t="s">
        <v>36</v>
      </c>
    </row>
    <row r="436" spans="2:15" x14ac:dyDescent="0.35">
      <c r="B436" s="2" t="s">
        <v>14</v>
      </c>
      <c r="C436" s="3">
        <v>24</v>
      </c>
      <c r="D436" s="4" t="s">
        <v>27</v>
      </c>
      <c r="E436" s="2" t="s">
        <v>38</v>
      </c>
      <c r="F436" s="2" t="s">
        <v>23</v>
      </c>
      <c r="G436" s="5">
        <v>3</v>
      </c>
      <c r="H436" s="1">
        <v>15000000</v>
      </c>
      <c r="I436" s="2">
        <v>2</v>
      </c>
      <c r="J436" s="6">
        <v>1.5277777777777779E-3</v>
      </c>
      <c r="K436" s="2" t="s">
        <v>18</v>
      </c>
      <c r="L436" s="2" t="s">
        <v>50</v>
      </c>
      <c r="M436" s="2" t="s">
        <v>40</v>
      </c>
      <c r="N436" s="2" t="s">
        <v>76</v>
      </c>
      <c r="O436" s="2" t="s">
        <v>26</v>
      </c>
    </row>
    <row r="437" spans="2:15" x14ac:dyDescent="0.35">
      <c r="B437" s="2" t="s">
        <v>14</v>
      </c>
      <c r="C437" s="3">
        <v>30</v>
      </c>
      <c r="D437" s="4" t="s">
        <v>27</v>
      </c>
      <c r="E437" s="2" t="s">
        <v>49</v>
      </c>
      <c r="F437" s="2" t="s">
        <v>17</v>
      </c>
      <c r="G437" s="5">
        <v>2</v>
      </c>
      <c r="H437" s="1">
        <v>12000000</v>
      </c>
      <c r="I437" s="2">
        <v>2</v>
      </c>
      <c r="J437" s="6">
        <v>1.5277777777777779E-3</v>
      </c>
      <c r="K437" s="2" t="s">
        <v>18</v>
      </c>
      <c r="L437" s="2" t="s">
        <v>47</v>
      </c>
      <c r="M437" s="2" t="s">
        <v>20</v>
      </c>
      <c r="N437" s="2" t="s">
        <v>77</v>
      </c>
      <c r="O437" s="2" t="s">
        <v>65</v>
      </c>
    </row>
    <row r="438" spans="2:15" x14ac:dyDescent="0.35">
      <c r="B438" s="2" t="s">
        <v>14</v>
      </c>
      <c r="C438" s="3">
        <v>22</v>
      </c>
      <c r="D438" s="4" t="s">
        <v>27</v>
      </c>
      <c r="E438" s="2" t="s">
        <v>49</v>
      </c>
      <c r="F438" s="2" t="s">
        <v>17</v>
      </c>
      <c r="G438" s="5">
        <v>3</v>
      </c>
      <c r="H438" s="1">
        <v>12000000</v>
      </c>
      <c r="I438" s="2">
        <v>2</v>
      </c>
      <c r="J438" s="6">
        <v>1.5277777777777779E-3</v>
      </c>
      <c r="K438" s="2" t="s">
        <v>18</v>
      </c>
      <c r="L438" s="2" t="s">
        <v>19</v>
      </c>
      <c r="M438" s="2" t="s">
        <v>43</v>
      </c>
      <c r="N438" s="2" t="s">
        <v>77</v>
      </c>
      <c r="O438" s="2" t="s">
        <v>54</v>
      </c>
    </row>
    <row r="439" spans="2:15" x14ac:dyDescent="0.35">
      <c r="B439" s="2" t="s">
        <v>14</v>
      </c>
      <c r="C439" s="3">
        <v>26</v>
      </c>
      <c r="D439" s="4" t="s">
        <v>27</v>
      </c>
      <c r="E439" s="2" t="s">
        <v>32</v>
      </c>
      <c r="F439" s="2" t="s">
        <v>68</v>
      </c>
      <c r="G439" s="5">
        <v>5</v>
      </c>
      <c r="H439" s="1">
        <v>25000000</v>
      </c>
      <c r="I439" s="2">
        <v>3</v>
      </c>
      <c r="J439" s="6">
        <v>1.5277777777777779E-3</v>
      </c>
      <c r="K439" s="2" t="s">
        <v>18</v>
      </c>
      <c r="L439" s="2" t="s">
        <v>56</v>
      </c>
      <c r="M439" s="2" t="s">
        <v>48</v>
      </c>
      <c r="N439" s="2" t="s">
        <v>76</v>
      </c>
      <c r="O439" s="2" t="s">
        <v>52</v>
      </c>
    </row>
    <row r="440" spans="2:15" x14ac:dyDescent="0.35">
      <c r="B440" s="2" t="s">
        <v>14</v>
      </c>
      <c r="C440" s="3">
        <v>29</v>
      </c>
      <c r="D440" s="4" t="s">
        <v>37</v>
      </c>
      <c r="E440" s="2" t="s">
        <v>32</v>
      </c>
      <c r="F440" s="2" t="s">
        <v>42</v>
      </c>
      <c r="G440" s="5">
        <v>1</v>
      </c>
      <c r="H440" s="1">
        <v>19000000</v>
      </c>
      <c r="I440" s="2">
        <v>4</v>
      </c>
      <c r="J440" s="6">
        <v>1.5277777777777779E-3</v>
      </c>
      <c r="K440" s="2" t="s">
        <v>46</v>
      </c>
      <c r="L440" s="2" t="s">
        <v>35</v>
      </c>
      <c r="M440" s="2" t="s">
        <v>48</v>
      </c>
      <c r="N440" s="2" t="s">
        <v>78</v>
      </c>
      <c r="O440" s="2" t="s">
        <v>53</v>
      </c>
    </row>
    <row r="441" spans="2:15" x14ac:dyDescent="0.35">
      <c r="B441" s="2" t="s">
        <v>14</v>
      </c>
      <c r="C441" s="3">
        <v>20</v>
      </c>
      <c r="D441" s="4" t="s">
        <v>37</v>
      </c>
      <c r="E441" s="2" t="s">
        <v>28</v>
      </c>
      <c r="F441" s="2" t="s">
        <v>42</v>
      </c>
      <c r="G441" s="5">
        <v>2</v>
      </c>
      <c r="H441" s="1">
        <v>38000000</v>
      </c>
      <c r="I441" s="2">
        <v>5</v>
      </c>
      <c r="J441" s="6">
        <v>1.5277777777777779E-3</v>
      </c>
      <c r="K441" s="2" t="s">
        <v>46</v>
      </c>
      <c r="L441" s="2" t="s">
        <v>19</v>
      </c>
      <c r="M441" s="2" t="s">
        <v>51</v>
      </c>
      <c r="N441" s="2" t="s">
        <v>78</v>
      </c>
      <c r="O441" s="2" t="s">
        <v>41</v>
      </c>
    </row>
    <row r="442" spans="2:15" x14ac:dyDescent="0.35">
      <c r="B442" s="2" t="s">
        <v>14</v>
      </c>
      <c r="C442" s="3">
        <v>4</v>
      </c>
      <c r="D442" s="4" t="s">
        <v>37</v>
      </c>
      <c r="E442" s="2" t="s">
        <v>32</v>
      </c>
      <c r="F442" s="2" t="s">
        <v>17</v>
      </c>
      <c r="G442" s="5">
        <v>5</v>
      </c>
      <c r="H442" s="1">
        <v>20000000</v>
      </c>
      <c r="I442" s="2">
        <v>2</v>
      </c>
      <c r="J442" s="6">
        <v>1.5277777777777779E-3</v>
      </c>
      <c r="K442" s="2" t="s">
        <v>18</v>
      </c>
      <c r="L442" s="2" t="s">
        <v>24</v>
      </c>
      <c r="M442" s="2" t="s">
        <v>30</v>
      </c>
      <c r="N442" s="2" t="s">
        <v>78</v>
      </c>
      <c r="O442" s="2" t="s">
        <v>63</v>
      </c>
    </row>
    <row r="443" spans="2:15" x14ac:dyDescent="0.35">
      <c r="B443" s="2" t="s">
        <v>14</v>
      </c>
      <c r="C443" s="3">
        <v>20</v>
      </c>
      <c r="D443" s="4" t="s">
        <v>37</v>
      </c>
      <c r="E443" s="2" t="s">
        <v>32</v>
      </c>
      <c r="F443" s="2" t="s">
        <v>23</v>
      </c>
      <c r="G443" s="5">
        <v>2</v>
      </c>
      <c r="H443" s="1">
        <v>12000000</v>
      </c>
      <c r="I443" s="2">
        <v>2</v>
      </c>
      <c r="J443" s="6">
        <v>1.5277777777777779E-3</v>
      </c>
      <c r="K443" s="2" t="s">
        <v>18</v>
      </c>
      <c r="L443" s="2" t="s">
        <v>19</v>
      </c>
      <c r="M443" s="2" t="s">
        <v>30</v>
      </c>
      <c r="N443" s="2" t="s">
        <v>66</v>
      </c>
      <c r="O443" s="2" t="s">
        <v>67</v>
      </c>
    </row>
    <row r="444" spans="2:15" x14ac:dyDescent="0.35">
      <c r="B444" s="2" t="s">
        <v>14</v>
      </c>
      <c r="C444" s="3">
        <v>22</v>
      </c>
      <c r="D444" s="4" t="s">
        <v>37</v>
      </c>
      <c r="E444" s="2" t="s">
        <v>49</v>
      </c>
      <c r="F444" s="2" t="s">
        <v>42</v>
      </c>
      <c r="G444" s="5">
        <v>1</v>
      </c>
      <c r="H444" s="1">
        <v>7000000</v>
      </c>
      <c r="I444" s="2">
        <v>1</v>
      </c>
      <c r="J444" s="6">
        <v>1.5277777777777779E-3</v>
      </c>
      <c r="K444" s="2" t="s">
        <v>18</v>
      </c>
      <c r="L444" s="2" t="s">
        <v>39</v>
      </c>
      <c r="M444" s="2" t="s">
        <v>33</v>
      </c>
      <c r="N444" s="2" t="s">
        <v>78</v>
      </c>
      <c r="O444" s="2" t="s">
        <v>41</v>
      </c>
    </row>
    <row r="445" spans="2:15" x14ac:dyDescent="0.35">
      <c r="B445" s="2" t="s">
        <v>14</v>
      </c>
      <c r="C445" s="3">
        <v>30</v>
      </c>
      <c r="D445" s="4" t="s">
        <v>37</v>
      </c>
      <c r="E445" s="2" t="s">
        <v>38</v>
      </c>
      <c r="F445" s="2" t="s">
        <v>23</v>
      </c>
      <c r="G445" s="5">
        <v>3</v>
      </c>
      <c r="H445" s="1">
        <v>15000000</v>
      </c>
      <c r="I445" s="2">
        <v>2</v>
      </c>
      <c r="J445" s="6">
        <v>1.5277777777777779E-3</v>
      </c>
      <c r="K445" s="2" t="s">
        <v>18</v>
      </c>
      <c r="L445" s="2" t="s">
        <v>56</v>
      </c>
      <c r="M445" s="2" t="s">
        <v>48</v>
      </c>
      <c r="N445" s="2" t="s">
        <v>76</v>
      </c>
      <c r="O445" s="2" t="s">
        <v>26</v>
      </c>
    </row>
    <row r="446" spans="2:15" x14ac:dyDescent="0.35">
      <c r="B446" s="2" t="s">
        <v>14</v>
      </c>
      <c r="C446" s="3">
        <v>3</v>
      </c>
      <c r="D446" s="4" t="s">
        <v>37</v>
      </c>
      <c r="E446" s="2" t="s">
        <v>16</v>
      </c>
      <c r="F446" s="2" t="s">
        <v>17</v>
      </c>
      <c r="G446" s="5">
        <v>3</v>
      </c>
      <c r="H446" s="1">
        <v>15000000</v>
      </c>
      <c r="I446" s="2">
        <v>2</v>
      </c>
      <c r="J446" s="6">
        <v>1.5277777777777779E-3</v>
      </c>
      <c r="K446" s="2" t="s">
        <v>18</v>
      </c>
      <c r="L446" s="2" t="s">
        <v>19</v>
      </c>
      <c r="M446" s="2" t="s">
        <v>25</v>
      </c>
      <c r="N446" s="2" t="s">
        <v>78</v>
      </c>
      <c r="O446" s="2" t="s">
        <v>62</v>
      </c>
    </row>
    <row r="447" spans="2:15" x14ac:dyDescent="0.35">
      <c r="B447" s="2" t="s">
        <v>14</v>
      </c>
      <c r="C447" s="3">
        <v>8</v>
      </c>
      <c r="D447" s="4" t="s">
        <v>37</v>
      </c>
      <c r="E447" s="2" t="s">
        <v>16</v>
      </c>
      <c r="F447" s="2" t="s">
        <v>45</v>
      </c>
      <c r="G447" s="5">
        <v>4</v>
      </c>
      <c r="H447" s="1">
        <v>20000000</v>
      </c>
      <c r="I447" s="2">
        <v>3</v>
      </c>
      <c r="J447" s="6">
        <v>1.5277777777777779E-3</v>
      </c>
      <c r="K447" s="2" t="s">
        <v>18</v>
      </c>
      <c r="L447" s="2" t="s">
        <v>29</v>
      </c>
      <c r="M447" s="2" t="s">
        <v>48</v>
      </c>
      <c r="N447" s="2" t="s">
        <v>77</v>
      </c>
      <c r="O447" s="2" t="s">
        <v>54</v>
      </c>
    </row>
    <row r="448" spans="2:15" x14ac:dyDescent="0.35">
      <c r="B448" s="2" t="s">
        <v>14</v>
      </c>
      <c r="C448" s="3">
        <v>23</v>
      </c>
      <c r="D448" s="4" t="s">
        <v>37</v>
      </c>
      <c r="E448" s="2" t="s">
        <v>16</v>
      </c>
      <c r="F448" s="2" t="s">
        <v>42</v>
      </c>
      <c r="G448" s="5">
        <v>3</v>
      </c>
      <c r="H448" s="1">
        <v>15000000</v>
      </c>
      <c r="I448" s="2">
        <v>1</v>
      </c>
      <c r="J448" s="6">
        <v>1.5277777777777779E-3</v>
      </c>
      <c r="K448" s="2" t="s">
        <v>18</v>
      </c>
      <c r="L448" s="2" t="s">
        <v>29</v>
      </c>
      <c r="M448" s="2" t="s">
        <v>51</v>
      </c>
      <c r="N448" s="2" t="s">
        <v>66</v>
      </c>
      <c r="O448" s="2" t="s">
        <v>67</v>
      </c>
    </row>
    <row r="449" spans="2:15" x14ac:dyDescent="0.35">
      <c r="B449" s="2" t="s">
        <v>14</v>
      </c>
      <c r="C449" s="3">
        <v>22</v>
      </c>
      <c r="D449" s="4" t="s">
        <v>44</v>
      </c>
      <c r="E449" s="2" t="s">
        <v>32</v>
      </c>
      <c r="F449" s="2" t="s">
        <v>42</v>
      </c>
      <c r="G449" s="5">
        <v>2</v>
      </c>
      <c r="H449" s="1">
        <v>38000000</v>
      </c>
      <c r="I449" s="2">
        <v>3</v>
      </c>
      <c r="J449" s="6">
        <v>1.5277777777777779E-3</v>
      </c>
      <c r="K449" s="2" t="s">
        <v>46</v>
      </c>
      <c r="L449" s="2" t="s">
        <v>64</v>
      </c>
      <c r="M449" s="2" t="s">
        <v>25</v>
      </c>
      <c r="N449" s="2" t="s">
        <v>78</v>
      </c>
      <c r="O449" s="2" t="s">
        <v>62</v>
      </c>
    </row>
    <row r="450" spans="2:15" x14ac:dyDescent="0.35">
      <c r="B450" s="2" t="s">
        <v>14</v>
      </c>
      <c r="C450" s="3">
        <v>3</v>
      </c>
      <c r="D450" s="4" t="s">
        <v>44</v>
      </c>
      <c r="E450" s="2" t="s">
        <v>32</v>
      </c>
      <c r="F450" s="2" t="s">
        <v>23</v>
      </c>
      <c r="G450" s="5">
        <v>1</v>
      </c>
      <c r="H450" s="1">
        <v>19000000</v>
      </c>
      <c r="I450" s="2">
        <v>3</v>
      </c>
      <c r="J450" s="6">
        <v>1.5277777777777779E-3</v>
      </c>
      <c r="K450" s="2" t="s">
        <v>46</v>
      </c>
      <c r="L450" s="2" t="s">
        <v>29</v>
      </c>
      <c r="M450" s="2" t="s">
        <v>48</v>
      </c>
      <c r="N450" s="2" t="s">
        <v>76</v>
      </c>
      <c r="O450" s="2" t="s">
        <v>31</v>
      </c>
    </row>
    <row r="451" spans="2:15" x14ac:dyDescent="0.35">
      <c r="B451" s="2" t="s">
        <v>14</v>
      </c>
      <c r="C451" s="3">
        <v>6</v>
      </c>
      <c r="D451" s="4" t="s">
        <v>44</v>
      </c>
      <c r="E451" s="2" t="s">
        <v>32</v>
      </c>
      <c r="F451" s="2" t="s">
        <v>23</v>
      </c>
      <c r="G451" s="5">
        <v>3</v>
      </c>
      <c r="H451" s="1">
        <v>11000000</v>
      </c>
      <c r="I451" s="2">
        <v>5</v>
      </c>
      <c r="J451" s="6">
        <v>1.5277777777777779E-3</v>
      </c>
      <c r="K451" s="2" t="s">
        <v>18</v>
      </c>
      <c r="L451" s="2" t="s">
        <v>50</v>
      </c>
      <c r="M451" s="2" t="s">
        <v>30</v>
      </c>
      <c r="N451" s="2" t="s">
        <v>66</v>
      </c>
      <c r="O451" s="2" t="s">
        <v>67</v>
      </c>
    </row>
    <row r="452" spans="2:15" x14ac:dyDescent="0.35">
      <c r="B452" s="2" t="s">
        <v>14</v>
      </c>
      <c r="C452" s="3">
        <v>22</v>
      </c>
      <c r="D452" s="4" t="s">
        <v>44</v>
      </c>
      <c r="E452" s="2" t="s">
        <v>32</v>
      </c>
      <c r="F452" s="2" t="s">
        <v>42</v>
      </c>
      <c r="G452" s="5">
        <v>5</v>
      </c>
      <c r="H452" s="1">
        <v>25000000</v>
      </c>
      <c r="I452" s="2">
        <v>2</v>
      </c>
      <c r="J452" s="6">
        <v>1.5277777777777779E-3</v>
      </c>
      <c r="K452" s="2" t="s">
        <v>18</v>
      </c>
      <c r="L452" s="2" t="s">
        <v>39</v>
      </c>
      <c r="M452" s="2" t="s">
        <v>43</v>
      </c>
      <c r="N452" s="2" t="s">
        <v>78</v>
      </c>
      <c r="O452" s="2" t="s">
        <v>41</v>
      </c>
    </row>
    <row r="453" spans="2:15" x14ac:dyDescent="0.35">
      <c r="B453" s="2" t="s">
        <v>14</v>
      </c>
      <c r="C453" s="3">
        <v>22</v>
      </c>
      <c r="D453" s="4" t="s">
        <v>44</v>
      </c>
      <c r="E453" s="2" t="s">
        <v>49</v>
      </c>
      <c r="F453" s="2" t="s">
        <v>17</v>
      </c>
      <c r="G453" s="5">
        <v>2</v>
      </c>
      <c r="H453" s="1">
        <v>12000000</v>
      </c>
      <c r="I453" s="2">
        <v>1</v>
      </c>
      <c r="J453" s="6">
        <v>1.5277777777777779E-3</v>
      </c>
      <c r="K453" s="2" t="s">
        <v>18</v>
      </c>
      <c r="L453" s="2" t="s">
        <v>64</v>
      </c>
      <c r="M453" s="2" t="s">
        <v>33</v>
      </c>
      <c r="N453" s="2" t="s">
        <v>78</v>
      </c>
      <c r="O453" s="2" t="s">
        <v>62</v>
      </c>
    </row>
    <row r="454" spans="2:15" x14ac:dyDescent="0.35">
      <c r="B454" s="2" t="s">
        <v>14</v>
      </c>
      <c r="C454" s="3">
        <v>11</v>
      </c>
      <c r="D454" s="4" t="s">
        <v>44</v>
      </c>
      <c r="E454" s="2" t="s">
        <v>28</v>
      </c>
      <c r="F454" s="2" t="s">
        <v>42</v>
      </c>
      <c r="G454" s="5">
        <v>3</v>
      </c>
      <c r="H454" s="1">
        <v>15000000</v>
      </c>
      <c r="I454" s="2">
        <v>1</v>
      </c>
      <c r="J454" s="6">
        <v>1.5277777777777779E-3</v>
      </c>
      <c r="K454" s="2" t="s">
        <v>18</v>
      </c>
      <c r="L454" s="2" t="s">
        <v>50</v>
      </c>
      <c r="M454" s="2" t="s">
        <v>48</v>
      </c>
      <c r="N454" s="2" t="s">
        <v>78</v>
      </c>
      <c r="O454" s="2" t="s">
        <v>41</v>
      </c>
    </row>
    <row r="455" spans="2:15" x14ac:dyDescent="0.35">
      <c r="B455" s="2" t="s">
        <v>14</v>
      </c>
      <c r="C455" s="3">
        <v>17</v>
      </c>
      <c r="D455" s="4" t="s">
        <v>44</v>
      </c>
      <c r="E455" s="2" t="s">
        <v>16</v>
      </c>
      <c r="F455" s="2" t="s">
        <v>23</v>
      </c>
      <c r="G455" s="5">
        <v>3</v>
      </c>
      <c r="H455" s="1">
        <v>15000000</v>
      </c>
      <c r="I455" s="2">
        <v>5</v>
      </c>
      <c r="J455" s="6">
        <v>1.5277777777777779E-3</v>
      </c>
      <c r="K455" s="2" t="s">
        <v>18</v>
      </c>
      <c r="L455" s="2" t="s">
        <v>39</v>
      </c>
      <c r="M455" s="2" t="s">
        <v>48</v>
      </c>
      <c r="N455" s="2" t="s">
        <v>76</v>
      </c>
      <c r="O455" s="2" t="s">
        <v>26</v>
      </c>
    </row>
    <row r="456" spans="2:15" x14ac:dyDescent="0.35">
      <c r="B456" s="2" t="s">
        <v>14</v>
      </c>
      <c r="C456" s="3">
        <v>1</v>
      </c>
      <c r="D456" s="4" t="s">
        <v>44</v>
      </c>
      <c r="E456" s="2" t="s">
        <v>28</v>
      </c>
      <c r="F456" s="2" t="s">
        <v>42</v>
      </c>
      <c r="G456" s="5">
        <v>4</v>
      </c>
      <c r="H456" s="1">
        <v>20000000</v>
      </c>
      <c r="I456" s="2">
        <v>1</v>
      </c>
      <c r="J456" s="6">
        <v>1.5277777777777779E-3</v>
      </c>
      <c r="K456" s="2" t="s">
        <v>18</v>
      </c>
      <c r="L456" s="2" t="s">
        <v>29</v>
      </c>
      <c r="M456" s="2" t="s">
        <v>51</v>
      </c>
      <c r="N456" s="2" t="s">
        <v>76</v>
      </c>
      <c r="O456" s="2" t="s">
        <v>52</v>
      </c>
    </row>
    <row r="457" spans="2:15" x14ac:dyDescent="0.35">
      <c r="B457" s="2" t="s">
        <v>14</v>
      </c>
      <c r="C457" s="3">
        <v>11</v>
      </c>
      <c r="D457" s="4" t="s">
        <v>69</v>
      </c>
      <c r="E457" s="2" t="s">
        <v>49</v>
      </c>
      <c r="F457" s="2" t="s">
        <v>23</v>
      </c>
      <c r="G457" s="5">
        <v>4</v>
      </c>
      <c r="H457" s="1">
        <v>20000000</v>
      </c>
      <c r="I457" s="2">
        <v>3</v>
      </c>
      <c r="J457" s="6">
        <v>1.5277777777777779E-3</v>
      </c>
      <c r="K457" s="2" t="s">
        <v>61</v>
      </c>
      <c r="L457" s="2" t="s">
        <v>64</v>
      </c>
      <c r="M457" s="2" t="s">
        <v>33</v>
      </c>
      <c r="N457" s="2" t="s">
        <v>77</v>
      </c>
      <c r="O457" s="2" t="s">
        <v>65</v>
      </c>
    </row>
    <row r="458" spans="2:15" x14ac:dyDescent="0.35">
      <c r="B458" s="2" t="s">
        <v>14</v>
      </c>
      <c r="C458" s="3">
        <v>25</v>
      </c>
      <c r="D458" s="4" t="s">
        <v>69</v>
      </c>
      <c r="E458" s="2" t="s">
        <v>49</v>
      </c>
      <c r="F458" s="2" t="s">
        <v>42</v>
      </c>
      <c r="G458" s="5">
        <v>2</v>
      </c>
      <c r="H458" s="1">
        <v>12000000</v>
      </c>
      <c r="I458" s="2">
        <v>2</v>
      </c>
      <c r="J458" s="6">
        <v>1.5277777777777779E-3</v>
      </c>
      <c r="K458" s="2" t="s">
        <v>18</v>
      </c>
      <c r="L458" s="2" t="s">
        <v>29</v>
      </c>
      <c r="M458" s="2" t="s">
        <v>33</v>
      </c>
      <c r="N458" s="2" t="s">
        <v>77</v>
      </c>
      <c r="O458" s="2" t="s">
        <v>65</v>
      </c>
    </row>
    <row r="459" spans="2:15" x14ac:dyDescent="0.35">
      <c r="B459" s="2" t="s">
        <v>14</v>
      </c>
      <c r="C459" s="3">
        <v>24</v>
      </c>
      <c r="D459" s="4" t="s">
        <v>69</v>
      </c>
      <c r="E459" s="2" t="s">
        <v>16</v>
      </c>
      <c r="F459" s="2" t="s">
        <v>17</v>
      </c>
      <c r="G459" s="5">
        <v>3</v>
      </c>
      <c r="H459" s="1">
        <v>15000000</v>
      </c>
      <c r="I459" s="2">
        <v>3</v>
      </c>
      <c r="J459" s="6">
        <v>1.5277777777777779E-3</v>
      </c>
      <c r="K459" s="2" t="s">
        <v>18</v>
      </c>
      <c r="L459" s="2" t="s">
        <v>19</v>
      </c>
      <c r="M459" s="2" t="s">
        <v>43</v>
      </c>
      <c r="N459" s="2" t="s">
        <v>66</v>
      </c>
      <c r="O459" s="2" t="s">
        <v>67</v>
      </c>
    </row>
    <row r="460" spans="2:15" x14ac:dyDescent="0.35">
      <c r="B460" s="2" t="s">
        <v>14</v>
      </c>
      <c r="C460" s="3">
        <v>31</v>
      </c>
      <c r="D460" s="4" t="s">
        <v>69</v>
      </c>
      <c r="E460" s="2" t="s">
        <v>16</v>
      </c>
      <c r="F460" s="2" t="s">
        <v>23</v>
      </c>
      <c r="G460" s="5">
        <v>2</v>
      </c>
      <c r="H460" s="1">
        <v>12000000</v>
      </c>
      <c r="I460" s="2">
        <v>2</v>
      </c>
      <c r="J460" s="6">
        <v>1.5277777777777779E-3</v>
      </c>
      <c r="K460" s="2" t="s">
        <v>18</v>
      </c>
      <c r="L460" s="2" t="s">
        <v>24</v>
      </c>
      <c r="M460" s="2" t="s">
        <v>51</v>
      </c>
      <c r="N460" s="2" t="s">
        <v>76</v>
      </c>
      <c r="O460" s="2" t="s">
        <v>26</v>
      </c>
    </row>
    <row r="461" spans="2:15" x14ac:dyDescent="0.35">
      <c r="B461" s="2" t="s">
        <v>14</v>
      </c>
      <c r="C461" s="3">
        <v>11</v>
      </c>
      <c r="D461" s="4" t="s">
        <v>55</v>
      </c>
      <c r="E461" s="2" t="s">
        <v>49</v>
      </c>
      <c r="F461" s="2" t="s">
        <v>17</v>
      </c>
      <c r="G461" s="5">
        <v>5</v>
      </c>
      <c r="H461" s="1">
        <v>25000000</v>
      </c>
      <c r="I461" s="2">
        <v>3</v>
      </c>
      <c r="J461" s="6">
        <v>1.5277777777777779E-3</v>
      </c>
      <c r="K461" s="2" t="s">
        <v>18</v>
      </c>
      <c r="L461" s="2" t="s">
        <v>47</v>
      </c>
      <c r="M461" s="2" t="s">
        <v>20</v>
      </c>
      <c r="N461" s="2" t="s">
        <v>66</v>
      </c>
      <c r="O461" s="2" t="s">
        <v>36</v>
      </c>
    </row>
    <row r="462" spans="2:15" x14ac:dyDescent="0.35">
      <c r="B462" s="2" t="s">
        <v>14</v>
      </c>
      <c r="C462" s="3">
        <v>15</v>
      </c>
      <c r="D462" s="4" t="s">
        <v>55</v>
      </c>
      <c r="E462" s="2" t="s">
        <v>32</v>
      </c>
      <c r="F462" s="2" t="s">
        <v>42</v>
      </c>
      <c r="G462" s="5">
        <v>2</v>
      </c>
      <c r="H462" s="1">
        <v>12000000</v>
      </c>
      <c r="I462" s="2">
        <v>1</v>
      </c>
      <c r="J462" s="6">
        <v>1.5277777777777779E-3</v>
      </c>
      <c r="K462" s="2" t="s">
        <v>18</v>
      </c>
      <c r="L462" s="2" t="s">
        <v>29</v>
      </c>
      <c r="M462" s="2" t="s">
        <v>43</v>
      </c>
      <c r="N462" s="2" t="s">
        <v>76</v>
      </c>
      <c r="O462" s="2" t="s">
        <v>31</v>
      </c>
    </row>
    <row r="463" spans="2:15" x14ac:dyDescent="0.35">
      <c r="B463" s="2" t="s">
        <v>14</v>
      </c>
      <c r="C463" s="3">
        <v>14</v>
      </c>
      <c r="D463" s="4" t="s">
        <v>57</v>
      </c>
      <c r="E463" s="2" t="s">
        <v>28</v>
      </c>
      <c r="F463" s="2" t="s">
        <v>23</v>
      </c>
      <c r="G463" s="5">
        <v>2</v>
      </c>
      <c r="H463" s="1">
        <v>12000000</v>
      </c>
      <c r="I463" s="2">
        <v>1</v>
      </c>
      <c r="J463" s="6">
        <v>1.5277777777777779E-3</v>
      </c>
      <c r="K463" s="2" t="s">
        <v>18</v>
      </c>
      <c r="L463" s="2" t="s">
        <v>47</v>
      </c>
      <c r="M463" s="2" t="s">
        <v>30</v>
      </c>
      <c r="N463" s="2" t="s">
        <v>77</v>
      </c>
      <c r="O463" s="2" t="s">
        <v>65</v>
      </c>
    </row>
    <row r="464" spans="2:15" x14ac:dyDescent="0.35">
      <c r="B464" s="2" t="s">
        <v>14</v>
      </c>
      <c r="C464" s="3">
        <v>11</v>
      </c>
      <c r="D464" s="4" t="s">
        <v>57</v>
      </c>
      <c r="E464" s="2" t="s">
        <v>16</v>
      </c>
      <c r="F464" s="2" t="s">
        <v>42</v>
      </c>
      <c r="G464" s="5">
        <v>1</v>
      </c>
      <c r="H464" s="1">
        <v>7000000</v>
      </c>
      <c r="I464" s="2">
        <v>1</v>
      </c>
      <c r="J464" s="6">
        <v>1.5277777777777779E-3</v>
      </c>
      <c r="K464" s="2" t="s">
        <v>18</v>
      </c>
      <c r="L464" s="2" t="s">
        <v>39</v>
      </c>
      <c r="M464" s="2" t="s">
        <v>33</v>
      </c>
      <c r="N464" s="2" t="s">
        <v>76</v>
      </c>
      <c r="O464" s="2" t="s">
        <v>31</v>
      </c>
    </row>
    <row r="465" spans="2:15" x14ac:dyDescent="0.35">
      <c r="B465" s="2" t="s">
        <v>14</v>
      </c>
      <c r="C465" s="3">
        <v>1</v>
      </c>
      <c r="D465" s="4" t="s">
        <v>59</v>
      </c>
      <c r="E465" s="2" t="s">
        <v>28</v>
      </c>
      <c r="F465" s="2" t="s">
        <v>17</v>
      </c>
      <c r="G465" s="5">
        <v>4</v>
      </c>
      <c r="H465" s="1">
        <v>20000000</v>
      </c>
      <c r="I465" s="2">
        <v>2</v>
      </c>
      <c r="J465" s="6">
        <v>1.5277777777777779E-3</v>
      </c>
      <c r="K465" s="2" t="s">
        <v>61</v>
      </c>
      <c r="L465" s="2" t="s">
        <v>29</v>
      </c>
      <c r="M465" s="2" t="s">
        <v>25</v>
      </c>
      <c r="N465" s="2" t="s">
        <v>78</v>
      </c>
      <c r="O465" s="2" t="s">
        <v>53</v>
      </c>
    </row>
    <row r="466" spans="2:15" x14ac:dyDescent="0.35">
      <c r="B466" s="2" t="s">
        <v>14</v>
      </c>
      <c r="C466" s="3">
        <v>7</v>
      </c>
      <c r="D466" s="4" t="s">
        <v>59</v>
      </c>
      <c r="E466" s="2" t="s">
        <v>28</v>
      </c>
      <c r="F466" s="2" t="s">
        <v>42</v>
      </c>
      <c r="G466" s="5">
        <v>3</v>
      </c>
      <c r="H466" s="1">
        <v>15000000</v>
      </c>
      <c r="I466" s="2">
        <v>1</v>
      </c>
      <c r="J466" s="6">
        <v>1.5277777777777779E-3</v>
      </c>
      <c r="K466" s="2" t="s">
        <v>18</v>
      </c>
      <c r="L466" s="2" t="s">
        <v>47</v>
      </c>
      <c r="M466" s="2" t="s">
        <v>43</v>
      </c>
      <c r="N466" s="2" t="s">
        <v>78</v>
      </c>
      <c r="O466" s="2" t="s">
        <v>41</v>
      </c>
    </row>
    <row r="467" spans="2:15" x14ac:dyDescent="0.35">
      <c r="B467" s="2" t="s">
        <v>14</v>
      </c>
      <c r="C467" s="3">
        <v>1</v>
      </c>
      <c r="D467" s="4" t="s">
        <v>59</v>
      </c>
      <c r="E467" s="2" t="s">
        <v>32</v>
      </c>
      <c r="F467" s="2" t="s">
        <v>23</v>
      </c>
      <c r="G467" s="5">
        <v>3</v>
      </c>
      <c r="H467" s="1">
        <v>15000000</v>
      </c>
      <c r="I467" s="2">
        <v>2</v>
      </c>
      <c r="J467" s="6">
        <v>1.5277777777777779E-3</v>
      </c>
      <c r="K467" s="2" t="s">
        <v>18</v>
      </c>
      <c r="L467" s="2" t="s">
        <v>19</v>
      </c>
      <c r="M467" s="2" t="s">
        <v>51</v>
      </c>
      <c r="N467" s="2" t="s">
        <v>76</v>
      </c>
      <c r="O467" s="2" t="s">
        <v>52</v>
      </c>
    </row>
    <row r="468" spans="2:15" x14ac:dyDescent="0.35">
      <c r="B468" s="2" t="s">
        <v>14</v>
      </c>
      <c r="C468" s="3">
        <v>6</v>
      </c>
      <c r="D468" s="4" t="s">
        <v>72</v>
      </c>
      <c r="E468" s="2" t="s">
        <v>49</v>
      </c>
      <c r="F468" s="2" t="s">
        <v>42</v>
      </c>
      <c r="G468" s="5">
        <v>2</v>
      </c>
      <c r="H468" s="1">
        <v>38000000</v>
      </c>
      <c r="I468" s="2">
        <v>1</v>
      </c>
      <c r="J468" s="6">
        <v>1.5277777777777779E-3</v>
      </c>
      <c r="K468" s="2" t="s">
        <v>46</v>
      </c>
      <c r="L468" s="2" t="s">
        <v>29</v>
      </c>
      <c r="M468" s="2" t="s">
        <v>20</v>
      </c>
      <c r="N468" s="2" t="s">
        <v>78</v>
      </c>
      <c r="O468" s="2" t="s">
        <v>62</v>
      </c>
    </row>
    <row r="469" spans="2:15" x14ac:dyDescent="0.35">
      <c r="B469" s="2" t="s">
        <v>14</v>
      </c>
      <c r="C469" s="3">
        <v>31</v>
      </c>
      <c r="D469" s="4" t="s">
        <v>22</v>
      </c>
      <c r="E469" s="2" t="s">
        <v>28</v>
      </c>
      <c r="F469" s="2" t="s">
        <v>23</v>
      </c>
      <c r="G469" s="5">
        <v>1</v>
      </c>
      <c r="H469" s="1">
        <v>19000000</v>
      </c>
      <c r="I469" s="2">
        <v>2</v>
      </c>
      <c r="J469" s="6">
        <v>1.5277777777777779E-3</v>
      </c>
      <c r="K469" s="2" t="s">
        <v>46</v>
      </c>
      <c r="L469" s="2" t="s">
        <v>19</v>
      </c>
      <c r="M469" s="2" t="s">
        <v>30</v>
      </c>
      <c r="N469" s="2" t="s">
        <v>76</v>
      </c>
      <c r="O469" s="2" t="s">
        <v>52</v>
      </c>
    </row>
    <row r="470" spans="2:15" x14ac:dyDescent="0.35">
      <c r="B470" s="2" t="s">
        <v>70</v>
      </c>
      <c r="C470" s="3">
        <v>14</v>
      </c>
      <c r="D470" s="4" t="s">
        <v>58</v>
      </c>
      <c r="E470" s="2" t="s">
        <v>38</v>
      </c>
      <c r="F470" s="2" t="s">
        <v>42</v>
      </c>
      <c r="G470" s="5">
        <v>0</v>
      </c>
      <c r="H470" s="1">
        <v>0</v>
      </c>
      <c r="I470" s="2">
        <v>4</v>
      </c>
      <c r="J470" s="6">
        <v>1.5277777777777779E-3</v>
      </c>
      <c r="K470" s="2"/>
      <c r="L470" s="2"/>
      <c r="M470" s="2" t="s">
        <v>33</v>
      </c>
      <c r="N470" s="2" t="s">
        <v>76</v>
      </c>
      <c r="O470" s="2" t="s">
        <v>52</v>
      </c>
    </row>
    <row r="471" spans="2:15" x14ac:dyDescent="0.35">
      <c r="B471" s="2" t="s">
        <v>70</v>
      </c>
      <c r="C471" s="3">
        <v>3</v>
      </c>
      <c r="D471" s="4" t="s">
        <v>59</v>
      </c>
      <c r="E471" s="2" t="s">
        <v>16</v>
      </c>
      <c r="F471" s="2" t="s">
        <v>45</v>
      </c>
      <c r="G471" s="5">
        <v>0</v>
      </c>
      <c r="H471" s="1">
        <v>0</v>
      </c>
      <c r="I471" s="2">
        <v>1</v>
      </c>
      <c r="J471" s="6">
        <v>1.5277777777777779E-3</v>
      </c>
      <c r="K471" s="2"/>
      <c r="L471" s="2"/>
      <c r="M471" s="2" t="s">
        <v>51</v>
      </c>
      <c r="N471" s="2" t="s">
        <v>76</v>
      </c>
      <c r="O471" s="2" t="s">
        <v>26</v>
      </c>
    </row>
    <row r="472" spans="2:15" x14ac:dyDescent="0.35">
      <c r="B472" s="2" t="s">
        <v>70</v>
      </c>
      <c r="C472" s="3">
        <v>8</v>
      </c>
      <c r="D472" s="4" t="s">
        <v>60</v>
      </c>
      <c r="E472" s="2" t="s">
        <v>16</v>
      </c>
      <c r="F472" s="2" t="s">
        <v>45</v>
      </c>
      <c r="G472" s="5">
        <v>0</v>
      </c>
      <c r="H472" s="1">
        <v>0</v>
      </c>
      <c r="I472" s="2">
        <v>2</v>
      </c>
      <c r="J472" s="6">
        <v>1.5277777777777779E-3</v>
      </c>
      <c r="K472" s="2"/>
      <c r="L472" s="2"/>
      <c r="M472" s="2" t="s">
        <v>33</v>
      </c>
      <c r="N472" s="2" t="s">
        <v>78</v>
      </c>
      <c r="O472" s="2" t="s">
        <v>63</v>
      </c>
    </row>
    <row r="473" spans="2:15" x14ac:dyDescent="0.35">
      <c r="B473" s="2" t="s">
        <v>70</v>
      </c>
      <c r="C473" s="3">
        <v>30</v>
      </c>
      <c r="D473" s="4" t="s">
        <v>22</v>
      </c>
      <c r="E473" s="2" t="s">
        <v>32</v>
      </c>
      <c r="F473" s="2" t="s">
        <v>42</v>
      </c>
      <c r="G473" s="5">
        <v>0</v>
      </c>
      <c r="H473" s="1">
        <v>0</v>
      </c>
      <c r="I473" s="2">
        <v>1</v>
      </c>
      <c r="J473" s="6">
        <v>1.5277777777777779E-3</v>
      </c>
      <c r="K473" s="2"/>
      <c r="L473" s="2"/>
      <c r="M473" s="2" t="s">
        <v>43</v>
      </c>
      <c r="N473" s="2" t="s">
        <v>78</v>
      </c>
      <c r="O473" s="2" t="s">
        <v>53</v>
      </c>
    </row>
    <row r="474" spans="2:15" x14ac:dyDescent="0.35">
      <c r="B474" s="2" t="s">
        <v>70</v>
      </c>
      <c r="C474" s="3">
        <v>27</v>
      </c>
      <c r="D474" s="4" t="s">
        <v>27</v>
      </c>
      <c r="E474" s="2" t="s">
        <v>16</v>
      </c>
      <c r="F474" s="2" t="s">
        <v>42</v>
      </c>
      <c r="G474" s="5">
        <v>0</v>
      </c>
      <c r="H474" s="1">
        <v>0</v>
      </c>
      <c r="I474" s="2">
        <v>3</v>
      </c>
      <c r="J474" s="6">
        <v>1.5277777777777779E-3</v>
      </c>
      <c r="K474" s="2"/>
      <c r="L474" s="2"/>
      <c r="M474" s="2" t="s">
        <v>43</v>
      </c>
      <c r="N474" s="2" t="s">
        <v>66</v>
      </c>
      <c r="O474" s="2" t="s">
        <v>67</v>
      </c>
    </row>
    <row r="475" spans="2:15" x14ac:dyDescent="0.35">
      <c r="B475" s="2" t="s">
        <v>70</v>
      </c>
      <c r="C475" s="3">
        <v>16</v>
      </c>
      <c r="D475" s="4" t="s">
        <v>27</v>
      </c>
      <c r="E475" s="2" t="s">
        <v>28</v>
      </c>
      <c r="F475" s="2" t="s">
        <v>45</v>
      </c>
      <c r="G475" s="5">
        <v>0</v>
      </c>
      <c r="H475" s="1">
        <v>0</v>
      </c>
      <c r="I475" s="2">
        <v>5</v>
      </c>
      <c r="J475" s="6">
        <v>1.5277777777777779E-3</v>
      </c>
      <c r="K475" s="2"/>
      <c r="L475" s="2"/>
      <c r="M475" s="2" t="s">
        <v>25</v>
      </c>
      <c r="N475" s="2" t="s">
        <v>78</v>
      </c>
      <c r="O475" s="2" t="s">
        <v>63</v>
      </c>
    </row>
    <row r="476" spans="2:15" x14ac:dyDescent="0.35">
      <c r="B476" s="2" t="s">
        <v>70</v>
      </c>
      <c r="C476" s="3">
        <v>9</v>
      </c>
      <c r="D476" s="4" t="s">
        <v>37</v>
      </c>
      <c r="E476" s="2" t="s">
        <v>28</v>
      </c>
      <c r="F476" s="2" t="s">
        <v>23</v>
      </c>
      <c r="G476" s="5">
        <v>0</v>
      </c>
      <c r="H476" s="1">
        <v>0</v>
      </c>
      <c r="I476" s="2">
        <v>5</v>
      </c>
      <c r="J476" s="6">
        <v>1.5277777777777779E-3</v>
      </c>
      <c r="K476" s="2"/>
      <c r="L476" s="2"/>
      <c r="M476" s="2" t="s">
        <v>30</v>
      </c>
      <c r="N476" s="2" t="s">
        <v>77</v>
      </c>
      <c r="O476" s="2" t="s">
        <v>65</v>
      </c>
    </row>
    <row r="477" spans="2:15" x14ac:dyDescent="0.35">
      <c r="B477" s="2" t="s">
        <v>70</v>
      </c>
      <c r="C477" s="3">
        <v>9</v>
      </c>
      <c r="D477" s="4" t="s">
        <v>37</v>
      </c>
      <c r="E477" s="2" t="s">
        <v>38</v>
      </c>
      <c r="F477" s="2" t="s">
        <v>23</v>
      </c>
      <c r="G477" s="5">
        <v>0</v>
      </c>
      <c r="H477" s="1">
        <v>0</v>
      </c>
      <c r="I477" s="2">
        <v>2</v>
      </c>
      <c r="J477" s="6">
        <v>1.5277777777777779E-3</v>
      </c>
      <c r="K477" s="2"/>
      <c r="L477" s="2"/>
      <c r="M477" s="2" t="s">
        <v>30</v>
      </c>
      <c r="N477" s="2" t="s">
        <v>78</v>
      </c>
      <c r="O477" s="2" t="s">
        <v>53</v>
      </c>
    </row>
    <row r="478" spans="2:15" x14ac:dyDescent="0.35">
      <c r="B478" s="2" t="s">
        <v>70</v>
      </c>
      <c r="C478" s="3">
        <v>29</v>
      </c>
      <c r="D478" s="4" t="s">
        <v>37</v>
      </c>
      <c r="E478" s="2" t="s">
        <v>16</v>
      </c>
      <c r="F478" s="2" t="s">
        <v>17</v>
      </c>
      <c r="G478" s="5">
        <v>0</v>
      </c>
      <c r="H478" s="1">
        <v>0</v>
      </c>
      <c r="I478" s="2">
        <v>4</v>
      </c>
      <c r="J478" s="6">
        <v>1.5277777777777779E-3</v>
      </c>
      <c r="K478" s="2"/>
      <c r="L478" s="2"/>
      <c r="M478" s="2" t="s">
        <v>43</v>
      </c>
      <c r="N478" s="2" t="s">
        <v>78</v>
      </c>
      <c r="O478" s="2" t="s">
        <v>41</v>
      </c>
    </row>
    <row r="479" spans="2:15" x14ac:dyDescent="0.35">
      <c r="B479" s="2" t="s">
        <v>70</v>
      </c>
      <c r="C479" s="3">
        <v>29</v>
      </c>
      <c r="D479" s="4" t="s">
        <v>37</v>
      </c>
      <c r="E479" s="2" t="s">
        <v>73</v>
      </c>
      <c r="F479" s="2" t="s">
        <v>42</v>
      </c>
      <c r="G479" s="5">
        <v>0</v>
      </c>
      <c r="H479" s="1">
        <v>0</v>
      </c>
      <c r="I479" s="2">
        <v>2</v>
      </c>
      <c r="J479" s="6">
        <v>1.5277777777777779E-3</v>
      </c>
      <c r="K479" s="2"/>
      <c r="L479" s="2"/>
      <c r="M479" s="2" t="s">
        <v>43</v>
      </c>
      <c r="N479" s="2" t="s">
        <v>78</v>
      </c>
      <c r="O479" s="2" t="s">
        <v>66</v>
      </c>
    </row>
    <row r="480" spans="2:15" x14ac:dyDescent="0.35">
      <c r="B480" s="2" t="s">
        <v>70</v>
      </c>
      <c r="C480" s="3">
        <v>21</v>
      </c>
      <c r="D480" s="4" t="s">
        <v>44</v>
      </c>
      <c r="E480" s="2" t="s">
        <v>49</v>
      </c>
      <c r="F480" s="2" t="s">
        <v>42</v>
      </c>
      <c r="G480" s="5">
        <v>0</v>
      </c>
      <c r="H480" s="1">
        <v>0</v>
      </c>
      <c r="I480" s="2">
        <v>2</v>
      </c>
      <c r="J480" s="6">
        <v>1.5277777777777779E-3</v>
      </c>
      <c r="K480" s="2"/>
      <c r="L480" s="2"/>
      <c r="M480" s="2" t="s">
        <v>43</v>
      </c>
      <c r="N480" s="2" t="s">
        <v>77</v>
      </c>
      <c r="O480" s="2" t="s">
        <v>54</v>
      </c>
    </row>
    <row r="481" spans="2:15" x14ac:dyDescent="0.35">
      <c r="B481" s="2" t="s">
        <v>70</v>
      </c>
      <c r="C481" s="3">
        <v>21</v>
      </c>
      <c r="D481" s="4" t="s">
        <v>69</v>
      </c>
      <c r="E481" s="2" t="s">
        <v>16</v>
      </c>
      <c r="F481" s="2" t="s">
        <v>42</v>
      </c>
      <c r="G481" s="5">
        <v>0</v>
      </c>
      <c r="H481" s="1">
        <v>0</v>
      </c>
      <c r="I481" s="2">
        <v>1</v>
      </c>
      <c r="J481" s="6">
        <v>1.5277777777777779E-3</v>
      </c>
      <c r="K481" s="2"/>
      <c r="L481" s="2"/>
      <c r="M481" s="2" t="s">
        <v>43</v>
      </c>
      <c r="N481" s="2" t="s">
        <v>78</v>
      </c>
      <c r="O481" s="2" t="s">
        <v>53</v>
      </c>
    </row>
    <row r="482" spans="2:15" x14ac:dyDescent="0.35">
      <c r="B482" s="2" t="s">
        <v>70</v>
      </c>
      <c r="C482" s="3">
        <v>14</v>
      </c>
      <c r="D482" s="4" t="s">
        <v>58</v>
      </c>
      <c r="E482" s="2" t="s">
        <v>38</v>
      </c>
      <c r="F482" s="2" t="s">
        <v>42</v>
      </c>
      <c r="G482" s="5">
        <v>0</v>
      </c>
      <c r="H482" s="1">
        <v>0</v>
      </c>
      <c r="I482" s="2">
        <v>4</v>
      </c>
      <c r="J482" s="6">
        <v>1.5277777777777779E-3</v>
      </c>
      <c r="K482" s="2"/>
      <c r="L482" s="2"/>
      <c r="M482" s="2" t="s">
        <v>33</v>
      </c>
      <c r="N482" s="2" t="s">
        <v>76</v>
      </c>
      <c r="O482" s="2" t="s">
        <v>52</v>
      </c>
    </row>
    <row r="483" spans="2:15" x14ac:dyDescent="0.35">
      <c r="B483" s="2" t="s">
        <v>70</v>
      </c>
      <c r="C483" s="3">
        <v>3</v>
      </c>
      <c r="D483" s="4" t="s">
        <v>59</v>
      </c>
      <c r="E483" s="2" t="s">
        <v>16</v>
      </c>
      <c r="F483" s="2" t="s">
        <v>45</v>
      </c>
      <c r="G483" s="5">
        <v>0</v>
      </c>
      <c r="H483" s="1">
        <v>0</v>
      </c>
      <c r="I483" s="2">
        <v>1</v>
      </c>
      <c r="J483" s="6">
        <v>1.5277777777777779E-3</v>
      </c>
      <c r="K483" s="2"/>
      <c r="L483" s="2"/>
      <c r="M483" s="2" t="s">
        <v>51</v>
      </c>
      <c r="N483" s="2" t="s">
        <v>76</v>
      </c>
      <c r="O483" s="2" t="s">
        <v>26</v>
      </c>
    </row>
    <row r="484" spans="2:15" x14ac:dyDescent="0.35">
      <c r="B484" s="2" t="s">
        <v>70</v>
      </c>
      <c r="C484" s="3">
        <v>8</v>
      </c>
      <c r="D484" s="4" t="s">
        <v>60</v>
      </c>
      <c r="E484" s="2" t="s">
        <v>16</v>
      </c>
      <c r="F484" s="2" t="s">
        <v>45</v>
      </c>
      <c r="G484" s="5">
        <v>0</v>
      </c>
      <c r="H484" s="1">
        <v>0</v>
      </c>
      <c r="I484" s="2">
        <v>2</v>
      </c>
      <c r="J484" s="6">
        <v>1.5277777777777779E-3</v>
      </c>
      <c r="K484" s="2"/>
      <c r="L484" s="2"/>
      <c r="M484" s="2" t="s">
        <v>33</v>
      </c>
      <c r="N484" s="2" t="s">
        <v>78</v>
      </c>
      <c r="O484" s="2" t="s">
        <v>63</v>
      </c>
    </row>
    <row r="485" spans="2:15" x14ac:dyDescent="0.35">
      <c r="B485" s="2" t="s">
        <v>14</v>
      </c>
      <c r="C485" s="3">
        <v>11</v>
      </c>
      <c r="D485" s="4" t="s">
        <v>55</v>
      </c>
      <c r="E485" s="2" t="s">
        <v>38</v>
      </c>
      <c r="F485" s="2" t="s">
        <v>68</v>
      </c>
      <c r="G485" s="5">
        <v>3</v>
      </c>
      <c r="H485" s="1">
        <v>15000000</v>
      </c>
      <c r="I485" s="2">
        <v>2</v>
      </c>
      <c r="J485" s="6">
        <v>1.5972222222222221E-3</v>
      </c>
      <c r="K485" s="2" t="s">
        <v>18</v>
      </c>
      <c r="L485" s="2" t="s">
        <v>19</v>
      </c>
      <c r="M485" s="2" t="s">
        <v>51</v>
      </c>
      <c r="N485" s="2" t="s">
        <v>77</v>
      </c>
      <c r="O485" s="2" t="s">
        <v>54</v>
      </c>
    </row>
    <row r="486" spans="2:15" x14ac:dyDescent="0.35">
      <c r="B486" s="2" t="s">
        <v>14</v>
      </c>
      <c r="C486" s="3">
        <v>30</v>
      </c>
      <c r="D486" s="4" t="s">
        <v>27</v>
      </c>
      <c r="E486" s="2" t="s">
        <v>49</v>
      </c>
      <c r="F486" s="2" t="s">
        <v>42</v>
      </c>
      <c r="G486" s="5">
        <v>5</v>
      </c>
      <c r="H486" s="1">
        <v>25000000</v>
      </c>
      <c r="I486" s="2">
        <v>2</v>
      </c>
      <c r="J486" s="6">
        <v>1.5972222222222221E-3</v>
      </c>
      <c r="K486" s="2" t="s">
        <v>18</v>
      </c>
      <c r="L486" s="2" t="s">
        <v>39</v>
      </c>
      <c r="M486" s="2" t="s">
        <v>30</v>
      </c>
      <c r="N486" s="2" t="s">
        <v>76</v>
      </c>
      <c r="O486" s="2" t="s">
        <v>31</v>
      </c>
    </row>
    <row r="487" spans="2:15" x14ac:dyDescent="0.35">
      <c r="B487" s="2" t="s">
        <v>14</v>
      </c>
      <c r="C487" s="3">
        <v>1</v>
      </c>
      <c r="D487" s="4" t="s">
        <v>37</v>
      </c>
      <c r="E487" s="2" t="s">
        <v>49</v>
      </c>
      <c r="F487" s="2" t="s">
        <v>42</v>
      </c>
      <c r="G487" s="5">
        <v>4</v>
      </c>
      <c r="H487" s="1">
        <v>11000000</v>
      </c>
      <c r="I487" s="2">
        <v>2</v>
      </c>
      <c r="J487" s="6">
        <v>1.5972222222222221E-3</v>
      </c>
      <c r="K487" s="2" t="s">
        <v>61</v>
      </c>
      <c r="L487" s="2" t="s">
        <v>35</v>
      </c>
      <c r="M487" s="2" t="s">
        <v>51</v>
      </c>
      <c r="N487" s="2" t="s">
        <v>78</v>
      </c>
      <c r="O487" s="2" t="s">
        <v>63</v>
      </c>
    </row>
    <row r="488" spans="2:15" x14ac:dyDescent="0.35">
      <c r="B488" s="2" t="s">
        <v>14</v>
      </c>
      <c r="C488" s="3">
        <v>28</v>
      </c>
      <c r="D488" s="4" t="s">
        <v>37</v>
      </c>
      <c r="E488" s="2" t="s">
        <v>49</v>
      </c>
      <c r="F488" s="2" t="s">
        <v>42</v>
      </c>
      <c r="G488" s="5">
        <v>2</v>
      </c>
      <c r="H488" s="1">
        <v>12000000</v>
      </c>
      <c r="I488" s="2">
        <v>1</v>
      </c>
      <c r="J488" s="6">
        <v>1.5972222222222221E-3</v>
      </c>
      <c r="K488" s="2" t="s">
        <v>18</v>
      </c>
      <c r="L488" s="2" t="s">
        <v>64</v>
      </c>
      <c r="M488" s="2" t="s">
        <v>30</v>
      </c>
      <c r="N488" s="2" t="s">
        <v>78</v>
      </c>
      <c r="O488" s="2" t="s">
        <v>62</v>
      </c>
    </row>
    <row r="489" spans="2:15" x14ac:dyDescent="0.35">
      <c r="B489" s="2" t="s">
        <v>14</v>
      </c>
      <c r="C489" s="3">
        <v>4</v>
      </c>
      <c r="D489" s="4" t="s">
        <v>44</v>
      </c>
      <c r="E489" s="2" t="s">
        <v>16</v>
      </c>
      <c r="F489" s="2" t="s">
        <v>42</v>
      </c>
      <c r="G489" s="5">
        <v>2</v>
      </c>
      <c r="H489" s="1">
        <v>12000000</v>
      </c>
      <c r="I489" s="2">
        <v>5</v>
      </c>
      <c r="J489" s="6">
        <v>1.5972222222222221E-3</v>
      </c>
      <c r="K489" s="2" t="s">
        <v>18</v>
      </c>
      <c r="L489" s="2" t="s">
        <v>47</v>
      </c>
      <c r="M489" s="2" t="s">
        <v>51</v>
      </c>
      <c r="N489" s="2" t="s">
        <v>78</v>
      </c>
      <c r="O489" s="2" t="s">
        <v>21</v>
      </c>
    </row>
    <row r="490" spans="2:15" x14ac:dyDescent="0.35">
      <c r="B490" s="2" t="s">
        <v>14</v>
      </c>
      <c r="C490" s="3">
        <v>19</v>
      </c>
      <c r="D490" s="4" t="s">
        <v>44</v>
      </c>
      <c r="E490" s="2" t="s">
        <v>49</v>
      </c>
      <c r="F490" s="2" t="s">
        <v>42</v>
      </c>
      <c r="G490" s="5">
        <v>5</v>
      </c>
      <c r="H490" s="1">
        <v>21000000</v>
      </c>
      <c r="I490" s="2">
        <v>1</v>
      </c>
      <c r="J490" s="6">
        <v>1.5972222222222221E-3</v>
      </c>
      <c r="K490" s="2" t="s">
        <v>18</v>
      </c>
      <c r="L490" s="2" t="s">
        <v>39</v>
      </c>
      <c r="M490" s="2" t="s">
        <v>33</v>
      </c>
      <c r="N490" s="2" t="s">
        <v>76</v>
      </c>
      <c r="O490" s="2" t="s">
        <v>52</v>
      </c>
    </row>
    <row r="491" spans="2:15" x14ac:dyDescent="0.35">
      <c r="B491" s="2" t="s">
        <v>14</v>
      </c>
      <c r="C491" s="3">
        <v>8</v>
      </c>
      <c r="D491" s="4" t="s">
        <v>44</v>
      </c>
      <c r="E491" s="2" t="s">
        <v>16</v>
      </c>
      <c r="F491" s="2" t="s">
        <v>17</v>
      </c>
      <c r="G491" s="5">
        <v>4</v>
      </c>
      <c r="H491" s="1">
        <v>20000000</v>
      </c>
      <c r="I491" s="2">
        <v>1</v>
      </c>
      <c r="J491" s="6">
        <v>1.5972222222222221E-3</v>
      </c>
      <c r="K491" s="2" t="s">
        <v>18</v>
      </c>
      <c r="L491" s="2" t="s">
        <v>56</v>
      </c>
      <c r="M491" s="2" t="s">
        <v>48</v>
      </c>
      <c r="N491" s="2" t="s">
        <v>66</v>
      </c>
      <c r="O491" s="2" t="s">
        <v>36</v>
      </c>
    </row>
    <row r="492" spans="2:15" x14ac:dyDescent="0.35">
      <c r="B492" s="2" t="s">
        <v>14</v>
      </c>
      <c r="C492" s="3">
        <v>13</v>
      </c>
      <c r="D492" s="4" t="s">
        <v>69</v>
      </c>
      <c r="E492" s="2" t="s">
        <v>32</v>
      </c>
      <c r="F492" s="2" t="s">
        <v>42</v>
      </c>
      <c r="G492" s="5">
        <v>1</v>
      </c>
      <c r="H492" s="1">
        <v>19000000</v>
      </c>
      <c r="I492" s="2">
        <v>3</v>
      </c>
      <c r="J492" s="6">
        <v>1.5972222222222221E-3</v>
      </c>
      <c r="K492" s="2" t="s">
        <v>46</v>
      </c>
      <c r="L492" s="2" t="s">
        <v>19</v>
      </c>
      <c r="M492" s="2" t="s">
        <v>25</v>
      </c>
      <c r="N492" s="2" t="s">
        <v>66</v>
      </c>
      <c r="O492" s="2" t="s">
        <v>36</v>
      </c>
    </row>
    <row r="493" spans="2:15" x14ac:dyDescent="0.35">
      <c r="B493" s="2" t="s">
        <v>14</v>
      </c>
      <c r="C493" s="3">
        <v>16</v>
      </c>
      <c r="D493" s="4" t="s">
        <v>69</v>
      </c>
      <c r="E493" s="2" t="s">
        <v>16</v>
      </c>
      <c r="F493" s="2" t="s">
        <v>17</v>
      </c>
      <c r="G493" s="5">
        <v>3</v>
      </c>
      <c r="H493" s="1">
        <v>15000000</v>
      </c>
      <c r="I493" s="2">
        <v>3</v>
      </c>
      <c r="J493" s="6">
        <v>1.5972222222222221E-3</v>
      </c>
      <c r="K493" s="2" t="s">
        <v>18</v>
      </c>
      <c r="L493" s="2" t="s">
        <v>64</v>
      </c>
      <c r="M493" s="2" t="s">
        <v>40</v>
      </c>
      <c r="N493" s="2" t="s">
        <v>78</v>
      </c>
      <c r="O493" s="2" t="s">
        <v>21</v>
      </c>
    </row>
    <row r="494" spans="2:15" x14ac:dyDescent="0.35">
      <c r="B494" s="2" t="s">
        <v>14</v>
      </c>
      <c r="C494" s="3">
        <v>11</v>
      </c>
      <c r="D494" s="4" t="s">
        <v>55</v>
      </c>
      <c r="E494" s="2" t="s">
        <v>38</v>
      </c>
      <c r="F494" s="2" t="s">
        <v>68</v>
      </c>
      <c r="G494" s="5">
        <v>3</v>
      </c>
      <c r="H494" s="1">
        <v>15000000</v>
      </c>
      <c r="I494" s="2">
        <v>2</v>
      </c>
      <c r="J494" s="6">
        <v>1.5972222222222221E-3</v>
      </c>
      <c r="K494" s="2" t="s">
        <v>18</v>
      </c>
      <c r="L494" s="2" t="s">
        <v>19</v>
      </c>
      <c r="M494" s="2" t="s">
        <v>51</v>
      </c>
      <c r="N494" s="2" t="s">
        <v>77</v>
      </c>
      <c r="O494" s="2" t="s">
        <v>54</v>
      </c>
    </row>
    <row r="495" spans="2:15" x14ac:dyDescent="0.35">
      <c r="B495" s="2" t="s">
        <v>70</v>
      </c>
      <c r="C495" s="3">
        <v>11</v>
      </c>
      <c r="D495" s="4" t="s">
        <v>55</v>
      </c>
      <c r="E495" s="2" t="s">
        <v>73</v>
      </c>
      <c r="F495" s="2" t="s">
        <v>42</v>
      </c>
      <c r="G495" s="5">
        <v>0</v>
      </c>
      <c r="H495" s="1">
        <v>0</v>
      </c>
      <c r="I495" s="2">
        <v>4</v>
      </c>
      <c r="J495" s="6">
        <v>1.5972222222222221E-3</v>
      </c>
      <c r="K495" s="2"/>
      <c r="L495" s="2"/>
      <c r="M495" s="2" t="s">
        <v>33</v>
      </c>
      <c r="N495" s="2" t="s">
        <v>78</v>
      </c>
      <c r="O495" s="2" t="s">
        <v>63</v>
      </c>
    </row>
    <row r="496" spans="2:15" x14ac:dyDescent="0.35">
      <c r="B496" s="2" t="s">
        <v>70</v>
      </c>
      <c r="C496" s="3">
        <v>12</v>
      </c>
      <c r="D496" s="4" t="s">
        <v>58</v>
      </c>
      <c r="E496" s="2" t="s">
        <v>16</v>
      </c>
      <c r="F496" s="2" t="s">
        <v>68</v>
      </c>
      <c r="G496" s="5">
        <v>0</v>
      </c>
      <c r="H496" s="1">
        <v>0</v>
      </c>
      <c r="I496" s="2">
        <v>4</v>
      </c>
      <c r="J496" s="6">
        <v>1.5972222222222221E-3</v>
      </c>
      <c r="K496" s="2"/>
      <c r="L496" s="2"/>
      <c r="M496" s="2" t="s">
        <v>20</v>
      </c>
      <c r="N496" s="2" t="s">
        <v>76</v>
      </c>
      <c r="O496" s="2" t="s">
        <v>52</v>
      </c>
    </row>
    <row r="497" spans="2:15" x14ac:dyDescent="0.35">
      <c r="B497" s="2" t="s">
        <v>70</v>
      </c>
      <c r="C497" s="3">
        <v>30</v>
      </c>
      <c r="D497" s="4" t="s">
        <v>59</v>
      </c>
      <c r="E497" s="2" t="s">
        <v>28</v>
      </c>
      <c r="F497" s="2" t="s">
        <v>42</v>
      </c>
      <c r="G497" s="5">
        <v>0</v>
      </c>
      <c r="H497" s="1">
        <v>0</v>
      </c>
      <c r="I497" s="2">
        <v>3</v>
      </c>
      <c r="J497" s="6">
        <v>1.5972222222222221E-3</v>
      </c>
      <c r="K497" s="2"/>
      <c r="L497" s="2"/>
      <c r="M497" s="2" t="s">
        <v>43</v>
      </c>
      <c r="N497" s="2" t="s">
        <v>77</v>
      </c>
      <c r="O497" s="2" t="s">
        <v>65</v>
      </c>
    </row>
    <row r="498" spans="2:15" x14ac:dyDescent="0.35">
      <c r="B498" s="2" t="s">
        <v>70</v>
      </c>
      <c r="C498" s="3">
        <v>6</v>
      </c>
      <c r="D498" s="4" t="s">
        <v>69</v>
      </c>
      <c r="E498" s="2" t="s">
        <v>28</v>
      </c>
      <c r="F498" s="2" t="s">
        <v>42</v>
      </c>
      <c r="G498" s="5">
        <v>0</v>
      </c>
      <c r="H498" s="1">
        <v>0</v>
      </c>
      <c r="I498" s="2">
        <v>2</v>
      </c>
      <c r="J498" s="6">
        <v>1.5972222222222221E-3</v>
      </c>
      <c r="K498" s="2"/>
      <c r="L498" s="2"/>
      <c r="M498" s="2" t="s">
        <v>48</v>
      </c>
      <c r="N498" s="2" t="s">
        <v>76</v>
      </c>
      <c r="O498" s="2" t="s">
        <v>71</v>
      </c>
    </row>
    <row r="499" spans="2:15" x14ac:dyDescent="0.35">
      <c r="B499" s="2" t="s">
        <v>70</v>
      </c>
      <c r="C499" s="3">
        <v>11</v>
      </c>
      <c r="D499" s="4" t="s">
        <v>55</v>
      </c>
      <c r="E499" s="2" t="s">
        <v>73</v>
      </c>
      <c r="F499" s="2" t="s">
        <v>42</v>
      </c>
      <c r="G499" s="5">
        <v>0</v>
      </c>
      <c r="H499" s="1">
        <v>0</v>
      </c>
      <c r="I499" s="2">
        <v>4</v>
      </c>
      <c r="J499" s="6">
        <v>1.5972222222222221E-3</v>
      </c>
      <c r="K499" s="2"/>
      <c r="L499" s="2"/>
      <c r="M499" s="2" t="s">
        <v>33</v>
      </c>
      <c r="N499" s="2" t="s">
        <v>78</v>
      </c>
      <c r="O499" s="2" t="s">
        <v>63</v>
      </c>
    </row>
    <row r="500" spans="2:15" x14ac:dyDescent="0.35">
      <c r="B500" s="2" t="s">
        <v>70</v>
      </c>
      <c r="C500" s="3">
        <v>12</v>
      </c>
      <c r="D500" s="4" t="s">
        <v>58</v>
      </c>
      <c r="E500" s="2" t="s">
        <v>16</v>
      </c>
      <c r="F500" s="2" t="s">
        <v>68</v>
      </c>
      <c r="G500" s="5">
        <v>0</v>
      </c>
      <c r="H500" s="1">
        <v>0</v>
      </c>
      <c r="I500" s="2">
        <v>4</v>
      </c>
      <c r="J500" s="6">
        <v>1.5972222222222221E-3</v>
      </c>
      <c r="K500" s="2"/>
      <c r="L500" s="2"/>
      <c r="M500" s="2" t="s">
        <v>20</v>
      </c>
      <c r="N500" s="2" t="s">
        <v>76</v>
      </c>
      <c r="O500" s="2" t="s">
        <v>52</v>
      </c>
    </row>
    <row r="501" spans="2:15" x14ac:dyDescent="0.35">
      <c r="B501" s="2" t="s">
        <v>70</v>
      </c>
      <c r="C501" s="3">
        <v>30</v>
      </c>
      <c r="D501" s="4" t="s">
        <v>59</v>
      </c>
      <c r="E501" s="2" t="s">
        <v>28</v>
      </c>
      <c r="F501" s="2" t="s">
        <v>42</v>
      </c>
      <c r="G501" s="5">
        <v>0</v>
      </c>
      <c r="H501" s="1">
        <v>0</v>
      </c>
      <c r="I501" s="2">
        <v>3</v>
      </c>
      <c r="J501" s="6">
        <v>1.5972222222222221E-3</v>
      </c>
      <c r="K501" s="2"/>
      <c r="L501" s="2"/>
      <c r="M501" s="2" t="s">
        <v>43</v>
      </c>
      <c r="N501" s="2" t="s">
        <v>77</v>
      </c>
      <c r="O501" s="2" t="s">
        <v>65</v>
      </c>
    </row>
    <row r="502" spans="2:15" x14ac:dyDescent="0.35">
      <c r="B502" s="2" t="s">
        <v>14</v>
      </c>
      <c r="C502" s="3">
        <v>15</v>
      </c>
      <c r="D502" s="4" t="s">
        <v>55</v>
      </c>
      <c r="E502" s="2" t="s">
        <v>38</v>
      </c>
      <c r="F502" s="2" t="s">
        <v>42</v>
      </c>
      <c r="G502" s="5">
        <v>4</v>
      </c>
      <c r="H502" s="1">
        <v>20000000</v>
      </c>
      <c r="I502" s="2">
        <v>3</v>
      </c>
      <c r="J502" s="6">
        <v>1.6782407407407406E-3</v>
      </c>
      <c r="K502" s="2" t="s">
        <v>61</v>
      </c>
      <c r="L502" s="2" t="s">
        <v>35</v>
      </c>
      <c r="M502" s="2" t="s">
        <v>51</v>
      </c>
      <c r="N502" s="2" t="s">
        <v>78</v>
      </c>
      <c r="O502" s="2" t="s">
        <v>41</v>
      </c>
    </row>
    <row r="503" spans="2:15" x14ac:dyDescent="0.35">
      <c r="B503" s="2" t="s">
        <v>14</v>
      </c>
      <c r="C503" s="3">
        <v>1</v>
      </c>
      <c r="D503" s="4" t="s">
        <v>59</v>
      </c>
      <c r="E503" s="2" t="s">
        <v>38</v>
      </c>
      <c r="F503" s="2" t="s">
        <v>42</v>
      </c>
      <c r="G503" s="5">
        <v>2</v>
      </c>
      <c r="H503" s="1">
        <v>38000000</v>
      </c>
      <c r="I503" s="2">
        <v>2</v>
      </c>
      <c r="J503" s="6">
        <v>1.6782407407407406E-3</v>
      </c>
      <c r="K503" s="2" t="s">
        <v>46</v>
      </c>
      <c r="L503" s="2" t="s">
        <v>24</v>
      </c>
      <c r="M503" s="2" t="s">
        <v>30</v>
      </c>
      <c r="N503" s="2" t="s">
        <v>77</v>
      </c>
      <c r="O503" s="2" t="s">
        <v>34</v>
      </c>
    </row>
    <row r="504" spans="2:15" x14ac:dyDescent="0.35">
      <c r="B504" s="2" t="s">
        <v>14</v>
      </c>
      <c r="C504" s="3">
        <v>1</v>
      </c>
      <c r="D504" s="4" t="s">
        <v>59</v>
      </c>
      <c r="E504" s="2" t="s">
        <v>32</v>
      </c>
      <c r="F504" s="2" t="s">
        <v>23</v>
      </c>
      <c r="G504" s="5">
        <v>2</v>
      </c>
      <c r="H504" s="1">
        <v>12000000</v>
      </c>
      <c r="I504" s="2">
        <v>3</v>
      </c>
      <c r="J504" s="6">
        <v>1.6782407407407406E-3</v>
      </c>
      <c r="K504" s="2" t="s">
        <v>18</v>
      </c>
      <c r="L504" s="2" t="s">
        <v>29</v>
      </c>
      <c r="M504" s="2" t="s">
        <v>48</v>
      </c>
      <c r="N504" s="2" t="s">
        <v>78</v>
      </c>
      <c r="O504" s="2" t="s">
        <v>53</v>
      </c>
    </row>
    <row r="505" spans="2:15" x14ac:dyDescent="0.35">
      <c r="B505" s="2" t="s">
        <v>14</v>
      </c>
      <c r="C505" s="3">
        <v>20</v>
      </c>
      <c r="D505" s="4" t="s">
        <v>59</v>
      </c>
      <c r="E505" s="2" t="s">
        <v>32</v>
      </c>
      <c r="F505" s="2" t="s">
        <v>45</v>
      </c>
      <c r="G505" s="5">
        <v>3</v>
      </c>
      <c r="H505" s="1">
        <v>15000000</v>
      </c>
      <c r="I505" s="2">
        <v>2</v>
      </c>
      <c r="J505" s="6">
        <v>1.6782407407407406E-3</v>
      </c>
      <c r="K505" s="2" t="s">
        <v>18</v>
      </c>
      <c r="L505" s="2" t="s">
        <v>39</v>
      </c>
      <c r="M505" s="2" t="s">
        <v>51</v>
      </c>
      <c r="N505" s="2" t="s">
        <v>78</v>
      </c>
      <c r="O505" s="2" t="s">
        <v>41</v>
      </c>
    </row>
    <row r="506" spans="2:15" x14ac:dyDescent="0.35">
      <c r="B506" s="2" t="s">
        <v>14</v>
      </c>
      <c r="C506" s="3">
        <v>10</v>
      </c>
      <c r="D506" s="4" t="s">
        <v>27</v>
      </c>
      <c r="E506" s="2" t="s">
        <v>32</v>
      </c>
      <c r="F506" s="2" t="s">
        <v>42</v>
      </c>
      <c r="G506" s="5">
        <v>1</v>
      </c>
      <c r="H506" s="1">
        <v>19000000</v>
      </c>
      <c r="I506" s="2">
        <v>3</v>
      </c>
      <c r="J506" s="6">
        <v>1.6782407407407406E-3</v>
      </c>
      <c r="K506" s="2" t="s">
        <v>46</v>
      </c>
      <c r="L506" s="2" t="s">
        <v>56</v>
      </c>
      <c r="M506" s="2" t="s">
        <v>25</v>
      </c>
      <c r="N506" s="2" t="s">
        <v>76</v>
      </c>
      <c r="O506" s="2" t="s">
        <v>52</v>
      </c>
    </row>
    <row r="507" spans="2:15" x14ac:dyDescent="0.35">
      <c r="B507" s="2" t="s">
        <v>14</v>
      </c>
      <c r="C507" s="3">
        <v>14</v>
      </c>
      <c r="D507" s="4" t="s">
        <v>27</v>
      </c>
      <c r="E507" s="2" t="s">
        <v>38</v>
      </c>
      <c r="F507" s="2" t="s">
        <v>17</v>
      </c>
      <c r="G507" s="5">
        <v>3</v>
      </c>
      <c r="H507" s="1">
        <v>11000000</v>
      </c>
      <c r="I507" s="2">
        <v>2</v>
      </c>
      <c r="J507" s="6">
        <v>1.6782407407407406E-3</v>
      </c>
      <c r="K507" s="2" t="s">
        <v>18</v>
      </c>
      <c r="L507" s="2" t="s">
        <v>29</v>
      </c>
      <c r="M507" s="2" t="s">
        <v>33</v>
      </c>
      <c r="N507" s="2" t="s">
        <v>78</v>
      </c>
      <c r="O507" s="2" t="s">
        <v>66</v>
      </c>
    </row>
    <row r="508" spans="2:15" x14ac:dyDescent="0.35">
      <c r="B508" s="2" t="s">
        <v>14</v>
      </c>
      <c r="C508" s="3">
        <v>1</v>
      </c>
      <c r="D508" s="4" t="s">
        <v>37</v>
      </c>
      <c r="E508" s="2" t="s">
        <v>32</v>
      </c>
      <c r="F508" s="2" t="s">
        <v>23</v>
      </c>
      <c r="G508" s="5">
        <v>1</v>
      </c>
      <c r="H508" s="1">
        <v>19000000</v>
      </c>
      <c r="I508" s="2">
        <v>1</v>
      </c>
      <c r="J508" s="6">
        <v>1.6782407407407406E-3</v>
      </c>
      <c r="K508" s="2" t="s">
        <v>46</v>
      </c>
      <c r="L508" s="2" t="s">
        <v>39</v>
      </c>
      <c r="M508" s="2" t="s">
        <v>30</v>
      </c>
      <c r="N508" s="2" t="s">
        <v>76</v>
      </c>
      <c r="O508" s="2" t="s">
        <v>71</v>
      </c>
    </row>
    <row r="509" spans="2:15" x14ac:dyDescent="0.35">
      <c r="B509" s="2" t="s">
        <v>14</v>
      </c>
      <c r="C509" s="3">
        <v>11</v>
      </c>
      <c r="D509" s="4" t="s">
        <v>37</v>
      </c>
      <c r="E509" s="2" t="s">
        <v>16</v>
      </c>
      <c r="F509" s="2" t="s">
        <v>23</v>
      </c>
      <c r="G509" s="5">
        <v>5</v>
      </c>
      <c r="H509" s="1">
        <v>21000000</v>
      </c>
      <c r="I509" s="2">
        <v>1</v>
      </c>
      <c r="J509" s="6">
        <v>1.6782407407407406E-3</v>
      </c>
      <c r="K509" s="2" t="s">
        <v>18</v>
      </c>
      <c r="L509" s="2" t="s">
        <v>19</v>
      </c>
      <c r="M509" s="2" t="s">
        <v>30</v>
      </c>
      <c r="N509" s="2" t="s">
        <v>78</v>
      </c>
      <c r="O509" s="2" t="s">
        <v>66</v>
      </c>
    </row>
    <row r="510" spans="2:15" x14ac:dyDescent="0.35">
      <c r="B510" s="2" t="s">
        <v>14</v>
      </c>
      <c r="C510" s="3">
        <v>15</v>
      </c>
      <c r="D510" s="4" t="s">
        <v>37</v>
      </c>
      <c r="E510" s="2" t="s">
        <v>16</v>
      </c>
      <c r="F510" s="2" t="s">
        <v>42</v>
      </c>
      <c r="G510" s="5">
        <v>2</v>
      </c>
      <c r="H510" s="1">
        <v>10000000</v>
      </c>
      <c r="I510" s="2">
        <v>4</v>
      </c>
      <c r="J510" s="6">
        <v>1.6782407407407406E-3</v>
      </c>
      <c r="K510" s="2" t="s">
        <v>18</v>
      </c>
      <c r="L510" s="2" t="s">
        <v>47</v>
      </c>
      <c r="M510" s="2" t="s">
        <v>51</v>
      </c>
      <c r="N510" s="2" t="s">
        <v>66</v>
      </c>
      <c r="O510" s="2" t="s">
        <v>67</v>
      </c>
    </row>
    <row r="511" spans="2:15" x14ac:dyDescent="0.35">
      <c r="B511" s="2" t="s">
        <v>14</v>
      </c>
      <c r="C511" s="3">
        <v>29</v>
      </c>
      <c r="D511" s="4" t="s">
        <v>37</v>
      </c>
      <c r="E511" s="2" t="s">
        <v>16</v>
      </c>
      <c r="F511" s="2" t="s">
        <v>42</v>
      </c>
      <c r="G511" s="5">
        <v>3</v>
      </c>
      <c r="H511" s="1">
        <v>15000000</v>
      </c>
      <c r="I511" s="2">
        <v>1</v>
      </c>
      <c r="J511" s="6">
        <v>1.6782407407407406E-3</v>
      </c>
      <c r="K511" s="2" t="s">
        <v>18</v>
      </c>
      <c r="L511" s="2" t="s">
        <v>39</v>
      </c>
      <c r="M511" s="2" t="s">
        <v>20</v>
      </c>
      <c r="N511" s="2" t="s">
        <v>78</v>
      </c>
      <c r="O511" s="2" t="s">
        <v>66</v>
      </c>
    </row>
    <row r="512" spans="2:15" x14ac:dyDescent="0.35">
      <c r="B512" s="2" t="s">
        <v>14</v>
      </c>
      <c r="C512" s="3">
        <v>8</v>
      </c>
      <c r="D512" s="4" t="s">
        <v>37</v>
      </c>
      <c r="E512" s="2" t="s">
        <v>32</v>
      </c>
      <c r="F512" s="2" t="s">
        <v>42</v>
      </c>
      <c r="G512" s="5">
        <v>2</v>
      </c>
      <c r="H512" s="1">
        <v>12000000</v>
      </c>
      <c r="I512" s="2">
        <v>5</v>
      </c>
      <c r="J512" s="6">
        <v>1.6782407407407406E-3</v>
      </c>
      <c r="K512" s="2" t="s">
        <v>18</v>
      </c>
      <c r="L512" s="2" t="s">
        <v>50</v>
      </c>
      <c r="M512" s="2" t="s">
        <v>25</v>
      </c>
      <c r="N512" s="2" t="s">
        <v>76</v>
      </c>
      <c r="O512" s="2" t="s">
        <v>52</v>
      </c>
    </row>
    <row r="513" spans="2:15" x14ac:dyDescent="0.35">
      <c r="B513" s="2" t="s">
        <v>14</v>
      </c>
      <c r="C513" s="3">
        <v>8</v>
      </c>
      <c r="D513" s="4" t="s">
        <v>37</v>
      </c>
      <c r="E513" s="2" t="s">
        <v>38</v>
      </c>
      <c r="F513" s="2" t="s">
        <v>17</v>
      </c>
      <c r="G513" s="5">
        <v>5</v>
      </c>
      <c r="H513" s="1">
        <v>25000000</v>
      </c>
      <c r="I513" s="2">
        <v>3</v>
      </c>
      <c r="J513" s="6">
        <v>1.6782407407407406E-3</v>
      </c>
      <c r="K513" s="2" t="s">
        <v>18</v>
      </c>
      <c r="L513" s="2" t="s">
        <v>39</v>
      </c>
      <c r="M513" s="2" t="s">
        <v>48</v>
      </c>
      <c r="N513" s="2" t="s">
        <v>76</v>
      </c>
      <c r="O513" s="2" t="s">
        <v>52</v>
      </c>
    </row>
    <row r="514" spans="2:15" x14ac:dyDescent="0.35">
      <c r="B514" s="2" t="s">
        <v>14</v>
      </c>
      <c r="C514" s="3">
        <v>10</v>
      </c>
      <c r="D514" s="4" t="s">
        <v>44</v>
      </c>
      <c r="E514" s="2" t="s">
        <v>38</v>
      </c>
      <c r="F514" s="2" t="s">
        <v>23</v>
      </c>
      <c r="G514" s="5">
        <v>1</v>
      </c>
      <c r="H514" s="1">
        <v>7000000</v>
      </c>
      <c r="I514" s="2">
        <v>6</v>
      </c>
      <c r="J514" s="6">
        <v>1.6782407407407406E-3</v>
      </c>
      <c r="K514" s="2" t="s">
        <v>18</v>
      </c>
      <c r="L514" s="2" t="s">
        <v>19</v>
      </c>
      <c r="M514" s="2" t="s">
        <v>43</v>
      </c>
      <c r="N514" s="2" t="s">
        <v>77</v>
      </c>
      <c r="O514" s="2" t="s">
        <v>65</v>
      </c>
    </row>
    <row r="515" spans="2:15" x14ac:dyDescent="0.35">
      <c r="B515" s="2" t="s">
        <v>14</v>
      </c>
      <c r="C515" s="3">
        <v>11</v>
      </c>
      <c r="D515" s="4" t="s">
        <v>44</v>
      </c>
      <c r="E515" s="2" t="s">
        <v>28</v>
      </c>
      <c r="F515" s="2" t="s">
        <v>23</v>
      </c>
      <c r="G515" s="5">
        <v>4</v>
      </c>
      <c r="H515" s="1">
        <v>20000000</v>
      </c>
      <c r="I515" s="2">
        <v>2</v>
      </c>
      <c r="J515" s="6">
        <v>1.6782407407407406E-3</v>
      </c>
      <c r="K515" s="2" t="s">
        <v>18</v>
      </c>
      <c r="L515" s="2" t="s">
        <v>47</v>
      </c>
      <c r="M515" s="2" t="s">
        <v>33</v>
      </c>
      <c r="N515" s="2" t="s">
        <v>76</v>
      </c>
      <c r="O515" s="2" t="s">
        <v>31</v>
      </c>
    </row>
    <row r="516" spans="2:15" x14ac:dyDescent="0.35">
      <c r="B516" s="2" t="s">
        <v>14</v>
      </c>
      <c r="C516" s="3">
        <v>22</v>
      </c>
      <c r="D516" s="4" t="s">
        <v>44</v>
      </c>
      <c r="E516" s="2" t="s">
        <v>73</v>
      </c>
      <c r="F516" s="2" t="s">
        <v>17</v>
      </c>
      <c r="G516" s="5">
        <v>2</v>
      </c>
      <c r="H516" s="1">
        <v>12000000</v>
      </c>
      <c r="I516" s="2">
        <v>2</v>
      </c>
      <c r="J516" s="6">
        <v>1.6782407407407406E-3</v>
      </c>
      <c r="K516" s="2" t="s">
        <v>18</v>
      </c>
      <c r="L516" s="2" t="s">
        <v>56</v>
      </c>
      <c r="M516" s="2" t="s">
        <v>33</v>
      </c>
      <c r="N516" s="2" t="s">
        <v>76</v>
      </c>
      <c r="O516" s="2" t="s">
        <v>26</v>
      </c>
    </row>
    <row r="517" spans="2:15" x14ac:dyDescent="0.35">
      <c r="B517" s="2" t="s">
        <v>14</v>
      </c>
      <c r="C517" s="3">
        <v>18</v>
      </c>
      <c r="D517" s="4" t="s">
        <v>44</v>
      </c>
      <c r="E517" s="2" t="s">
        <v>32</v>
      </c>
      <c r="F517" s="2" t="s">
        <v>68</v>
      </c>
      <c r="G517" s="5">
        <v>5</v>
      </c>
      <c r="H517" s="1">
        <v>25000000</v>
      </c>
      <c r="I517" s="2">
        <v>4</v>
      </c>
      <c r="J517" s="6">
        <v>1.6782407407407406E-3</v>
      </c>
      <c r="K517" s="2" t="s">
        <v>18</v>
      </c>
      <c r="L517" s="2" t="s">
        <v>19</v>
      </c>
      <c r="M517" s="2" t="s">
        <v>43</v>
      </c>
      <c r="N517" s="2" t="s">
        <v>77</v>
      </c>
      <c r="O517" s="2" t="s">
        <v>54</v>
      </c>
    </row>
    <row r="518" spans="2:15" x14ac:dyDescent="0.35">
      <c r="B518" s="2" t="s">
        <v>14</v>
      </c>
      <c r="C518" s="3">
        <v>15</v>
      </c>
      <c r="D518" s="4" t="s">
        <v>55</v>
      </c>
      <c r="E518" s="2" t="s">
        <v>38</v>
      </c>
      <c r="F518" s="2" t="s">
        <v>42</v>
      </c>
      <c r="G518" s="5">
        <v>4</v>
      </c>
      <c r="H518" s="1">
        <v>20000000</v>
      </c>
      <c r="I518" s="2">
        <v>3</v>
      </c>
      <c r="J518" s="6">
        <v>1.6782407407407406E-3</v>
      </c>
      <c r="K518" s="2" t="s">
        <v>61</v>
      </c>
      <c r="L518" s="2" t="s">
        <v>35</v>
      </c>
      <c r="M518" s="2" t="s">
        <v>51</v>
      </c>
      <c r="N518" s="2" t="s">
        <v>78</v>
      </c>
      <c r="O518" s="2" t="s">
        <v>41</v>
      </c>
    </row>
    <row r="519" spans="2:15" x14ac:dyDescent="0.35">
      <c r="B519" s="2" t="s">
        <v>14</v>
      </c>
      <c r="C519" s="3">
        <v>1</v>
      </c>
      <c r="D519" s="4" t="s">
        <v>59</v>
      </c>
      <c r="E519" s="2" t="s">
        <v>38</v>
      </c>
      <c r="F519" s="2" t="s">
        <v>42</v>
      </c>
      <c r="G519" s="5">
        <v>2</v>
      </c>
      <c r="H519" s="1">
        <v>38000000</v>
      </c>
      <c r="I519" s="2">
        <v>2</v>
      </c>
      <c r="J519" s="6">
        <v>1.6782407407407406E-3</v>
      </c>
      <c r="K519" s="2" t="s">
        <v>46</v>
      </c>
      <c r="L519" s="2" t="s">
        <v>24</v>
      </c>
      <c r="M519" s="2" t="s">
        <v>30</v>
      </c>
      <c r="N519" s="2" t="s">
        <v>77</v>
      </c>
      <c r="O519" s="2" t="s">
        <v>34</v>
      </c>
    </row>
    <row r="520" spans="2:15" x14ac:dyDescent="0.35">
      <c r="B520" s="2" t="s">
        <v>14</v>
      </c>
      <c r="C520" s="3">
        <v>1</v>
      </c>
      <c r="D520" s="4" t="s">
        <v>59</v>
      </c>
      <c r="E520" s="2" t="s">
        <v>32</v>
      </c>
      <c r="F520" s="2" t="s">
        <v>23</v>
      </c>
      <c r="G520" s="5">
        <v>2</v>
      </c>
      <c r="H520" s="1">
        <v>12000000</v>
      </c>
      <c r="I520" s="2">
        <v>3</v>
      </c>
      <c r="J520" s="6">
        <v>1.6782407407407406E-3</v>
      </c>
      <c r="K520" s="2" t="s">
        <v>18</v>
      </c>
      <c r="L520" s="2" t="s">
        <v>29</v>
      </c>
      <c r="M520" s="2" t="s">
        <v>48</v>
      </c>
      <c r="N520" s="2" t="s">
        <v>78</v>
      </c>
      <c r="O520" s="2" t="s">
        <v>53</v>
      </c>
    </row>
    <row r="521" spans="2:15" x14ac:dyDescent="0.35">
      <c r="B521" s="2" t="s">
        <v>14</v>
      </c>
      <c r="C521" s="3">
        <v>20</v>
      </c>
      <c r="D521" s="4" t="s">
        <v>59</v>
      </c>
      <c r="E521" s="2" t="s">
        <v>32</v>
      </c>
      <c r="F521" s="2" t="s">
        <v>45</v>
      </c>
      <c r="G521" s="5">
        <v>3</v>
      </c>
      <c r="H521" s="1">
        <v>15000000</v>
      </c>
      <c r="I521" s="2">
        <v>2</v>
      </c>
      <c r="J521" s="6">
        <v>1.6782407407407406E-3</v>
      </c>
      <c r="K521" s="2" t="s">
        <v>18</v>
      </c>
      <c r="L521" s="2" t="s">
        <v>39</v>
      </c>
      <c r="M521" s="2" t="s">
        <v>51</v>
      </c>
      <c r="N521" s="2" t="s">
        <v>78</v>
      </c>
      <c r="O521" s="2" t="s">
        <v>41</v>
      </c>
    </row>
    <row r="522" spans="2:15" x14ac:dyDescent="0.35">
      <c r="B522" s="2" t="s">
        <v>70</v>
      </c>
      <c r="C522" s="3">
        <v>12</v>
      </c>
      <c r="D522" s="4" t="s">
        <v>59</v>
      </c>
      <c r="E522" s="2" t="s">
        <v>16</v>
      </c>
      <c r="F522" s="2" t="s">
        <v>23</v>
      </c>
      <c r="G522" s="5">
        <v>0</v>
      </c>
      <c r="H522" s="1">
        <v>0</v>
      </c>
      <c r="I522" s="2">
        <v>2</v>
      </c>
      <c r="J522" s="6">
        <v>1.6782407407407406E-3</v>
      </c>
      <c r="K522" s="2"/>
      <c r="L522" s="2"/>
      <c r="M522" s="2" t="s">
        <v>43</v>
      </c>
      <c r="N522" s="2" t="s">
        <v>66</v>
      </c>
      <c r="O522" s="2" t="s">
        <v>67</v>
      </c>
    </row>
    <row r="523" spans="2:15" x14ac:dyDescent="0.35">
      <c r="B523" s="2" t="s">
        <v>70</v>
      </c>
      <c r="C523" s="3">
        <v>14</v>
      </c>
      <c r="D523" s="4" t="s">
        <v>60</v>
      </c>
      <c r="E523" s="2" t="s">
        <v>16</v>
      </c>
      <c r="F523" s="2" t="s">
        <v>42</v>
      </c>
      <c r="G523" s="5">
        <v>0</v>
      </c>
      <c r="H523" s="1">
        <v>0</v>
      </c>
      <c r="I523" s="2">
        <v>1</v>
      </c>
      <c r="J523" s="6">
        <v>1.6782407407407406E-3</v>
      </c>
      <c r="K523" s="2"/>
      <c r="L523" s="2"/>
      <c r="M523" s="2" t="s">
        <v>51</v>
      </c>
      <c r="N523" s="2" t="s">
        <v>76</v>
      </c>
      <c r="O523" s="2" t="s">
        <v>31</v>
      </c>
    </row>
    <row r="524" spans="2:15" x14ac:dyDescent="0.35">
      <c r="B524" s="2" t="s">
        <v>70</v>
      </c>
      <c r="C524" s="3">
        <v>15</v>
      </c>
      <c r="D524" s="4" t="s">
        <v>22</v>
      </c>
      <c r="E524" s="2" t="s">
        <v>16</v>
      </c>
      <c r="F524" s="2" t="s">
        <v>23</v>
      </c>
      <c r="G524" s="5">
        <v>0</v>
      </c>
      <c r="H524" s="1">
        <v>0</v>
      </c>
      <c r="I524" s="2">
        <v>2</v>
      </c>
      <c r="J524" s="6">
        <v>1.6782407407407406E-3</v>
      </c>
      <c r="K524" s="2"/>
      <c r="L524" s="2"/>
      <c r="M524" s="2" t="s">
        <v>40</v>
      </c>
      <c r="N524" s="2" t="s">
        <v>78</v>
      </c>
      <c r="O524" s="2" t="s">
        <v>62</v>
      </c>
    </row>
    <row r="525" spans="2:15" x14ac:dyDescent="0.35">
      <c r="B525" s="2" t="s">
        <v>70</v>
      </c>
      <c r="C525" s="3">
        <v>20</v>
      </c>
      <c r="D525" s="4" t="s">
        <v>27</v>
      </c>
      <c r="E525" s="2" t="s">
        <v>49</v>
      </c>
      <c r="F525" s="2" t="s">
        <v>23</v>
      </c>
      <c r="G525" s="5">
        <v>0</v>
      </c>
      <c r="H525" s="1">
        <v>0</v>
      </c>
      <c r="I525" s="2">
        <v>1</v>
      </c>
      <c r="J525" s="6">
        <v>1.6782407407407406E-3</v>
      </c>
      <c r="K525" s="2"/>
      <c r="L525" s="2"/>
      <c r="M525" s="2" t="s">
        <v>25</v>
      </c>
      <c r="N525" s="2" t="s">
        <v>77</v>
      </c>
      <c r="O525" s="2" t="s">
        <v>54</v>
      </c>
    </row>
    <row r="526" spans="2:15" x14ac:dyDescent="0.35">
      <c r="B526" s="2" t="s">
        <v>70</v>
      </c>
      <c r="C526" s="3">
        <v>2</v>
      </c>
      <c r="D526" s="4" t="s">
        <v>37</v>
      </c>
      <c r="E526" s="2" t="s">
        <v>16</v>
      </c>
      <c r="F526" s="2" t="s">
        <v>23</v>
      </c>
      <c r="G526" s="5">
        <v>0</v>
      </c>
      <c r="H526" s="1">
        <v>0</v>
      </c>
      <c r="I526" s="2">
        <v>2</v>
      </c>
      <c r="J526" s="6">
        <v>1.6782407407407406E-3</v>
      </c>
      <c r="K526" s="2"/>
      <c r="L526" s="2"/>
      <c r="M526" s="2" t="s">
        <v>30</v>
      </c>
      <c r="N526" s="2" t="s">
        <v>76</v>
      </c>
      <c r="O526" s="2" t="s">
        <v>75</v>
      </c>
    </row>
    <row r="527" spans="2:15" x14ac:dyDescent="0.35">
      <c r="B527" s="2" t="s">
        <v>70</v>
      </c>
      <c r="C527" s="3">
        <v>21</v>
      </c>
      <c r="D527" s="4" t="s">
        <v>37</v>
      </c>
      <c r="E527" s="2" t="s">
        <v>32</v>
      </c>
      <c r="F527" s="2" t="s">
        <v>42</v>
      </c>
      <c r="G527" s="5">
        <v>0</v>
      </c>
      <c r="H527" s="1">
        <v>0</v>
      </c>
      <c r="I527" s="2">
        <v>3</v>
      </c>
      <c r="J527" s="6">
        <v>1.6782407407407406E-3</v>
      </c>
      <c r="K527" s="2"/>
      <c r="L527" s="2"/>
      <c r="M527" s="2" t="s">
        <v>30</v>
      </c>
      <c r="N527" s="2" t="s">
        <v>78</v>
      </c>
      <c r="O527" s="2" t="s">
        <v>62</v>
      </c>
    </row>
    <row r="528" spans="2:15" x14ac:dyDescent="0.35">
      <c r="B528" s="2" t="s">
        <v>70</v>
      </c>
      <c r="C528" s="3">
        <v>23</v>
      </c>
      <c r="D528" s="4" t="s">
        <v>37</v>
      </c>
      <c r="E528" s="2" t="s">
        <v>49</v>
      </c>
      <c r="F528" s="2" t="s">
        <v>42</v>
      </c>
      <c r="G528" s="5">
        <v>0</v>
      </c>
      <c r="H528" s="1">
        <v>0</v>
      </c>
      <c r="I528" s="2">
        <v>3</v>
      </c>
      <c r="J528" s="6">
        <v>1.6782407407407406E-3</v>
      </c>
      <c r="K528" s="2"/>
      <c r="L528" s="2"/>
      <c r="M528" s="2" t="s">
        <v>48</v>
      </c>
      <c r="N528" s="2" t="s">
        <v>66</v>
      </c>
      <c r="O528" s="2" t="s">
        <v>67</v>
      </c>
    </row>
    <row r="529" spans="2:15" x14ac:dyDescent="0.35">
      <c r="B529" s="2" t="s">
        <v>70</v>
      </c>
      <c r="C529" s="3">
        <v>14</v>
      </c>
      <c r="D529" s="4" t="s">
        <v>44</v>
      </c>
      <c r="E529" s="2" t="s">
        <v>16</v>
      </c>
      <c r="F529" s="2" t="s">
        <v>42</v>
      </c>
      <c r="G529" s="5">
        <v>0</v>
      </c>
      <c r="H529" s="1">
        <v>0</v>
      </c>
      <c r="I529" s="2">
        <v>2</v>
      </c>
      <c r="J529" s="6">
        <v>1.6782407407407406E-3</v>
      </c>
      <c r="K529" s="2"/>
      <c r="L529" s="2"/>
      <c r="M529" s="2" t="s">
        <v>43</v>
      </c>
      <c r="N529" s="2" t="s">
        <v>76</v>
      </c>
      <c r="O529" s="2" t="s">
        <v>52</v>
      </c>
    </row>
    <row r="530" spans="2:15" x14ac:dyDescent="0.35">
      <c r="B530" s="2" t="s">
        <v>70</v>
      </c>
      <c r="C530" s="3">
        <v>16</v>
      </c>
      <c r="D530" s="4" t="s">
        <v>44</v>
      </c>
      <c r="E530" s="2" t="s">
        <v>38</v>
      </c>
      <c r="F530" s="2" t="s">
        <v>42</v>
      </c>
      <c r="G530" s="5">
        <v>0</v>
      </c>
      <c r="H530" s="1">
        <v>0</v>
      </c>
      <c r="I530" s="2">
        <v>3</v>
      </c>
      <c r="J530" s="6">
        <v>1.6782407407407406E-3</v>
      </c>
      <c r="K530" s="2"/>
      <c r="L530" s="2"/>
      <c r="M530" s="2" t="s">
        <v>43</v>
      </c>
      <c r="N530" s="2" t="s">
        <v>77</v>
      </c>
      <c r="O530" s="2" t="s">
        <v>65</v>
      </c>
    </row>
    <row r="531" spans="2:15" x14ac:dyDescent="0.35">
      <c r="B531" s="2" t="s">
        <v>70</v>
      </c>
      <c r="C531" s="3">
        <v>12</v>
      </c>
      <c r="D531" s="4" t="s">
        <v>59</v>
      </c>
      <c r="E531" s="2" t="s">
        <v>16</v>
      </c>
      <c r="F531" s="2" t="s">
        <v>23</v>
      </c>
      <c r="G531" s="5">
        <v>0</v>
      </c>
      <c r="H531" s="1">
        <v>0</v>
      </c>
      <c r="I531" s="2">
        <v>2</v>
      </c>
      <c r="J531" s="6">
        <v>1.6782407407407406E-3</v>
      </c>
      <c r="K531" s="2"/>
      <c r="L531" s="2"/>
      <c r="M531" s="2" t="s">
        <v>43</v>
      </c>
      <c r="N531" s="2" t="s">
        <v>66</v>
      </c>
      <c r="O531" s="2" t="s">
        <v>67</v>
      </c>
    </row>
    <row r="532" spans="2:15" x14ac:dyDescent="0.35">
      <c r="B532" s="2" t="s">
        <v>70</v>
      </c>
      <c r="C532" s="3">
        <v>14</v>
      </c>
      <c r="D532" s="4" t="s">
        <v>60</v>
      </c>
      <c r="E532" s="2" t="s">
        <v>16</v>
      </c>
      <c r="F532" s="2" t="s">
        <v>42</v>
      </c>
      <c r="G532" s="5">
        <v>0</v>
      </c>
      <c r="H532" s="1">
        <v>0</v>
      </c>
      <c r="I532" s="2">
        <v>1</v>
      </c>
      <c r="J532" s="6">
        <v>1.6782407407407406E-3</v>
      </c>
      <c r="K532" s="2"/>
      <c r="L532" s="2"/>
      <c r="M532" s="2" t="s">
        <v>51</v>
      </c>
      <c r="N532" s="2" t="s">
        <v>76</v>
      </c>
      <c r="O532" s="2" t="s">
        <v>31</v>
      </c>
    </row>
    <row r="533" spans="2:15" x14ac:dyDescent="0.35">
      <c r="B533" s="2" t="s">
        <v>14</v>
      </c>
      <c r="C533" s="3">
        <v>11</v>
      </c>
      <c r="D533" s="4" t="s">
        <v>55</v>
      </c>
      <c r="E533" s="2" t="s">
        <v>38</v>
      </c>
      <c r="F533" s="2" t="s">
        <v>42</v>
      </c>
      <c r="G533" s="5">
        <v>5</v>
      </c>
      <c r="H533" s="1">
        <v>20000000</v>
      </c>
      <c r="I533" s="2">
        <v>1</v>
      </c>
      <c r="J533" s="6">
        <v>1.736111111111111E-3</v>
      </c>
      <c r="K533" s="2" t="s">
        <v>18</v>
      </c>
      <c r="L533" s="2" t="s">
        <v>29</v>
      </c>
      <c r="M533" s="2" t="s">
        <v>48</v>
      </c>
      <c r="N533" s="2" t="s">
        <v>77</v>
      </c>
      <c r="O533" s="2" t="s">
        <v>54</v>
      </c>
    </row>
    <row r="534" spans="2:15" x14ac:dyDescent="0.35">
      <c r="B534" s="2" t="s">
        <v>14</v>
      </c>
      <c r="C534" s="3">
        <v>14</v>
      </c>
      <c r="D534" s="4" t="s">
        <v>57</v>
      </c>
      <c r="E534" s="2" t="s">
        <v>49</v>
      </c>
      <c r="F534" s="2" t="s">
        <v>42</v>
      </c>
      <c r="G534" s="5">
        <v>2</v>
      </c>
      <c r="H534" s="1">
        <v>10000000</v>
      </c>
      <c r="I534" s="2">
        <v>7</v>
      </c>
      <c r="J534" s="6">
        <v>1.736111111111111E-3</v>
      </c>
      <c r="K534" s="2" t="s">
        <v>18</v>
      </c>
      <c r="L534" s="2" t="s">
        <v>29</v>
      </c>
      <c r="M534" s="2" t="s">
        <v>43</v>
      </c>
      <c r="N534" s="2" t="s">
        <v>78</v>
      </c>
      <c r="O534" s="2" t="s">
        <v>53</v>
      </c>
    </row>
    <row r="535" spans="2:15" x14ac:dyDescent="0.35">
      <c r="B535" s="2" t="s">
        <v>14</v>
      </c>
      <c r="C535" s="3">
        <v>10</v>
      </c>
      <c r="D535" s="4" t="s">
        <v>72</v>
      </c>
      <c r="E535" s="2" t="s">
        <v>32</v>
      </c>
      <c r="F535" s="2" t="s">
        <v>23</v>
      </c>
      <c r="G535" s="5">
        <v>1</v>
      </c>
      <c r="H535" s="1">
        <v>7000000</v>
      </c>
      <c r="I535" s="2">
        <v>1</v>
      </c>
      <c r="J535" s="6">
        <v>1.736111111111111E-3</v>
      </c>
      <c r="K535" s="2" t="s">
        <v>18</v>
      </c>
      <c r="L535" s="2" t="s">
        <v>47</v>
      </c>
      <c r="M535" s="2" t="s">
        <v>30</v>
      </c>
      <c r="N535" s="2" t="s">
        <v>78</v>
      </c>
      <c r="O535" s="2" t="s">
        <v>53</v>
      </c>
    </row>
    <row r="536" spans="2:15" x14ac:dyDescent="0.35">
      <c r="B536" s="2" t="s">
        <v>14</v>
      </c>
      <c r="C536" s="3">
        <v>12</v>
      </c>
      <c r="D536" s="4" t="s">
        <v>72</v>
      </c>
      <c r="E536" s="2" t="s">
        <v>28</v>
      </c>
      <c r="F536" s="2" t="s">
        <v>23</v>
      </c>
      <c r="G536" s="5">
        <v>5</v>
      </c>
      <c r="H536" s="1">
        <v>25000000</v>
      </c>
      <c r="I536" s="2">
        <v>2</v>
      </c>
      <c r="J536" s="6">
        <v>1.736111111111111E-3</v>
      </c>
      <c r="K536" s="2" t="s">
        <v>18</v>
      </c>
      <c r="L536" s="2" t="s">
        <v>19</v>
      </c>
      <c r="M536" s="2" t="s">
        <v>20</v>
      </c>
      <c r="N536" s="2" t="s">
        <v>77</v>
      </c>
      <c r="O536" s="2" t="s">
        <v>65</v>
      </c>
    </row>
    <row r="537" spans="2:15" x14ac:dyDescent="0.35">
      <c r="B537" s="2" t="s">
        <v>14</v>
      </c>
      <c r="C537" s="3">
        <v>22</v>
      </c>
      <c r="D537" s="4" t="s">
        <v>27</v>
      </c>
      <c r="E537" s="2" t="s">
        <v>32</v>
      </c>
      <c r="F537" s="2" t="s">
        <v>42</v>
      </c>
      <c r="G537" s="5">
        <v>1</v>
      </c>
      <c r="H537" s="1">
        <v>19000000</v>
      </c>
      <c r="I537" s="2">
        <v>2</v>
      </c>
      <c r="J537" s="6">
        <v>1.736111111111111E-3</v>
      </c>
      <c r="K537" s="2" t="s">
        <v>46</v>
      </c>
      <c r="L537" s="2" t="s">
        <v>39</v>
      </c>
      <c r="M537" s="2" t="s">
        <v>51</v>
      </c>
      <c r="N537" s="2" t="s">
        <v>66</v>
      </c>
      <c r="O537" s="2" t="s">
        <v>67</v>
      </c>
    </row>
    <row r="538" spans="2:15" x14ac:dyDescent="0.35">
      <c r="B538" s="2" t="s">
        <v>14</v>
      </c>
      <c r="C538" s="3">
        <v>27</v>
      </c>
      <c r="D538" s="4" t="s">
        <v>27</v>
      </c>
      <c r="E538" s="2" t="s">
        <v>16</v>
      </c>
      <c r="F538" s="2" t="s">
        <v>42</v>
      </c>
      <c r="G538" s="5">
        <v>5</v>
      </c>
      <c r="H538" s="1">
        <v>21000000</v>
      </c>
      <c r="I538" s="2">
        <v>3</v>
      </c>
      <c r="J538" s="6">
        <v>1.736111111111111E-3</v>
      </c>
      <c r="K538" s="2" t="s">
        <v>18</v>
      </c>
      <c r="L538" s="2" t="s">
        <v>39</v>
      </c>
      <c r="M538" s="2" t="s">
        <v>43</v>
      </c>
      <c r="N538" s="2" t="s">
        <v>76</v>
      </c>
      <c r="O538" s="2" t="s">
        <v>52</v>
      </c>
    </row>
    <row r="539" spans="2:15" x14ac:dyDescent="0.35">
      <c r="B539" s="2" t="s">
        <v>14</v>
      </c>
      <c r="C539" s="3">
        <v>21</v>
      </c>
      <c r="D539" s="4" t="s">
        <v>37</v>
      </c>
      <c r="E539" s="2" t="s">
        <v>38</v>
      </c>
      <c r="F539" s="2" t="s">
        <v>17</v>
      </c>
      <c r="G539" s="5">
        <v>2</v>
      </c>
      <c r="H539" s="1">
        <v>38000000</v>
      </c>
      <c r="I539" s="2">
        <v>3</v>
      </c>
      <c r="J539" s="6">
        <v>1.736111111111111E-3</v>
      </c>
      <c r="K539" s="2" t="s">
        <v>46</v>
      </c>
      <c r="L539" s="2" t="s">
        <v>35</v>
      </c>
      <c r="M539" s="2" t="s">
        <v>30</v>
      </c>
      <c r="N539" s="2" t="s">
        <v>77</v>
      </c>
      <c r="O539" s="2" t="s">
        <v>54</v>
      </c>
    </row>
    <row r="540" spans="2:15" x14ac:dyDescent="0.35">
      <c r="B540" s="2" t="s">
        <v>14</v>
      </c>
      <c r="C540" s="3">
        <v>24</v>
      </c>
      <c r="D540" s="4" t="s">
        <v>37</v>
      </c>
      <c r="E540" s="2" t="s">
        <v>16</v>
      </c>
      <c r="F540" s="2" t="s">
        <v>23</v>
      </c>
      <c r="G540" s="5">
        <v>4</v>
      </c>
      <c r="H540" s="1">
        <v>20000000</v>
      </c>
      <c r="I540" s="2">
        <v>2</v>
      </c>
      <c r="J540" s="6">
        <v>1.736111111111111E-3</v>
      </c>
      <c r="K540" s="2" t="s">
        <v>61</v>
      </c>
      <c r="L540" s="2" t="s">
        <v>47</v>
      </c>
      <c r="M540" s="2" t="s">
        <v>30</v>
      </c>
      <c r="N540" s="2" t="s">
        <v>77</v>
      </c>
      <c r="O540" s="2" t="s">
        <v>54</v>
      </c>
    </row>
    <row r="541" spans="2:15" x14ac:dyDescent="0.35">
      <c r="B541" s="2" t="s">
        <v>14</v>
      </c>
      <c r="C541" s="3">
        <v>5</v>
      </c>
      <c r="D541" s="4" t="s">
        <v>37</v>
      </c>
      <c r="E541" s="2" t="s">
        <v>16</v>
      </c>
      <c r="F541" s="2" t="s">
        <v>17</v>
      </c>
      <c r="G541" s="5">
        <v>4</v>
      </c>
      <c r="H541" s="1">
        <v>11000000</v>
      </c>
      <c r="I541" s="2">
        <v>4</v>
      </c>
      <c r="J541" s="6">
        <v>1.736111111111111E-3</v>
      </c>
      <c r="K541" s="2" t="s">
        <v>61</v>
      </c>
      <c r="L541" s="2" t="s">
        <v>19</v>
      </c>
      <c r="M541" s="2" t="s">
        <v>40</v>
      </c>
      <c r="N541" s="2" t="s">
        <v>76</v>
      </c>
      <c r="O541" s="2" t="s">
        <v>26</v>
      </c>
    </row>
    <row r="542" spans="2:15" x14ac:dyDescent="0.35">
      <c r="B542" s="2" t="s">
        <v>14</v>
      </c>
      <c r="C542" s="3">
        <v>1</v>
      </c>
      <c r="D542" s="4" t="s">
        <v>37</v>
      </c>
      <c r="E542" s="2" t="s">
        <v>32</v>
      </c>
      <c r="F542" s="2" t="s">
        <v>23</v>
      </c>
      <c r="G542" s="5">
        <v>2</v>
      </c>
      <c r="H542" s="1">
        <v>12000000</v>
      </c>
      <c r="I542" s="2">
        <v>1</v>
      </c>
      <c r="J542" s="6">
        <v>1.736111111111111E-3</v>
      </c>
      <c r="K542" s="2" t="s">
        <v>18</v>
      </c>
      <c r="L542" s="2" t="s">
        <v>29</v>
      </c>
      <c r="M542" s="2" t="s">
        <v>30</v>
      </c>
      <c r="N542" s="2" t="s">
        <v>76</v>
      </c>
      <c r="O542" s="2" t="s">
        <v>31</v>
      </c>
    </row>
    <row r="543" spans="2:15" x14ac:dyDescent="0.35">
      <c r="B543" s="2" t="s">
        <v>14</v>
      </c>
      <c r="C543" s="3">
        <v>8</v>
      </c>
      <c r="D543" s="4" t="s">
        <v>37</v>
      </c>
      <c r="E543" s="2" t="s">
        <v>38</v>
      </c>
      <c r="F543" s="2" t="s">
        <v>42</v>
      </c>
      <c r="G543" s="5">
        <v>3</v>
      </c>
      <c r="H543" s="1">
        <v>15000000</v>
      </c>
      <c r="I543" s="2">
        <v>1</v>
      </c>
      <c r="J543" s="6">
        <v>1.736111111111111E-3</v>
      </c>
      <c r="K543" s="2" t="s">
        <v>18</v>
      </c>
      <c r="L543" s="2" t="s">
        <v>39</v>
      </c>
      <c r="M543" s="2" t="s">
        <v>33</v>
      </c>
      <c r="N543" s="2" t="s">
        <v>76</v>
      </c>
      <c r="O543" s="2" t="s">
        <v>26</v>
      </c>
    </row>
    <row r="544" spans="2:15" x14ac:dyDescent="0.35">
      <c r="B544" s="2" t="s">
        <v>14</v>
      </c>
      <c r="C544" s="3">
        <v>28</v>
      </c>
      <c r="D544" s="4" t="s">
        <v>37</v>
      </c>
      <c r="E544" s="2" t="s">
        <v>32</v>
      </c>
      <c r="F544" s="2" t="s">
        <v>42</v>
      </c>
      <c r="G544" s="5">
        <v>3</v>
      </c>
      <c r="H544" s="1">
        <v>15000000</v>
      </c>
      <c r="I544" s="2">
        <v>2</v>
      </c>
      <c r="J544" s="6">
        <v>1.736111111111111E-3</v>
      </c>
      <c r="K544" s="2" t="s">
        <v>18</v>
      </c>
      <c r="L544" s="2" t="s">
        <v>50</v>
      </c>
      <c r="M544" s="2" t="s">
        <v>33</v>
      </c>
      <c r="N544" s="2" t="s">
        <v>78</v>
      </c>
      <c r="O544" s="2" t="s">
        <v>53</v>
      </c>
    </row>
    <row r="545" spans="2:15" x14ac:dyDescent="0.35">
      <c r="B545" s="2" t="s">
        <v>14</v>
      </c>
      <c r="C545" s="3">
        <v>7</v>
      </c>
      <c r="D545" s="4" t="s">
        <v>37</v>
      </c>
      <c r="E545" s="2" t="s">
        <v>38</v>
      </c>
      <c r="F545" s="2" t="s">
        <v>68</v>
      </c>
      <c r="G545" s="5">
        <v>2</v>
      </c>
      <c r="H545" s="1">
        <v>12000000</v>
      </c>
      <c r="I545" s="2">
        <v>1</v>
      </c>
      <c r="J545" s="6">
        <v>1.736111111111111E-3</v>
      </c>
      <c r="K545" s="2" t="s">
        <v>18</v>
      </c>
      <c r="L545" s="2" t="s">
        <v>35</v>
      </c>
      <c r="M545" s="2" t="s">
        <v>48</v>
      </c>
      <c r="N545" s="2" t="s">
        <v>76</v>
      </c>
      <c r="O545" s="2" t="s">
        <v>31</v>
      </c>
    </row>
    <row r="546" spans="2:15" x14ac:dyDescent="0.35">
      <c r="B546" s="2" t="s">
        <v>14</v>
      </c>
      <c r="C546" s="3">
        <v>30</v>
      </c>
      <c r="D546" s="4" t="s">
        <v>44</v>
      </c>
      <c r="E546" s="2" t="s">
        <v>32</v>
      </c>
      <c r="F546" s="2" t="s">
        <v>17</v>
      </c>
      <c r="G546" s="5">
        <v>3</v>
      </c>
      <c r="H546" s="1">
        <v>15000000</v>
      </c>
      <c r="I546" s="2">
        <v>1</v>
      </c>
      <c r="J546" s="6">
        <v>1.736111111111111E-3</v>
      </c>
      <c r="K546" s="2" t="s">
        <v>18</v>
      </c>
      <c r="L546" s="2" t="s">
        <v>29</v>
      </c>
      <c r="M546" s="2" t="s">
        <v>43</v>
      </c>
      <c r="N546" s="2" t="s">
        <v>77</v>
      </c>
      <c r="O546" s="2" t="s">
        <v>54</v>
      </c>
    </row>
    <row r="547" spans="2:15" x14ac:dyDescent="0.35">
      <c r="B547" s="2" t="s">
        <v>14</v>
      </c>
      <c r="C547" s="3">
        <v>1</v>
      </c>
      <c r="D547" s="4" t="s">
        <v>44</v>
      </c>
      <c r="E547" s="2" t="s">
        <v>28</v>
      </c>
      <c r="F547" s="2" t="s">
        <v>42</v>
      </c>
      <c r="G547" s="5">
        <v>4</v>
      </c>
      <c r="H547" s="1">
        <v>20000000</v>
      </c>
      <c r="I547" s="2">
        <v>3</v>
      </c>
      <c r="J547" s="6">
        <v>1.736111111111111E-3</v>
      </c>
      <c r="K547" s="2" t="s">
        <v>18</v>
      </c>
      <c r="L547" s="2" t="s">
        <v>56</v>
      </c>
      <c r="M547" s="2" t="s">
        <v>25</v>
      </c>
      <c r="N547" s="2" t="s">
        <v>66</v>
      </c>
      <c r="O547" s="2" t="s">
        <v>36</v>
      </c>
    </row>
    <row r="548" spans="2:15" x14ac:dyDescent="0.35">
      <c r="B548" s="2" t="s">
        <v>14</v>
      </c>
      <c r="C548" s="3">
        <v>5</v>
      </c>
      <c r="D548" s="4" t="s">
        <v>44</v>
      </c>
      <c r="E548" s="2" t="s">
        <v>38</v>
      </c>
      <c r="F548" s="2" t="s">
        <v>17</v>
      </c>
      <c r="G548" s="5">
        <v>2</v>
      </c>
      <c r="H548" s="1">
        <v>12000000</v>
      </c>
      <c r="I548" s="2">
        <v>3</v>
      </c>
      <c r="J548" s="6">
        <v>1.736111111111111E-3</v>
      </c>
      <c r="K548" s="2" t="s">
        <v>18</v>
      </c>
      <c r="L548" s="2" t="s">
        <v>19</v>
      </c>
      <c r="M548" s="2" t="s">
        <v>51</v>
      </c>
      <c r="N548" s="2" t="s">
        <v>78</v>
      </c>
      <c r="O548" s="2" t="s">
        <v>53</v>
      </c>
    </row>
    <row r="549" spans="2:15" x14ac:dyDescent="0.35">
      <c r="B549" s="2" t="s">
        <v>14</v>
      </c>
      <c r="C549" s="3">
        <v>1</v>
      </c>
      <c r="D549" s="4" t="s">
        <v>69</v>
      </c>
      <c r="E549" s="2" t="s">
        <v>32</v>
      </c>
      <c r="F549" s="2" t="s">
        <v>23</v>
      </c>
      <c r="G549" s="5">
        <v>2</v>
      </c>
      <c r="H549" s="1">
        <v>12000000</v>
      </c>
      <c r="I549" s="2">
        <v>4</v>
      </c>
      <c r="J549" s="6">
        <v>1.736111111111111E-3</v>
      </c>
      <c r="K549" s="2" t="s">
        <v>18</v>
      </c>
      <c r="L549" s="2" t="s">
        <v>19</v>
      </c>
      <c r="M549" s="2" t="s">
        <v>20</v>
      </c>
      <c r="N549" s="2" t="s">
        <v>66</v>
      </c>
      <c r="O549" s="2" t="s">
        <v>67</v>
      </c>
    </row>
    <row r="550" spans="2:15" x14ac:dyDescent="0.35">
      <c r="B550" s="2" t="s">
        <v>14</v>
      </c>
      <c r="C550" s="3">
        <v>2</v>
      </c>
      <c r="D550" s="4" t="s">
        <v>69</v>
      </c>
      <c r="E550" s="2" t="s">
        <v>16</v>
      </c>
      <c r="F550" s="2" t="s">
        <v>42</v>
      </c>
      <c r="G550" s="5">
        <v>2</v>
      </c>
      <c r="H550" s="1">
        <v>12000000</v>
      </c>
      <c r="I550" s="2">
        <v>1</v>
      </c>
      <c r="J550" s="6">
        <v>1.736111111111111E-3</v>
      </c>
      <c r="K550" s="2" t="s">
        <v>18</v>
      </c>
      <c r="L550" s="2" t="s">
        <v>64</v>
      </c>
      <c r="M550" s="2" t="s">
        <v>51</v>
      </c>
      <c r="N550" s="2" t="s">
        <v>66</v>
      </c>
      <c r="O550" s="2" t="s">
        <v>67</v>
      </c>
    </row>
    <row r="551" spans="2:15" x14ac:dyDescent="0.35">
      <c r="B551" s="2" t="s">
        <v>14</v>
      </c>
      <c r="C551" s="3">
        <v>11</v>
      </c>
      <c r="D551" s="4" t="s">
        <v>55</v>
      </c>
      <c r="E551" s="2" t="s">
        <v>38</v>
      </c>
      <c r="F551" s="2" t="s">
        <v>42</v>
      </c>
      <c r="G551" s="5">
        <v>5</v>
      </c>
      <c r="H551" s="1">
        <v>20000000</v>
      </c>
      <c r="I551" s="2">
        <v>1</v>
      </c>
      <c r="J551" s="6">
        <v>1.736111111111111E-3</v>
      </c>
      <c r="K551" s="2" t="s">
        <v>18</v>
      </c>
      <c r="L551" s="2" t="s">
        <v>29</v>
      </c>
      <c r="M551" s="2" t="s">
        <v>48</v>
      </c>
      <c r="N551" s="2" t="s">
        <v>77</v>
      </c>
      <c r="O551" s="2" t="s">
        <v>54</v>
      </c>
    </row>
    <row r="552" spans="2:15" x14ac:dyDescent="0.35">
      <c r="B552" s="2" t="s">
        <v>14</v>
      </c>
      <c r="C552" s="3">
        <v>14</v>
      </c>
      <c r="D552" s="4" t="s">
        <v>57</v>
      </c>
      <c r="E552" s="2" t="s">
        <v>49</v>
      </c>
      <c r="F552" s="2" t="s">
        <v>42</v>
      </c>
      <c r="G552" s="5">
        <v>2</v>
      </c>
      <c r="H552" s="1">
        <v>10000000</v>
      </c>
      <c r="I552" s="2">
        <v>7</v>
      </c>
      <c r="J552" s="6">
        <v>1.736111111111111E-3</v>
      </c>
      <c r="K552" s="2" t="s">
        <v>18</v>
      </c>
      <c r="L552" s="2" t="s">
        <v>29</v>
      </c>
      <c r="M552" s="2" t="s">
        <v>43</v>
      </c>
      <c r="N552" s="2" t="s">
        <v>78</v>
      </c>
      <c r="O552" s="2" t="s">
        <v>53</v>
      </c>
    </row>
    <row r="553" spans="2:15" x14ac:dyDescent="0.35">
      <c r="B553" s="2" t="s">
        <v>14</v>
      </c>
      <c r="C553" s="3">
        <v>10</v>
      </c>
      <c r="D553" s="4" t="s">
        <v>72</v>
      </c>
      <c r="E553" s="2" t="s">
        <v>32</v>
      </c>
      <c r="F553" s="2" t="s">
        <v>23</v>
      </c>
      <c r="G553" s="5">
        <v>1</v>
      </c>
      <c r="H553" s="1">
        <v>7000000</v>
      </c>
      <c r="I553" s="2">
        <v>1</v>
      </c>
      <c r="J553" s="6">
        <v>1.736111111111111E-3</v>
      </c>
      <c r="K553" s="2" t="s">
        <v>18</v>
      </c>
      <c r="L553" s="2" t="s">
        <v>47</v>
      </c>
      <c r="M553" s="2" t="s">
        <v>30</v>
      </c>
      <c r="N553" s="2" t="s">
        <v>78</v>
      </c>
      <c r="O553" s="2" t="s">
        <v>53</v>
      </c>
    </row>
    <row r="554" spans="2:15" x14ac:dyDescent="0.35">
      <c r="B554" s="2" t="s">
        <v>14</v>
      </c>
      <c r="C554" s="3">
        <v>12</v>
      </c>
      <c r="D554" s="4" t="s">
        <v>72</v>
      </c>
      <c r="E554" s="2" t="s">
        <v>28</v>
      </c>
      <c r="F554" s="2" t="s">
        <v>23</v>
      </c>
      <c r="G554" s="5">
        <v>5</v>
      </c>
      <c r="H554" s="1">
        <v>25000000</v>
      </c>
      <c r="I554" s="2">
        <v>2</v>
      </c>
      <c r="J554" s="6">
        <v>1.736111111111111E-3</v>
      </c>
      <c r="K554" s="2" t="s">
        <v>18</v>
      </c>
      <c r="L554" s="2" t="s">
        <v>19</v>
      </c>
      <c r="M554" s="2" t="s">
        <v>20</v>
      </c>
      <c r="N554" s="2" t="s">
        <v>77</v>
      </c>
      <c r="O554" s="2" t="s">
        <v>65</v>
      </c>
    </row>
    <row r="555" spans="2:15" x14ac:dyDescent="0.35">
      <c r="B555" s="2" t="s">
        <v>70</v>
      </c>
      <c r="C555" s="3">
        <v>11</v>
      </c>
      <c r="D555" s="4" t="s">
        <v>59</v>
      </c>
      <c r="E555" s="2" t="s">
        <v>16</v>
      </c>
      <c r="F555" s="2" t="s">
        <v>23</v>
      </c>
      <c r="G555" s="5">
        <v>0</v>
      </c>
      <c r="H555" s="1">
        <v>0</v>
      </c>
      <c r="I555" s="2">
        <v>2</v>
      </c>
      <c r="J555" s="6">
        <v>1.736111111111111E-3</v>
      </c>
      <c r="K555" s="2"/>
      <c r="L555" s="2"/>
      <c r="M555" s="2" t="s">
        <v>48</v>
      </c>
      <c r="N555" s="2" t="s">
        <v>66</v>
      </c>
      <c r="O555" s="2" t="s">
        <v>67</v>
      </c>
    </row>
    <row r="556" spans="2:15" x14ac:dyDescent="0.35">
      <c r="B556" s="2" t="s">
        <v>70</v>
      </c>
      <c r="C556" s="3">
        <v>27</v>
      </c>
      <c r="D556" s="4" t="s">
        <v>59</v>
      </c>
      <c r="E556" s="2" t="s">
        <v>38</v>
      </c>
      <c r="F556" s="2" t="s">
        <v>42</v>
      </c>
      <c r="G556" s="5">
        <v>0</v>
      </c>
      <c r="H556" s="1">
        <v>0</v>
      </c>
      <c r="I556" s="2">
        <v>3</v>
      </c>
      <c r="J556" s="6">
        <v>1.736111111111111E-3</v>
      </c>
      <c r="K556" s="2"/>
      <c r="L556" s="2"/>
      <c r="M556" s="2" t="s">
        <v>30</v>
      </c>
      <c r="N556" s="2" t="s">
        <v>78</v>
      </c>
      <c r="O556" s="2" t="s">
        <v>41</v>
      </c>
    </row>
    <row r="557" spans="2:15" x14ac:dyDescent="0.35">
      <c r="B557" s="2" t="s">
        <v>70</v>
      </c>
      <c r="C557" s="3">
        <v>20</v>
      </c>
      <c r="D557" s="4" t="s">
        <v>27</v>
      </c>
      <c r="E557" s="2" t="s">
        <v>16</v>
      </c>
      <c r="F557" s="2" t="s">
        <v>23</v>
      </c>
      <c r="G557" s="5">
        <v>0</v>
      </c>
      <c r="H557" s="1">
        <v>0</v>
      </c>
      <c r="I557" s="2">
        <v>2</v>
      </c>
      <c r="J557" s="6">
        <v>1.736111111111111E-3</v>
      </c>
      <c r="K557" s="2"/>
      <c r="L557" s="2"/>
      <c r="M557" s="2" t="s">
        <v>43</v>
      </c>
      <c r="N557" s="2" t="s">
        <v>76</v>
      </c>
      <c r="O557" s="2" t="s">
        <v>26</v>
      </c>
    </row>
    <row r="558" spans="2:15" x14ac:dyDescent="0.35">
      <c r="B558" s="2" t="s">
        <v>70</v>
      </c>
      <c r="C558" s="3">
        <v>1</v>
      </c>
      <c r="D558" s="4" t="s">
        <v>37</v>
      </c>
      <c r="E558" s="2" t="s">
        <v>32</v>
      </c>
      <c r="F558" s="2" t="s">
        <v>23</v>
      </c>
      <c r="G558" s="5">
        <v>0</v>
      </c>
      <c r="H558" s="1">
        <v>0</v>
      </c>
      <c r="I558" s="2">
        <v>4</v>
      </c>
      <c r="J558" s="6">
        <v>1.736111111111111E-3</v>
      </c>
      <c r="K558" s="2"/>
      <c r="L558" s="2"/>
      <c r="M558" s="2" t="s">
        <v>48</v>
      </c>
      <c r="N558" s="2" t="s">
        <v>78</v>
      </c>
      <c r="O558" s="2" t="s">
        <v>53</v>
      </c>
    </row>
    <row r="559" spans="2:15" x14ac:dyDescent="0.35">
      <c r="B559" s="2" t="s">
        <v>70</v>
      </c>
      <c r="C559" s="3">
        <v>1</v>
      </c>
      <c r="D559" s="4" t="s">
        <v>44</v>
      </c>
      <c r="E559" s="2" t="s">
        <v>16</v>
      </c>
      <c r="F559" s="2" t="s">
        <v>42</v>
      </c>
      <c r="G559" s="5">
        <v>0</v>
      </c>
      <c r="H559" s="1">
        <v>0</v>
      </c>
      <c r="I559" s="2">
        <v>4</v>
      </c>
      <c r="J559" s="6">
        <v>1.736111111111111E-3</v>
      </c>
      <c r="K559" s="2"/>
      <c r="L559" s="2"/>
      <c r="M559" s="2" t="s">
        <v>33</v>
      </c>
      <c r="N559" s="2" t="s">
        <v>76</v>
      </c>
      <c r="O559" s="2" t="s">
        <v>31</v>
      </c>
    </row>
    <row r="560" spans="2:15" x14ac:dyDescent="0.35">
      <c r="B560" s="2" t="s">
        <v>70</v>
      </c>
      <c r="C560" s="3">
        <v>25</v>
      </c>
      <c r="D560" s="4" t="s">
        <v>44</v>
      </c>
      <c r="E560" s="2" t="s">
        <v>28</v>
      </c>
      <c r="F560" s="2" t="s">
        <v>17</v>
      </c>
      <c r="G560" s="5">
        <v>0</v>
      </c>
      <c r="H560" s="1">
        <v>0</v>
      </c>
      <c r="I560" s="2">
        <v>3</v>
      </c>
      <c r="J560" s="6">
        <v>1.736111111111111E-3</v>
      </c>
      <c r="K560" s="2"/>
      <c r="L560" s="2"/>
      <c r="M560" s="2" t="s">
        <v>25</v>
      </c>
      <c r="N560" s="2" t="s">
        <v>78</v>
      </c>
      <c r="O560" s="2" t="s">
        <v>53</v>
      </c>
    </row>
    <row r="561" spans="2:15" x14ac:dyDescent="0.35">
      <c r="B561" s="2" t="s">
        <v>70</v>
      </c>
      <c r="C561" s="3">
        <v>3</v>
      </c>
      <c r="D561" s="4" t="s">
        <v>69</v>
      </c>
      <c r="E561" s="2" t="s">
        <v>38</v>
      </c>
      <c r="F561" s="2" t="s">
        <v>23</v>
      </c>
      <c r="G561" s="5">
        <v>0</v>
      </c>
      <c r="H561" s="1">
        <v>0</v>
      </c>
      <c r="I561" s="2">
        <v>1</v>
      </c>
      <c r="J561" s="6">
        <v>1.736111111111111E-3</v>
      </c>
      <c r="K561" s="2"/>
      <c r="L561" s="2"/>
      <c r="M561" s="2" t="s">
        <v>30</v>
      </c>
      <c r="N561" s="2" t="s">
        <v>77</v>
      </c>
      <c r="O561" s="2" t="s">
        <v>65</v>
      </c>
    </row>
    <row r="562" spans="2:15" x14ac:dyDescent="0.35">
      <c r="B562" s="2" t="s">
        <v>70</v>
      </c>
      <c r="C562" s="3">
        <v>10</v>
      </c>
      <c r="D562" s="4" t="s">
        <v>69</v>
      </c>
      <c r="E562" s="2" t="s">
        <v>32</v>
      </c>
      <c r="F562" s="2" t="s">
        <v>23</v>
      </c>
      <c r="G562" s="5">
        <v>0</v>
      </c>
      <c r="H562" s="1">
        <v>0</v>
      </c>
      <c r="I562" s="2">
        <v>1</v>
      </c>
      <c r="J562" s="6">
        <v>1.736111111111111E-3</v>
      </c>
      <c r="K562" s="2"/>
      <c r="L562" s="2"/>
      <c r="M562" s="2" t="s">
        <v>33</v>
      </c>
      <c r="N562" s="2" t="s">
        <v>76</v>
      </c>
      <c r="O562" s="2" t="s">
        <v>31</v>
      </c>
    </row>
    <row r="563" spans="2:15" x14ac:dyDescent="0.35">
      <c r="B563" s="2" t="s">
        <v>70</v>
      </c>
      <c r="C563" s="3">
        <v>11</v>
      </c>
      <c r="D563" s="4" t="s">
        <v>59</v>
      </c>
      <c r="E563" s="2" t="s">
        <v>16</v>
      </c>
      <c r="F563" s="2" t="s">
        <v>23</v>
      </c>
      <c r="G563" s="5">
        <v>0</v>
      </c>
      <c r="H563" s="1">
        <v>0</v>
      </c>
      <c r="I563" s="2">
        <v>2</v>
      </c>
      <c r="J563" s="6">
        <v>1.736111111111111E-3</v>
      </c>
      <c r="K563" s="2"/>
      <c r="L563" s="2"/>
      <c r="M563" s="2" t="s">
        <v>48</v>
      </c>
      <c r="N563" s="2" t="s">
        <v>66</v>
      </c>
      <c r="O563" s="2" t="s">
        <v>67</v>
      </c>
    </row>
    <row r="564" spans="2:15" x14ac:dyDescent="0.35">
      <c r="B564" s="2" t="s">
        <v>70</v>
      </c>
      <c r="C564" s="3">
        <v>27</v>
      </c>
      <c r="D564" s="4" t="s">
        <v>59</v>
      </c>
      <c r="E564" s="2" t="s">
        <v>38</v>
      </c>
      <c r="F564" s="2" t="s">
        <v>42</v>
      </c>
      <c r="G564" s="5">
        <v>0</v>
      </c>
      <c r="H564" s="1">
        <v>0</v>
      </c>
      <c r="I564" s="2">
        <v>3</v>
      </c>
      <c r="J564" s="6">
        <v>1.736111111111111E-3</v>
      </c>
      <c r="K564" s="2"/>
      <c r="L564" s="2"/>
      <c r="M564" s="2" t="s">
        <v>30</v>
      </c>
      <c r="N564" s="2" t="s">
        <v>78</v>
      </c>
      <c r="O564" s="2" t="s">
        <v>41</v>
      </c>
    </row>
    <row r="565" spans="2:15" x14ac:dyDescent="0.35">
      <c r="B565" s="2" t="s">
        <v>14</v>
      </c>
      <c r="C565" s="3">
        <v>11</v>
      </c>
      <c r="D565" s="4" t="s">
        <v>57</v>
      </c>
      <c r="E565" s="2" t="s">
        <v>16</v>
      </c>
      <c r="F565" s="2" t="s">
        <v>42</v>
      </c>
      <c r="G565" s="5">
        <v>4</v>
      </c>
      <c r="H565" s="1">
        <v>20000000</v>
      </c>
      <c r="I565" s="2">
        <v>2</v>
      </c>
      <c r="J565" s="6">
        <v>1.9675925925925928E-3</v>
      </c>
      <c r="K565" s="2" t="s">
        <v>18</v>
      </c>
      <c r="L565" s="2" t="s">
        <v>19</v>
      </c>
      <c r="M565" s="2" t="s">
        <v>43</v>
      </c>
      <c r="N565" s="2" t="s">
        <v>78</v>
      </c>
      <c r="O565" s="2" t="s">
        <v>63</v>
      </c>
    </row>
    <row r="566" spans="2:15" x14ac:dyDescent="0.35">
      <c r="B566" s="2" t="s">
        <v>14</v>
      </c>
      <c r="C566" s="3">
        <v>12</v>
      </c>
      <c r="D566" s="4" t="s">
        <v>27</v>
      </c>
      <c r="E566" s="2" t="s">
        <v>32</v>
      </c>
      <c r="F566" s="2" t="s">
        <v>45</v>
      </c>
      <c r="G566" s="5">
        <v>2</v>
      </c>
      <c r="H566" s="1">
        <v>38000000</v>
      </c>
      <c r="I566" s="2">
        <v>1</v>
      </c>
      <c r="J566" s="6">
        <v>1.9675925925925928E-3</v>
      </c>
      <c r="K566" s="2" t="s">
        <v>46</v>
      </c>
      <c r="L566" s="2" t="s">
        <v>56</v>
      </c>
      <c r="M566" s="2" t="s">
        <v>30</v>
      </c>
      <c r="N566" s="2" t="s">
        <v>76</v>
      </c>
      <c r="O566" s="2" t="s">
        <v>71</v>
      </c>
    </row>
    <row r="567" spans="2:15" x14ac:dyDescent="0.35">
      <c r="B567" s="2" t="s">
        <v>14</v>
      </c>
      <c r="C567" s="3">
        <v>30</v>
      </c>
      <c r="D567" s="4" t="s">
        <v>27</v>
      </c>
      <c r="E567" s="2" t="s">
        <v>32</v>
      </c>
      <c r="F567" s="2" t="s">
        <v>23</v>
      </c>
      <c r="G567" s="5">
        <v>5</v>
      </c>
      <c r="H567" s="1">
        <v>25000000</v>
      </c>
      <c r="I567" s="2">
        <v>2</v>
      </c>
      <c r="J567" s="6">
        <v>1.9675925925925928E-3</v>
      </c>
      <c r="K567" s="2" t="s">
        <v>18</v>
      </c>
      <c r="L567" s="2" t="s">
        <v>29</v>
      </c>
      <c r="M567" s="2" t="s">
        <v>30</v>
      </c>
      <c r="N567" s="2" t="s">
        <v>78</v>
      </c>
      <c r="O567" s="2" t="s">
        <v>66</v>
      </c>
    </row>
    <row r="568" spans="2:15" x14ac:dyDescent="0.35">
      <c r="B568" s="2" t="s">
        <v>14</v>
      </c>
      <c r="C568" s="3">
        <v>27</v>
      </c>
      <c r="D568" s="4" t="s">
        <v>37</v>
      </c>
      <c r="E568" s="2" t="s">
        <v>32</v>
      </c>
      <c r="F568" s="2" t="s">
        <v>42</v>
      </c>
      <c r="G568" s="5">
        <v>1</v>
      </c>
      <c r="H568" s="1">
        <v>19000000</v>
      </c>
      <c r="I568" s="2">
        <v>1</v>
      </c>
      <c r="J568" s="6">
        <v>1.9675925925925928E-3</v>
      </c>
      <c r="K568" s="2" t="s">
        <v>46</v>
      </c>
      <c r="L568" s="2" t="s">
        <v>39</v>
      </c>
      <c r="M568" s="2" t="s">
        <v>33</v>
      </c>
      <c r="N568" s="2" t="s">
        <v>78</v>
      </c>
      <c r="O568" s="2" t="s">
        <v>41</v>
      </c>
    </row>
    <row r="569" spans="2:15" x14ac:dyDescent="0.35">
      <c r="B569" s="2" t="s">
        <v>14</v>
      </c>
      <c r="C569" s="3">
        <v>31</v>
      </c>
      <c r="D569" s="4" t="s">
        <v>37</v>
      </c>
      <c r="E569" s="2" t="s">
        <v>28</v>
      </c>
      <c r="F569" s="2" t="s">
        <v>23</v>
      </c>
      <c r="G569" s="5">
        <v>2</v>
      </c>
      <c r="H569" s="1">
        <v>12000000</v>
      </c>
      <c r="I569" s="2">
        <v>2</v>
      </c>
      <c r="J569" s="6">
        <v>1.9675925925925928E-3</v>
      </c>
      <c r="K569" s="2" t="s">
        <v>18</v>
      </c>
      <c r="L569" s="2" t="s">
        <v>56</v>
      </c>
      <c r="M569" s="2" t="s">
        <v>33</v>
      </c>
      <c r="N569" s="2" t="s">
        <v>77</v>
      </c>
      <c r="O569" s="2" t="s">
        <v>34</v>
      </c>
    </row>
    <row r="570" spans="2:15" x14ac:dyDescent="0.35">
      <c r="B570" s="2" t="s">
        <v>14</v>
      </c>
      <c r="C570" s="3">
        <v>25</v>
      </c>
      <c r="D570" s="4" t="s">
        <v>37</v>
      </c>
      <c r="E570" s="2" t="s">
        <v>16</v>
      </c>
      <c r="F570" s="2" t="s">
        <v>42</v>
      </c>
      <c r="G570" s="5">
        <v>3</v>
      </c>
      <c r="H570" s="1">
        <v>15000000</v>
      </c>
      <c r="I570" s="2">
        <v>2</v>
      </c>
      <c r="J570" s="6">
        <v>1.9675925925925928E-3</v>
      </c>
      <c r="K570" s="2" t="s">
        <v>18</v>
      </c>
      <c r="L570" s="2" t="s">
        <v>29</v>
      </c>
      <c r="M570" s="2" t="s">
        <v>20</v>
      </c>
      <c r="N570" s="2" t="s">
        <v>76</v>
      </c>
      <c r="O570" s="2" t="s">
        <v>52</v>
      </c>
    </row>
    <row r="571" spans="2:15" x14ac:dyDescent="0.35">
      <c r="B571" s="2" t="s">
        <v>14</v>
      </c>
      <c r="C571" s="3">
        <v>27</v>
      </c>
      <c r="D571" s="4" t="s">
        <v>37</v>
      </c>
      <c r="E571" s="2" t="s">
        <v>38</v>
      </c>
      <c r="F571" s="2" t="s">
        <v>17</v>
      </c>
      <c r="G571" s="5">
        <v>2</v>
      </c>
      <c r="H571" s="1">
        <v>12000000</v>
      </c>
      <c r="I571" s="2">
        <v>2</v>
      </c>
      <c r="J571" s="6">
        <v>1.9675925925925928E-3</v>
      </c>
      <c r="K571" s="2" t="s">
        <v>18</v>
      </c>
      <c r="L571" s="2" t="s">
        <v>24</v>
      </c>
      <c r="M571" s="2" t="s">
        <v>51</v>
      </c>
      <c r="N571" s="2" t="s">
        <v>76</v>
      </c>
      <c r="O571" s="2" t="s">
        <v>31</v>
      </c>
    </row>
    <row r="572" spans="2:15" x14ac:dyDescent="0.35">
      <c r="B572" s="2" t="s">
        <v>14</v>
      </c>
      <c r="C572" s="3">
        <v>29</v>
      </c>
      <c r="D572" s="4" t="s">
        <v>44</v>
      </c>
      <c r="E572" s="2" t="s">
        <v>38</v>
      </c>
      <c r="F572" s="2" t="s">
        <v>68</v>
      </c>
      <c r="G572" s="5">
        <v>4</v>
      </c>
      <c r="H572" s="1">
        <v>11000000</v>
      </c>
      <c r="I572" s="2">
        <v>3</v>
      </c>
      <c r="J572" s="6">
        <v>1.9675925925925928E-3</v>
      </c>
      <c r="K572" s="2" t="s">
        <v>61</v>
      </c>
      <c r="L572" s="2" t="s">
        <v>56</v>
      </c>
      <c r="M572" s="2" t="s">
        <v>51</v>
      </c>
      <c r="N572" s="2" t="s">
        <v>77</v>
      </c>
      <c r="O572" s="2" t="s">
        <v>54</v>
      </c>
    </row>
    <row r="573" spans="2:15" x14ac:dyDescent="0.35">
      <c r="B573" s="2" t="s">
        <v>14</v>
      </c>
      <c r="C573" s="3">
        <v>18</v>
      </c>
      <c r="D573" s="4" t="s">
        <v>44</v>
      </c>
      <c r="E573" s="2" t="s">
        <v>32</v>
      </c>
      <c r="F573" s="2" t="s">
        <v>17</v>
      </c>
      <c r="G573" s="5">
        <v>5</v>
      </c>
      <c r="H573" s="1">
        <v>21000000</v>
      </c>
      <c r="I573" s="2">
        <v>1</v>
      </c>
      <c r="J573" s="6">
        <v>1.9675925925925928E-3</v>
      </c>
      <c r="K573" s="2" t="s">
        <v>18</v>
      </c>
      <c r="L573" s="2" t="s">
        <v>19</v>
      </c>
      <c r="M573" s="2" t="s">
        <v>48</v>
      </c>
      <c r="N573" s="2" t="s">
        <v>66</v>
      </c>
      <c r="O573" s="2" t="s">
        <v>36</v>
      </c>
    </row>
    <row r="574" spans="2:15" x14ac:dyDescent="0.35">
      <c r="B574" s="2" t="s">
        <v>14</v>
      </c>
      <c r="C574" s="3">
        <v>16</v>
      </c>
      <c r="D574" s="4" t="s">
        <v>69</v>
      </c>
      <c r="E574" s="2" t="s">
        <v>28</v>
      </c>
      <c r="F574" s="2" t="s">
        <v>42</v>
      </c>
      <c r="G574" s="5">
        <v>3</v>
      </c>
      <c r="H574" s="1">
        <v>15000000</v>
      </c>
      <c r="I574" s="2">
        <v>6</v>
      </c>
      <c r="J574" s="6">
        <v>1.9675925925925928E-3</v>
      </c>
      <c r="K574" s="2" t="s">
        <v>18</v>
      </c>
      <c r="L574" s="2" t="s">
        <v>29</v>
      </c>
      <c r="M574" s="2" t="s">
        <v>48</v>
      </c>
      <c r="N574" s="2" t="s">
        <v>76</v>
      </c>
      <c r="O574" s="2" t="s">
        <v>52</v>
      </c>
    </row>
    <row r="575" spans="2:15" x14ac:dyDescent="0.35">
      <c r="B575" s="2" t="s">
        <v>14</v>
      </c>
      <c r="C575" s="3">
        <v>11</v>
      </c>
      <c r="D575" s="4" t="s">
        <v>57</v>
      </c>
      <c r="E575" s="2" t="s">
        <v>16</v>
      </c>
      <c r="F575" s="2" t="s">
        <v>42</v>
      </c>
      <c r="G575" s="5">
        <v>4</v>
      </c>
      <c r="H575" s="1">
        <v>20000000</v>
      </c>
      <c r="I575" s="2">
        <v>2</v>
      </c>
      <c r="J575" s="6">
        <v>1.9675925925925928E-3</v>
      </c>
      <c r="K575" s="2" t="s">
        <v>18</v>
      </c>
      <c r="L575" s="2" t="s">
        <v>19</v>
      </c>
      <c r="M575" s="2" t="s">
        <v>43</v>
      </c>
      <c r="N575" s="2" t="s">
        <v>78</v>
      </c>
      <c r="O575" s="2" t="s">
        <v>63</v>
      </c>
    </row>
    <row r="576" spans="2:15" x14ac:dyDescent="0.35">
      <c r="B576" s="2" t="s">
        <v>70</v>
      </c>
      <c r="C576" s="3">
        <v>24</v>
      </c>
      <c r="D576" s="4" t="s">
        <v>27</v>
      </c>
      <c r="E576" s="2" t="s">
        <v>32</v>
      </c>
      <c r="F576" s="2" t="s">
        <v>42</v>
      </c>
      <c r="G576" s="5">
        <v>0</v>
      </c>
      <c r="H576" s="1">
        <v>0</v>
      </c>
      <c r="I576" s="2">
        <v>2</v>
      </c>
      <c r="J576" s="6">
        <v>1.9675925925925928E-3</v>
      </c>
      <c r="K576" s="2"/>
      <c r="L576" s="2"/>
      <c r="M576" s="2" t="s">
        <v>51</v>
      </c>
      <c r="N576" s="2" t="s">
        <v>66</v>
      </c>
      <c r="O576" s="2" t="s">
        <v>36</v>
      </c>
    </row>
    <row r="577" spans="2:15" x14ac:dyDescent="0.35">
      <c r="B577" s="2" t="s">
        <v>70</v>
      </c>
      <c r="C577" s="3">
        <v>28</v>
      </c>
      <c r="D577" s="4" t="s">
        <v>44</v>
      </c>
      <c r="E577" s="2" t="s">
        <v>16</v>
      </c>
      <c r="F577" s="2" t="s">
        <v>42</v>
      </c>
      <c r="G577" s="5">
        <v>0</v>
      </c>
      <c r="H577" s="1">
        <v>0</v>
      </c>
      <c r="I577" s="2">
        <v>2</v>
      </c>
      <c r="J577" s="6">
        <v>1.9675925925925928E-3</v>
      </c>
      <c r="K577" s="2"/>
      <c r="L577" s="2"/>
      <c r="M577" s="2" t="s">
        <v>33</v>
      </c>
      <c r="N577" s="2" t="s">
        <v>76</v>
      </c>
      <c r="O577" s="2" t="s">
        <v>31</v>
      </c>
    </row>
    <row r="578" spans="2:15" x14ac:dyDescent="0.35">
      <c r="B578" s="2" t="s">
        <v>70</v>
      </c>
      <c r="C578" s="3">
        <v>11</v>
      </c>
      <c r="D578" s="4" t="s">
        <v>44</v>
      </c>
      <c r="E578" s="2" t="s">
        <v>49</v>
      </c>
      <c r="F578" s="2" t="s">
        <v>23</v>
      </c>
      <c r="G578" s="5">
        <v>0</v>
      </c>
      <c r="H578" s="1">
        <v>0</v>
      </c>
      <c r="I578" s="2">
        <v>3</v>
      </c>
      <c r="J578" s="6">
        <v>1.9675925925925928E-3</v>
      </c>
      <c r="K578" s="2"/>
      <c r="L578" s="2"/>
      <c r="M578" s="2" t="s">
        <v>40</v>
      </c>
      <c r="N578" s="2" t="s">
        <v>77</v>
      </c>
      <c r="O578" s="2" t="s">
        <v>65</v>
      </c>
    </row>
    <row r="579" spans="2:15" x14ac:dyDescent="0.35">
      <c r="B579" s="2" t="s">
        <v>14</v>
      </c>
      <c r="C579" s="3">
        <v>12</v>
      </c>
      <c r="D579" s="4" t="s">
        <v>55</v>
      </c>
      <c r="E579" s="2" t="s">
        <v>16</v>
      </c>
      <c r="F579" s="2" t="s">
        <v>23</v>
      </c>
      <c r="G579" s="5">
        <v>2</v>
      </c>
      <c r="H579" s="1">
        <v>12000000</v>
      </c>
      <c r="I579" s="2">
        <v>3</v>
      </c>
      <c r="J579" s="6">
        <v>2.0370370370370373E-3</v>
      </c>
      <c r="K579" s="2" t="s">
        <v>18</v>
      </c>
      <c r="L579" s="2" t="s">
        <v>39</v>
      </c>
      <c r="M579" s="2" t="s">
        <v>33</v>
      </c>
      <c r="N579" s="2" t="s">
        <v>76</v>
      </c>
      <c r="O579" s="2" t="s">
        <v>71</v>
      </c>
    </row>
    <row r="580" spans="2:15" x14ac:dyDescent="0.35">
      <c r="B580" s="2" t="s">
        <v>14</v>
      </c>
      <c r="C580" s="3">
        <v>17</v>
      </c>
      <c r="D580" s="4" t="s">
        <v>60</v>
      </c>
      <c r="E580" s="2" t="s">
        <v>16</v>
      </c>
      <c r="F580" s="2" t="s">
        <v>42</v>
      </c>
      <c r="G580" s="5">
        <v>4</v>
      </c>
      <c r="H580" s="1">
        <v>20000000</v>
      </c>
      <c r="I580" s="2">
        <v>1</v>
      </c>
      <c r="J580" s="6">
        <v>2.0370370370370373E-3</v>
      </c>
      <c r="K580" s="2" t="s">
        <v>61</v>
      </c>
      <c r="L580" s="2" t="s">
        <v>24</v>
      </c>
      <c r="M580" s="2" t="s">
        <v>48</v>
      </c>
      <c r="N580" s="2" t="s">
        <v>78</v>
      </c>
      <c r="O580" s="2" t="s">
        <v>66</v>
      </c>
    </row>
    <row r="581" spans="2:15" x14ac:dyDescent="0.35">
      <c r="B581" s="2" t="s">
        <v>14</v>
      </c>
      <c r="C581" s="3">
        <v>27</v>
      </c>
      <c r="D581" s="4" t="s">
        <v>27</v>
      </c>
      <c r="E581" s="2" t="s">
        <v>49</v>
      </c>
      <c r="F581" s="2" t="s">
        <v>23</v>
      </c>
      <c r="G581" s="5">
        <v>5</v>
      </c>
      <c r="H581" s="1">
        <v>25000000</v>
      </c>
      <c r="I581" s="2">
        <v>1</v>
      </c>
      <c r="J581" s="6">
        <v>2.0370370370370373E-3</v>
      </c>
      <c r="K581" s="2" t="s">
        <v>18</v>
      </c>
      <c r="L581" s="2" t="s">
        <v>56</v>
      </c>
      <c r="M581" s="2" t="s">
        <v>48</v>
      </c>
      <c r="N581" s="2" t="s">
        <v>78</v>
      </c>
      <c r="O581" s="2" t="s">
        <v>62</v>
      </c>
    </row>
    <row r="582" spans="2:15" x14ac:dyDescent="0.35">
      <c r="B582" s="2" t="s">
        <v>14</v>
      </c>
      <c r="C582" s="3">
        <v>15</v>
      </c>
      <c r="D582" s="4" t="s">
        <v>27</v>
      </c>
      <c r="E582" s="2" t="s">
        <v>73</v>
      </c>
      <c r="F582" s="2" t="s">
        <v>17</v>
      </c>
      <c r="G582" s="5">
        <v>2</v>
      </c>
      <c r="H582" s="1">
        <v>10000000</v>
      </c>
      <c r="I582" s="2">
        <v>2</v>
      </c>
      <c r="J582" s="6">
        <v>2.0370370370370373E-3</v>
      </c>
      <c r="K582" s="2" t="s">
        <v>18</v>
      </c>
      <c r="L582" s="2" t="s">
        <v>29</v>
      </c>
      <c r="M582" s="2" t="s">
        <v>51</v>
      </c>
      <c r="N582" s="2" t="s">
        <v>76</v>
      </c>
      <c r="O582" s="2" t="s">
        <v>26</v>
      </c>
    </row>
    <row r="583" spans="2:15" x14ac:dyDescent="0.35">
      <c r="B583" s="2" t="s">
        <v>14</v>
      </c>
      <c r="C583" s="3">
        <v>30</v>
      </c>
      <c r="D583" s="4" t="s">
        <v>27</v>
      </c>
      <c r="E583" s="2" t="s">
        <v>73</v>
      </c>
      <c r="F583" s="2" t="s">
        <v>17</v>
      </c>
      <c r="G583" s="5">
        <v>3</v>
      </c>
      <c r="H583" s="1">
        <v>15000000</v>
      </c>
      <c r="I583" s="2">
        <v>4</v>
      </c>
      <c r="J583" s="6">
        <v>2.0370370370370373E-3</v>
      </c>
      <c r="K583" s="2" t="s">
        <v>18</v>
      </c>
      <c r="L583" s="2" t="s">
        <v>39</v>
      </c>
      <c r="M583" s="2" t="s">
        <v>51</v>
      </c>
      <c r="N583" s="2" t="s">
        <v>66</v>
      </c>
      <c r="O583" s="2" t="s">
        <v>67</v>
      </c>
    </row>
    <row r="584" spans="2:15" x14ac:dyDescent="0.35">
      <c r="B584" s="2" t="s">
        <v>14</v>
      </c>
      <c r="C584" s="3">
        <v>8</v>
      </c>
      <c r="D584" s="4" t="s">
        <v>37</v>
      </c>
      <c r="E584" s="2" t="s">
        <v>28</v>
      </c>
      <c r="F584" s="2" t="s">
        <v>17</v>
      </c>
      <c r="G584" s="5">
        <v>1</v>
      </c>
      <c r="H584" s="1">
        <v>19000000</v>
      </c>
      <c r="I584" s="2">
        <v>2</v>
      </c>
      <c r="J584" s="6">
        <v>2.0370370370370373E-3</v>
      </c>
      <c r="K584" s="2" t="s">
        <v>46</v>
      </c>
      <c r="L584" s="2" t="s">
        <v>47</v>
      </c>
      <c r="M584" s="2" t="s">
        <v>43</v>
      </c>
      <c r="N584" s="2" t="s">
        <v>78</v>
      </c>
      <c r="O584" s="2" t="s">
        <v>53</v>
      </c>
    </row>
    <row r="585" spans="2:15" x14ac:dyDescent="0.35">
      <c r="B585" s="2" t="s">
        <v>14</v>
      </c>
      <c r="C585" s="3">
        <v>6</v>
      </c>
      <c r="D585" s="4" t="s">
        <v>37</v>
      </c>
      <c r="E585" s="2" t="s">
        <v>16</v>
      </c>
      <c r="F585" s="2" t="s">
        <v>23</v>
      </c>
      <c r="G585" s="5">
        <v>1</v>
      </c>
      <c r="H585" s="1">
        <v>7000000</v>
      </c>
      <c r="I585" s="2">
        <v>2</v>
      </c>
      <c r="J585" s="6">
        <v>2.0370370370370373E-3</v>
      </c>
      <c r="K585" s="2" t="s">
        <v>18</v>
      </c>
      <c r="L585" s="2" t="s">
        <v>19</v>
      </c>
      <c r="M585" s="2" t="s">
        <v>30</v>
      </c>
      <c r="N585" s="2" t="s">
        <v>78</v>
      </c>
      <c r="O585" s="2" t="s">
        <v>63</v>
      </c>
    </row>
    <row r="586" spans="2:15" x14ac:dyDescent="0.35">
      <c r="B586" s="2" t="s">
        <v>14</v>
      </c>
      <c r="C586" s="3">
        <v>29</v>
      </c>
      <c r="D586" s="4" t="s">
        <v>37</v>
      </c>
      <c r="E586" s="2" t="s">
        <v>49</v>
      </c>
      <c r="F586" s="2" t="s">
        <v>23</v>
      </c>
      <c r="G586" s="5">
        <v>2</v>
      </c>
      <c r="H586" s="1">
        <v>12000000</v>
      </c>
      <c r="I586" s="2">
        <v>1</v>
      </c>
      <c r="J586" s="6">
        <v>2.0370370370370373E-3</v>
      </c>
      <c r="K586" s="2" t="s">
        <v>18</v>
      </c>
      <c r="L586" s="2" t="s">
        <v>35</v>
      </c>
      <c r="M586" s="2" t="s">
        <v>20</v>
      </c>
      <c r="N586" s="2" t="s">
        <v>77</v>
      </c>
      <c r="O586" s="2" t="s">
        <v>54</v>
      </c>
    </row>
    <row r="587" spans="2:15" x14ac:dyDescent="0.35">
      <c r="B587" s="2" t="s">
        <v>14</v>
      </c>
      <c r="C587" s="3">
        <v>3</v>
      </c>
      <c r="D587" s="4" t="s">
        <v>44</v>
      </c>
      <c r="E587" s="2" t="s">
        <v>16</v>
      </c>
      <c r="F587" s="2" t="s">
        <v>23</v>
      </c>
      <c r="G587" s="5">
        <v>5</v>
      </c>
      <c r="H587" s="1">
        <v>25000000</v>
      </c>
      <c r="I587" s="2">
        <v>2</v>
      </c>
      <c r="J587" s="6">
        <v>2.0370370370370373E-3</v>
      </c>
      <c r="K587" s="2" t="s">
        <v>18</v>
      </c>
      <c r="L587" s="2" t="s">
        <v>29</v>
      </c>
      <c r="M587" s="2" t="s">
        <v>20</v>
      </c>
      <c r="N587" s="2" t="s">
        <v>78</v>
      </c>
      <c r="O587" s="2" t="s">
        <v>53</v>
      </c>
    </row>
    <row r="588" spans="2:15" x14ac:dyDescent="0.35">
      <c r="B588" s="2" t="s">
        <v>14</v>
      </c>
      <c r="C588" s="3">
        <v>30</v>
      </c>
      <c r="D588" s="4" t="s">
        <v>69</v>
      </c>
      <c r="E588" s="2" t="s">
        <v>32</v>
      </c>
      <c r="F588" s="2" t="s">
        <v>42</v>
      </c>
      <c r="G588" s="5">
        <v>2</v>
      </c>
      <c r="H588" s="1">
        <v>38000000</v>
      </c>
      <c r="I588" s="2">
        <v>2</v>
      </c>
      <c r="J588" s="6">
        <v>2.0370370370370373E-3</v>
      </c>
      <c r="K588" s="2" t="s">
        <v>46</v>
      </c>
      <c r="L588" s="2" t="s">
        <v>64</v>
      </c>
      <c r="M588" s="2" t="s">
        <v>30</v>
      </c>
      <c r="N588" s="2" t="s">
        <v>78</v>
      </c>
      <c r="O588" s="2" t="s">
        <v>63</v>
      </c>
    </row>
    <row r="589" spans="2:15" x14ac:dyDescent="0.35">
      <c r="B589" s="2" t="s">
        <v>14</v>
      </c>
      <c r="C589" s="3">
        <v>21</v>
      </c>
      <c r="D589" s="4" t="s">
        <v>69</v>
      </c>
      <c r="E589" s="2" t="s">
        <v>38</v>
      </c>
      <c r="F589" s="2" t="s">
        <v>23</v>
      </c>
      <c r="G589" s="5">
        <v>3</v>
      </c>
      <c r="H589" s="1">
        <v>15000000</v>
      </c>
      <c r="I589" s="2">
        <v>3</v>
      </c>
      <c r="J589" s="6">
        <v>2.0370370370370373E-3</v>
      </c>
      <c r="K589" s="2" t="s">
        <v>18</v>
      </c>
      <c r="L589" s="2" t="s">
        <v>19</v>
      </c>
      <c r="M589" s="2" t="s">
        <v>33</v>
      </c>
      <c r="N589" s="2" t="s">
        <v>77</v>
      </c>
      <c r="O589" s="2" t="s">
        <v>65</v>
      </c>
    </row>
    <row r="590" spans="2:15" x14ac:dyDescent="0.35">
      <c r="B590" s="2" t="s">
        <v>14</v>
      </c>
      <c r="C590" s="3">
        <v>12</v>
      </c>
      <c r="D590" s="4" t="s">
        <v>55</v>
      </c>
      <c r="E590" s="2" t="s">
        <v>16</v>
      </c>
      <c r="F590" s="2" t="s">
        <v>23</v>
      </c>
      <c r="G590" s="5">
        <v>2</v>
      </c>
      <c r="H590" s="1">
        <v>12000000</v>
      </c>
      <c r="I590" s="2">
        <v>3</v>
      </c>
      <c r="J590" s="6">
        <v>2.0370370370370373E-3</v>
      </c>
      <c r="K590" s="2" t="s">
        <v>18</v>
      </c>
      <c r="L590" s="2" t="s">
        <v>39</v>
      </c>
      <c r="M590" s="2" t="s">
        <v>33</v>
      </c>
      <c r="N590" s="2" t="s">
        <v>76</v>
      </c>
      <c r="O590" s="2" t="s">
        <v>71</v>
      </c>
    </row>
    <row r="591" spans="2:15" x14ac:dyDescent="0.35">
      <c r="B591" s="2" t="s">
        <v>14</v>
      </c>
      <c r="C591" s="3">
        <v>17</v>
      </c>
      <c r="D591" s="4" t="s">
        <v>60</v>
      </c>
      <c r="E591" s="2" t="s">
        <v>16</v>
      </c>
      <c r="F591" s="2" t="s">
        <v>42</v>
      </c>
      <c r="G591" s="5">
        <v>4</v>
      </c>
      <c r="H591" s="1">
        <v>20000000</v>
      </c>
      <c r="I591" s="2">
        <v>1</v>
      </c>
      <c r="J591" s="6">
        <v>2.0370370370370373E-3</v>
      </c>
      <c r="K591" s="2" t="s">
        <v>61</v>
      </c>
      <c r="L591" s="2" t="s">
        <v>24</v>
      </c>
      <c r="M591" s="2" t="s">
        <v>48</v>
      </c>
      <c r="N591" s="2" t="s">
        <v>78</v>
      </c>
      <c r="O591" s="2" t="s">
        <v>66</v>
      </c>
    </row>
    <row r="592" spans="2:15" x14ac:dyDescent="0.35">
      <c r="B592" s="2" t="s">
        <v>70</v>
      </c>
      <c r="C592" s="3">
        <v>11</v>
      </c>
      <c r="D592" s="4" t="s">
        <v>44</v>
      </c>
      <c r="E592" s="2" t="s">
        <v>38</v>
      </c>
      <c r="F592" s="2" t="s">
        <v>23</v>
      </c>
      <c r="G592" s="5">
        <v>0</v>
      </c>
      <c r="H592" s="1">
        <v>0</v>
      </c>
      <c r="I592" s="2">
        <v>2</v>
      </c>
      <c r="J592" s="6">
        <v>2.0370370370370373E-3</v>
      </c>
      <c r="K592" s="2"/>
      <c r="L592" s="2"/>
      <c r="M592" s="2" t="s">
        <v>25</v>
      </c>
      <c r="N592" s="2" t="s">
        <v>76</v>
      </c>
      <c r="O592" s="2" t="s">
        <v>31</v>
      </c>
    </row>
    <row r="593" spans="2:15" x14ac:dyDescent="0.35">
      <c r="B593" s="2" t="s">
        <v>70</v>
      </c>
      <c r="C593" s="3">
        <v>1</v>
      </c>
      <c r="D593" s="4" t="s">
        <v>69</v>
      </c>
      <c r="E593" s="2" t="s">
        <v>16</v>
      </c>
      <c r="F593" s="2" t="s">
        <v>23</v>
      </c>
      <c r="G593" s="5">
        <v>0</v>
      </c>
      <c r="H593" s="1">
        <v>0</v>
      </c>
      <c r="I593" s="2">
        <v>2</v>
      </c>
      <c r="J593" s="6">
        <v>2.0370370370370373E-3</v>
      </c>
      <c r="K593" s="2"/>
      <c r="L593" s="2"/>
      <c r="M593" s="2" t="s">
        <v>43</v>
      </c>
      <c r="N593" s="2" t="s">
        <v>66</v>
      </c>
      <c r="O593" s="2" t="s">
        <v>67</v>
      </c>
    </row>
    <row r="594" spans="2:15" x14ac:dyDescent="0.35">
      <c r="B594" s="2" t="s">
        <v>14</v>
      </c>
      <c r="C594" s="3">
        <v>15</v>
      </c>
      <c r="D594" s="4" t="s">
        <v>57</v>
      </c>
      <c r="E594" s="2" t="s">
        <v>16</v>
      </c>
      <c r="F594" s="2" t="s">
        <v>23</v>
      </c>
      <c r="G594" s="5">
        <v>2</v>
      </c>
      <c r="H594" s="1">
        <v>12000000</v>
      </c>
      <c r="I594" s="2">
        <v>2</v>
      </c>
      <c r="J594" s="6">
        <v>2.0833333333333333E-3</v>
      </c>
      <c r="K594" s="2" t="s">
        <v>18</v>
      </c>
      <c r="L594" s="2" t="s">
        <v>29</v>
      </c>
      <c r="M594" s="2" t="s">
        <v>51</v>
      </c>
      <c r="N594" s="2" t="s">
        <v>76</v>
      </c>
      <c r="O594" s="2" t="s">
        <v>26</v>
      </c>
    </row>
    <row r="595" spans="2:15" x14ac:dyDescent="0.35">
      <c r="B595" s="2" t="s">
        <v>14</v>
      </c>
      <c r="C595" s="3">
        <v>8</v>
      </c>
      <c r="D595" s="4" t="s">
        <v>59</v>
      </c>
      <c r="E595" s="2" t="s">
        <v>16</v>
      </c>
      <c r="F595" s="2" t="s">
        <v>42</v>
      </c>
      <c r="G595" s="5">
        <v>3</v>
      </c>
      <c r="H595" s="1">
        <v>15000000</v>
      </c>
      <c r="I595" s="2">
        <v>3</v>
      </c>
      <c r="J595" s="6">
        <v>2.0833333333333333E-3</v>
      </c>
      <c r="K595" s="2" t="s">
        <v>18</v>
      </c>
      <c r="L595" s="2" t="s">
        <v>29</v>
      </c>
      <c r="M595" s="2" t="s">
        <v>40</v>
      </c>
      <c r="N595" s="2" t="s">
        <v>76</v>
      </c>
      <c r="O595" s="2" t="s">
        <v>26</v>
      </c>
    </row>
    <row r="596" spans="2:15" x14ac:dyDescent="0.35">
      <c r="B596" s="2" t="s">
        <v>14</v>
      </c>
      <c r="C596" s="3">
        <v>16</v>
      </c>
      <c r="D596" s="4" t="s">
        <v>22</v>
      </c>
      <c r="E596" s="2" t="s">
        <v>28</v>
      </c>
      <c r="F596" s="2" t="s">
        <v>23</v>
      </c>
      <c r="G596" s="5">
        <v>4</v>
      </c>
      <c r="H596" s="1">
        <v>11000000</v>
      </c>
      <c r="I596" s="2">
        <v>3</v>
      </c>
      <c r="J596" s="6">
        <v>2.0833333333333333E-3</v>
      </c>
      <c r="K596" s="2" t="s">
        <v>61</v>
      </c>
      <c r="L596" s="2" t="s">
        <v>29</v>
      </c>
      <c r="M596" s="2" t="s">
        <v>33</v>
      </c>
      <c r="N596" s="2" t="s">
        <v>78</v>
      </c>
      <c r="O596" s="2" t="s">
        <v>53</v>
      </c>
    </row>
    <row r="597" spans="2:15" x14ac:dyDescent="0.35">
      <c r="B597" s="2" t="s">
        <v>14</v>
      </c>
      <c r="C597" s="3">
        <v>8</v>
      </c>
      <c r="D597" s="4" t="s">
        <v>37</v>
      </c>
      <c r="E597" s="2" t="s">
        <v>16</v>
      </c>
      <c r="F597" s="2" t="s">
        <v>17</v>
      </c>
      <c r="G597" s="5">
        <v>5</v>
      </c>
      <c r="H597" s="1">
        <v>25000000</v>
      </c>
      <c r="I597" s="2">
        <v>2</v>
      </c>
      <c r="J597" s="6">
        <v>2.0833333333333333E-3</v>
      </c>
      <c r="K597" s="2" t="s">
        <v>18</v>
      </c>
      <c r="L597" s="2" t="s">
        <v>29</v>
      </c>
      <c r="M597" s="2" t="s">
        <v>33</v>
      </c>
      <c r="N597" s="2" t="s">
        <v>76</v>
      </c>
      <c r="O597" s="2" t="s">
        <v>52</v>
      </c>
    </row>
    <row r="598" spans="2:15" x14ac:dyDescent="0.35">
      <c r="B598" s="2" t="s">
        <v>14</v>
      </c>
      <c r="C598" s="3">
        <v>21</v>
      </c>
      <c r="D598" s="4" t="s">
        <v>37</v>
      </c>
      <c r="E598" s="2" t="s">
        <v>73</v>
      </c>
      <c r="F598" s="2" t="s">
        <v>42</v>
      </c>
      <c r="G598" s="5">
        <v>2</v>
      </c>
      <c r="H598" s="1">
        <v>12000000</v>
      </c>
      <c r="I598" s="2">
        <v>4</v>
      </c>
      <c r="J598" s="6">
        <v>2.0833333333333333E-3</v>
      </c>
      <c r="K598" s="2" t="s">
        <v>18</v>
      </c>
      <c r="L598" s="2" t="s">
        <v>56</v>
      </c>
      <c r="M598" s="2" t="s">
        <v>43</v>
      </c>
      <c r="N598" s="2" t="s">
        <v>78</v>
      </c>
      <c r="O598" s="2" t="s">
        <v>41</v>
      </c>
    </row>
    <row r="599" spans="2:15" x14ac:dyDescent="0.35">
      <c r="B599" s="2" t="s">
        <v>14</v>
      </c>
      <c r="C599" s="3">
        <v>20</v>
      </c>
      <c r="D599" s="4" t="s">
        <v>37</v>
      </c>
      <c r="E599" s="2" t="s">
        <v>49</v>
      </c>
      <c r="F599" s="2" t="s">
        <v>17</v>
      </c>
      <c r="G599" s="5">
        <v>3</v>
      </c>
      <c r="H599" s="1">
        <v>15000000</v>
      </c>
      <c r="I599" s="2">
        <v>6</v>
      </c>
      <c r="J599" s="6">
        <v>2.0833333333333333E-3</v>
      </c>
      <c r="K599" s="2" t="s">
        <v>18</v>
      </c>
      <c r="L599" s="2" t="s">
        <v>19</v>
      </c>
      <c r="M599" s="2" t="s">
        <v>48</v>
      </c>
      <c r="N599" s="2" t="s">
        <v>78</v>
      </c>
      <c r="O599" s="2" t="s">
        <v>66</v>
      </c>
    </row>
    <row r="600" spans="2:15" x14ac:dyDescent="0.35">
      <c r="B600" s="2" t="s">
        <v>14</v>
      </c>
      <c r="C600" s="3">
        <v>4</v>
      </c>
      <c r="D600" s="4" t="s">
        <v>37</v>
      </c>
      <c r="E600" s="2" t="s">
        <v>16</v>
      </c>
      <c r="F600" s="2" t="s">
        <v>68</v>
      </c>
      <c r="G600" s="5">
        <v>4</v>
      </c>
      <c r="H600" s="1">
        <v>20000000</v>
      </c>
      <c r="I600" s="2">
        <v>3</v>
      </c>
      <c r="J600" s="6">
        <v>2.0833333333333333E-3</v>
      </c>
      <c r="K600" s="2" t="s">
        <v>18</v>
      </c>
      <c r="L600" s="2" t="s">
        <v>19</v>
      </c>
      <c r="M600" s="2" t="s">
        <v>51</v>
      </c>
      <c r="N600" s="2" t="s">
        <v>77</v>
      </c>
      <c r="O600" s="2" t="s">
        <v>65</v>
      </c>
    </row>
    <row r="601" spans="2:15" x14ac:dyDescent="0.35">
      <c r="B601" s="2" t="s">
        <v>14</v>
      </c>
      <c r="C601" s="3">
        <v>22</v>
      </c>
      <c r="D601" s="4" t="s">
        <v>44</v>
      </c>
      <c r="E601" s="2" t="s">
        <v>38</v>
      </c>
      <c r="F601" s="2" t="s">
        <v>42</v>
      </c>
      <c r="G601" s="5">
        <v>3</v>
      </c>
      <c r="H601" s="1">
        <v>15000000</v>
      </c>
      <c r="I601" s="2">
        <v>6</v>
      </c>
      <c r="J601" s="6">
        <v>2.0833333333333333E-3</v>
      </c>
      <c r="K601" s="2" t="s">
        <v>18</v>
      </c>
      <c r="L601" s="2" t="s">
        <v>24</v>
      </c>
      <c r="M601" s="2" t="s">
        <v>43</v>
      </c>
      <c r="N601" s="2" t="s">
        <v>78</v>
      </c>
      <c r="O601" s="2" t="s">
        <v>66</v>
      </c>
    </row>
    <row r="602" spans="2:15" x14ac:dyDescent="0.35">
      <c r="B602" s="2" t="s">
        <v>14</v>
      </c>
      <c r="C602" s="3">
        <v>31</v>
      </c>
      <c r="D602" s="4" t="s">
        <v>69</v>
      </c>
      <c r="E602" s="2" t="s">
        <v>32</v>
      </c>
      <c r="F602" s="2" t="s">
        <v>68</v>
      </c>
      <c r="G602" s="5">
        <v>2</v>
      </c>
      <c r="H602" s="1">
        <v>38000000</v>
      </c>
      <c r="I602" s="2">
        <v>4</v>
      </c>
      <c r="J602" s="6">
        <v>2.0833333333333333E-3</v>
      </c>
      <c r="K602" s="2" t="s">
        <v>46</v>
      </c>
      <c r="L602" s="2" t="s">
        <v>56</v>
      </c>
      <c r="M602" s="2" t="s">
        <v>30</v>
      </c>
      <c r="N602" s="2" t="s">
        <v>76</v>
      </c>
      <c r="O602" s="2" t="s">
        <v>71</v>
      </c>
    </row>
    <row r="603" spans="2:15" x14ac:dyDescent="0.35">
      <c r="B603" s="2" t="s">
        <v>14</v>
      </c>
      <c r="C603" s="3">
        <v>15</v>
      </c>
      <c r="D603" s="4" t="s">
        <v>57</v>
      </c>
      <c r="E603" s="2" t="s">
        <v>16</v>
      </c>
      <c r="F603" s="2" t="s">
        <v>23</v>
      </c>
      <c r="G603" s="5">
        <v>2</v>
      </c>
      <c r="H603" s="1">
        <v>12000000</v>
      </c>
      <c r="I603" s="2">
        <v>2</v>
      </c>
      <c r="J603" s="6">
        <v>2.0833333333333333E-3</v>
      </c>
      <c r="K603" s="2" t="s">
        <v>18</v>
      </c>
      <c r="L603" s="2" t="s">
        <v>29</v>
      </c>
      <c r="M603" s="2" t="s">
        <v>51</v>
      </c>
      <c r="N603" s="2" t="s">
        <v>76</v>
      </c>
      <c r="O603" s="2" t="s">
        <v>26</v>
      </c>
    </row>
    <row r="604" spans="2:15" x14ac:dyDescent="0.35">
      <c r="B604" s="2" t="s">
        <v>14</v>
      </c>
      <c r="C604" s="3">
        <v>8</v>
      </c>
      <c r="D604" s="4" t="s">
        <v>59</v>
      </c>
      <c r="E604" s="2" t="s">
        <v>16</v>
      </c>
      <c r="F604" s="2" t="s">
        <v>42</v>
      </c>
      <c r="G604" s="5">
        <v>3</v>
      </c>
      <c r="H604" s="1">
        <v>15000000</v>
      </c>
      <c r="I604" s="2">
        <v>3</v>
      </c>
      <c r="J604" s="6">
        <v>2.0833333333333333E-3</v>
      </c>
      <c r="K604" s="2" t="s">
        <v>18</v>
      </c>
      <c r="L604" s="2" t="s">
        <v>29</v>
      </c>
      <c r="M604" s="2" t="s">
        <v>40</v>
      </c>
      <c r="N604" s="2" t="s">
        <v>76</v>
      </c>
      <c r="O604" s="2" t="s">
        <v>26</v>
      </c>
    </row>
    <row r="605" spans="2:15" x14ac:dyDescent="0.35">
      <c r="B605" s="2" t="s">
        <v>14</v>
      </c>
      <c r="C605" s="3">
        <v>16</v>
      </c>
      <c r="D605" s="4" t="s">
        <v>22</v>
      </c>
      <c r="E605" s="2" t="s">
        <v>28</v>
      </c>
      <c r="F605" s="2" t="s">
        <v>23</v>
      </c>
      <c r="G605" s="5">
        <v>4</v>
      </c>
      <c r="H605" s="1">
        <v>11000000</v>
      </c>
      <c r="I605" s="2">
        <v>3</v>
      </c>
      <c r="J605" s="6">
        <v>2.0833333333333333E-3</v>
      </c>
      <c r="K605" s="2" t="s">
        <v>61</v>
      </c>
      <c r="L605" s="2" t="s">
        <v>29</v>
      </c>
      <c r="M605" s="2" t="s">
        <v>33</v>
      </c>
      <c r="N605" s="2" t="s">
        <v>78</v>
      </c>
      <c r="O605" s="2" t="s">
        <v>53</v>
      </c>
    </row>
    <row r="606" spans="2:15" x14ac:dyDescent="0.35">
      <c r="B606" s="2" t="s">
        <v>70</v>
      </c>
      <c r="C606" s="3">
        <v>4</v>
      </c>
      <c r="D606" s="4" t="s">
        <v>59</v>
      </c>
      <c r="E606" s="2" t="s">
        <v>16</v>
      </c>
      <c r="F606" s="2" t="s">
        <v>17</v>
      </c>
      <c r="G606" s="5">
        <v>0</v>
      </c>
      <c r="H606" s="1">
        <v>0</v>
      </c>
      <c r="I606" s="2">
        <v>3</v>
      </c>
      <c r="J606" s="6">
        <v>2.0833333333333333E-3</v>
      </c>
      <c r="K606" s="2"/>
      <c r="L606" s="2"/>
      <c r="M606" s="2" t="s">
        <v>30</v>
      </c>
      <c r="N606" s="2" t="s">
        <v>76</v>
      </c>
      <c r="O606" s="2" t="s">
        <v>26</v>
      </c>
    </row>
    <row r="607" spans="2:15" x14ac:dyDescent="0.35">
      <c r="B607" s="2" t="s">
        <v>70</v>
      </c>
      <c r="C607" s="3">
        <v>28</v>
      </c>
      <c r="D607" s="4" t="s">
        <v>27</v>
      </c>
      <c r="E607" s="2" t="s">
        <v>16</v>
      </c>
      <c r="F607" s="2" t="s">
        <v>17</v>
      </c>
      <c r="G607" s="5">
        <v>0</v>
      </c>
      <c r="H607" s="1">
        <v>0</v>
      </c>
      <c r="I607" s="2">
        <v>3</v>
      </c>
      <c r="J607" s="6">
        <v>2.0833333333333333E-3</v>
      </c>
      <c r="K607" s="2"/>
      <c r="L607" s="2"/>
      <c r="M607" s="2" t="s">
        <v>51</v>
      </c>
      <c r="N607" s="2" t="s">
        <v>66</v>
      </c>
      <c r="O607" s="2" t="s">
        <v>36</v>
      </c>
    </row>
    <row r="608" spans="2:15" x14ac:dyDescent="0.35">
      <c r="B608" s="2" t="s">
        <v>70</v>
      </c>
      <c r="C608" s="3">
        <v>10</v>
      </c>
      <c r="D608" s="4" t="s">
        <v>37</v>
      </c>
      <c r="E608" s="2" t="s">
        <v>28</v>
      </c>
      <c r="F608" s="2" t="s">
        <v>42</v>
      </c>
      <c r="G608" s="5">
        <v>0</v>
      </c>
      <c r="H608" s="1">
        <v>0</v>
      </c>
      <c r="I608" s="2">
        <v>3</v>
      </c>
      <c r="J608" s="6">
        <v>2.0833333333333333E-3</v>
      </c>
      <c r="K608" s="2"/>
      <c r="L608" s="2"/>
      <c r="M608" s="2" t="s">
        <v>30</v>
      </c>
      <c r="N608" s="2" t="s">
        <v>78</v>
      </c>
      <c r="O608" s="2" t="s">
        <v>66</v>
      </c>
    </row>
    <row r="609" spans="2:15" x14ac:dyDescent="0.35">
      <c r="B609" s="2" t="s">
        <v>70</v>
      </c>
      <c r="C609" s="3">
        <v>22</v>
      </c>
      <c r="D609" s="4" t="s">
        <v>44</v>
      </c>
      <c r="E609" s="2" t="s">
        <v>49</v>
      </c>
      <c r="F609" s="2" t="s">
        <v>23</v>
      </c>
      <c r="G609" s="5">
        <v>0</v>
      </c>
      <c r="H609" s="1">
        <v>0</v>
      </c>
      <c r="I609" s="2">
        <v>1</v>
      </c>
      <c r="J609" s="6">
        <v>2.0833333333333333E-3</v>
      </c>
      <c r="K609" s="2"/>
      <c r="L609" s="2"/>
      <c r="M609" s="2" t="s">
        <v>40</v>
      </c>
      <c r="N609" s="2" t="s">
        <v>77</v>
      </c>
      <c r="O609" s="2" t="s">
        <v>54</v>
      </c>
    </row>
    <row r="610" spans="2:15" x14ac:dyDescent="0.35">
      <c r="B610" s="2" t="s">
        <v>70</v>
      </c>
      <c r="C610" s="3">
        <v>4</v>
      </c>
      <c r="D610" s="4" t="s">
        <v>59</v>
      </c>
      <c r="E610" s="2" t="s">
        <v>16</v>
      </c>
      <c r="F610" s="2" t="s">
        <v>17</v>
      </c>
      <c r="G610" s="5">
        <v>0</v>
      </c>
      <c r="H610" s="1">
        <v>0</v>
      </c>
      <c r="I610" s="2">
        <v>3</v>
      </c>
      <c r="J610" s="6">
        <v>2.0833333333333333E-3</v>
      </c>
      <c r="K610" s="2"/>
      <c r="L610" s="2"/>
      <c r="M610" s="2" t="s">
        <v>30</v>
      </c>
      <c r="N610" s="2" t="s">
        <v>76</v>
      </c>
      <c r="O610" s="2" t="s">
        <v>26</v>
      </c>
    </row>
    <row r="611" spans="2:15" x14ac:dyDescent="0.35">
      <c r="B611" s="2" t="s">
        <v>14</v>
      </c>
      <c r="C611" s="3">
        <v>4</v>
      </c>
      <c r="D611" s="4" t="s">
        <v>59</v>
      </c>
      <c r="E611" s="2" t="s">
        <v>38</v>
      </c>
      <c r="F611" s="2" t="s">
        <v>42</v>
      </c>
      <c r="G611" s="5">
        <v>1</v>
      </c>
      <c r="H611" s="1">
        <v>19000000</v>
      </c>
      <c r="I611" s="2">
        <v>1</v>
      </c>
      <c r="J611" s="6">
        <v>2.1990740740740742E-3</v>
      </c>
      <c r="K611" s="2" t="s">
        <v>46</v>
      </c>
      <c r="L611" s="2" t="s">
        <v>56</v>
      </c>
      <c r="M611" s="2" t="s">
        <v>33</v>
      </c>
      <c r="N611" s="2" t="s">
        <v>77</v>
      </c>
      <c r="O611" s="2" t="s">
        <v>34</v>
      </c>
    </row>
    <row r="612" spans="2:15" x14ac:dyDescent="0.35">
      <c r="B612" s="2" t="s">
        <v>14</v>
      </c>
      <c r="C612" s="3">
        <v>17</v>
      </c>
      <c r="D612" s="4" t="s">
        <v>22</v>
      </c>
      <c r="E612" s="2" t="s">
        <v>16</v>
      </c>
      <c r="F612" s="2" t="s">
        <v>42</v>
      </c>
      <c r="G612" s="5">
        <v>3</v>
      </c>
      <c r="H612" s="1">
        <v>15000000</v>
      </c>
      <c r="I612" s="2">
        <v>2</v>
      </c>
      <c r="J612" s="6">
        <v>2.1990740740740742E-3</v>
      </c>
      <c r="K612" s="2" t="s">
        <v>18</v>
      </c>
      <c r="L612" s="2" t="s">
        <v>39</v>
      </c>
      <c r="M612" s="2" t="s">
        <v>43</v>
      </c>
      <c r="N612" s="2" t="s">
        <v>76</v>
      </c>
      <c r="O612" s="2" t="s">
        <v>75</v>
      </c>
    </row>
    <row r="613" spans="2:15" x14ac:dyDescent="0.35">
      <c r="B613" s="2" t="s">
        <v>14</v>
      </c>
      <c r="C613" s="3">
        <v>30</v>
      </c>
      <c r="D613" s="4" t="s">
        <v>27</v>
      </c>
      <c r="E613" s="2" t="s">
        <v>16</v>
      </c>
      <c r="F613" s="2" t="s">
        <v>17</v>
      </c>
      <c r="G613" s="5">
        <v>1</v>
      </c>
      <c r="H613" s="1">
        <v>7000000</v>
      </c>
      <c r="I613" s="2">
        <v>2</v>
      </c>
      <c r="J613" s="6">
        <v>2.1990740740740742E-3</v>
      </c>
      <c r="K613" s="2" t="s">
        <v>18</v>
      </c>
      <c r="L613" s="2" t="s">
        <v>19</v>
      </c>
      <c r="M613" s="2" t="s">
        <v>40</v>
      </c>
      <c r="N613" s="2" t="s">
        <v>66</v>
      </c>
      <c r="O613" s="2" t="s">
        <v>36</v>
      </c>
    </row>
    <row r="614" spans="2:15" x14ac:dyDescent="0.35">
      <c r="B614" s="2" t="s">
        <v>14</v>
      </c>
      <c r="C614" s="3">
        <v>18</v>
      </c>
      <c r="D614" s="4" t="s">
        <v>27</v>
      </c>
      <c r="E614" s="2" t="s">
        <v>16</v>
      </c>
      <c r="F614" s="2" t="s">
        <v>42</v>
      </c>
      <c r="G614" s="5">
        <v>2</v>
      </c>
      <c r="H614" s="1">
        <v>12000000</v>
      </c>
      <c r="I614" s="2">
        <v>2</v>
      </c>
      <c r="J614" s="6">
        <v>2.1990740740740742E-3</v>
      </c>
      <c r="K614" s="2" t="s">
        <v>18</v>
      </c>
      <c r="L614" s="2" t="s">
        <v>39</v>
      </c>
      <c r="M614" s="2" t="s">
        <v>20</v>
      </c>
      <c r="N614" s="2" t="s">
        <v>76</v>
      </c>
      <c r="O614" s="2" t="s">
        <v>52</v>
      </c>
    </row>
    <row r="615" spans="2:15" x14ac:dyDescent="0.35">
      <c r="B615" s="2" t="s">
        <v>14</v>
      </c>
      <c r="C615" s="3">
        <v>27</v>
      </c>
      <c r="D615" s="4" t="s">
        <v>27</v>
      </c>
      <c r="E615" s="2" t="s">
        <v>38</v>
      </c>
      <c r="F615" s="2" t="s">
        <v>42</v>
      </c>
      <c r="G615" s="5">
        <v>3</v>
      </c>
      <c r="H615" s="1">
        <v>11000000</v>
      </c>
      <c r="I615" s="2">
        <v>4</v>
      </c>
      <c r="J615" s="6">
        <v>2.1990740740740742E-3</v>
      </c>
      <c r="K615" s="2" t="s">
        <v>18</v>
      </c>
      <c r="L615" s="2" t="s">
        <v>56</v>
      </c>
      <c r="M615" s="2" t="s">
        <v>43</v>
      </c>
      <c r="N615" s="2" t="s">
        <v>78</v>
      </c>
      <c r="O615" s="2" t="s">
        <v>53</v>
      </c>
    </row>
    <row r="616" spans="2:15" x14ac:dyDescent="0.35">
      <c r="B616" s="2" t="s">
        <v>14</v>
      </c>
      <c r="C616" s="3">
        <v>12</v>
      </c>
      <c r="D616" s="4" t="s">
        <v>37</v>
      </c>
      <c r="E616" s="2" t="s">
        <v>32</v>
      </c>
      <c r="F616" s="2" t="s">
        <v>17</v>
      </c>
      <c r="G616" s="5">
        <v>2</v>
      </c>
      <c r="H616" s="1">
        <v>38000000</v>
      </c>
      <c r="I616" s="2">
        <v>4</v>
      </c>
      <c r="J616" s="6">
        <v>2.1990740740740742E-3</v>
      </c>
      <c r="K616" s="2" t="s">
        <v>46</v>
      </c>
      <c r="L616" s="2" t="s">
        <v>29</v>
      </c>
      <c r="M616" s="2" t="s">
        <v>48</v>
      </c>
      <c r="N616" s="2" t="s">
        <v>76</v>
      </c>
      <c r="O616" s="2" t="s">
        <v>71</v>
      </c>
    </row>
    <row r="617" spans="2:15" x14ac:dyDescent="0.35">
      <c r="B617" s="2" t="s">
        <v>14</v>
      </c>
      <c r="C617" s="3">
        <v>8</v>
      </c>
      <c r="D617" s="4" t="s">
        <v>37</v>
      </c>
      <c r="E617" s="2" t="s">
        <v>16</v>
      </c>
      <c r="F617" s="2" t="s">
        <v>23</v>
      </c>
      <c r="G617" s="5">
        <v>2</v>
      </c>
      <c r="H617" s="1">
        <v>12000000</v>
      </c>
      <c r="I617" s="2">
        <v>2</v>
      </c>
      <c r="J617" s="6">
        <v>2.1990740740740742E-3</v>
      </c>
      <c r="K617" s="2" t="s">
        <v>18</v>
      </c>
      <c r="L617" s="2" t="s">
        <v>56</v>
      </c>
      <c r="M617" s="2" t="s">
        <v>25</v>
      </c>
      <c r="N617" s="2" t="s">
        <v>78</v>
      </c>
      <c r="O617" s="2" t="s">
        <v>66</v>
      </c>
    </row>
    <row r="618" spans="2:15" x14ac:dyDescent="0.35">
      <c r="B618" s="2" t="s">
        <v>14</v>
      </c>
      <c r="C618" s="3">
        <v>11</v>
      </c>
      <c r="D618" s="4" t="s">
        <v>44</v>
      </c>
      <c r="E618" s="2" t="s">
        <v>49</v>
      </c>
      <c r="F618" s="2" t="s">
        <v>42</v>
      </c>
      <c r="G618" s="5">
        <v>5</v>
      </c>
      <c r="H618" s="1">
        <v>20000000</v>
      </c>
      <c r="I618" s="2">
        <v>4</v>
      </c>
      <c r="J618" s="6">
        <v>2.1990740740740742E-3</v>
      </c>
      <c r="K618" s="2" t="s">
        <v>18</v>
      </c>
      <c r="L618" s="2" t="s">
        <v>64</v>
      </c>
      <c r="M618" s="2" t="s">
        <v>48</v>
      </c>
      <c r="N618" s="2" t="s">
        <v>77</v>
      </c>
      <c r="O618" s="2" t="s">
        <v>54</v>
      </c>
    </row>
    <row r="619" spans="2:15" x14ac:dyDescent="0.35">
      <c r="B619" s="2" t="s">
        <v>14</v>
      </c>
      <c r="C619" s="3">
        <v>2</v>
      </c>
      <c r="D619" s="4" t="s">
        <v>69</v>
      </c>
      <c r="E619" s="2" t="s">
        <v>16</v>
      </c>
      <c r="F619" s="2" t="s">
        <v>17</v>
      </c>
      <c r="G619" s="5">
        <v>4</v>
      </c>
      <c r="H619" s="1">
        <v>15000000</v>
      </c>
      <c r="I619" s="2">
        <v>1</v>
      </c>
      <c r="J619" s="6">
        <v>2.1990740740740742E-3</v>
      </c>
      <c r="K619" s="2" t="s">
        <v>18</v>
      </c>
      <c r="L619" s="2" t="s">
        <v>19</v>
      </c>
      <c r="M619" s="2" t="s">
        <v>25</v>
      </c>
      <c r="N619" s="2" t="s">
        <v>76</v>
      </c>
      <c r="O619" s="2" t="s">
        <v>31</v>
      </c>
    </row>
    <row r="620" spans="2:15" x14ac:dyDescent="0.35">
      <c r="B620" s="2" t="s">
        <v>14</v>
      </c>
      <c r="C620" s="3">
        <v>4</v>
      </c>
      <c r="D620" s="4" t="s">
        <v>59</v>
      </c>
      <c r="E620" s="2" t="s">
        <v>38</v>
      </c>
      <c r="F620" s="2" t="s">
        <v>42</v>
      </c>
      <c r="G620" s="5">
        <v>1</v>
      </c>
      <c r="H620" s="1">
        <v>19000000</v>
      </c>
      <c r="I620" s="2">
        <v>1</v>
      </c>
      <c r="J620" s="6">
        <v>2.1990740740740742E-3</v>
      </c>
      <c r="K620" s="2" t="s">
        <v>46</v>
      </c>
      <c r="L620" s="2" t="s">
        <v>56</v>
      </c>
      <c r="M620" s="2" t="s">
        <v>33</v>
      </c>
      <c r="N620" s="2" t="s">
        <v>77</v>
      </c>
      <c r="O620" s="2" t="s">
        <v>34</v>
      </c>
    </row>
    <row r="621" spans="2:15" x14ac:dyDescent="0.35">
      <c r="B621" s="2" t="s">
        <v>14</v>
      </c>
      <c r="C621" s="3">
        <v>17</v>
      </c>
      <c r="D621" s="4" t="s">
        <v>22</v>
      </c>
      <c r="E621" s="2" t="s">
        <v>16</v>
      </c>
      <c r="F621" s="2" t="s">
        <v>42</v>
      </c>
      <c r="G621" s="5">
        <v>3</v>
      </c>
      <c r="H621" s="1">
        <v>15000000</v>
      </c>
      <c r="I621" s="2">
        <v>2</v>
      </c>
      <c r="J621" s="6">
        <v>2.1990740740740742E-3</v>
      </c>
      <c r="K621" s="2" t="s">
        <v>18</v>
      </c>
      <c r="L621" s="2" t="s">
        <v>39</v>
      </c>
      <c r="M621" s="2" t="s">
        <v>43</v>
      </c>
      <c r="N621" s="2" t="s">
        <v>76</v>
      </c>
      <c r="O621" s="2" t="s">
        <v>75</v>
      </c>
    </row>
    <row r="622" spans="2:15" x14ac:dyDescent="0.35">
      <c r="B622" s="2" t="s">
        <v>70</v>
      </c>
      <c r="C622" s="3">
        <v>13</v>
      </c>
      <c r="D622" s="4" t="s">
        <v>15</v>
      </c>
      <c r="E622" s="2" t="s">
        <v>28</v>
      </c>
      <c r="F622" s="2" t="s">
        <v>42</v>
      </c>
      <c r="G622" s="5">
        <v>0</v>
      </c>
      <c r="H622" s="1">
        <v>0</v>
      </c>
      <c r="I622" s="2">
        <v>4</v>
      </c>
      <c r="J622" s="6">
        <v>2.1990740740740742E-3</v>
      </c>
      <c r="K622" s="2"/>
      <c r="L622" s="2"/>
      <c r="M622" s="2" t="s">
        <v>48</v>
      </c>
      <c r="N622" s="2" t="s">
        <v>78</v>
      </c>
      <c r="O622" s="2" t="s">
        <v>66</v>
      </c>
    </row>
    <row r="623" spans="2:15" x14ac:dyDescent="0.35">
      <c r="B623" s="2" t="s">
        <v>70</v>
      </c>
      <c r="C623" s="3">
        <v>27</v>
      </c>
      <c r="D623" s="4" t="s">
        <v>37</v>
      </c>
      <c r="E623" s="2" t="s">
        <v>28</v>
      </c>
      <c r="F623" s="2" t="s">
        <v>42</v>
      </c>
      <c r="G623" s="5">
        <v>0</v>
      </c>
      <c r="H623" s="1">
        <v>0</v>
      </c>
      <c r="I623" s="2">
        <v>2</v>
      </c>
      <c r="J623" s="6">
        <v>2.1990740740740742E-3</v>
      </c>
      <c r="K623" s="2"/>
      <c r="L623" s="2"/>
      <c r="M623" s="2" t="s">
        <v>43</v>
      </c>
      <c r="N623" s="2" t="s">
        <v>78</v>
      </c>
      <c r="O623" s="2" t="s">
        <v>62</v>
      </c>
    </row>
    <row r="624" spans="2:15" x14ac:dyDescent="0.35">
      <c r="B624" s="2" t="s">
        <v>70</v>
      </c>
      <c r="C624" s="3">
        <v>20</v>
      </c>
      <c r="D624" s="4" t="s">
        <v>37</v>
      </c>
      <c r="E624" s="2" t="s">
        <v>49</v>
      </c>
      <c r="F624" s="2" t="s">
        <v>42</v>
      </c>
      <c r="G624" s="5">
        <v>0</v>
      </c>
      <c r="H624" s="1">
        <v>0</v>
      </c>
      <c r="I624" s="2">
        <v>1</v>
      </c>
      <c r="J624" s="6">
        <v>2.1990740740740742E-3</v>
      </c>
      <c r="K624" s="2"/>
      <c r="L624" s="2"/>
      <c r="M624" s="2" t="s">
        <v>33</v>
      </c>
      <c r="N624" s="2" t="s">
        <v>66</v>
      </c>
      <c r="O624" s="2" t="s">
        <v>67</v>
      </c>
    </row>
    <row r="625" spans="2:15" x14ac:dyDescent="0.35">
      <c r="B625" s="2" t="s">
        <v>70</v>
      </c>
      <c r="C625" s="3">
        <v>18</v>
      </c>
      <c r="D625" s="4" t="s">
        <v>44</v>
      </c>
      <c r="E625" s="2" t="s">
        <v>32</v>
      </c>
      <c r="F625" s="2" t="s">
        <v>42</v>
      </c>
      <c r="G625" s="5">
        <v>0</v>
      </c>
      <c r="H625" s="1">
        <v>0</v>
      </c>
      <c r="I625" s="2">
        <v>5</v>
      </c>
      <c r="J625" s="6">
        <v>2.1990740740740742E-3</v>
      </c>
      <c r="K625" s="2"/>
      <c r="L625" s="2"/>
      <c r="M625" s="2" t="s">
        <v>51</v>
      </c>
      <c r="N625" s="2" t="s">
        <v>78</v>
      </c>
      <c r="O625" s="2" t="s">
        <v>62</v>
      </c>
    </row>
    <row r="626" spans="2:15" x14ac:dyDescent="0.35">
      <c r="B626" s="2" t="s">
        <v>70</v>
      </c>
      <c r="C626" s="3">
        <v>13</v>
      </c>
      <c r="D626" s="4" t="s">
        <v>15</v>
      </c>
      <c r="E626" s="2" t="s">
        <v>28</v>
      </c>
      <c r="F626" s="2" t="s">
        <v>42</v>
      </c>
      <c r="G626" s="5">
        <v>0</v>
      </c>
      <c r="H626" s="1">
        <v>0</v>
      </c>
      <c r="I626" s="2">
        <v>4</v>
      </c>
      <c r="J626" s="6">
        <v>2.1990740740740742E-3</v>
      </c>
      <c r="K626" s="2"/>
      <c r="L626" s="2"/>
      <c r="M626" s="2" t="s">
        <v>48</v>
      </c>
      <c r="N626" s="2" t="s">
        <v>78</v>
      </c>
      <c r="O626" s="2" t="s">
        <v>66</v>
      </c>
    </row>
    <row r="627" spans="2:15" x14ac:dyDescent="0.35">
      <c r="B627" s="2" t="s">
        <v>14</v>
      </c>
      <c r="C627" s="3">
        <v>17</v>
      </c>
      <c r="D627" s="4" t="s">
        <v>55</v>
      </c>
      <c r="E627" s="2" t="s">
        <v>49</v>
      </c>
      <c r="F627" s="2" t="s">
        <v>68</v>
      </c>
      <c r="G627" s="5">
        <v>3</v>
      </c>
      <c r="H627" s="1">
        <v>15000000</v>
      </c>
      <c r="I627" s="2">
        <v>1</v>
      </c>
      <c r="J627" s="6">
        <v>2.2222222222222222E-3</v>
      </c>
      <c r="K627" s="2" t="s">
        <v>18</v>
      </c>
      <c r="L627" s="2" t="s">
        <v>24</v>
      </c>
      <c r="M627" s="2" t="s">
        <v>30</v>
      </c>
      <c r="N627" s="2" t="s">
        <v>66</v>
      </c>
      <c r="O627" s="2" t="s">
        <v>67</v>
      </c>
    </row>
    <row r="628" spans="2:15" x14ac:dyDescent="0.35">
      <c r="B628" s="2" t="s">
        <v>14</v>
      </c>
      <c r="C628" s="3">
        <v>11</v>
      </c>
      <c r="D628" s="4" t="s">
        <v>57</v>
      </c>
      <c r="E628" s="2" t="s">
        <v>16</v>
      </c>
      <c r="F628" s="2" t="s">
        <v>42</v>
      </c>
      <c r="G628" s="5">
        <v>3</v>
      </c>
      <c r="H628" s="1">
        <v>15000000</v>
      </c>
      <c r="I628" s="2">
        <v>5</v>
      </c>
      <c r="J628" s="6">
        <v>2.2222222222222222E-3</v>
      </c>
      <c r="K628" s="2" t="s">
        <v>18</v>
      </c>
      <c r="L628" s="2" t="s">
        <v>19</v>
      </c>
      <c r="M628" s="2" t="s">
        <v>51</v>
      </c>
      <c r="N628" s="2" t="s">
        <v>66</v>
      </c>
      <c r="O628" s="2" t="s">
        <v>36</v>
      </c>
    </row>
    <row r="629" spans="2:15" x14ac:dyDescent="0.35">
      <c r="B629" s="2" t="s">
        <v>14</v>
      </c>
      <c r="C629" s="3">
        <v>1</v>
      </c>
      <c r="D629" s="4" t="s">
        <v>59</v>
      </c>
      <c r="E629" s="2" t="s">
        <v>49</v>
      </c>
      <c r="F629" s="2" t="s">
        <v>42</v>
      </c>
      <c r="G629" s="5">
        <v>4</v>
      </c>
      <c r="H629" s="1">
        <v>20000000</v>
      </c>
      <c r="I629" s="2">
        <v>3</v>
      </c>
      <c r="J629" s="6">
        <v>2.2222222222222222E-3</v>
      </c>
      <c r="K629" s="2" t="s">
        <v>18</v>
      </c>
      <c r="L629" s="2" t="s">
        <v>56</v>
      </c>
      <c r="M629" s="2" t="s">
        <v>33</v>
      </c>
      <c r="N629" s="2" t="s">
        <v>76</v>
      </c>
      <c r="O629" s="2" t="s">
        <v>52</v>
      </c>
    </row>
    <row r="630" spans="2:15" x14ac:dyDescent="0.35">
      <c r="B630" s="2" t="s">
        <v>14</v>
      </c>
      <c r="C630" s="3">
        <v>10</v>
      </c>
      <c r="D630" s="4" t="s">
        <v>72</v>
      </c>
      <c r="E630" s="2" t="s">
        <v>32</v>
      </c>
      <c r="F630" s="2" t="s">
        <v>42</v>
      </c>
      <c r="G630" s="5">
        <v>1</v>
      </c>
      <c r="H630" s="1">
        <v>7000000</v>
      </c>
      <c r="I630" s="2">
        <v>4</v>
      </c>
      <c r="J630" s="6">
        <v>2.2222222222222222E-3</v>
      </c>
      <c r="K630" s="2" t="s">
        <v>18</v>
      </c>
      <c r="L630" s="2" t="s">
        <v>19</v>
      </c>
      <c r="M630" s="2" t="s">
        <v>51</v>
      </c>
      <c r="N630" s="2" t="s">
        <v>78</v>
      </c>
      <c r="O630" s="2" t="s">
        <v>53</v>
      </c>
    </row>
    <row r="631" spans="2:15" x14ac:dyDescent="0.35">
      <c r="B631" s="2" t="s">
        <v>14</v>
      </c>
      <c r="C631" s="3">
        <v>30</v>
      </c>
      <c r="D631" s="4" t="s">
        <v>27</v>
      </c>
      <c r="E631" s="2" t="s">
        <v>16</v>
      </c>
      <c r="F631" s="2" t="s">
        <v>42</v>
      </c>
      <c r="G631" s="5">
        <v>1</v>
      </c>
      <c r="H631" s="1">
        <v>19000000</v>
      </c>
      <c r="I631" s="2">
        <v>1</v>
      </c>
      <c r="J631" s="6">
        <v>2.2222222222222222E-3</v>
      </c>
      <c r="K631" s="2" t="s">
        <v>46</v>
      </c>
      <c r="L631" s="2" t="s">
        <v>29</v>
      </c>
      <c r="M631" s="2" t="s">
        <v>20</v>
      </c>
      <c r="N631" s="2" t="s">
        <v>76</v>
      </c>
      <c r="O631" s="2" t="s">
        <v>31</v>
      </c>
    </row>
    <row r="632" spans="2:15" x14ac:dyDescent="0.35">
      <c r="B632" s="2" t="s">
        <v>14</v>
      </c>
      <c r="C632" s="3">
        <v>28</v>
      </c>
      <c r="D632" s="4" t="s">
        <v>27</v>
      </c>
      <c r="E632" s="2" t="s">
        <v>49</v>
      </c>
      <c r="F632" s="2" t="s">
        <v>45</v>
      </c>
      <c r="G632" s="5">
        <v>4</v>
      </c>
      <c r="H632" s="1">
        <v>11000000</v>
      </c>
      <c r="I632" s="2">
        <v>2</v>
      </c>
      <c r="J632" s="6">
        <v>2.2222222222222222E-3</v>
      </c>
      <c r="K632" s="2" t="s">
        <v>61</v>
      </c>
      <c r="L632" s="2" t="s">
        <v>56</v>
      </c>
      <c r="M632" s="2" t="s">
        <v>20</v>
      </c>
      <c r="N632" s="2" t="s">
        <v>76</v>
      </c>
      <c r="O632" s="2" t="s">
        <v>26</v>
      </c>
    </row>
    <row r="633" spans="2:15" x14ac:dyDescent="0.35">
      <c r="B633" s="2" t="s">
        <v>14</v>
      </c>
      <c r="C633" s="3">
        <v>22</v>
      </c>
      <c r="D633" s="4" t="s">
        <v>27</v>
      </c>
      <c r="E633" s="2" t="s">
        <v>16</v>
      </c>
      <c r="F633" s="2" t="s">
        <v>42</v>
      </c>
      <c r="G633" s="5">
        <v>5</v>
      </c>
      <c r="H633" s="1">
        <v>25000000</v>
      </c>
      <c r="I633" s="2">
        <v>3</v>
      </c>
      <c r="J633" s="6">
        <v>2.2222222222222222E-3</v>
      </c>
      <c r="K633" s="2" t="s">
        <v>18</v>
      </c>
      <c r="L633" s="2" t="s">
        <v>19</v>
      </c>
      <c r="M633" s="2" t="s">
        <v>43</v>
      </c>
      <c r="N633" s="2" t="s">
        <v>77</v>
      </c>
      <c r="O633" s="2" t="s">
        <v>65</v>
      </c>
    </row>
    <row r="634" spans="2:15" x14ac:dyDescent="0.35">
      <c r="B634" s="2" t="s">
        <v>14</v>
      </c>
      <c r="C634" s="3">
        <v>11</v>
      </c>
      <c r="D634" s="4" t="s">
        <v>27</v>
      </c>
      <c r="E634" s="2" t="s">
        <v>16</v>
      </c>
      <c r="F634" s="2" t="s">
        <v>17</v>
      </c>
      <c r="G634" s="5">
        <v>2</v>
      </c>
      <c r="H634" s="1">
        <v>12000000</v>
      </c>
      <c r="I634" s="2">
        <v>3</v>
      </c>
      <c r="J634" s="6">
        <v>2.2222222222222222E-3</v>
      </c>
      <c r="K634" s="2" t="s">
        <v>18</v>
      </c>
      <c r="L634" s="2" t="s">
        <v>19</v>
      </c>
      <c r="M634" s="2" t="s">
        <v>51</v>
      </c>
      <c r="N634" s="2" t="s">
        <v>76</v>
      </c>
      <c r="O634" s="2" t="s">
        <v>71</v>
      </c>
    </row>
    <row r="635" spans="2:15" x14ac:dyDescent="0.35">
      <c r="B635" s="2" t="s">
        <v>14</v>
      </c>
      <c r="C635" s="3">
        <v>30</v>
      </c>
      <c r="D635" s="4" t="s">
        <v>27</v>
      </c>
      <c r="E635" s="2" t="s">
        <v>38</v>
      </c>
      <c r="F635" s="2" t="s">
        <v>23</v>
      </c>
      <c r="G635" s="5">
        <v>3</v>
      </c>
      <c r="H635" s="1">
        <v>15000000</v>
      </c>
      <c r="I635" s="2">
        <v>5</v>
      </c>
      <c r="J635" s="6">
        <v>2.2222222222222222E-3</v>
      </c>
      <c r="K635" s="2" t="s">
        <v>18</v>
      </c>
      <c r="L635" s="2" t="s">
        <v>29</v>
      </c>
      <c r="M635" s="2" t="s">
        <v>51</v>
      </c>
      <c r="N635" s="2" t="s">
        <v>76</v>
      </c>
      <c r="O635" s="2" t="s">
        <v>52</v>
      </c>
    </row>
    <row r="636" spans="2:15" x14ac:dyDescent="0.35">
      <c r="B636" s="2" t="s">
        <v>14</v>
      </c>
      <c r="C636" s="3">
        <v>2</v>
      </c>
      <c r="D636" s="4" t="s">
        <v>37</v>
      </c>
      <c r="E636" s="2" t="s">
        <v>49</v>
      </c>
      <c r="F636" s="2" t="s">
        <v>42</v>
      </c>
      <c r="G636" s="5">
        <v>5</v>
      </c>
      <c r="H636" s="1">
        <v>21000000</v>
      </c>
      <c r="I636" s="2">
        <v>1</v>
      </c>
      <c r="J636" s="6">
        <v>2.2222222222222222E-3</v>
      </c>
      <c r="K636" s="2" t="s">
        <v>18</v>
      </c>
      <c r="L636" s="2" t="s">
        <v>47</v>
      </c>
      <c r="M636" s="2" t="s">
        <v>30</v>
      </c>
      <c r="N636" s="2" t="s">
        <v>77</v>
      </c>
      <c r="O636" s="2" t="s">
        <v>54</v>
      </c>
    </row>
    <row r="637" spans="2:15" x14ac:dyDescent="0.35">
      <c r="B637" s="2" t="s">
        <v>14</v>
      </c>
      <c r="C637" s="3">
        <v>25</v>
      </c>
      <c r="D637" s="4" t="s">
        <v>37</v>
      </c>
      <c r="E637" s="2" t="s">
        <v>32</v>
      </c>
      <c r="F637" s="2" t="s">
        <v>17</v>
      </c>
      <c r="G637" s="5">
        <v>5</v>
      </c>
      <c r="H637" s="1">
        <v>25000000</v>
      </c>
      <c r="I637" s="2">
        <v>2</v>
      </c>
      <c r="J637" s="6">
        <v>2.2222222222222222E-3</v>
      </c>
      <c r="K637" s="2" t="s">
        <v>18</v>
      </c>
      <c r="L637" s="2" t="s">
        <v>39</v>
      </c>
      <c r="M637" s="2" t="s">
        <v>30</v>
      </c>
      <c r="N637" s="2" t="s">
        <v>78</v>
      </c>
      <c r="O637" s="2" t="s">
        <v>63</v>
      </c>
    </row>
    <row r="638" spans="2:15" x14ac:dyDescent="0.35">
      <c r="B638" s="2" t="s">
        <v>14</v>
      </c>
      <c r="C638" s="3">
        <v>28</v>
      </c>
      <c r="D638" s="4" t="s">
        <v>37</v>
      </c>
      <c r="E638" s="2" t="s">
        <v>73</v>
      </c>
      <c r="F638" s="2" t="s">
        <v>23</v>
      </c>
      <c r="G638" s="5">
        <v>1</v>
      </c>
      <c r="H638" s="1">
        <v>7000000</v>
      </c>
      <c r="I638" s="2">
        <v>2</v>
      </c>
      <c r="J638" s="6">
        <v>2.2222222222222222E-3</v>
      </c>
      <c r="K638" s="2" t="s">
        <v>18</v>
      </c>
      <c r="L638" s="2" t="s">
        <v>24</v>
      </c>
      <c r="M638" s="2" t="s">
        <v>51</v>
      </c>
      <c r="N638" s="2" t="s">
        <v>76</v>
      </c>
      <c r="O638" s="2" t="s">
        <v>26</v>
      </c>
    </row>
    <row r="639" spans="2:15" x14ac:dyDescent="0.35">
      <c r="B639" s="2" t="s">
        <v>14</v>
      </c>
      <c r="C639" s="3">
        <v>22</v>
      </c>
      <c r="D639" s="4" t="s">
        <v>37</v>
      </c>
      <c r="E639" s="2" t="s">
        <v>32</v>
      </c>
      <c r="F639" s="2" t="s">
        <v>23</v>
      </c>
      <c r="G639" s="5">
        <v>3</v>
      </c>
      <c r="H639" s="1">
        <v>15000000</v>
      </c>
      <c r="I639" s="2">
        <v>2</v>
      </c>
      <c r="J639" s="6">
        <v>2.2222222222222222E-3</v>
      </c>
      <c r="K639" s="2" t="s">
        <v>18</v>
      </c>
      <c r="L639" s="2" t="s">
        <v>29</v>
      </c>
      <c r="M639" s="2" t="s">
        <v>48</v>
      </c>
      <c r="N639" s="2" t="s">
        <v>77</v>
      </c>
      <c r="O639" s="2" t="s">
        <v>54</v>
      </c>
    </row>
    <row r="640" spans="2:15" x14ac:dyDescent="0.35">
      <c r="B640" s="2" t="s">
        <v>14</v>
      </c>
      <c r="C640" s="3">
        <v>25</v>
      </c>
      <c r="D640" s="4" t="s">
        <v>37</v>
      </c>
      <c r="E640" s="2" t="s">
        <v>49</v>
      </c>
      <c r="F640" s="2" t="s">
        <v>42</v>
      </c>
      <c r="G640" s="5">
        <v>2</v>
      </c>
      <c r="H640" s="1">
        <v>12000000</v>
      </c>
      <c r="I640" s="2">
        <v>1</v>
      </c>
      <c r="J640" s="6">
        <v>2.2222222222222222E-3</v>
      </c>
      <c r="K640" s="2" t="s">
        <v>18</v>
      </c>
      <c r="L640" s="2" t="s">
        <v>29</v>
      </c>
      <c r="M640" s="2" t="s">
        <v>48</v>
      </c>
      <c r="N640" s="2" t="s">
        <v>77</v>
      </c>
      <c r="O640" s="2" t="s">
        <v>65</v>
      </c>
    </row>
    <row r="641" spans="2:15" x14ac:dyDescent="0.35">
      <c r="B641" s="2" t="s">
        <v>14</v>
      </c>
      <c r="C641" s="3">
        <v>29</v>
      </c>
      <c r="D641" s="4" t="s">
        <v>37</v>
      </c>
      <c r="E641" s="2" t="s">
        <v>49</v>
      </c>
      <c r="F641" s="2" t="s">
        <v>42</v>
      </c>
      <c r="G641" s="5">
        <v>2</v>
      </c>
      <c r="H641" s="1">
        <v>12000000</v>
      </c>
      <c r="I641" s="2">
        <v>1</v>
      </c>
      <c r="J641" s="6">
        <v>2.2222222222222222E-3</v>
      </c>
      <c r="K641" s="2" t="s">
        <v>18</v>
      </c>
      <c r="L641" s="2" t="s">
        <v>24</v>
      </c>
      <c r="M641" s="2" t="s">
        <v>51</v>
      </c>
      <c r="N641" s="2" t="s">
        <v>76</v>
      </c>
      <c r="O641" s="2" t="s">
        <v>26</v>
      </c>
    </row>
    <row r="642" spans="2:15" x14ac:dyDescent="0.35">
      <c r="B642" s="2" t="s">
        <v>14</v>
      </c>
      <c r="C642" s="3">
        <v>20</v>
      </c>
      <c r="D642" s="4" t="s">
        <v>44</v>
      </c>
      <c r="E642" s="2" t="s">
        <v>38</v>
      </c>
      <c r="F642" s="2" t="s">
        <v>42</v>
      </c>
      <c r="G642" s="5">
        <v>2</v>
      </c>
      <c r="H642" s="1">
        <v>38000000</v>
      </c>
      <c r="I642" s="2">
        <v>4</v>
      </c>
      <c r="J642" s="6">
        <v>2.2222222222222222E-3</v>
      </c>
      <c r="K642" s="2" t="s">
        <v>74</v>
      </c>
      <c r="L642" s="2" t="s">
        <v>19</v>
      </c>
      <c r="M642" s="2" t="s">
        <v>43</v>
      </c>
      <c r="N642" s="2" t="s">
        <v>66</v>
      </c>
      <c r="O642" s="2" t="s">
        <v>67</v>
      </c>
    </row>
    <row r="643" spans="2:15" x14ac:dyDescent="0.35">
      <c r="B643" s="2" t="s">
        <v>14</v>
      </c>
      <c r="C643" s="3">
        <v>9</v>
      </c>
      <c r="D643" s="4" t="s">
        <v>44</v>
      </c>
      <c r="E643" s="2" t="s">
        <v>32</v>
      </c>
      <c r="F643" s="2" t="s">
        <v>42</v>
      </c>
      <c r="G643" s="5">
        <v>5</v>
      </c>
      <c r="H643" s="1">
        <v>25000000</v>
      </c>
      <c r="I643" s="2">
        <v>2</v>
      </c>
      <c r="J643" s="6">
        <v>2.2222222222222222E-3</v>
      </c>
      <c r="K643" s="2" t="s">
        <v>18</v>
      </c>
      <c r="L643" s="2" t="s">
        <v>35</v>
      </c>
      <c r="M643" s="2" t="s">
        <v>33</v>
      </c>
      <c r="N643" s="2" t="s">
        <v>66</v>
      </c>
      <c r="O643" s="2" t="s">
        <v>36</v>
      </c>
    </row>
    <row r="644" spans="2:15" x14ac:dyDescent="0.35">
      <c r="B644" s="2" t="s">
        <v>14</v>
      </c>
      <c r="C644" s="3">
        <v>17</v>
      </c>
      <c r="D644" s="4" t="s">
        <v>69</v>
      </c>
      <c r="E644" s="2" t="s">
        <v>16</v>
      </c>
      <c r="F644" s="2" t="s">
        <v>23</v>
      </c>
      <c r="G644" s="5">
        <v>4</v>
      </c>
      <c r="H644" s="1">
        <v>11000000</v>
      </c>
      <c r="I644" s="2">
        <v>1</v>
      </c>
      <c r="J644" s="6">
        <v>2.2222222222222222E-3</v>
      </c>
      <c r="K644" s="2" t="s">
        <v>61</v>
      </c>
      <c r="L644" s="2" t="s">
        <v>64</v>
      </c>
      <c r="M644" s="2" t="s">
        <v>20</v>
      </c>
      <c r="N644" s="2" t="s">
        <v>76</v>
      </c>
      <c r="O644" s="2" t="s">
        <v>26</v>
      </c>
    </row>
    <row r="645" spans="2:15" x14ac:dyDescent="0.35">
      <c r="B645" s="2" t="s">
        <v>14</v>
      </c>
      <c r="C645" s="3">
        <v>10</v>
      </c>
      <c r="D645" s="4" t="s">
        <v>69</v>
      </c>
      <c r="E645" s="2" t="s">
        <v>49</v>
      </c>
      <c r="F645" s="2" t="s">
        <v>42</v>
      </c>
      <c r="G645" s="5">
        <v>2</v>
      </c>
      <c r="H645" s="1">
        <v>12000000</v>
      </c>
      <c r="I645" s="2">
        <v>4</v>
      </c>
      <c r="J645" s="6">
        <v>2.2222222222222222E-3</v>
      </c>
      <c r="K645" s="2" t="s">
        <v>18</v>
      </c>
      <c r="L645" s="2" t="s">
        <v>39</v>
      </c>
      <c r="M645" s="2" t="s">
        <v>20</v>
      </c>
      <c r="N645" s="2" t="s">
        <v>76</v>
      </c>
      <c r="O645" s="2" t="s">
        <v>52</v>
      </c>
    </row>
    <row r="646" spans="2:15" x14ac:dyDescent="0.35">
      <c r="B646" s="2" t="s">
        <v>14</v>
      </c>
      <c r="C646" s="3">
        <v>24</v>
      </c>
      <c r="D646" s="4" t="s">
        <v>69</v>
      </c>
      <c r="E646" s="2" t="s">
        <v>49</v>
      </c>
      <c r="F646" s="2" t="s">
        <v>42</v>
      </c>
      <c r="G646" s="5">
        <v>2</v>
      </c>
      <c r="H646" s="1">
        <v>12000000</v>
      </c>
      <c r="I646" s="2">
        <v>2</v>
      </c>
      <c r="J646" s="6">
        <v>2.2222222222222222E-3</v>
      </c>
      <c r="K646" s="2" t="s">
        <v>18</v>
      </c>
      <c r="L646" s="2" t="s">
        <v>29</v>
      </c>
      <c r="M646" s="2" t="s">
        <v>43</v>
      </c>
      <c r="N646" s="2" t="s">
        <v>77</v>
      </c>
      <c r="O646" s="2" t="s">
        <v>54</v>
      </c>
    </row>
    <row r="647" spans="2:15" x14ac:dyDescent="0.35">
      <c r="B647" s="2" t="s">
        <v>14</v>
      </c>
      <c r="C647" s="3">
        <v>20</v>
      </c>
      <c r="D647" s="4" t="s">
        <v>69</v>
      </c>
      <c r="E647" s="2" t="s">
        <v>38</v>
      </c>
      <c r="F647" s="2" t="s">
        <v>23</v>
      </c>
      <c r="G647" s="5">
        <v>4</v>
      </c>
      <c r="H647" s="1">
        <v>20000000</v>
      </c>
      <c r="I647" s="2">
        <v>4</v>
      </c>
      <c r="J647" s="6">
        <v>2.2222222222222222E-3</v>
      </c>
      <c r="K647" s="2" t="s">
        <v>18</v>
      </c>
      <c r="L647" s="2" t="s">
        <v>39</v>
      </c>
      <c r="M647" s="2" t="s">
        <v>48</v>
      </c>
      <c r="N647" s="2" t="s">
        <v>77</v>
      </c>
      <c r="O647" s="2" t="s">
        <v>65</v>
      </c>
    </row>
    <row r="648" spans="2:15" x14ac:dyDescent="0.35">
      <c r="B648" s="2" t="s">
        <v>14</v>
      </c>
      <c r="C648" s="3">
        <v>17</v>
      </c>
      <c r="D648" s="4" t="s">
        <v>55</v>
      </c>
      <c r="E648" s="2" t="s">
        <v>49</v>
      </c>
      <c r="F648" s="2" t="s">
        <v>68</v>
      </c>
      <c r="G648" s="5">
        <v>3</v>
      </c>
      <c r="H648" s="1">
        <v>15000000</v>
      </c>
      <c r="I648" s="2">
        <v>1</v>
      </c>
      <c r="J648" s="6">
        <v>2.2222222222222222E-3</v>
      </c>
      <c r="K648" s="2" t="s">
        <v>18</v>
      </c>
      <c r="L648" s="2" t="s">
        <v>24</v>
      </c>
      <c r="M648" s="2" t="s">
        <v>30</v>
      </c>
      <c r="N648" s="2" t="s">
        <v>66</v>
      </c>
      <c r="O648" s="2" t="s">
        <v>67</v>
      </c>
    </row>
    <row r="649" spans="2:15" x14ac:dyDescent="0.35">
      <c r="B649" s="2" t="s">
        <v>14</v>
      </c>
      <c r="C649" s="3">
        <v>11</v>
      </c>
      <c r="D649" s="4" t="s">
        <v>57</v>
      </c>
      <c r="E649" s="2" t="s">
        <v>16</v>
      </c>
      <c r="F649" s="2" t="s">
        <v>42</v>
      </c>
      <c r="G649" s="5">
        <v>3</v>
      </c>
      <c r="H649" s="1">
        <v>15000000</v>
      </c>
      <c r="I649" s="2">
        <v>5</v>
      </c>
      <c r="J649" s="6">
        <v>2.2222222222222222E-3</v>
      </c>
      <c r="K649" s="2" t="s">
        <v>18</v>
      </c>
      <c r="L649" s="2" t="s">
        <v>19</v>
      </c>
      <c r="M649" s="2" t="s">
        <v>51</v>
      </c>
      <c r="N649" s="2" t="s">
        <v>66</v>
      </c>
      <c r="O649" s="2" t="s">
        <v>36</v>
      </c>
    </row>
    <row r="650" spans="2:15" x14ac:dyDescent="0.35">
      <c r="B650" s="2" t="s">
        <v>14</v>
      </c>
      <c r="C650" s="3">
        <v>1</v>
      </c>
      <c r="D650" s="4" t="s">
        <v>59</v>
      </c>
      <c r="E650" s="2" t="s">
        <v>49</v>
      </c>
      <c r="F650" s="2" t="s">
        <v>42</v>
      </c>
      <c r="G650" s="5">
        <v>4</v>
      </c>
      <c r="H650" s="1">
        <v>20000000</v>
      </c>
      <c r="I650" s="2">
        <v>3</v>
      </c>
      <c r="J650" s="6">
        <v>2.2222222222222222E-3</v>
      </c>
      <c r="K650" s="2" t="s">
        <v>18</v>
      </c>
      <c r="L650" s="2" t="s">
        <v>56</v>
      </c>
      <c r="M650" s="2" t="s">
        <v>33</v>
      </c>
      <c r="N650" s="2" t="s">
        <v>76</v>
      </c>
      <c r="O650" s="2" t="s">
        <v>52</v>
      </c>
    </row>
    <row r="651" spans="2:15" x14ac:dyDescent="0.35">
      <c r="B651" s="2" t="s">
        <v>14</v>
      </c>
      <c r="C651" s="3">
        <v>10</v>
      </c>
      <c r="D651" s="4" t="s">
        <v>72</v>
      </c>
      <c r="E651" s="2" t="s">
        <v>32</v>
      </c>
      <c r="F651" s="2" t="s">
        <v>42</v>
      </c>
      <c r="G651" s="5">
        <v>1</v>
      </c>
      <c r="H651" s="1">
        <v>7000000</v>
      </c>
      <c r="I651" s="2">
        <v>4</v>
      </c>
      <c r="J651" s="6">
        <v>2.2222222222222222E-3</v>
      </c>
      <c r="K651" s="2" t="s">
        <v>18</v>
      </c>
      <c r="L651" s="2" t="s">
        <v>19</v>
      </c>
      <c r="M651" s="2" t="s">
        <v>51</v>
      </c>
      <c r="N651" s="2" t="s">
        <v>78</v>
      </c>
      <c r="O651" s="2" t="s">
        <v>53</v>
      </c>
    </row>
    <row r="652" spans="2:15" x14ac:dyDescent="0.35">
      <c r="B652" s="2" t="s">
        <v>70</v>
      </c>
      <c r="C652" s="3">
        <v>21</v>
      </c>
      <c r="D652" s="4" t="s">
        <v>57</v>
      </c>
      <c r="E652" s="2" t="s">
        <v>73</v>
      </c>
      <c r="F652" s="2" t="s">
        <v>42</v>
      </c>
      <c r="G652" s="5">
        <v>0</v>
      </c>
      <c r="H652" s="1">
        <v>0</v>
      </c>
      <c r="I652" s="2">
        <v>2</v>
      </c>
      <c r="J652" s="6">
        <v>2.2222222222222222E-3</v>
      </c>
      <c r="K652" s="2"/>
      <c r="L652" s="2"/>
      <c r="M652" s="2" t="s">
        <v>43</v>
      </c>
      <c r="N652" s="2" t="s">
        <v>78</v>
      </c>
      <c r="O652" s="2" t="s">
        <v>53</v>
      </c>
    </row>
    <row r="653" spans="2:15" x14ac:dyDescent="0.35">
      <c r="B653" s="2" t="s">
        <v>70</v>
      </c>
      <c r="C653" s="3">
        <v>16</v>
      </c>
      <c r="D653" s="4" t="s">
        <v>58</v>
      </c>
      <c r="E653" s="2" t="s">
        <v>28</v>
      </c>
      <c r="F653" s="2" t="s">
        <v>17</v>
      </c>
      <c r="G653" s="5">
        <v>0</v>
      </c>
      <c r="H653" s="1">
        <v>0</v>
      </c>
      <c r="I653" s="2">
        <v>5</v>
      </c>
      <c r="J653" s="6">
        <v>2.2222222222222222E-3</v>
      </c>
      <c r="K653" s="2"/>
      <c r="L653" s="2"/>
      <c r="M653" s="2" t="s">
        <v>40</v>
      </c>
      <c r="N653" s="2" t="s">
        <v>78</v>
      </c>
      <c r="O653" s="2" t="s">
        <v>53</v>
      </c>
    </row>
    <row r="654" spans="2:15" x14ac:dyDescent="0.35">
      <c r="B654" s="2" t="s">
        <v>70</v>
      </c>
      <c r="C654" s="3">
        <v>25</v>
      </c>
      <c r="D654" s="4" t="s">
        <v>27</v>
      </c>
      <c r="E654" s="2" t="s">
        <v>28</v>
      </c>
      <c r="F654" s="2" t="s">
        <v>42</v>
      </c>
      <c r="G654" s="5">
        <v>0</v>
      </c>
      <c r="H654" s="1">
        <v>0</v>
      </c>
      <c r="I654" s="2">
        <v>1</v>
      </c>
      <c r="J654" s="6">
        <v>2.2222222222222222E-3</v>
      </c>
      <c r="K654" s="2"/>
      <c r="L654" s="2"/>
      <c r="M654" s="2" t="s">
        <v>30</v>
      </c>
      <c r="N654" s="2" t="s">
        <v>78</v>
      </c>
      <c r="O654" s="2" t="s">
        <v>63</v>
      </c>
    </row>
    <row r="655" spans="2:15" x14ac:dyDescent="0.35">
      <c r="B655" s="2" t="s">
        <v>70</v>
      </c>
      <c r="C655" s="3">
        <v>7</v>
      </c>
      <c r="D655" s="4" t="s">
        <v>69</v>
      </c>
      <c r="E655" s="2" t="s">
        <v>16</v>
      </c>
      <c r="F655" s="2" t="s">
        <v>17</v>
      </c>
      <c r="G655" s="5">
        <v>0</v>
      </c>
      <c r="H655" s="1">
        <v>0</v>
      </c>
      <c r="I655" s="2">
        <v>1</v>
      </c>
      <c r="J655" s="6">
        <v>2.2222222222222222E-3</v>
      </c>
      <c r="K655" s="2"/>
      <c r="L655" s="2"/>
      <c r="M655" s="2" t="s">
        <v>33</v>
      </c>
      <c r="N655" s="2" t="s">
        <v>78</v>
      </c>
      <c r="O655" s="2" t="s">
        <v>41</v>
      </c>
    </row>
    <row r="656" spans="2:15" x14ac:dyDescent="0.35">
      <c r="B656" s="2" t="s">
        <v>70</v>
      </c>
      <c r="C656" s="3">
        <v>23</v>
      </c>
      <c r="D656" s="4" t="s">
        <v>69</v>
      </c>
      <c r="E656" s="2" t="s">
        <v>32</v>
      </c>
      <c r="F656" s="2" t="s">
        <v>42</v>
      </c>
      <c r="G656" s="5">
        <v>0</v>
      </c>
      <c r="H656" s="1">
        <v>0</v>
      </c>
      <c r="I656" s="2">
        <v>5</v>
      </c>
      <c r="J656" s="6">
        <v>2.2222222222222222E-3</v>
      </c>
      <c r="K656" s="2"/>
      <c r="L656" s="2"/>
      <c r="M656" s="2" t="s">
        <v>25</v>
      </c>
      <c r="N656" s="2" t="s">
        <v>76</v>
      </c>
      <c r="O656" s="2" t="s">
        <v>31</v>
      </c>
    </row>
    <row r="657" spans="2:15" x14ac:dyDescent="0.35">
      <c r="B657" s="2" t="s">
        <v>70</v>
      </c>
      <c r="C657" s="3">
        <v>21</v>
      </c>
      <c r="D657" s="4" t="s">
        <v>57</v>
      </c>
      <c r="E657" s="2" t="s">
        <v>73</v>
      </c>
      <c r="F657" s="2" t="s">
        <v>42</v>
      </c>
      <c r="G657" s="5">
        <v>0</v>
      </c>
      <c r="H657" s="1">
        <v>0</v>
      </c>
      <c r="I657" s="2">
        <v>2</v>
      </c>
      <c r="J657" s="6">
        <v>2.2222222222222222E-3</v>
      </c>
      <c r="K657" s="2"/>
      <c r="L657" s="2"/>
      <c r="M657" s="2" t="s">
        <v>43</v>
      </c>
      <c r="N657" s="2" t="s">
        <v>78</v>
      </c>
      <c r="O657" s="2" t="s">
        <v>53</v>
      </c>
    </row>
    <row r="658" spans="2:15" x14ac:dyDescent="0.35">
      <c r="B658" s="2" t="s">
        <v>70</v>
      </c>
      <c r="C658" s="3">
        <v>16</v>
      </c>
      <c r="D658" s="4" t="s">
        <v>58</v>
      </c>
      <c r="E658" s="2" t="s">
        <v>28</v>
      </c>
      <c r="F658" s="2" t="s">
        <v>17</v>
      </c>
      <c r="G658" s="5">
        <v>0</v>
      </c>
      <c r="H658" s="1">
        <v>0</v>
      </c>
      <c r="I658" s="2">
        <v>5</v>
      </c>
      <c r="J658" s="6">
        <v>2.2222222222222222E-3</v>
      </c>
      <c r="K658" s="2"/>
      <c r="L658" s="2"/>
      <c r="M658" s="2" t="s">
        <v>40</v>
      </c>
      <c r="N658" s="2" t="s">
        <v>78</v>
      </c>
      <c r="O658" s="2" t="s">
        <v>53</v>
      </c>
    </row>
    <row r="659" spans="2:15" x14ac:dyDescent="0.35">
      <c r="B659" s="2" t="s">
        <v>14</v>
      </c>
      <c r="C659" s="3">
        <v>30</v>
      </c>
      <c r="D659" s="4" t="s">
        <v>22</v>
      </c>
      <c r="E659" s="2" t="s">
        <v>28</v>
      </c>
      <c r="F659" s="2" t="s">
        <v>23</v>
      </c>
      <c r="G659" s="5">
        <v>5</v>
      </c>
      <c r="H659" s="1">
        <v>25000000</v>
      </c>
      <c r="I659" s="2">
        <v>1</v>
      </c>
      <c r="J659" s="6">
        <v>2.2453703703703702E-3</v>
      </c>
      <c r="K659" s="2" t="s">
        <v>18</v>
      </c>
      <c r="L659" s="2" t="s">
        <v>64</v>
      </c>
      <c r="M659" s="2" t="s">
        <v>25</v>
      </c>
      <c r="N659" s="2" t="s">
        <v>76</v>
      </c>
      <c r="O659" s="2" t="s">
        <v>26</v>
      </c>
    </row>
    <row r="660" spans="2:15" x14ac:dyDescent="0.35">
      <c r="B660" s="2" t="s">
        <v>14</v>
      </c>
      <c r="C660" s="3">
        <v>25</v>
      </c>
      <c r="D660" s="4" t="s">
        <v>27</v>
      </c>
      <c r="E660" s="2" t="s">
        <v>16</v>
      </c>
      <c r="F660" s="2" t="s">
        <v>23</v>
      </c>
      <c r="G660" s="5">
        <v>4</v>
      </c>
      <c r="H660" s="1">
        <v>20000000</v>
      </c>
      <c r="I660" s="2">
        <v>2</v>
      </c>
      <c r="J660" s="6">
        <v>2.2453703703703702E-3</v>
      </c>
      <c r="K660" s="2" t="s">
        <v>61</v>
      </c>
      <c r="L660" s="2" t="s">
        <v>19</v>
      </c>
      <c r="M660" s="2" t="s">
        <v>51</v>
      </c>
      <c r="N660" s="2" t="s">
        <v>78</v>
      </c>
      <c r="O660" s="2" t="s">
        <v>63</v>
      </c>
    </row>
    <row r="661" spans="2:15" x14ac:dyDescent="0.35">
      <c r="B661" s="2" t="s">
        <v>14</v>
      </c>
      <c r="C661" s="3">
        <v>9</v>
      </c>
      <c r="D661" s="4" t="s">
        <v>27</v>
      </c>
      <c r="E661" s="2" t="s">
        <v>28</v>
      </c>
      <c r="F661" s="2" t="s">
        <v>23</v>
      </c>
      <c r="G661" s="5">
        <v>1</v>
      </c>
      <c r="H661" s="1">
        <v>7000000</v>
      </c>
      <c r="I661" s="2">
        <v>2</v>
      </c>
      <c r="J661" s="6">
        <v>2.2453703703703702E-3</v>
      </c>
      <c r="K661" s="2" t="s">
        <v>18</v>
      </c>
      <c r="L661" s="2" t="s">
        <v>29</v>
      </c>
      <c r="M661" s="2" t="s">
        <v>43</v>
      </c>
      <c r="N661" s="2" t="s">
        <v>76</v>
      </c>
      <c r="O661" s="2" t="s">
        <v>26</v>
      </c>
    </row>
    <row r="662" spans="2:15" x14ac:dyDescent="0.35">
      <c r="B662" s="2" t="s">
        <v>14</v>
      </c>
      <c r="C662" s="3">
        <v>29</v>
      </c>
      <c r="D662" s="4" t="s">
        <v>37</v>
      </c>
      <c r="E662" s="2" t="s">
        <v>49</v>
      </c>
      <c r="F662" s="2" t="s">
        <v>42</v>
      </c>
      <c r="G662" s="5">
        <v>2</v>
      </c>
      <c r="H662" s="1">
        <v>12000000</v>
      </c>
      <c r="I662" s="2">
        <v>1</v>
      </c>
      <c r="J662" s="6">
        <v>2.2453703703703702E-3</v>
      </c>
      <c r="K662" s="2" t="s">
        <v>18</v>
      </c>
      <c r="L662" s="2" t="s">
        <v>56</v>
      </c>
      <c r="M662" s="2" t="s">
        <v>30</v>
      </c>
      <c r="N662" s="2" t="s">
        <v>77</v>
      </c>
      <c r="O662" s="2" t="s">
        <v>34</v>
      </c>
    </row>
    <row r="663" spans="2:15" x14ac:dyDescent="0.35">
      <c r="B663" s="2" t="s">
        <v>14</v>
      </c>
      <c r="C663" s="3">
        <v>13</v>
      </c>
      <c r="D663" s="4" t="s">
        <v>37</v>
      </c>
      <c r="E663" s="2" t="s">
        <v>28</v>
      </c>
      <c r="F663" s="2" t="s">
        <v>23</v>
      </c>
      <c r="G663" s="5">
        <v>2</v>
      </c>
      <c r="H663" s="1">
        <v>12000000</v>
      </c>
      <c r="I663" s="2">
        <v>2</v>
      </c>
      <c r="J663" s="6">
        <v>2.2453703703703702E-3</v>
      </c>
      <c r="K663" s="2" t="s">
        <v>18</v>
      </c>
      <c r="L663" s="2" t="s">
        <v>19</v>
      </c>
      <c r="M663" s="2" t="s">
        <v>33</v>
      </c>
      <c r="N663" s="2" t="s">
        <v>66</v>
      </c>
      <c r="O663" s="2" t="s">
        <v>36</v>
      </c>
    </row>
    <row r="664" spans="2:15" x14ac:dyDescent="0.35">
      <c r="B664" s="2" t="s">
        <v>14</v>
      </c>
      <c r="C664" s="3">
        <v>29</v>
      </c>
      <c r="D664" s="4" t="s">
        <v>37</v>
      </c>
      <c r="E664" s="2" t="s">
        <v>32</v>
      </c>
      <c r="F664" s="2" t="s">
        <v>68</v>
      </c>
      <c r="G664" s="5">
        <v>2</v>
      </c>
      <c r="H664" s="1">
        <v>12000000</v>
      </c>
      <c r="I664" s="2">
        <v>1</v>
      </c>
      <c r="J664" s="6">
        <v>2.2453703703703702E-3</v>
      </c>
      <c r="K664" s="2" t="s">
        <v>18</v>
      </c>
      <c r="L664" s="2" t="s">
        <v>47</v>
      </c>
      <c r="M664" s="2" t="s">
        <v>48</v>
      </c>
      <c r="N664" s="2" t="s">
        <v>77</v>
      </c>
      <c r="O664" s="2" t="s">
        <v>54</v>
      </c>
    </row>
    <row r="665" spans="2:15" x14ac:dyDescent="0.35">
      <c r="B665" s="2" t="s">
        <v>14</v>
      </c>
      <c r="C665" s="3">
        <v>1</v>
      </c>
      <c r="D665" s="4" t="s">
        <v>44</v>
      </c>
      <c r="E665" s="2" t="s">
        <v>28</v>
      </c>
      <c r="F665" s="2" t="s">
        <v>23</v>
      </c>
      <c r="G665" s="5">
        <v>2</v>
      </c>
      <c r="H665" s="1">
        <v>38000000</v>
      </c>
      <c r="I665" s="2">
        <v>4</v>
      </c>
      <c r="J665" s="6">
        <v>2.2453703703703702E-3</v>
      </c>
      <c r="K665" s="2" t="s">
        <v>46</v>
      </c>
      <c r="L665" s="2" t="s">
        <v>19</v>
      </c>
      <c r="M665" s="2" t="s">
        <v>30</v>
      </c>
      <c r="N665" s="2" t="s">
        <v>78</v>
      </c>
      <c r="O665" s="2" t="s">
        <v>41</v>
      </c>
    </row>
    <row r="666" spans="2:15" x14ac:dyDescent="0.35">
      <c r="B666" s="2" t="s">
        <v>14</v>
      </c>
      <c r="C666" s="3">
        <v>22</v>
      </c>
      <c r="D666" s="4" t="s">
        <v>44</v>
      </c>
      <c r="E666" s="2" t="s">
        <v>16</v>
      </c>
      <c r="F666" s="2" t="s">
        <v>45</v>
      </c>
      <c r="G666" s="5">
        <v>4</v>
      </c>
      <c r="H666" s="1">
        <v>20000000</v>
      </c>
      <c r="I666" s="2">
        <v>5</v>
      </c>
      <c r="J666" s="6">
        <v>2.2453703703703702E-3</v>
      </c>
      <c r="K666" s="2" t="s">
        <v>18</v>
      </c>
      <c r="L666" s="2" t="s">
        <v>39</v>
      </c>
      <c r="M666" s="2" t="s">
        <v>43</v>
      </c>
      <c r="N666" s="2" t="s">
        <v>78</v>
      </c>
      <c r="O666" s="2" t="s">
        <v>53</v>
      </c>
    </row>
    <row r="667" spans="2:15" x14ac:dyDescent="0.35">
      <c r="B667" s="2" t="s">
        <v>14</v>
      </c>
      <c r="C667" s="3">
        <v>1</v>
      </c>
      <c r="D667" s="4" t="s">
        <v>69</v>
      </c>
      <c r="E667" s="2" t="s">
        <v>16</v>
      </c>
      <c r="F667" s="2" t="s">
        <v>23</v>
      </c>
      <c r="G667" s="5">
        <v>5</v>
      </c>
      <c r="H667" s="1">
        <v>21000000</v>
      </c>
      <c r="I667" s="2">
        <v>2</v>
      </c>
      <c r="J667" s="6">
        <v>2.2453703703703702E-3</v>
      </c>
      <c r="K667" s="2" t="s">
        <v>18</v>
      </c>
      <c r="L667" s="2" t="s">
        <v>47</v>
      </c>
      <c r="M667" s="2" t="s">
        <v>40</v>
      </c>
      <c r="N667" s="2" t="s">
        <v>78</v>
      </c>
      <c r="O667" s="2" t="s">
        <v>66</v>
      </c>
    </row>
    <row r="668" spans="2:15" x14ac:dyDescent="0.35">
      <c r="B668" s="2" t="s">
        <v>14</v>
      </c>
      <c r="C668" s="3">
        <v>15</v>
      </c>
      <c r="D668" s="4" t="s">
        <v>69</v>
      </c>
      <c r="E668" s="2" t="s">
        <v>28</v>
      </c>
      <c r="F668" s="2" t="s">
        <v>42</v>
      </c>
      <c r="G668" s="5">
        <v>3</v>
      </c>
      <c r="H668" s="1">
        <v>15000000</v>
      </c>
      <c r="I668" s="2">
        <v>2</v>
      </c>
      <c r="J668" s="6">
        <v>2.2453703703703702E-3</v>
      </c>
      <c r="K668" s="2" t="s">
        <v>18</v>
      </c>
      <c r="L668" s="2" t="s">
        <v>29</v>
      </c>
      <c r="M668" s="2" t="s">
        <v>20</v>
      </c>
      <c r="N668" s="2" t="s">
        <v>78</v>
      </c>
      <c r="O668" s="2" t="s">
        <v>62</v>
      </c>
    </row>
    <row r="669" spans="2:15" x14ac:dyDescent="0.35">
      <c r="B669" s="2" t="s">
        <v>70</v>
      </c>
      <c r="C669" s="3">
        <v>20</v>
      </c>
      <c r="D669" s="4" t="s">
        <v>58</v>
      </c>
      <c r="E669" s="2" t="s">
        <v>16</v>
      </c>
      <c r="F669" s="2" t="s">
        <v>23</v>
      </c>
      <c r="G669" s="5">
        <v>0</v>
      </c>
      <c r="H669" s="1">
        <v>0</v>
      </c>
      <c r="I669" s="2">
        <v>2</v>
      </c>
      <c r="J669" s="6">
        <v>2.2453703703703702E-3</v>
      </c>
      <c r="K669" s="2"/>
      <c r="L669" s="2"/>
      <c r="M669" s="2" t="s">
        <v>51</v>
      </c>
      <c r="N669" s="2" t="s">
        <v>66</v>
      </c>
      <c r="O669" s="2" t="s">
        <v>36</v>
      </c>
    </row>
    <row r="670" spans="2:15" x14ac:dyDescent="0.35">
      <c r="B670" s="2" t="s">
        <v>70</v>
      </c>
      <c r="C670" s="3">
        <v>10</v>
      </c>
      <c r="D670" s="4" t="s">
        <v>69</v>
      </c>
      <c r="E670" s="2" t="s">
        <v>28</v>
      </c>
      <c r="F670" s="2" t="s">
        <v>42</v>
      </c>
      <c r="G670" s="5">
        <v>0</v>
      </c>
      <c r="H670" s="1">
        <v>0</v>
      </c>
      <c r="I670" s="2">
        <v>4</v>
      </c>
      <c r="J670" s="6">
        <v>2.2453703703703702E-3</v>
      </c>
      <c r="K670" s="2"/>
      <c r="L670" s="2"/>
      <c r="M670" s="2" t="s">
        <v>43</v>
      </c>
      <c r="N670" s="2" t="s">
        <v>78</v>
      </c>
      <c r="O670" s="2" t="s">
        <v>66</v>
      </c>
    </row>
    <row r="671" spans="2:15" x14ac:dyDescent="0.35">
      <c r="B671" s="2" t="s">
        <v>70</v>
      </c>
      <c r="C671" s="3">
        <v>20</v>
      </c>
      <c r="D671" s="4" t="s">
        <v>69</v>
      </c>
      <c r="E671" s="2" t="s">
        <v>16</v>
      </c>
      <c r="F671" s="2" t="s">
        <v>23</v>
      </c>
      <c r="G671" s="5">
        <v>0</v>
      </c>
      <c r="H671" s="1">
        <v>0</v>
      </c>
      <c r="I671" s="2">
        <v>1</v>
      </c>
      <c r="J671" s="6">
        <v>2.2453703703703702E-3</v>
      </c>
      <c r="K671" s="2"/>
      <c r="L671" s="2"/>
      <c r="M671" s="2" t="s">
        <v>33</v>
      </c>
      <c r="N671" s="2" t="s">
        <v>76</v>
      </c>
      <c r="O671" s="2" t="s">
        <v>71</v>
      </c>
    </row>
    <row r="672" spans="2:15" x14ac:dyDescent="0.35">
      <c r="B672" s="2" t="s">
        <v>70</v>
      </c>
      <c r="C672" s="3">
        <v>20</v>
      </c>
      <c r="D672" s="4" t="s">
        <v>58</v>
      </c>
      <c r="E672" s="2" t="s">
        <v>16</v>
      </c>
      <c r="F672" s="2" t="s">
        <v>23</v>
      </c>
      <c r="G672" s="5">
        <v>0</v>
      </c>
      <c r="H672" s="1">
        <v>0</v>
      </c>
      <c r="I672" s="2">
        <v>2</v>
      </c>
      <c r="J672" s="6">
        <v>2.2453703703703702E-3</v>
      </c>
      <c r="K672" s="2"/>
      <c r="L672" s="2"/>
      <c r="M672" s="2" t="s">
        <v>51</v>
      </c>
      <c r="N672" s="2" t="s">
        <v>66</v>
      </c>
      <c r="O672" s="2" t="s">
        <v>36</v>
      </c>
    </row>
    <row r="673" spans="2:15" x14ac:dyDescent="0.35">
      <c r="B673" s="2" t="s">
        <v>14</v>
      </c>
      <c r="C673" s="3">
        <v>12</v>
      </c>
      <c r="D673" s="4" t="s">
        <v>55</v>
      </c>
      <c r="E673" s="2" t="s">
        <v>16</v>
      </c>
      <c r="F673" s="2" t="s">
        <v>23</v>
      </c>
      <c r="G673" s="5">
        <v>5</v>
      </c>
      <c r="H673" s="1">
        <v>25000000</v>
      </c>
      <c r="I673" s="2">
        <v>1</v>
      </c>
      <c r="J673" s="6">
        <v>2.2685185185185182E-3</v>
      </c>
      <c r="K673" s="2" t="s">
        <v>18</v>
      </c>
      <c r="L673" s="2" t="s">
        <v>24</v>
      </c>
      <c r="M673" s="2" t="s">
        <v>30</v>
      </c>
      <c r="N673" s="2" t="s">
        <v>76</v>
      </c>
      <c r="O673" s="2" t="s">
        <v>52</v>
      </c>
    </row>
    <row r="674" spans="2:15" x14ac:dyDescent="0.35">
      <c r="B674" s="2" t="s">
        <v>14</v>
      </c>
      <c r="C674" s="3">
        <v>1</v>
      </c>
      <c r="D674" s="4" t="s">
        <v>60</v>
      </c>
      <c r="E674" s="2" t="s">
        <v>16</v>
      </c>
      <c r="F674" s="2" t="s">
        <v>23</v>
      </c>
      <c r="G674" s="5">
        <v>4</v>
      </c>
      <c r="H674" s="1">
        <v>20000000</v>
      </c>
      <c r="I674" s="2">
        <v>4</v>
      </c>
      <c r="J674" s="6">
        <v>2.2685185185185182E-3</v>
      </c>
      <c r="K674" s="2" t="s">
        <v>61</v>
      </c>
      <c r="L674" s="2" t="s">
        <v>39</v>
      </c>
      <c r="M674" s="2" t="s">
        <v>33</v>
      </c>
      <c r="N674" s="2" t="s">
        <v>66</v>
      </c>
      <c r="O674" s="2" t="s">
        <v>67</v>
      </c>
    </row>
    <row r="675" spans="2:15" x14ac:dyDescent="0.35">
      <c r="B675" s="2" t="s">
        <v>14</v>
      </c>
      <c r="C675" s="3">
        <v>28</v>
      </c>
      <c r="D675" s="4" t="s">
        <v>60</v>
      </c>
      <c r="E675" s="2" t="s">
        <v>49</v>
      </c>
      <c r="F675" s="2" t="s">
        <v>17</v>
      </c>
      <c r="G675" s="5">
        <v>4</v>
      </c>
      <c r="H675" s="1">
        <v>15000000</v>
      </c>
      <c r="I675" s="2">
        <v>2</v>
      </c>
      <c r="J675" s="6">
        <v>2.2685185185185182E-3</v>
      </c>
      <c r="K675" s="2" t="s">
        <v>18</v>
      </c>
      <c r="L675" s="2" t="s">
        <v>29</v>
      </c>
      <c r="M675" s="2" t="s">
        <v>48</v>
      </c>
      <c r="N675" s="2" t="s">
        <v>66</v>
      </c>
      <c r="O675" s="2" t="s">
        <v>67</v>
      </c>
    </row>
    <row r="676" spans="2:15" x14ac:dyDescent="0.35">
      <c r="B676" s="2" t="s">
        <v>14</v>
      </c>
      <c r="C676" s="3">
        <v>3</v>
      </c>
      <c r="D676" s="4" t="s">
        <v>27</v>
      </c>
      <c r="E676" s="2" t="s">
        <v>16</v>
      </c>
      <c r="F676" s="2" t="s">
        <v>17</v>
      </c>
      <c r="G676" s="5">
        <v>3</v>
      </c>
      <c r="H676" s="1">
        <v>12000000</v>
      </c>
      <c r="I676" s="2">
        <v>1</v>
      </c>
      <c r="J676" s="6">
        <v>2.2685185185185182E-3</v>
      </c>
      <c r="K676" s="2" t="s">
        <v>18</v>
      </c>
      <c r="L676" s="2" t="s">
        <v>29</v>
      </c>
      <c r="M676" s="2" t="s">
        <v>30</v>
      </c>
      <c r="N676" s="2" t="s">
        <v>76</v>
      </c>
      <c r="O676" s="2" t="s">
        <v>26</v>
      </c>
    </row>
    <row r="677" spans="2:15" x14ac:dyDescent="0.35">
      <c r="B677" s="2" t="s">
        <v>14</v>
      </c>
      <c r="C677" s="3">
        <v>28</v>
      </c>
      <c r="D677" s="4" t="s">
        <v>37</v>
      </c>
      <c r="E677" s="2" t="s">
        <v>38</v>
      </c>
      <c r="F677" s="2" t="s">
        <v>45</v>
      </c>
      <c r="G677" s="5">
        <v>2</v>
      </c>
      <c r="H677" s="1">
        <v>38000000</v>
      </c>
      <c r="I677" s="2">
        <v>2</v>
      </c>
      <c r="J677" s="6">
        <v>2.2685185185185182E-3</v>
      </c>
      <c r="K677" s="2" t="s">
        <v>46</v>
      </c>
      <c r="L677" s="2" t="s">
        <v>29</v>
      </c>
      <c r="M677" s="2" t="s">
        <v>25</v>
      </c>
      <c r="N677" s="2" t="s">
        <v>78</v>
      </c>
      <c r="O677" s="2" t="s">
        <v>62</v>
      </c>
    </row>
    <row r="678" spans="2:15" x14ac:dyDescent="0.35">
      <c r="B678" s="2" t="s">
        <v>14</v>
      </c>
      <c r="C678" s="3">
        <v>28</v>
      </c>
      <c r="D678" s="4" t="s">
        <v>37</v>
      </c>
      <c r="E678" s="2" t="s">
        <v>16</v>
      </c>
      <c r="F678" s="2" t="s">
        <v>17</v>
      </c>
      <c r="G678" s="5">
        <v>1</v>
      </c>
      <c r="H678" s="1">
        <v>19000000</v>
      </c>
      <c r="I678" s="2">
        <v>1</v>
      </c>
      <c r="J678" s="6">
        <v>2.2685185185185182E-3</v>
      </c>
      <c r="K678" s="2" t="s">
        <v>46</v>
      </c>
      <c r="L678" s="2" t="s">
        <v>19</v>
      </c>
      <c r="M678" s="2" t="s">
        <v>48</v>
      </c>
      <c r="N678" s="2" t="s">
        <v>78</v>
      </c>
      <c r="O678" s="2" t="s">
        <v>53</v>
      </c>
    </row>
    <row r="679" spans="2:15" x14ac:dyDescent="0.35">
      <c r="B679" s="2" t="s">
        <v>14</v>
      </c>
      <c r="C679" s="3">
        <v>23</v>
      </c>
      <c r="D679" s="4" t="s">
        <v>37</v>
      </c>
      <c r="E679" s="2" t="s">
        <v>49</v>
      </c>
      <c r="F679" s="2" t="s">
        <v>42</v>
      </c>
      <c r="G679" s="5">
        <v>2</v>
      </c>
      <c r="H679" s="1">
        <v>10000000</v>
      </c>
      <c r="I679" s="2">
        <v>2</v>
      </c>
      <c r="J679" s="6">
        <v>2.2685185185185182E-3</v>
      </c>
      <c r="K679" s="2" t="s">
        <v>18</v>
      </c>
      <c r="L679" s="2" t="s">
        <v>19</v>
      </c>
      <c r="M679" s="2" t="s">
        <v>25</v>
      </c>
      <c r="N679" s="2" t="s">
        <v>78</v>
      </c>
      <c r="O679" s="2" t="s">
        <v>53</v>
      </c>
    </row>
    <row r="680" spans="2:15" x14ac:dyDescent="0.35">
      <c r="B680" s="2" t="s">
        <v>14</v>
      </c>
      <c r="C680" s="3">
        <v>26</v>
      </c>
      <c r="D680" s="4" t="s">
        <v>37</v>
      </c>
      <c r="E680" s="2" t="s">
        <v>32</v>
      </c>
      <c r="F680" s="2" t="s">
        <v>23</v>
      </c>
      <c r="G680" s="5">
        <v>1</v>
      </c>
      <c r="H680" s="1">
        <v>7000000</v>
      </c>
      <c r="I680" s="2">
        <v>2</v>
      </c>
      <c r="J680" s="6">
        <v>2.2685185185185182E-3</v>
      </c>
      <c r="K680" s="2" t="s">
        <v>18</v>
      </c>
      <c r="L680" s="2" t="s">
        <v>29</v>
      </c>
      <c r="M680" s="2" t="s">
        <v>33</v>
      </c>
      <c r="N680" s="2" t="s">
        <v>76</v>
      </c>
      <c r="O680" s="2" t="s">
        <v>31</v>
      </c>
    </row>
    <row r="681" spans="2:15" x14ac:dyDescent="0.35">
      <c r="B681" s="2" t="s">
        <v>14</v>
      </c>
      <c r="C681" s="3">
        <v>1</v>
      </c>
      <c r="D681" s="4" t="s">
        <v>37</v>
      </c>
      <c r="E681" s="2" t="s">
        <v>38</v>
      </c>
      <c r="F681" s="2" t="s">
        <v>68</v>
      </c>
      <c r="G681" s="5">
        <v>3</v>
      </c>
      <c r="H681" s="1">
        <v>11000000</v>
      </c>
      <c r="I681" s="2">
        <v>3</v>
      </c>
      <c r="J681" s="6">
        <v>2.2685185185185182E-3</v>
      </c>
      <c r="K681" s="2" t="s">
        <v>18</v>
      </c>
      <c r="L681" s="2" t="s">
        <v>19</v>
      </c>
      <c r="M681" s="2" t="s">
        <v>40</v>
      </c>
      <c r="N681" s="2" t="s">
        <v>77</v>
      </c>
      <c r="O681" s="2" t="s">
        <v>65</v>
      </c>
    </row>
    <row r="682" spans="2:15" x14ac:dyDescent="0.35">
      <c r="B682" s="2" t="s">
        <v>14</v>
      </c>
      <c r="C682" s="3">
        <v>12</v>
      </c>
      <c r="D682" s="4" t="s">
        <v>44</v>
      </c>
      <c r="E682" s="2" t="s">
        <v>49</v>
      </c>
      <c r="F682" s="2" t="s">
        <v>17</v>
      </c>
      <c r="G682" s="5">
        <v>5</v>
      </c>
      <c r="H682" s="1">
        <v>25000000</v>
      </c>
      <c r="I682" s="2">
        <v>4</v>
      </c>
      <c r="J682" s="6">
        <v>2.2685185185185182E-3</v>
      </c>
      <c r="K682" s="2" t="s">
        <v>18</v>
      </c>
      <c r="L682" s="2" t="s">
        <v>24</v>
      </c>
      <c r="M682" s="2" t="s">
        <v>43</v>
      </c>
      <c r="N682" s="2" t="s">
        <v>76</v>
      </c>
      <c r="O682" s="2" t="s">
        <v>31</v>
      </c>
    </row>
    <row r="683" spans="2:15" x14ac:dyDescent="0.35">
      <c r="B683" s="2" t="s">
        <v>14</v>
      </c>
      <c r="C683" s="3">
        <v>12</v>
      </c>
      <c r="D683" s="4" t="s">
        <v>55</v>
      </c>
      <c r="E683" s="2" t="s">
        <v>16</v>
      </c>
      <c r="F683" s="2" t="s">
        <v>23</v>
      </c>
      <c r="G683" s="5">
        <v>5</v>
      </c>
      <c r="H683" s="1">
        <v>25000000</v>
      </c>
      <c r="I683" s="2">
        <v>1</v>
      </c>
      <c r="J683" s="6">
        <v>2.2685185185185182E-3</v>
      </c>
      <c r="K683" s="2" t="s">
        <v>18</v>
      </c>
      <c r="L683" s="2" t="s">
        <v>24</v>
      </c>
      <c r="M683" s="2" t="s">
        <v>30</v>
      </c>
      <c r="N683" s="2" t="s">
        <v>76</v>
      </c>
      <c r="O683" s="2" t="s">
        <v>52</v>
      </c>
    </row>
    <row r="684" spans="2:15" x14ac:dyDescent="0.35">
      <c r="B684" s="2" t="s">
        <v>14</v>
      </c>
      <c r="C684" s="3">
        <v>1</v>
      </c>
      <c r="D684" s="4" t="s">
        <v>60</v>
      </c>
      <c r="E684" s="2" t="s">
        <v>16</v>
      </c>
      <c r="F684" s="2" t="s">
        <v>23</v>
      </c>
      <c r="G684" s="5">
        <v>4</v>
      </c>
      <c r="H684" s="1">
        <v>20000000</v>
      </c>
      <c r="I684" s="2">
        <v>4</v>
      </c>
      <c r="J684" s="6">
        <v>2.2685185185185182E-3</v>
      </c>
      <c r="K684" s="2" t="s">
        <v>61</v>
      </c>
      <c r="L684" s="2" t="s">
        <v>39</v>
      </c>
      <c r="M684" s="2" t="s">
        <v>33</v>
      </c>
      <c r="N684" s="2" t="s">
        <v>66</v>
      </c>
      <c r="O684" s="2" t="s">
        <v>67</v>
      </c>
    </row>
    <row r="685" spans="2:15" x14ac:dyDescent="0.35">
      <c r="B685" s="2" t="s">
        <v>14</v>
      </c>
      <c r="C685" s="3">
        <v>28</v>
      </c>
      <c r="D685" s="4" t="s">
        <v>60</v>
      </c>
      <c r="E685" s="2" t="s">
        <v>49</v>
      </c>
      <c r="F685" s="2" t="s">
        <v>17</v>
      </c>
      <c r="G685" s="5">
        <v>4</v>
      </c>
      <c r="H685" s="1">
        <v>15000000</v>
      </c>
      <c r="I685" s="2">
        <v>2</v>
      </c>
      <c r="J685" s="6">
        <v>2.2685185185185182E-3</v>
      </c>
      <c r="K685" s="2" t="s">
        <v>18</v>
      </c>
      <c r="L685" s="2" t="s">
        <v>29</v>
      </c>
      <c r="M685" s="2" t="s">
        <v>48</v>
      </c>
      <c r="N685" s="2" t="s">
        <v>66</v>
      </c>
      <c r="O685" s="2" t="s">
        <v>67</v>
      </c>
    </row>
    <row r="686" spans="2:15" x14ac:dyDescent="0.35">
      <c r="B686" s="2" t="s">
        <v>70</v>
      </c>
      <c r="C686" s="3">
        <v>9</v>
      </c>
      <c r="D686" s="4" t="s">
        <v>60</v>
      </c>
      <c r="E686" s="2" t="s">
        <v>16</v>
      </c>
      <c r="F686" s="2" t="s">
        <v>17</v>
      </c>
      <c r="G686" s="5">
        <v>0</v>
      </c>
      <c r="H686" s="1">
        <v>0</v>
      </c>
      <c r="I686" s="2">
        <v>3</v>
      </c>
      <c r="J686" s="6">
        <v>2.2685185185185182E-3</v>
      </c>
      <c r="K686" s="2"/>
      <c r="L686" s="2"/>
      <c r="M686" s="2" t="s">
        <v>43</v>
      </c>
      <c r="N686" s="2" t="s">
        <v>78</v>
      </c>
      <c r="O686" s="2" t="s">
        <v>66</v>
      </c>
    </row>
    <row r="687" spans="2:15" x14ac:dyDescent="0.35">
      <c r="B687" s="2" t="s">
        <v>70</v>
      </c>
      <c r="C687" s="3">
        <v>17</v>
      </c>
      <c r="D687" s="4" t="s">
        <v>27</v>
      </c>
      <c r="E687" s="2" t="s">
        <v>28</v>
      </c>
      <c r="F687" s="2" t="s">
        <v>17</v>
      </c>
      <c r="G687" s="5">
        <v>0</v>
      </c>
      <c r="H687" s="1">
        <v>0</v>
      </c>
      <c r="I687" s="2">
        <v>2</v>
      </c>
      <c r="J687" s="6">
        <v>2.2685185185185182E-3</v>
      </c>
      <c r="K687" s="2"/>
      <c r="L687" s="2"/>
      <c r="M687" s="2" t="s">
        <v>51</v>
      </c>
      <c r="N687" s="2" t="s">
        <v>77</v>
      </c>
      <c r="O687" s="2" t="s">
        <v>54</v>
      </c>
    </row>
    <row r="688" spans="2:15" x14ac:dyDescent="0.35">
      <c r="B688" s="2" t="s">
        <v>70</v>
      </c>
      <c r="C688" s="3">
        <v>11</v>
      </c>
      <c r="D688" s="4" t="s">
        <v>44</v>
      </c>
      <c r="E688" s="2" t="s">
        <v>73</v>
      </c>
      <c r="F688" s="2" t="s">
        <v>42</v>
      </c>
      <c r="G688" s="5">
        <v>0</v>
      </c>
      <c r="H688" s="1">
        <v>0</v>
      </c>
      <c r="I688" s="2">
        <v>3</v>
      </c>
      <c r="J688" s="6">
        <v>2.2685185185185182E-3</v>
      </c>
      <c r="K688" s="2"/>
      <c r="L688" s="2"/>
      <c r="M688" s="2" t="s">
        <v>40</v>
      </c>
      <c r="N688" s="2" t="s">
        <v>76</v>
      </c>
      <c r="O688" s="2" t="s">
        <v>26</v>
      </c>
    </row>
    <row r="689" spans="2:15" x14ac:dyDescent="0.35">
      <c r="B689" s="2" t="s">
        <v>70</v>
      </c>
      <c r="C689" s="3">
        <v>9</v>
      </c>
      <c r="D689" s="4" t="s">
        <v>60</v>
      </c>
      <c r="E689" s="2" t="s">
        <v>16</v>
      </c>
      <c r="F689" s="2" t="s">
        <v>17</v>
      </c>
      <c r="G689" s="5">
        <v>0</v>
      </c>
      <c r="H689" s="1">
        <v>0</v>
      </c>
      <c r="I689" s="2">
        <v>3</v>
      </c>
      <c r="J689" s="6">
        <v>2.2685185185185182E-3</v>
      </c>
      <c r="K689" s="2"/>
      <c r="L689" s="2"/>
      <c r="M689" s="2" t="s">
        <v>43</v>
      </c>
      <c r="N689" s="2" t="s">
        <v>78</v>
      </c>
      <c r="O689" s="2" t="s">
        <v>66</v>
      </c>
    </row>
    <row r="690" spans="2:15" x14ac:dyDescent="0.35">
      <c r="B690" s="2" t="s">
        <v>14</v>
      </c>
      <c r="C690" s="3">
        <v>3</v>
      </c>
      <c r="D690" s="4" t="s">
        <v>22</v>
      </c>
      <c r="E690" s="2" t="s">
        <v>32</v>
      </c>
      <c r="F690" s="2" t="s">
        <v>42</v>
      </c>
      <c r="G690" s="5">
        <v>1</v>
      </c>
      <c r="H690" s="1">
        <v>19000000</v>
      </c>
      <c r="I690" s="2">
        <v>2</v>
      </c>
      <c r="J690" s="6">
        <v>2.2800925925925927E-3</v>
      </c>
      <c r="K690" s="2" t="s">
        <v>46</v>
      </c>
      <c r="L690" s="2" t="s">
        <v>35</v>
      </c>
      <c r="M690" s="2" t="s">
        <v>43</v>
      </c>
      <c r="N690" s="2" t="s">
        <v>66</v>
      </c>
      <c r="O690" s="2" t="s">
        <v>36</v>
      </c>
    </row>
    <row r="691" spans="2:15" x14ac:dyDescent="0.35">
      <c r="B691" s="2" t="s">
        <v>14</v>
      </c>
      <c r="C691" s="3">
        <v>30</v>
      </c>
      <c r="D691" s="4" t="s">
        <v>22</v>
      </c>
      <c r="E691" s="2" t="s">
        <v>32</v>
      </c>
      <c r="F691" s="2" t="s">
        <v>23</v>
      </c>
      <c r="G691" s="5">
        <v>2</v>
      </c>
      <c r="H691" s="1">
        <v>12000000</v>
      </c>
      <c r="I691" s="2">
        <v>2</v>
      </c>
      <c r="J691" s="6">
        <v>2.2800925925925927E-3</v>
      </c>
      <c r="K691" s="2" t="s">
        <v>18</v>
      </c>
      <c r="L691" s="2" t="s">
        <v>29</v>
      </c>
      <c r="M691" s="2" t="s">
        <v>30</v>
      </c>
      <c r="N691" s="2" t="s">
        <v>76</v>
      </c>
      <c r="O691" s="2" t="s">
        <v>31</v>
      </c>
    </row>
    <row r="692" spans="2:15" x14ac:dyDescent="0.35">
      <c r="B692" s="2" t="s">
        <v>14</v>
      </c>
      <c r="C692" s="3">
        <v>21</v>
      </c>
      <c r="D692" s="4" t="s">
        <v>27</v>
      </c>
      <c r="E692" s="2" t="s">
        <v>16</v>
      </c>
      <c r="F692" s="2" t="s">
        <v>45</v>
      </c>
      <c r="G692" s="5">
        <v>3</v>
      </c>
      <c r="H692" s="1">
        <v>15000000</v>
      </c>
      <c r="I692" s="2">
        <v>1</v>
      </c>
      <c r="J692" s="6">
        <v>2.2800925925925927E-3</v>
      </c>
      <c r="K692" s="2" t="s">
        <v>18</v>
      </c>
      <c r="L692" s="2" t="s">
        <v>29</v>
      </c>
      <c r="M692" s="2" t="s">
        <v>33</v>
      </c>
      <c r="N692" s="2" t="s">
        <v>77</v>
      </c>
      <c r="O692" s="2" t="s">
        <v>65</v>
      </c>
    </row>
    <row r="693" spans="2:15" x14ac:dyDescent="0.35">
      <c r="B693" s="2" t="s">
        <v>14</v>
      </c>
      <c r="C693" s="3">
        <v>31</v>
      </c>
      <c r="D693" s="4" t="s">
        <v>37</v>
      </c>
      <c r="E693" s="2" t="s">
        <v>38</v>
      </c>
      <c r="F693" s="2" t="s">
        <v>23</v>
      </c>
      <c r="G693" s="5">
        <v>3</v>
      </c>
      <c r="H693" s="1">
        <v>15000000</v>
      </c>
      <c r="I693" s="2">
        <v>2</v>
      </c>
      <c r="J693" s="6">
        <v>2.2800925925925927E-3</v>
      </c>
      <c r="K693" s="2" t="s">
        <v>18</v>
      </c>
      <c r="L693" s="2" t="s">
        <v>19</v>
      </c>
      <c r="M693" s="2" t="s">
        <v>20</v>
      </c>
      <c r="N693" s="2" t="s">
        <v>66</v>
      </c>
      <c r="O693" s="2" t="s">
        <v>67</v>
      </c>
    </row>
    <row r="694" spans="2:15" x14ac:dyDescent="0.35">
      <c r="B694" s="2" t="s">
        <v>14</v>
      </c>
      <c r="C694" s="3">
        <v>27</v>
      </c>
      <c r="D694" s="4" t="s">
        <v>37</v>
      </c>
      <c r="E694" s="2" t="s">
        <v>16</v>
      </c>
      <c r="F694" s="2" t="s">
        <v>23</v>
      </c>
      <c r="G694" s="5">
        <v>2</v>
      </c>
      <c r="H694" s="1">
        <v>12000000</v>
      </c>
      <c r="I694" s="2">
        <v>5</v>
      </c>
      <c r="J694" s="6">
        <v>2.2800925925925927E-3</v>
      </c>
      <c r="K694" s="2" t="s">
        <v>18</v>
      </c>
      <c r="L694" s="2" t="s">
        <v>24</v>
      </c>
      <c r="M694" s="2" t="s">
        <v>48</v>
      </c>
      <c r="N694" s="2" t="s">
        <v>78</v>
      </c>
      <c r="O694" s="2" t="s">
        <v>21</v>
      </c>
    </row>
    <row r="695" spans="2:15" x14ac:dyDescent="0.35">
      <c r="B695" s="2" t="s">
        <v>14</v>
      </c>
      <c r="C695" s="3">
        <v>30</v>
      </c>
      <c r="D695" s="4" t="s">
        <v>44</v>
      </c>
      <c r="E695" s="2" t="s">
        <v>16</v>
      </c>
      <c r="F695" s="2" t="s">
        <v>23</v>
      </c>
      <c r="G695" s="5">
        <v>5</v>
      </c>
      <c r="H695" s="1">
        <v>20000000</v>
      </c>
      <c r="I695" s="2">
        <v>2</v>
      </c>
      <c r="J695" s="6">
        <v>2.2800925925925927E-3</v>
      </c>
      <c r="K695" s="2" t="s">
        <v>18</v>
      </c>
      <c r="L695" s="2" t="s">
        <v>19</v>
      </c>
      <c r="M695" s="2" t="s">
        <v>40</v>
      </c>
      <c r="N695" s="2" t="s">
        <v>66</v>
      </c>
      <c r="O695" s="2" t="s">
        <v>36</v>
      </c>
    </row>
    <row r="696" spans="2:15" x14ac:dyDescent="0.35">
      <c r="B696" s="2" t="s">
        <v>14</v>
      </c>
      <c r="C696" s="3">
        <v>20</v>
      </c>
      <c r="D696" s="4" t="s">
        <v>44</v>
      </c>
      <c r="E696" s="2" t="s">
        <v>16</v>
      </c>
      <c r="F696" s="2" t="s">
        <v>17</v>
      </c>
      <c r="G696" s="5">
        <v>3</v>
      </c>
      <c r="H696" s="1">
        <v>15000000</v>
      </c>
      <c r="I696" s="2">
        <v>5</v>
      </c>
      <c r="J696" s="6">
        <v>2.2800925925925927E-3</v>
      </c>
      <c r="K696" s="2" t="s">
        <v>18</v>
      </c>
      <c r="L696" s="2" t="s">
        <v>29</v>
      </c>
      <c r="M696" s="2" t="s">
        <v>43</v>
      </c>
      <c r="N696" s="2" t="s">
        <v>78</v>
      </c>
      <c r="O696" s="2" t="s">
        <v>63</v>
      </c>
    </row>
    <row r="697" spans="2:15" x14ac:dyDescent="0.35">
      <c r="B697" s="2" t="s">
        <v>14</v>
      </c>
      <c r="C697" s="3">
        <v>4</v>
      </c>
      <c r="D697" s="4" t="s">
        <v>44</v>
      </c>
      <c r="E697" s="2" t="s">
        <v>38</v>
      </c>
      <c r="F697" s="2" t="s">
        <v>23</v>
      </c>
      <c r="G697" s="5">
        <v>1</v>
      </c>
      <c r="H697" s="1">
        <v>7000000</v>
      </c>
      <c r="I697" s="2">
        <v>2</v>
      </c>
      <c r="J697" s="6">
        <v>2.2800925925925927E-3</v>
      </c>
      <c r="K697" s="2" t="s">
        <v>18</v>
      </c>
      <c r="L697" s="2" t="s">
        <v>39</v>
      </c>
      <c r="M697" s="2" t="s">
        <v>25</v>
      </c>
      <c r="N697" s="2" t="s">
        <v>76</v>
      </c>
      <c r="O697" s="2" t="s">
        <v>26</v>
      </c>
    </row>
    <row r="698" spans="2:15" x14ac:dyDescent="0.35">
      <c r="B698" s="2" t="s">
        <v>14</v>
      </c>
      <c r="C698" s="3">
        <v>3</v>
      </c>
      <c r="D698" s="4" t="s">
        <v>22</v>
      </c>
      <c r="E698" s="2" t="s">
        <v>32</v>
      </c>
      <c r="F698" s="2" t="s">
        <v>42</v>
      </c>
      <c r="G698" s="5">
        <v>1</v>
      </c>
      <c r="H698" s="1">
        <v>19000000</v>
      </c>
      <c r="I698" s="2">
        <v>2</v>
      </c>
      <c r="J698" s="6">
        <v>2.2800925925925927E-3</v>
      </c>
      <c r="K698" s="2" t="s">
        <v>46</v>
      </c>
      <c r="L698" s="2" t="s">
        <v>35</v>
      </c>
      <c r="M698" s="2" t="s">
        <v>43</v>
      </c>
      <c r="N698" s="2" t="s">
        <v>66</v>
      </c>
      <c r="O698" s="2" t="s">
        <v>36</v>
      </c>
    </row>
    <row r="699" spans="2:15" x14ac:dyDescent="0.35">
      <c r="B699" s="2" t="s">
        <v>14</v>
      </c>
      <c r="C699" s="3">
        <v>30</v>
      </c>
      <c r="D699" s="4" t="s">
        <v>22</v>
      </c>
      <c r="E699" s="2" t="s">
        <v>32</v>
      </c>
      <c r="F699" s="2" t="s">
        <v>23</v>
      </c>
      <c r="G699" s="5">
        <v>2</v>
      </c>
      <c r="H699" s="1">
        <v>12000000</v>
      </c>
      <c r="I699" s="2">
        <v>2</v>
      </c>
      <c r="J699" s="6">
        <v>2.2800925925925927E-3</v>
      </c>
      <c r="K699" s="2" t="s">
        <v>18</v>
      </c>
      <c r="L699" s="2" t="s">
        <v>29</v>
      </c>
      <c r="M699" s="2" t="s">
        <v>30</v>
      </c>
      <c r="N699" s="2" t="s">
        <v>76</v>
      </c>
      <c r="O699" s="2" t="s">
        <v>31</v>
      </c>
    </row>
    <row r="700" spans="2:15" x14ac:dyDescent="0.35">
      <c r="B700" s="2" t="s">
        <v>70</v>
      </c>
      <c r="C700" s="3">
        <v>14</v>
      </c>
      <c r="D700" s="4" t="s">
        <v>37</v>
      </c>
      <c r="E700" s="2" t="s">
        <v>49</v>
      </c>
      <c r="F700" s="2" t="s">
        <v>42</v>
      </c>
      <c r="G700" s="5">
        <v>0</v>
      </c>
      <c r="H700" s="1">
        <v>0</v>
      </c>
      <c r="I700" s="2">
        <v>4</v>
      </c>
      <c r="J700" s="6">
        <v>2.2800925925925927E-3</v>
      </c>
      <c r="K700" s="2"/>
      <c r="L700" s="2"/>
      <c r="M700" s="2" t="s">
        <v>25</v>
      </c>
      <c r="N700" s="2" t="s">
        <v>78</v>
      </c>
      <c r="O700" s="2" t="s">
        <v>53</v>
      </c>
    </row>
    <row r="701" spans="2:15" x14ac:dyDescent="0.35">
      <c r="B701" s="2" t="s">
        <v>70</v>
      </c>
      <c r="C701" s="3">
        <v>5</v>
      </c>
      <c r="D701" s="4" t="s">
        <v>37</v>
      </c>
      <c r="E701" s="2" t="s">
        <v>28</v>
      </c>
      <c r="F701" s="2" t="s">
        <v>23</v>
      </c>
      <c r="G701" s="5">
        <v>0</v>
      </c>
      <c r="H701" s="1">
        <v>0</v>
      </c>
      <c r="I701" s="2">
        <v>1</v>
      </c>
      <c r="J701" s="6">
        <v>2.2800925925925927E-3</v>
      </c>
      <c r="K701" s="2"/>
      <c r="L701" s="2"/>
      <c r="M701" s="2" t="s">
        <v>51</v>
      </c>
      <c r="N701" s="2" t="s">
        <v>76</v>
      </c>
      <c r="O701" s="2" t="s">
        <v>71</v>
      </c>
    </row>
    <row r="702" spans="2:15" x14ac:dyDescent="0.35">
      <c r="B702" s="2" t="s">
        <v>70</v>
      </c>
      <c r="C702" s="3">
        <v>2</v>
      </c>
      <c r="D702" s="4" t="s">
        <v>69</v>
      </c>
      <c r="E702" s="2" t="s">
        <v>49</v>
      </c>
      <c r="F702" s="2" t="s">
        <v>42</v>
      </c>
      <c r="G702" s="5">
        <v>0</v>
      </c>
      <c r="H702" s="1">
        <v>0</v>
      </c>
      <c r="I702" s="2">
        <v>3</v>
      </c>
      <c r="J702" s="6">
        <v>2.2800925925925927E-3</v>
      </c>
      <c r="K702" s="2"/>
      <c r="L702" s="2"/>
      <c r="M702" s="2" t="s">
        <v>30</v>
      </c>
      <c r="N702" s="2" t="s">
        <v>78</v>
      </c>
      <c r="O702" s="2" t="s">
        <v>53</v>
      </c>
    </row>
    <row r="703" spans="2:15" x14ac:dyDescent="0.35">
      <c r="B703" s="2" t="s">
        <v>70</v>
      </c>
      <c r="C703" s="3">
        <v>30</v>
      </c>
      <c r="D703" s="4" t="s">
        <v>69</v>
      </c>
      <c r="E703" s="2" t="s">
        <v>38</v>
      </c>
      <c r="F703" s="2" t="s">
        <v>23</v>
      </c>
      <c r="G703" s="5">
        <v>0</v>
      </c>
      <c r="H703" s="1">
        <v>0</v>
      </c>
      <c r="I703" s="2">
        <v>2</v>
      </c>
      <c r="J703" s="6">
        <v>2.2800925925925927E-3</v>
      </c>
      <c r="K703" s="2"/>
      <c r="L703" s="2"/>
      <c r="M703" s="2" t="s">
        <v>30</v>
      </c>
      <c r="N703" s="2" t="s">
        <v>77</v>
      </c>
      <c r="O703" s="2" t="s">
        <v>54</v>
      </c>
    </row>
    <row r="704" spans="2:15" x14ac:dyDescent="0.35">
      <c r="B704" s="2" t="s">
        <v>70</v>
      </c>
      <c r="C704" s="3">
        <v>10</v>
      </c>
      <c r="D704" s="4" t="s">
        <v>69</v>
      </c>
      <c r="E704" s="2" t="s">
        <v>28</v>
      </c>
      <c r="F704" s="2" t="s">
        <v>42</v>
      </c>
      <c r="G704" s="5">
        <v>0</v>
      </c>
      <c r="H704" s="1">
        <v>0</v>
      </c>
      <c r="I704" s="2">
        <v>1</v>
      </c>
      <c r="J704" s="6">
        <v>2.2800925925925927E-3</v>
      </c>
      <c r="K704" s="2"/>
      <c r="L704" s="2"/>
      <c r="M704" s="2" t="s">
        <v>33</v>
      </c>
      <c r="N704" s="2" t="s">
        <v>77</v>
      </c>
      <c r="O704" s="2" t="s">
        <v>34</v>
      </c>
    </row>
    <row r="705" spans="2:15" x14ac:dyDescent="0.35">
      <c r="B705" s="2" t="s">
        <v>14</v>
      </c>
      <c r="C705" s="3">
        <v>1</v>
      </c>
      <c r="D705" s="4" t="s">
        <v>55</v>
      </c>
      <c r="E705" s="2" t="s">
        <v>49</v>
      </c>
      <c r="F705" s="2" t="s">
        <v>23</v>
      </c>
      <c r="G705" s="5">
        <v>1</v>
      </c>
      <c r="H705" s="1">
        <v>7000000</v>
      </c>
      <c r="I705" s="2">
        <v>3</v>
      </c>
      <c r="J705" s="6">
        <v>2.4305555555555556E-3</v>
      </c>
      <c r="K705" s="2" t="s">
        <v>18</v>
      </c>
      <c r="L705" s="2" t="s">
        <v>50</v>
      </c>
      <c r="M705" s="2" t="s">
        <v>48</v>
      </c>
      <c r="N705" s="2" t="s">
        <v>78</v>
      </c>
      <c r="O705" s="2" t="s">
        <v>41</v>
      </c>
    </row>
    <row r="706" spans="2:15" x14ac:dyDescent="0.35">
      <c r="B706" s="2" t="s">
        <v>14</v>
      </c>
      <c r="C706" s="3">
        <v>11</v>
      </c>
      <c r="D706" s="4" t="s">
        <v>57</v>
      </c>
      <c r="E706" s="2" t="s">
        <v>38</v>
      </c>
      <c r="F706" s="2" t="s">
        <v>23</v>
      </c>
      <c r="G706" s="5">
        <v>4</v>
      </c>
      <c r="H706" s="1">
        <v>20000000</v>
      </c>
      <c r="I706" s="2">
        <v>2</v>
      </c>
      <c r="J706" s="6">
        <v>2.4305555555555556E-3</v>
      </c>
      <c r="K706" s="2" t="s">
        <v>61</v>
      </c>
      <c r="L706" s="2" t="s">
        <v>29</v>
      </c>
      <c r="M706" s="2" t="s">
        <v>51</v>
      </c>
      <c r="N706" s="2" t="s">
        <v>76</v>
      </c>
      <c r="O706" s="2" t="s">
        <v>71</v>
      </c>
    </row>
    <row r="707" spans="2:15" x14ac:dyDescent="0.35">
      <c r="B707" s="2" t="s">
        <v>14</v>
      </c>
      <c r="C707" s="3">
        <v>25</v>
      </c>
      <c r="D707" s="4" t="s">
        <v>22</v>
      </c>
      <c r="E707" s="2" t="s">
        <v>16</v>
      </c>
      <c r="F707" s="2" t="s">
        <v>17</v>
      </c>
      <c r="G707" s="5">
        <v>3</v>
      </c>
      <c r="H707" s="1">
        <v>15000000</v>
      </c>
      <c r="I707" s="2">
        <v>1</v>
      </c>
      <c r="J707" s="6">
        <v>2.4305555555555556E-3</v>
      </c>
      <c r="K707" s="2" t="s">
        <v>18</v>
      </c>
      <c r="L707" s="2" t="s">
        <v>19</v>
      </c>
      <c r="M707" s="2" t="s">
        <v>25</v>
      </c>
      <c r="N707" s="2" t="s">
        <v>66</v>
      </c>
      <c r="O707" s="2" t="s">
        <v>67</v>
      </c>
    </row>
    <row r="708" spans="2:15" x14ac:dyDescent="0.35">
      <c r="B708" s="2" t="s">
        <v>14</v>
      </c>
      <c r="C708" s="3">
        <v>17</v>
      </c>
      <c r="D708" s="4" t="s">
        <v>27</v>
      </c>
      <c r="E708" s="2" t="s">
        <v>73</v>
      </c>
      <c r="F708" s="2" t="s">
        <v>17</v>
      </c>
      <c r="G708" s="5">
        <v>3</v>
      </c>
      <c r="H708" s="1">
        <v>11000000</v>
      </c>
      <c r="I708" s="2">
        <v>4</v>
      </c>
      <c r="J708" s="6">
        <v>2.4305555555555556E-3</v>
      </c>
      <c r="K708" s="2" t="s">
        <v>18</v>
      </c>
      <c r="L708" s="2" t="s">
        <v>19</v>
      </c>
      <c r="M708" s="2" t="s">
        <v>25</v>
      </c>
      <c r="N708" s="2" t="s">
        <v>66</v>
      </c>
      <c r="O708" s="2" t="s">
        <v>67</v>
      </c>
    </row>
    <row r="709" spans="2:15" x14ac:dyDescent="0.35">
      <c r="B709" s="2" t="s">
        <v>14</v>
      </c>
      <c r="C709" s="3">
        <v>30</v>
      </c>
      <c r="D709" s="4" t="s">
        <v>27</v>
      </c>
      <c r="E709" s="2" t="s">
        <v>16</v>
      </c>
      <c r="F709" s="2" t="s">
        <v>23</v>
      </c>
      <c r="G709" s="5">
        <v>5</v>
      </c>
      <c r="H709" s="1">
        <v>25000000</v>
      </c>
      <c r="I709" s="2">
        <v>3</v>
      </c>
      <c r="J709" s="6">
        <v>2.4305555555555556E-3</v>
      </c>
      <c r="K709" s="2" t="s">
        <v>18</v>
      </c>
      <c r="L709" s="2" t="s">
        <v>19</v>
      </c>
      <c r="M709" s="2" t="s">
        <v>33</v>
      </c>
      <c r="N709" s="2" t="s">
        <v>78</v>
      </c>
      <c r="O709" s="2" t="s">
        <v>41</v>
      </c>
    </row>
    <row r="710" spans="2:15" x14ac:dyDescent="0.35">
      <c r="B710" s="2" t="s">
        <v>14</v>
      </c>
      <c r="C710" s="3">
        <v>22</v>
      </c>
      <c r="D710" s="4" t="s">
        <v>37</v>
      </c>
      <c r="E710" s="2" t="s">
        <v>16</v>
      </c>
      <c r="F710" s="2" t="s">
        <v>42</v>
      </c>
      <c r="G710" s="5">
        <v>2</v>
      </c>
      <c r="H710" s="1">
        <v>38000000</v>
      </c>
      <c r="I710" s="2">
        <v>6</v>
      </c>
      <c r="J710" s="6">
        <v>2.4305555555555556E-3</v>
      </c>
      <c r="K710" s="2" t="s">
        <v>46</v>
      </c>
      <c r="L710" s="2" t="s">
        <v>29</v>
      </c>
      <c r="M710" s="2" t="s">
        <v>43</v>
      </c>
      <c r="N710" s="2" t="s">
        <v>78</v>
      </c>
      <c r="O710" s="2" t="s">
        <v>66</v>
      </c>
    </row>
    <row r="711" spans="2:15" x14ac:dyDescent="0.35">
      <c r="B711" s="2" t="s">
        <v>14</v>
      </c>
      <c r="C711" s="3">
        <v>7</v>
      </c>
      <c r="D711" s="4" t="s">
        <v>37</v>
      </c>
      <c r="E711" s="2" t="s">
        <v>16</v>
      </c>
      <c r="F711" s="2" t="s">
        <v>42</v>
      </c>
      <c r="G711" s="5">
        <v>2</v>
      </c>
      <c r="H711" s="1">
        <v>10000000</v>
      </c>
      <c r="I711" s="2">
        <v>5</v>
      </c>
      <c r="J711" s="6">
        <v>2.4305555555555556E-3</v>
      </c>
      <c r="K711" s="2" t="s">
        <v>18</v>
      </c>
      <c r="L711" s="2" t="s">
        <v>29</v>
      </c>
      <c r="M711" s="2" t="s">
        <v>30</v>
      </c>
      <c r="N711" s="2" t="s">
        <v>76</v>
      </c>
      <c r="O711" s="2" t="s">
        <v>31</v>
      </c>
    </row>
    <row r="712" spans="2:15" x14ac:dyDescent="0.35">
      <c r="B712" s="2" t="s">
        <v>14</v>
      </c>
      <c r="C712" s="3">
        <v>8</v>
      </c>
      <c r="D712" s="4" t="s">
        <v>37</v>
      </c>
      <c r="E712" s="2" t="s">
        <v>16</v>
      </c>
      <c r="F712" s="2" t="s">
        <v>42</v>
      </c>
      <c r="G712" s="5">
        <v>3</v>
      </c>
      <c r="H712" s="1">
        <v>12000000</v>
      </c>
      <c r="I712" s="2">
        <v>3</v>
      </c>
      <c r="J712" s="6">
        <v>2.4305555555555556E-3</v>
      </c>
      <c r="K712" s="2" t="s">
        <v>18</v>
      </c>
      <c r="L712" s="2" t="s">
        <v>56</v>
      </c>
      <c r="M712" s="2" t="s">
        <v>30</v>
      </c>
      <c r="N712" s="2" t="s">
        <v>77</v>
      </c>
      <c r="O712" s="2" t="s">
        <v>54</v>
      </c>
    </row>
    <row r="713" spans="2:15" x14ac:dyDescent="0.35">
      <c r="B713" s="2" t="s">
        <v>14</v>
      </c>
      <c r="C713" s="3">
        <v>19</v>
      </c>
      <c r="D713" s="4" t="s">
        <v>37</v>
      </c>
      <c r="E713" s="2" t="s">
        <v>28</v>
      </c>
      <c r="F713" s="2" t="s">
        <v>68</v>
      </c>
      <c r="G713" s="5">
        <v>4</v>
      </c>
      <c r="H713" s="1">
        <v>20000000</v>
      </c>
      <c r="I713" s="2">
        <v>1</v>
      </c>
      <c r="J713" s="6">
        <v>2.4305555555555556E-3</v>
      </c>
      <c r="K713" s="2" t="s">
        <v>18</v>
      </c>
      <c r="L713" s="2" t="s">
        <v>56</v>
      </c>
      <c r="M713" s="2" t="s">
        <v>40</v>
      </c>
      <c r="N713" s="2" t="s">
        <v>76</v>
      </c>
      <c r="O713" s="2" t="s">
        <v>75</v>
      </c>
    </row>
    <row r="714" spans="2:15" x14ac:dyDescent="0.35">
      <c r="B714" s="2" t="s">
        <v>14</v>
      </c>
      <c r="C714" s="3">
        <v>28</v>
      </c>
      <c r="D714" s="4" t="s">
        <v>37</v>
      </c>
      <c r="E714" s="2" t="s">
        <v>38</v>
      </c>
      <c r="F714" s="2" t="s">
        <v>42</v>
      </c>
      <c r="G714" s="5">
        <v>2</v>
      </c>
      <c r="H714" s="1">
        <v>12000000</v>
      </c>
      <c r="I714" s="2">
        <v>3</v>
      </c>
      <c r="J714" s="6">
        <v>2.4305555555555556E-3</v>
      </c>
      <c r="K714" s="2" t="s">
        <v>18</v>
      </c>
      <c r="L714" s="2" t="s">
        <v>47</v>
      </c>
      <c r="M714" s="2" t="s">
        <v>43</v>
      </c>
      <c r="N714" s="2" t="s">
        <v>77</v>
      </c>
      <c r="O714" s="2" t="s">
        <v>65</v>
      </c>
    </row>
    <row r="715" spans="2:15" x14ac:dyDescent="0.35">
      <c r="B715" s="2" t="s">
        <v>14</v>
      </c>
      <c r="C715" s="3">
        <v>5</v>
      </c>
      <c r="D715" s="4" t="s">
        <v>44</v>
      </c>
      <c r="E715" s="2" t="s">
        <v>16</v>
      </c>
      <c r="F715" s="2" t="s">
        <v>42</v>
      </c>
      <c r="G715" s="5">
        <v>1</v>
      </c>
      <c r="H715" s="1">
        <v>19000000</v>
      </c>
      <c r="I715" s="2">
        <v>2</v>
      </c>
      <c r="J715" s="6">
        <v>2.4305555555555556E-3</v>
      </c>
      <c r="K715" s="2" t="s">
        <v>46</v>
      </c>
      <c r="L715" s="2" t="s">
        <v>24</v>
      </c>
      <c r="M715" s="2" t="s">
        <v>25</v>
      </c>
      <c r="N715" s="2" t="s">
        <v>76</v>
      </c>
      <c r="O715" s="2" t="s">
        <v>26</v>
      </c>
    </row>
    <row r="716" spans="2:15" x14ac:dyDescent="0.35">
      <c r="B716" s="2" t="s">
        <v>14</v>
      </c>
      <c r="C716" s="3">
        <v>1</v>
      </c>
      <c r="D716" s="4" t="s">
        <v>55</v>
      </c>
      <c r="E716" s="2" t="s">
        <v>49</v>
      </c>
      <c r="F716" s="2" t="s">
        <v>23</v>
      </c>
      <c r="G716" s="5">
        <v>1</v>
      </c>
      <c r="H716" s="1">
        <v>7000000</v>
      </c>
      <c r="I716" s="2">
        <v>3</v>
      </c>
      <c r="J716" s="6">
        <v>2.4305555555555556E-3</v>
      </c>
      <c r="K716" s="2" t="s">
        <v>18</v>
      </c>
      <c r="L716" s="2" t="s">
        <v>50</v>
      </c>
      <c r="M716" s="2" t="s">
        <v>48</v>
      </c>
      <c r="N716" s="2" t="s">
        <v>78</v>
      </c>
      <c r="O716" s="2" t="s">
        <v>41</v>
      </c>
    </row>
    <row r="717" spans="2:15" x14ac:dyDescent="0.35">
      <c r="B717" s="2" t="s">
        <v>14</v>
      </c>
      <c r="C717" s="3">
        <v>11</v>
      </c>
      <c r="D717" s="4" t="s">
        <v>57</v>
      </c>
      <c r="E717" s="2" t="s">
        <v>38</v>
      </c>
      <c r="F717" s="2" t="s">
        <v>23</v>
      </c>
      <c r="G717" s="5">
        <v>4</v>
      </c>
      <c r="H717" s="1">
        <v>20000000</v>
      </c>
      <c r="I717" s="2">
        <v>2</v>
      </c>
      <c r="J717" s="6">
        <v>2.4305555555555556E-3</v>
      </c>
      <c r="K717" s="2" t="s">
        <v>61</v>
      </c>
      <c r="L717" s="2" t="s">
        <v>29</v>
      </c>
      <c r="M717" s="2" t="s">
        <v>51</v>
      </c>
      <c r="N717" s="2" t="s">
        <v>76</v>
      </c>
      <c r="O717" s="2" t="s">
        <v>71</v>
      </c>
    </row>
    <row r="718" spans="2:15" x14ac:dyDescent="0.35">
      <c r="B718" s="2" t="s">
        <v>14</v>
      </c>
      <c r="C718" s="3">
        <v>25</v>
      </c>
      <c r="D718" s="4" t="s">
        <v>22</v>
      </c>
      <c r="E718" s="2" t="s">
        <v>16</v>
      </c>
      <c r="F718" s="2" t="s">
        <v>17</v>
      </c>
      <c r="G718" s="5">
        <v>3</v>
      </c>
      <c r="H718" s="1">
        <v>15000000</v>
      </c>
      <c r="I718" s="2">
        <v>1</v>
      </c>
      <c r="J718" s="6">
        <v>2.4305555555555556E-3</v>
      </c>
      <c r="K718" s="2" t="s">
        <v>18</v>
      </c>
      <c r="L718" s="2" t="s">
        <v>19</v>
      </c>
      <c r="M718" s="2" t="s">
        <v>25</v>
      </c>
      <c r="N718" s="2" t="s">
        <v>66</v>
      </c>
      <c r="O718" s="2" t="s">
        <v>67</v>
      </c>
    </row>
    <row r="719" spans="2:15" x14ac:dyDescent="0.35">
      <c r="B719" s="2" t="s">
        <v>70</v>
      </c>
      <c r="C719" s="3">
        <v>12</v>
      </c>
      <c r="D719" s="4" t="s">
        <v>27</v>
      </c>
      <c r="E719" s="2" t="s">
        <v>32</v>
      </c>
      <c r="F719" s="2" t="s">
        <v>42</v>
      </c>
      <c r="G719" s="5">
        <v>0</v>
      </c>
      <c r="H719" s="1">
        <v>0</v>
      </c>
      <c r="I719" s="2">
        <v>1</v>
      </c>
      <c r="J719" s="6">
        <v>2.4305555555555556E-3</v>
      </c>
      <c r="K719" s="2"/>
      <c r="L719" s="2"/>
      <c r="M719" s="2" t="s">
        <v>30</v>
      </c>
      <c r="N719" s="2" t="s">
        <v>78</v>
      </c>
      <c r="O719" s="2" t="s">
        <v>62</v>
      </c>
    </row>
    <row r="720" spans="2:15" x14ac:dyDescent="0.35">
      <c r="B720" s="2" t="s">
        <v>70</v>
      </c>
      <c r="C720" s="3">
        <v>14</v>
      </c>
      <c r="D720" s="4" t="s">
        <v>69</v>
      </c>
      <c r="E720" s="2" t="s">
        <v>28</v>
      </c>
      <c r="F720" s="2" t="s">
        <v>23</v>
      </c>
      <c r="G720" s="5">
        <v>0</v>
      </c>
      <c r="H720" s="1">
        <v>0</v>
      </c>
      <c r="I720" s="2">
        <v>4</v>
      </c>
      <c r="J720" s="6">
        <v>2.4305555555555556E-3</v>
      </c>
      <c r="K720" s="2"/>
      <c r="L720" s="2"/>
      <c r="M720" s="2" t="s">
        <v>30</v>
      </c>
      <c r="N720" s="2" t="s">
        <v>76</v>
      </c>
      <c r="O720" s="2" t="s">
        <v>31</v>
      </c>
    </row>
    <row r="721" spans="2:15" x14ac:dyDescent="0.35">
      <c r="B721" s="2" t="s">
        <v>14</v>
      </c>
      <c r="C721" s="3">
        <v>11</v>
      </c>
      <c r="D721" s="4" t="s">
        <v>57</v>
      </c>
      <c r="E721" s="2" t="s">
        <v>16</v>
      </c>
      <c r="F721" s="2" t="s">
        <v>68</v>
      </c>
      <c r="G721" s="5">
        <v>3</v>
      </c>
      <c r="H721" s="1">
        <v>15000000</v>
      </c>
      <c r="I721" s="2">
        <v>1</v>
      </c>
      <c r="J721" s="6">
        <v>2.5462962962962961E-3</v>
      </c>
      <c r="K721" s="2" t="s">
        <v>18</v>
      </c>
      <c r="L721" s="2" t="s">
        <v>19</v>
      </c>
      <c r="M721" s="2" t="s">
        <v>33</v>
      </c>
      <c r="N721" s="2" t="s">
        <v>66</v>
      </c>
      <c r="O721" s="2" t="s">
        <v>67</v>
      </c>
    </row>
    <row r="722" spans="2:15" x14ac:dyDescent="0.35">
      <c r="B722" s="2" t="s">
        <v>14</v>
      </c>
      <c r="C722" s="3">
        <v>13</v>
      </c>
      <c r="D722" s="4" t="s">
        <v>72</v>
      </c>
      <c r="E722" s="2" t="s">
        <v>38</v>
      </c>
      <c r="F722" s="2" t="s">
        <v>23</v>
      </c>
      <c r="G722" s="5">
        <v>3</v>
      </c>
      <c r="H722" s="1">
        <v>15000000</v>
      </c>
      <c r="I722" s="2">
        <v>5</v>
      </c>
      <c r="J722" s="6">
        <v>2.5462962962962961E-3</v>
      </c>
      <c r="K722" s="2" t="s">
        <v>18</v>
      </c>
      <c r="L722" s="2" t="s">
        <v>47</v>
      </c>
      <c r="M722" s="2" t="s">
        <v>51</v>
      </c>
      <c r="N722" s="2" t="s">
        <v>77</v>
      </c>
      <c r="O722" s="2" t="s">
        <v>65</v>
      </c>
    </row>
    <row r="723" spans="2:15" x14ac:dyDescent="0.35">
      <c r="B723" s="2" t="s">
        <v>14</v>
      </c>
      <c r="C723" s="3">
        <v>10</v>
      </c>
      <c r="D723" s="4" t="s">
        <v>22</v>
      </c>
      <c r="E723" s="2" t="s">
        <v>16</v>
      </c>
      <c r="F723" s="2" t="s">
        <v>23</v>
      </c>
      <c r="G723" s="5">
        <v>2</v>
      </c>
      <c r="H723" s="1">
        <v>12000000</v>
      </c>
      <c r="I723" s="2">
        <v>2</v>
      </c>
      <c r="J723" s="6">
        <v>2.5462962962962961E-3</v>
      </c>
      <c r="K723" s="2" t="s">
        <v>18</v>
      </c>
      <c r="L723" s="2" t="s">
        <v>29</v>
      </c>
      <c r="M723" s="2" t="s">
        <v>48</v>
      </c>
      <c r="N723" s="2" t="s">
        <v>76</v>
      </c>
      <c r="O723" s="2" t="s">
        <v>52</v>
      </c>
    </row>
    <row r="724" spans="2:15" x14ac:dyDescent="0.35">
      <c r="B724" s="2" t="s">
        <v>14</v>
      </c>
      <c r="C724" s="3">
        <v>19</v>
      </c>
      <c r="D724" s="4" t="s">
        <v>22</v>
      </c>
      <c r="E724" s="2" t="s">
        <v>49</v>
      </c>
      <c r="F724" s="2" t="s">
        <v>42</v>
      </c>
      <c r="G724" s="5">
        <v>3</v>
      </c>
      <c r="H724" s="1">
        <v>15000000</v>
      </c>
      <c r="I724" s="2">
        <v>2</v>
      </c>
      <c r="J724" s="6">
        <v>2.5462962962962961E-3</v>
      </c>
      <c r="K724" s="2" t="s">
        <v>18</v>
      </c>
      <c r="L724" s="2" t="s">
        <v>19</v>
      </c>
      <c r="M724" s="2" t="s">
        <v>40</v>
      </c>
      <c r="N724" s="2" t="s">
        <v>77</v>
      </c>
      <c r="O724" s="2" t="s">
        <v>65</v>
      </c>
    </row>
    <row r="725" spans="2:15" x14ac:dyDescent="0.35">
      <c r="B725" s="2" t="s">
        <v>14</v>
      </c>
      <c r="C725" s="3">
        <v>11</v>
      </c>
      <c r="D725" s="4" t="s">
        <v>27</v>
      </c>
      <c r="E725" s="2" t="s">
        <v>16</v>
      </c>
      <c r="F725" s="2" t="s">
        <v>23</v>
      </c>
      <c r="G725" s="5">
        <v>5</v>
      </c>
      <c r="H725" s="1">
        <v>21000000</v>
      </c>
      <c r="I725" s="2">
        <v>5</v>
      </c>
      <c r="J725" s="6">
        <v>2.5462962962962961E-3</v>
      </c>
      <c r="K725" s="2" t="s">
        <v>18</v>
      </c>
      <c r="L725" s="2" t="s">
        <v>56</v>
      </c>
      <c r="M725" s="2" t="s">
        <v>40</v>
      </c>
      <c r="N725" s="2" t="s">
        <v>76</v>
      </c>
      <c r="O725" s="2" t="s">
        <v>75</v>
      </c>
    </row>
    <row r="726" spans="2:15" x14ac:dyDescent="0.35">
      <c r="B726" s="2" t="s">
        <v>14</v>
      </c>
      <c r="C726" s="3">
        <v>30</v>
      </c>
      <c r="D726" s="4" t="s">
        <v>27</v>
      </c>
      <c r="E726" s="2" t="s">
        <v>32</v>
      </c>
      <c r="F726" s="2" t="s">
        <v>17</v>
      </c>
      <c r="G726" s="5">
        <v>4</v>
      </c>
      <c r="H726" s="1">
        <v>20000000</v>
      </c>
      <c r="I726" s="2">
        <v>4</v>
      </c>
      <c r="J726" s="6">
        <v>2.5462962962962961E-3</v>
      </c>
      <c r="K726" s="2" t="s">
        <v>18</v>
      </c>
      <c r="L726" s="2" t="s">
        <v>50</v>
      </c>
      <c r="M726" s="2" t="s">
        <v>43</v>
      </c>
      <c r="N726" s="2" t="s">
        <v>76</v>
      </c>
      <c r="O726" s="2" t="s">
        <v>26</v>
      </c>
    </row>
    <row r="727" spans="2:15" x14ac:dyDescent="0.35">
      <c r="B727" s="2" t="s">
        <v>14</v>
      </c>
      <c r="C727" s="3">
        <v>30</v>
      </c>
      <c r="D727" s="4" t="s">
        <v>37</v>
      </c>
      <c r="E727" s="2" t="s">
        <v>28</v>
      </c>
      <c r="F727" s="2" t="s">
        <v>42</v>
      </c>
      <c r="G727" s="5">
        <v>2</v>
      </c>
      <c r="H727" s="1">
        <v>12000000</v>
      </c>
      <c r="I727" s="2">
        <v>1</v>
      </c>
      <c r="J727" s="6">
        <v>2.5462962962962961E-3</v>
      </c>
      <c r="K727" s="2" t="s">
        <v>18</v>
      </c>
      <c r="L727" s="2" t="s">
        <v>56</v>
      </c>
      <c r="M727" s="2" t="s">
        <v>48</v>
      </c>
      <c r="N727" s="2" t="s">
        <v>77</v>
      </c>
      <c r="O727" s="2" t="s">
        <v>65</v>
      </c>
    </row>
    <row r="728" spans="2:15" x14ac:dyDescent="0.35">
      <c r="B728" s="2" t="s">
        <v>14</v>
      </c>
      <c r="C728" s="3">
        <v>17</v>
      </c>
      <c r="D728" s="4" t="s">
        <v>44</v>
      </c>
      <c r="E728" s="2" t="s">
        <v>32</v>
      </c>
      <c r="F728" s="2" t="s">
        <v>17</v>
      </c>
      <c r="G728" s="5">
        <v>4</v>
      </c>
      <c r="H728" s="1">
        <v>11000000</v>
      </c>
      <c r="I728" s="2">
        <v>1</v>
      </c>
      <c r="J728" s="6">
        <v>2.5462962962962961E-3</v>
      </c>
      <c r="K728" s="2" t="s">
        <v>61</v>
      </c>
      <c r="L728" s="2" t="s">
        <v>29</v>
      </c>
      <c r="M728" s="2" t="s">
        <v>40</v>
      </c>
      <c r="N728" s="2" t="s">
        <v>66</v>
      </c>
      <c r="O728" s="2" t="s">
        <v>67</v>
      </c>
    </row>
    <row r="729" spans="2:15" x14ac:dyDescent="0.35">
      <c r="B729" s="2" t="s">
        <v>14</v>
      </c>
      <c r="C729" s="3">
        <v>16</v>
      </c>
      <c r="D729" s="4" t="s">
        <v>44</v>
      </c>
      <c r="E729" s="2" t="s">
        <v>38</v>
      </c>
      <c r="F729" s="2" t="s">
        <v>68</v>
      </c>
      <c r="G729" s="5">
        <v>5</v>
      </c>
      <c r="H729" s="1">
        <v>25000000</v>
      </c>
      <c r="I729" s="2">
        <v>1</v>
      </c>
      <c r="J729" s="6">
        <v>2.5462962962962961E-3</v>
      </c>
      <c r="K729" s="2" t="s">
        <v>18</v>
      </c>
      <c r="L729" s="2" t="s">
        <v>29</v>
      </c>
      <c r="M729" s="2" t="s">
        <v>25</v>
      </c>
      <c r="N729" s="2" t="s">
        <v>76</v>
      </c>
      <c r="O729" s="2" t="s">
        <v>52</v>
      </c>
    </row>
    <row r="730" spans="2:15" x14ac:dyDescent="0.35">
      <c r="B730" s="2" t="s">
        <v>14</v>
      </c>
      <c r="C730" s="3">
        <v>27</v>
      </c>
      <c r="D730" s="4" t="s">
        <v>69</v>
      </c>
      <c r="E730" s="2" t="s">
        <v>32</v>
      </c>
      <c r="F730" s="2" t="s">
        <v>42</v>
      </c>
      <c r="G730" s="5">
        <v>2</v>
      </c>
      <c r="H730" s="1">
        <v>38000000</v>
      </c>
      <c r="I730" s="2">
        <v>1</v>
      </c>
      <c r="J730" s="6">
        <v>2.5462962962962961E-3</v>
      </c>
      <c r="K730" s="2" t="s">
        <v>46</v>
      </c>
      <c r="L730" s="2" t="s">
        <v>19</v>
      </c>
      <c r="M730" s="2" t="s">
        <v>30</v>
      </c>
      <c r="N730" s="2" t="s">
        <v>78</v>
      </c>
      <c r="O730" s="2" t="s">
        <v>63</v>
      </c>
    </row>
    <row r="731" spans="2:15" x14ac:dyDescent="0.35">
      <c r="B731" s="2" t="s">
        <v>14</v>
      </c>
      <c r="C731" s="3">
        <v>11</v>
      </c>
      <c r="D731" s="4" t="s">
        <v>57</v>
      </c>
      <c r="E731" s="2" t="s">
        <v>16</v>
      </c>
      <c r="F731" s="2" t="s">
        <v>68</v>
      </c>
      <c r="G731" s="5">
        <v>3</v>
      </c>
      <c r="H731" s="1">
        <v>15000000</v>
      </c>
      <c r="I731" s="2">
        <v>1</v>
      </c>
      <c r="J731" s="6">
        <v>2.5462962962962961E-3</v>
      </c>
      <c r="K731" s="2" t="s">
        <v>18</v>
      </c>
      <c r="L731" s="2" t="s">
        <v>19</v>
      </c>
      <c r="M731" s="2" t="s">
        <v>33</v>
      </c>
      <c r="N731" s="2" t="s">
        <v>66</v>
      </c>
      <c r="O731" s="2" t="s">
        <v>67</v>
      </c>
    </row>
    <row r="732" spans="2:15" x14ac:dyDescent="0.35">
      <c r="B732" s="2" t="s">
        <v>14</v>
      </c>
      <c r="C732" s="3">
        <v>13</v>
      </c>
      <c r="D732" s="4" t="s">
        <v>72</v>
      </c>
      <c r="E732" s="2" t="s">
        <v>38</v>
      </c>
      <c r="F732" s="2" t="s">
        <v>23</v>
      </c>
      <c r="G732" s="5">
        <v>3</v>
      </c>
      <c r="H732" s="1">
        <v>15000000</v>
      </c>
      <c r="I732" s="2">
        <v>5</v>
      </c>
      <c r="J732" s="6">
        <v>2.5462962962962961E-3</v>
      </c>
      <c r="K732" s="2" t="s">
        <v>18</v>
      </c>
      <c r="L732" s="2" t="s">
        <v>47</v>
      </c>
      <c r="M732" s="2" t="s">
        <v>51</v>
      </c>
      <c r="N732" s="2" t="s">
        <v>77</v>
      </c>
      <c r="O732" s="2" t="s">
        <v>65</v>
      </c>
    </row>
    <row r="733" spans="2:15" x14ac:dyDescent="0.35">
      <c r="B733" s="2" t="s">
        <v>14</v>
      </c>
      <c r="C733" s="3">
        <v>10</v>
      </c>
      <c r="D733" s="4" t="s">
        <v>22</v>
      </c>
      <c r="E733" s="2" t="s">
        <v>16</v>
      </c>
      <c r="F733" s="2" t="s">
        <v>23</v>
      </c>
      <c r="G733" s="5">
        <v>2</v>
      </c>
      <c r="H733" s="1">
        <v>12000000</v>
      </c>
      <c r="I733" s="2">
        <v>2</v>
      </c>
      <c r="J733" s="6">
        <v>2.5462962962962961E-3</v>
      </c>
      <c r="K733" s="2" t="s">
        <v>18</v>
      </c>
      <c r="L733" s="2" t="s">
        <v>29</v>
      </c>
      <c r="M733" s="2" t="s">
        <v>48</v>
      </c>
      <c r="N733" s="2" t="s">
        <v>76</v>
      </c>
      <c r="O733" s="2" t="s">
        <v>52</v>
      </c>
    </row>
    <row r="734" spans="2:15" x14ac:dyDescent="0.35">
      <c r="B734" s="2" t="s">
        <v>14</v>
      </c>
      <c r="C734" s="3">
        <v>19</v>
      </c>
      <c r="D734" s="4" t="s">
        <v>22</v>
      </c>
      <c r="E734" s="2" t="s">
        <v>49</v>
      </c>
      <c r="F734" s="2" t="s">
        <v>42</v>
      </c>
      <c r="G734" s="5">
        <v>3</v>
      </c>
      <c r="H734" s="1">
        <v>15000000</v>
      </c>
      <c r="I734" s="2">
        <v>2</v>
      </c>
      <c r="J734" s="6">
        <v>2.5462962962962961E-3</v>
      </c>
      <c r="K734" s="2" t="s">
        <v>18</v>
      </c>
      <c r="L734" s="2" t="s">
        <v>19</v>
      </c>
      <c r="M734" s="2" t="s">
        <v>40</v>
      </c>
      <c r="N734" s="2" t="s">
        <v>77</v>
      </c>
      <c r="O734" s="2" t="s">
        <v>65</v>
      </c>
    </row>
    <row r="735" spans="2:15" x14ac:dyDescent="0.35">
      <c r="B735" s="2" t="s">
        <v>70</v>
      </c>
      <c r="C735" s="3">
        <v>23</v>
      </c>
      <c r="D735" s="4" t="s">
        <v>27</v>
      </c>
      <c r="E735" s="2" t="s">
        <v>32</v>
      </c>
      <c r="F735" s="2" t="s">
        <v>42</v>
      </c>
      <c r="G735" s="5">
        <v>0</v>
      </c>
      <c r="H735" s="1">
        <v>0</v>
      </c>
      <c r="I735" s="2">
        <v>1</v>
      </c>
      <c r="J735" s="6">
        <v>2.5462962962962961E-3</v>
      </c>
      <c r="K735" s="2"/>
      <c r="L735" s="2"/>
      <c r="M735" s="2" t="s">
        <v>40</v>
      </c>
      <c r="N735" s="2" t="s">
        <v>76</v>
      </c>
      <c r="O735" s="2" t="s">
        <v>26</v>
      </c>
    </row>
    <row r="736" spans="2:15" x14ac:dyDescent="0.35">
      <c r="B736" s="2" t="s">
        <v>70</v>
      </c>
      <c r="C736" s="3">
        <v>19</v>
      </c>
      <c r="D736" s="4" t="s">
        <v>37</v>
      </c>
      <c r="E736" s="2" t="s">
        <v>32</v>
      </c>
      <c r="F736" s="2" t="s">
        <v>42</v>
      </c>
      <c r="G736" s="5">
        <v>0</v>
      </c>
      <c r="H736" s="1">
        <v>0</v>
      </c>
      <c r="I736" s="2">
        <v>4</v>
      </c>
      <c r="J736" s="6">
        <v>2.5462962962962961E-3</v>
      </c>
      <c r="K736" s="2"/>
      <c r="L736" s="2"/>
      <c r="M736" s="2" t="s">
        <v>43</v>
      </c>
      <c r="N736" s="2" t="s">
        <v>78</v>
      </c>
      <c r="O736" s="2" t="s">
        <v>63</v>
      </c>
    </row>
    <row r="737" spans="2:15" x14ac:dyDescent="0.35">
      <c r="B737" s="2" t="s">
        <v>70</v>
      </c>
      <c r="C737" s="3">
        <v>27</v>
      </c>
      <c r="D737" s="4" t="s">
        <v>44</v>
      </c>
      <c r="E737" s="2" t="s">
        <v>16</v>
      </c>
      <c r="F737" s="2" t="s">
        <v>42</v>
      </c>
      <c r="G737" s="5">
        <v>0</v>
      </c>
      <c r="H737" s="1">
        <v>0</v>
      </c>
      <c r="I737" s="2">
        <v>1</v>
      </c>
      <c r="J737" s="6">
        <v>2.5462962962962961E-3</v>
      </c>
      <c r="K737" s="2"/>
      <c r="L737" s="2"/>
      <c r="M737" s="2" t="s">
        <v>30</v>
      </c>
      <c r="N737" s="2" t="s">
        <v>78</v>
      </c>
      <c r="O737" s="2" t="s">
        <v>62</v>
      </c>
    </row>
    <row r="738" spans="2:15" x14ac:dyDescent="0.35">
      <c r="B738" s="2" t="s">
        <v>14</v>
      </c>
      <c r="C738" s="3">
        <v>15</v>
      </c>
      <c r="D738" s="4" t="s">
        <v>57</v>
      </c>
      <c r="E738" s="2" t="s">
        <v>49</v>
      </c>
      <c r="F738" s="2" t="s">
        <v>23</v>
      </c>
      <c r="G738" s="5">
        <v>3</v>
      </c>
      <c r="H738" s="1">
        <v>12000000</v>
      </c>
      <c r="I738" s="2">
        <v>4</v>
      </c>
      <c r="J738" s="6">
        <v>2.7777777777777779E-3</v>
      </c>
      <c r="K738" s="2" t="s">
        <v>18</v>
      </c>
      <c r="L738" s="2" t="s">
        <v>29</v>
      </c>
      <c r="M738" s="2" t="s">
        <v>30</v>
      </c>
      <c r="N738" s="2" t="s">
        <v>78</v>
      </c>
      <c r="O738" s="2" t="s">
        <v>53</v>
      </c>
    </row>
    <row r="739" spans="2:15" x14ac:dyDescent="0.35">
      <c r="B739" s="2" t="s">
        <v>14</v>
      </c>
      <c r="C739" s="3">
        <v>4</v>
      </c>
      <c r="D739" s="4" t="s">
        <v>72</v>
      </c>
      <c r="E739" s="2" t="s">
        <v>28</v>
      </c>
      <c r="F739" s="2" t="s">
        <v>23</v>
      </c>
      <c r="G739" s="5">
        <v>1</v>
      </c>
      <c r="H739" s="1">
        <v>19000000</v>
      </c>
      <c r="I739" s="2">
        <v>2</v>
      </c>
      <c r="J739" s="6">
        <v>2.7777777777777779E-3</v>
      </c>
      <c r="K739" s="2" t="s">
        <v>46</v>
      </c>
      <c r="L739" s="2" t="s">
        <v>47</v>
      </c>
      <c r="M739" s="2" t="s">
        <v>25</v>
      </c>
      <c r="N739" s="2" t="s">
        <v>77</v>
      </c>
      <c r="O739" s="2" t="s">
        <v>34</v>
      </c>
    </row>
    <row r="740" spans="2:15" x14ac:dyDescent="0.35">
      <c r="B740" s="2" t="s">
        <v>14</v>
      </c>
      <c r="C740" s="3">
        <v>11</v>
      </c>
      <c r="D740" s="4" t="s">
        <v>27</v>
      </c>
      <c r="E740" s="2" t="s">
        <v>16</v>
      </c>
      <c r="F740" s="2" t="s">
        <v>17</v>
      </c>
      <c r="G740" s="5">
        <v>2</v>
      </c>
      <c r="H740" s="1">
        <v>38000000</v>
      </c>
      <c r="I740" s="2">
        <v>1</v>
      </c>
      <c r="J740" s="6">
        <v>2.7777777777777779E-3</v>
      </c>
      <c r="K740" s="2" t="s">
        <v>74</v>
      </c>
      <c r="L740" s="2" t="s">
        <v>39</v>
      </c>
      <c r="M740" s="2" t="s">
        <v>40</v>
      </c>
      <c r="N740" s="2" t="s">
        <v>76</v>
      </c>
      <c r="O740" s="2" t="s">
        <v>75</v>
      </c>
    </row>
    <row r="741" spans="2:15" x14ac:dyDescent="0.35">
      <c r="B741" s="2" t="s">
        <v>14</v>
      </c>
      <c r="C741" s="3">
        <v>23</v>
      </c>
      <c r="D741" s="4" t="s">
        <v>27</v>
      </c>
      <c r="E741" s="2" t="s">
        <v>32</v>
      </c>
      <c r="F741" s="2" t="s">
        <v>17</v>
      </c>
      <c r="G741" s="5">
        <v>1</v>
      </c>
      <c r="H741" s="1">
        <v>7000000</v>
      </c>
      <c r="I741" s="2">
        <v>3</v>
      </c>
      <c r="J741" s="6">
        <v>2.7777777777777779E-3</v>
      </c>
      <c r="K741" s="2" t="s">
        <v>18</v>
      </c>
      <c r="L741" s="2" t="s">
        <v>19</v>
      </c>
      <c r="M741" s="2" t="s">
        <v>43</v>
      </c>
      <c r="N741" s="2" t="s">
        <v>66</v>
      </c>
      <c r="O741" s="2" t="s">
        <v>36</v>
      </c>
    </row>
    <row r="742" spans="2:15" x14ac:dyDescent="0.35">
      <c r="B742" s="2" t="s">
        <v>14</v>
      </c>
      <c r="C742" s="3">
        <v>8</v>
      </c>
      <c r="D742" s="4" t="s">
        <v>37</v>
      </c>
      <c r="E742" s="2" t="s">
        <v>28</v>
      </c>
      <c r="F742" s="2" t="s">
        <v>23</v>
      </c>
      <c r="G742" s="5">
        <v>4</v>
      </c>
      <c r="H742" s="1">
        <v>20000000</v>
      </c>
      <c r="I742" s="2">
        <v>4</v>
      </c>
      <c r="J742" s="6">
        <v>2.7777777777777779E-3</v>
      </c>
      <c r="K742" s="2" t="s">
        <v>61</v>
      </c>
      <c r="L742" s="2" t="s">
        <v>19</v>
      </c>
      <c r="M742" s="2" t="s">
        <v>20</v>
      </c>
      <c r="N742" s="2" t="s">
        <v>76</v>
      </c>
      <c r="O742" s="2" t="s">
        <v>31</v>
      </c>
    </row>
    <row r="743" spans="2:15" x14ac:dyDescent="0.35">
      <c r="B743" s="2" t="s">
        <v>14</v>
      </c>
      <c r="C743" s="3">
        <v>8</v>
      </c>
      <c r="D743" s="4" t="s">
        <v>37</v>
      </c>
      <c r="E743" s="2" t="s">
        <v>28</v>
      </c>
      <c r="F743" s="2" t="s">
        <v>17</v>
      </c>
      <c r="G743" s="5">
        <v>3</v>
      </c>
      <c r="H743" s="1">
        <v>15000000</v>
      </c>
      <c r="I743" s="2">
        <v>1</v>
      </c>
      <c r="J743" s="6">
        <v>2.7777777777777779E-3</v>
      </c>
      <c r="K743" s="2" t="s">
        <v>18</v>
      </c>
      <c r="L743" s="2" t="s">
        <v>47</v>
      </c>
      <c r="M743" s="2" t="s">
        <v>33</v>
      </c>
      <c r="N743" s="2" t="s">
        <v>78</v>
      </c>
      <c r="O743" s="2" t="s">
        <v>66</v>
      </c>
    </row>
    <row r="744" spans="2:15" x14ac:dyDescent="0.35">
      <c r="B744" s="2" t="s">
        <v>14</v>
      </c>
      <c r="C744" s="3">
        <v>29</v>
      </c>
      <c r="D744" s="4" t="s">
        <v>37</v>
      </c>
      <c r="E744" s="2" t="s">
        <v>16</v>
      </c>
      <c r="F744" s="2" t="s">
        <v>17</v>
      </c>
      <c r="G744" s="5">
        <v>2</v>
      </c>
      <c r="H744" s="1">
        <v>12000000</v>
      </c>
      <c r="I744" s="2">
        <v>1</v>
      </c>
      <c r="J744" s="6">
        <v>2.7777777777777779E-3</v>
      </c>
      <c r="K744" s="2" t="s">
        <v>18</v>
      </c>
      <c r="L744" s="2" t="s">
        <v>64</v>
      </c>
      <c r="M744" s="2" t="s">
        <v>48</v>
      </c>
      <c r="N744" s="2" t="s">
        <v>78</v>
      </c>
      <c r="O744" s="2" t="s">
        <v>62</v>
      </c>
    </row>
    <row r="745" spans="2:15" x14ac:dyDescent="0.35">
      <c r="B745" s="2" t="s">
        <v>14</v>
      </c>
      <c r="C745" s="3">
        <v>25</v>
      </c>
      <c r="D745" s="4" t="s">
        <v>37</v>
      </c>
      <c r="E745" s="2" t="s">
        <v>32</v>
      </c>
      <c r="F745" s="2" t="s">
        <v>23</v>
      </c>
      <c r="G745" s="5">
        <v>5</v>
      </c>
      <c r="H745" s="1">
        <v>25000000</v>
      </c>
      <c r="I745" s="2">
        <v>3</v>
      </c>
      <c r="J745" s="6">
        <v>2.7777777777777779E-3</v>
      </c>
      <c r="K745" s="2" t="s">
        <v>18</v>
      </c>
      <c r="L745" s="2" t="s">
        <v>29</v>
      </c>
      <c r="M745" s="2" t="s">
        <v>51</v>
      </c>
      <c r="N745" s="2" t="s">
        <v>77</v>
      </c>
      <c r="O745" s="2" t="s">
        <v>65</v>
      </c>
    </row>
    <row r="746" spans="2:15" x14ac:dyDescent="0.35">
      <c r="B746" s="2" t="s">
        <v>14</v>
      </c>
      <c r="C746" s="3">
        <v>22</v>
      </c>
      <c r="D746" s="4" t="s">
        <v>44</v>
      </c>
      <c r="E746" s="2" t="s">
        <v>28</v>
      </c>
      <c r="F746" s="2" t="s">
        <v>23</v>
      </c>
      <c r="G746" s="5">
        <v>2</v>
      </c>
      <c r="H746" s="1">
        <v>12000000</v>
      </c>
      <c r="I746" s="2">
        <v>4</v>
      </c>
      <c r="J746" s="6">
        <v>2.7777777777777779E-3</v>
      </c>
      <c r="K746" s="2" t="s">
        <v>18</v>
      </c>
      <c r="L746" s="2" t="s">
        <v>39</v>
      </c>
      <c r="M746" s="2" t="s">
        <v>25</v>
      </c>
      <c r="N746" s="2" t="s">
        <v>76</v>
      </c>
      <c r="O746" s="2" t="s">
        <v>52</v>
      </c>
    </row>
    <row r="747" spans="2:15" x14ac:dyDescent="0.35">
      <c r="B747" s="2" t="s">
        <v>14</v>
      </c>
      <c r="C747" s="3">
        <v>15</v>
      </c>
      <c r="D747" s="4" t="s">
        <v>57</v>
      </c>
      <c r="E747" s="2" t="s">
        <v>49</v>
      </c>
      <c r="F747" s="2" t="s">
        <v>23</v>
      </c>
      <c r="G747" s="5">
        <v>3</v>
      </c>
      <c r="H747" s="1">
        <v>12000000</v>
      </c>
      <c r="I747" s="2">
        <v>4</v>
      </c>
      <c r="J747" s="6">
        <v>2.7777777777777779E-3</v>
      </c>
      <c r="K747" s="2" t="s">
        <v>18</v>
      </c>
      <c r="L747" s="2" t="s">
        <v>29</v>
      </c>
      <c r="M747" s="2" t="s">
        <v>30</v>
      </c>
      <c r="N747" s="2" t="s">
        <v>78</v>
      </c>
      <c r="O747" s="2" t="s">
        <v>53</v>
      </c>
    </row>
    <row r="748" spans="2:15" x14ac:dyDescent="0.35">
      <c r="B748" s="2" t="s">
        <v>14</v>
      </c>
      <c r="C748" s="3">
        <v>4</v>
      </c>
      <c r="D748" s="4" t="s">
        <v>72</v>
      </c>
      <c r="E748" s="2" t="s">
        <v>28</v>
      </c>
      <c r="F748" s="2" t="s">
        <v>23</v>
      </c>
      <c r="G748" s="5">
        <v>1</v>
      </c>
      <c r="H748" s="1">
        <v>19000000</v>
      </c>
      <c r="I748" s="2">
        <v>2</v>
      </c>
      <c r="J748" s="6">
        <v>2.7777777777777779E-3</v>
      </c>
      <c r="K748" s="2" t="s">
        <v>46</v>
      </c>
      <c r="L748" s="2" t="s">
        <v>47</v>
      </c>
      <c r="M748" s="2" t="s">
        <v>25</v>
      </c>
      <c r="N748" s="2" t="s">
        <v>77</v>
      </c>
      <c r="O748" s="2" t="s">
        <v>34</v>
      </c>
    </row>
    <row r="749" spans="2:15" x14ac:dyDescent="0.35">
      <c r="B749" s="2" t="s">
        <v>70</v>
      </c>
      <c r="C749" s="3">
        <v>25</v>
      </c>
      <c r="D749" s="4" t="s">
        <v>37</v>
      </c>
      <c r="E749" s="2" t="s">
        <v>32</v>
      </c>
      <c r="F749" s="2" t="s">
        <v>42</v>
      </c>
      <c r="G749" s="5">
        <v>0</v>
      </c>
      <c r="H749" s="1">
        <v>0</v>
      </c>
      <c r="I749" s="2">
        <v>5</v>
      </c>
      <c r="J749" s="6">
        <v>2.7777777777777779E-3</v>
      </c>
      <c r="K749" s="2"/>
      <c r="L749" s="2"/>
      <c r="M749" s="2" t="s">
        <v>33</v>
      </c>
      <c r="N749" s="2" t="s">
        <v>77</v>
      </c>
      <c r="O749" s="2" t="s">
        <v>54</v>
      </c>
    </row>
    <row r="750" spans="2:15" x14ac:dyDescent="0.35">
      <c r="B750" s="2" t="s">
        <v>70</v>
      </c>
      <c r="C750" s="3">
        <v>26</v>
      </c>
      <c r="D750" s="4" t="s">
        <v>44</v>
      </c>
      <c r="E750" s="2" t="s">
        <v>16</v>
      </c>
      <c r="F750" s="2" t="s">
        <v>23</v>
      </c>
      <c r="G750" s="5">
        <v>0</v>
      </c>
      <c r="H750" s="1">
        <v>0</v>
      </c>
      <c r="I750" s="2">
        <v>2</v>
      </c>
      <c r="J750" s="6">
        <v>2.7777777777777779E-3</v>
      </c>
      <c r="K750" s="2"/>
      <c r="L750" s="2"/>
      <c r="M750" s="2" t="s">
        <v>43</v>
      </c>
      <c r="N750" s="2" t="s">
        <v>76</v>
      </c>
      <c r="O750" s="2" t="s">
        <v>26</v>
      </c>
    </row>
    <row r="751" spans="2:15" x14ac:dyDescent="0.35">
      <c r="B751" s="2" t="s">
        <v>70</v>
      </c>
      <c r="C751" s="3">
        <v>26</v>
      </c>
      <c r="D751" s="4" t="s">
        <v>44</v>
      </c>
      <c r="E751" s="2" t="s">
        <v>28</v>
      </c>
      <c r="F751" s="2" t="s">
        <v>23</v>
      </c>
      <c r="G751" s="5">
        <v>0</v>
      </c>
      <c r="H751" s="1">
        <v>0</v>
      </c>
      <c r="I751" s="2">
        <v>3</v>
      </c>
      <c r="J751" s="6">
        <v>2.7777777777777779E-3</v>
      </c>
      <c r="K751" s="2"/>
      <c r="L751" s="2"/>
      <c r="M751" s="2" t="s">
        <v>51</v>
      </c>
      <c r="N751" s="2" t="s">
        <v>76</v>
      </c>
      <c r="O751" s="2" t="s">
        <v>26</v>
      </c>
    </row>
    <row r="752" spans="2:15" x14ac:dyDescent="0.35">
      <c r="B752" s="2" t="s">
        <v>70</v>
      </c>
      <c r="C752" s="3">
        <v>10</v>
      </c>
      <c r="D752" s="4" t="s">
        <v>69</v>
      </c>
      <c r="E752" s="2" t="s">
        <v>32</v>
      </c>
      <c r="F752" s="2" t="s">
        <v>17</v>
      </c>
      <c r="G752" s="5">
        <v>0</v>
      </c>
      <c r="H752" s="1">
        <v>0</v>
      </c>
      <c r="I752" s="2">
        <v>3</v>
      </c>
      <c r="J752" s="6">
        <v>2.7777777777777779E-3</v>
      </c>
      <c r="K752" s="2"/>
      <c r="L752" s="2"/>
      <c r="M752" s="2" t="s">
        <v>43</v>
      </c>
      <c r="N752" s="2" t="s">
        <v>66</v>
      </c>
      <c r="O752" s="2" t="s">
        <v>36</v>
      </c>
    </row>
    <row r="753" spans="2:15" x14ac:dyDescent="0.35">
      <c r="B753" s="2" t="s">
        <v>14</v>
      </c>
      <c r="C753" s="3">
        <v>16</v>
      </c>
      <c r="D753" s="4" t="s">
        <v>55</v>
      </c>
      <c r="E753" s="2" t="s">
        <v>32</v>
      </c>
      <c r="F753" s="2" t="s">
        <v>23</v>
      </c>
      <c r="G753" s="5">
        <v>2</v>
      </c>
      <c r="H753" s="1">
        <v>12000000</v>
      </c>
      <c r="I753" s="2">
        <v>1</v>
      </c>
      <c r="J753" s="6">
        <v>3.2407407407407406E-3</v>
      </c>
      <c r="K753" s="2" t="s">
        <v>18</v>
      </c>
      <c r="L753" s="2" t="s">
        <v>29</v>
      </c>
      <c r="M753" s="2" t="s">
        <v>40</v>
      </c>
      <c r="N753" s="2" t="s">
        <v>76</v>
      </c>
      <c r="O753" s="2" t="s">
        <v>26</v>
      </c>
    </row>
    <row r="754" spans="2:15" x14ac:dyDescent="0.35">
      <c r="B754" s="2" t="s">
        <v>14</v>
      </c>
      <c r="C754" s="3">
        <v>11</v>
      </c>
      <c r="D754" s="4" t="s">
        <v>57</v>
      </c>
      <c r="E754" s="2" t="s">
        <v>16</v>
      </c>
      <c r="F754" s="2" t="s">
        <v>42</v>
      </c>
      <c r="G754" s="5">
        <v>2</v>
      </c>
      <c r="H754" s="1">
        <v>12000000</v>
      </c>
      <c r="I754" s="2">
        <v>4</v>
      </c>
      <c r="J754" s="6">
        <v>3.2407407407407406E-3</v>
      </c>
      <c r="K754" s="2" t="s">
        <v>18</v>
      </c>
      <c r="L754" s="2" t="s">
        <v>19</v>
      </c>
      <c r="M754" s="2" t="s">
        <v>43</v>
      </c>
      <c r="N754" s="2" t="s">
        <v>66</v>
      </c>
      <c r="O754" s="2" t="s">
        <v>36</v>
      </c>
    </row>
    <row r="755" spans="2:15" x14ac:dyDescent="0.35">
      <c r="B755" s="2" t="s">
        <v>14</v>
      </c>
      <c r="C755" s="3">
        <v>1</v>
      </c>
      <c r="D755" s="4" t="s">
        <v>59</v>
      </c>
      <c r="E755" s="2" t="s">
        <v>32</v>
      </c>
      <c r="F755" s="2" t="s">
        <v>23</v>
      </c>
      <c r="G755" s="5">
        <v>2</v>
      </c>
      <c r="H755" s="1">
        <v>12000000</v>
      </c>
      <c r="I755" s="2">
        <v>2</v>
      </c>
      <c r="J755" s="6">
        <v>3.2407407407407406E-3</v>
      </c>
      <c r="K755" s="2" t="s">
        <v>18</v>
      </c>
      <c r="L755" s="2" t="s">
        <v>29</v>
      </c>
      <c r="M755" s="2" t="s">
        <v>51</v>
      </c>
      <c r="N755" s="2" t="s">
        <v>66</v>
      </c>
      <c r="O755" s="2" t="s">
        <v>67</v>
      </c>
    </row>
    <row r="756" spans="2:15" x14ac:dyDescent="0.35">
      <c r="B756" s="2" t="s">
        <v>14</v>
      </c>
      <c r="C756" s="3">
        <v>9</v>
      </c>
      <c r="D756" s="4" t="s">
        <v>27</v>
      </c>
      <c r="E756" s="2" t="s">
        <v>32</v>
      </c>
      <c r="F756" s="2" t="s">
        <v>23</v>
      </c>
      <c r="G756" s="5">
        <v>2</v>
      </c>
      <c r="H756" s="1">
        <v>38000000</v>
      </c>
      <c r="I756" s="2">
        <v>5</v>
      </c>
      <c r="J756" s="6">
        <v>3.2407407407407406E-3</v>
      </c>
      <c r="K756" s="2" t="s">
        <v>46</v>
      </c>
      <c r="L756" s="2" t="s">
        <v>19</v>
      </c>
      <c r="M756" s="2" t="s">
        <v>48</v>
      </c>
      <c r="N756" s="2" t="s">
        <v>76</v>
      </c>
      <c r="O756" s="2" t="s">
        <v>31</v>
      </c>
    </row>
    <row r="757" spans="2:15" x14ac:dyDescent="0.35">
      <c r="B757" s="2" t="s">
        <v>14</v>
      </c>
      <c r="C757" s="3">
        <v>11</v>
      </c>
      <c r="D757" s="4" t="s">
        <v>27</v>
      </c>
      <c r="E757" s="2" t="s">
        <v>32</v>
      </c>
      <c r="F757" s="2" t="s">
        <v>42</v>
      </c>
      <c r="G757" s="5">
        <v>2</v>
      </c>
      <c r="H757" s="1">
        <v>12000000</v>
      </c>
      <c r="I757" s="2">
        <v>5</v>
      </c>
      <c r="J757" s="6">
        <v>3.2407407407407406E-3</v>
      </c>
      <c r="K757" s="2" t="s">
        <v>18</v>
      </c>
      <c r="L757" s="2" t="s">
        <v>50</v>
      </c>
      <c r="M757" s="2" t="s">
        <v>20</v>
      </c>
      <c r="N757" s="2" t="s">
        <v>78</v>
      </c>
      <c r="O757" s="2" t="s">
        <v>63</v>
      </c>
    </row>
    <row r="758" spans="2:15" x14ac:dyDescent="0.35">
      <c r="B758" s="2" t="s">
        <v>14</v>
      </c>
      <c r="C758" s="3">
        <v>22</v>
      </c>
      <c r="D758" s="4" t="s">
        <v>27</v>
      </c>
      <c r="E758" s="2" t="s">
        <v>49</v>
      </c>
      <c r="F758" s="2" t="s">
        <v>42</v>
      </c>
      <c r="G758" s="5">
        <v>3</v>
      </c>
      <c r="H758" s="1">
        <v>15000000</v>
      </c>
      <c r="I758" s="2">
        <v>4</v>
      </c>
      <c r="J758" s="6">
        <v>3.2407407407407406E-3</v>
      </c>
      <c r="K758" s="2" t="s">
        <v>18</v>
      </c>
      <c r="L758" s="2" t="s">
        <v>56</v>
      </c>
      <c r="M758" s="2" t="s">
        <v>30</v>
      </c>
      <c r="N758" s="2" t="s">
        <v>77</v>
      </c>
      <c r="O758" s="2" t="s">
        <v>65</v>
      </c>
    </row>
    <row r="759" spans="2:15" x14ac:dyDescent="0.35">
      <c r="B759" s="2" t="s">
        <v>14</v>
      </c>
      <c r="C759" s="3">
        <v>30</v>
      </c>
      <c r="D759" s="4" t="s">
        <v>27</v>
      </c>
      <c r="E759" s="2" t="s">
        <v>49</v>
      </c>
      <c r="F759" s="2" t="s">
        <v>23</v>
      </c>
      <c r="G759" s="5">
        <v>3</v>
      </c>
      <c r="H759" s="1">
        <v>15000000</v>
      </c>
      <c r="I759" s="2">
        <v>3</v>
      </c>
      <c r="J759" s="6">
        <v>3.2407407407407406E-3</v>
      </c>
      <c r="K759" s="2" t="s">
        <v>18</v>
      </c>
      <c r="L759" s="2" t="s">
        <v>29</v>
      </c>
      <c r="M759" s="2" t="s">
        <v>25</v>
      </c>
      <c r="N759" s="2" t="s">
        <v>76</v>
      </c>
      <c r="O759" s="2" t="s">
        <v>31</v>
      </c>
    </row>
    <row r="760" spans="2:15" x14ac:dyDescent="0.35">
      <c r="B760" s="2" t="s">
        <v>14</v>
      </c>
      <c r="C760" s="3">
        <v>10</v>
      </c>
      <c r="D760" s="4" t="s">
        <v>37</v>
      </c>
      <c r="E760" s="2" t="s">
        <v>28</v>
      </c>
      <c r="F760" s="2" t="s">
        <v>17</v>
      </c>
      <c r="G760" s="5">
        <v>4</v>
      </c>
      <c r="H760" s="1">
        <v>11000000</v>
      </c>
      <c r="I760" s="2">
        <v>2</v>
      </c>
      <c r="J760" s="6">
        <v>3.2407407407407406E-3</v>
      </c>
      <c r="K760" s="2" t="s">
        <v>61</v>
      </c>
      <c r="L760" s="2" t="s">
        <v>19</v>
      </c>
      <c r="M760" s="2" t="s">
        <v>30</v>
      </c>
      <c r="N760" s="2" t="s">
        <v>76</v>
      </c>
      <c r="O760" s="2" t="s">
        <v>75</v>
      </c>
    </row>
    <row r="761" spans="2:15" x14ac:dyDescent="0.35">
      <c r="B761" s="2" t="s">
        <v>14</v>
      </c>
      <c r="C761" s="3">
        <v>24</v>
      </c>
      <c r="D761" s="4" t="s">
        <v>37</v>
      </c>
      <c r="E761" s="2" t="s">
        <v>16</v>
      </c>
      <c r="F761" s="2" t="s">
        <v>42</v>
      </c>
      <c r="G761" s="5">
        <v>4</v>
      </c>
      <c r="H761" s="1">
        <v>20000000</v>
      </c>
      <c r="I761" s="2">
        <v>1</v>
      </c>
      <c r="J761" s="6">
        <v>3.2407407407407406E-3</v>
      </c>
      <c r="K761" s="2" t="s">
        <v>61</v>
      </c>
      <c r="L761" s="2" t="s">
        <v>19</v>
      </c>
      <c r="M761" s="2" t="s">
        <v>30</v>
      </c>
      <c r="N761" s="2" t="s">
        <v>66</v>
      </c>
      <c r="O761" s="2" t="s">
        <v>36</v>
      </c>
    </row>
    <row r="762" spans="2:15" x14ac:dyDescent="0.35">
      <c r="B762" s="2" t="s">
        <v>14</v>
      </c>
      <c r="C762" s="3">
        <v>26</v>
      </c>
      <c r="D762" s="4" t="s">
        <v>37</v>
      </c>
      <c r="E762" s="2" t="s">
        <v>28</v>
      </c>
      <c r="F762" s="2" t="s">
        <v>42</v>
      </c>
      <c r="G762" s="5">
        <v>5</v>
      </c>
      <c r="H762" s="1">
        <v>20000000</v>
      </c>
      <c r="I762" s="2">
        <v>2</v>
      </c>
      <c r="J762" s="6">
        <v>3.2407407407407406E-3</v>
      </c>
      <c r="K762" s="2" t="s">
        <v>18</v>
      </c>
      <c r="L762" s="2" t="s">
        <v>19</v>
      </c>
      <c r="M762" s="2" t="s">
        <v>30</v>
      </c>
      <c r="N762" s="2" t="s">
        <v>78</v>
      </c>
      <c r="O762" s="2" t="s">
        <v>41</v>
      </c>
    </row>
    <row r="763" spans="2:15" x14ac:dyDescent="0.35">
      <c r="B763" s="2" t="s">
        <v>14</v>
      </c>
      <c r="C763" s="3">
        <v>1</v>
      </c>
      <c r="D763" s="4" t="s">
        <v>37</v>
      </c>
      <c r="E763" s="2" t="s">
        <v>32</v>
      </c>
      <c r="F763" s="2" t="s">
        <v>45</v>
      </c>
      <c r="G763" s="5">
        <v>4</v>
      </c>
      <c r="H763" s="1">
        <v>20000000</v>
      </c>
      <c r="I763" s="2">
        <v>2</v>
      </c>
      <c r="J763" s="6">
        <v>3.2407407407407406E-3</v>
      </c>
      <c r="K763" s="2" t="s">
        <v>18</v>
      </c>
      <c r="L763" s="2" t="s">
        <v>39</v>
      </c>
      <c r="M763" s="2" t="s">
        <v>33</v>
      </c>
      <c r="N763" s="2" t="s">
        <v>78</v>
      </c>
      <c r="O763" s="2" t="s">
        <v>63</v>
      </c>
    </row>
    <row r="764" spans="2:15" x14ac:dyDescent="0.35">
      <c r="B764" s="2" t="s">
        <v>14</v>
      </c>
      <c r="C764" s="3">
        <v>30</v>
      </c>
      <c r="D764" s="4" t="s">
        <v>37</v>
      </c>
      <c r="E764" s="2" t="s">
        <v>49</v>
      </c>
      <c r="F764" s="2" t="s">
        <v>45</v>
      </c>
      <c r="G764" s="5">
        <v>1</v>
      </c>
      <c r="H764" s="1">
        <v>7000000</v>
      </c>
      <c r="I764" s="2">
        <v>3</v>
      </c>
      <c r="J764" s="6">
        <v>3.2407407407407406E-3</v>
      </c>
      <c r="K764" s="2" t="s">
        <v>18</v>
      </c>
      <c r="L764" s="2" t="s">
        <v>47</v>
      </c>
      <c r="M764" s="2" t="s">
        <v>33</v>
      </c>
      <c r="N764" s="2" t="s">
        <v>77</v>
      </c>
      <c r="O764" s="2" t="s">
        <v>54</v>
      </c>
    </row>
    <row r="765" spans="2:15" x14ac:dyDescent="0.35">
      <c r="B765" s="2" t="s">
        <v>14</v>
      </c>
      <c r="C765" s="3">
        <v>8</v>
      </c>
      <c r="D765" s="4" t="s">
        <v>37</v>
      </c>
      <c r="E765" s="2" t="s">
        <v>32</v>
      </c>
      <c r="F765" s="2" t="s">
        <v>23</v>
      </c>
      <c r="G765" s="5">
        <v>5</v>
      </c>
      <c r="H765" s="1">
        <v>25000000</v>
      </c>
      <c r="I765" s="2">
        <v>4</v>
      </c>
      <c r="J765" s="6">
        <v>3.2407407407407406E-3</v>
      </c>
      <c r="K765" s="2" t="s">
        <v>18</v>
      </c>
      <c r="L765" s="2" t="s">
        <v>24</v>
      </c>
      <c r="M765" s="2" t="s">
        <v>20</v>
      </c>
      <c r="N765" s="2" t="s">
        <v>77</v>
      </c>
      <c r="O765" s="2" t="s">
        <v>65</v>
      </c>
    </row>
    <row r="766" spans="2:15" x14ac:dyDescent="0.35">
      <c r="B766" s="2" t="s">
        <v>14</v>
      </c>
      <c r="C766" s="3">
        <v>11</v>
      </c>
      <c r="D766" s="4" t="s">
        <v>37</v>
      </c>
      <c r="E766" s="2" t="s">
        <v>16</v>
      </c>
      <c r="F766" s="2" t="s">
        <v>42</v>
      </c>
      <c r="G766" s="5">
        <v>3</v>
      </c>
      <c r="H766" s="1">
        <v>15000000</v>
      </c>
      <c r="I766" s="2">
        <v>3</v>
      </c>
      <c r="J766" s="6">
        <v>3.2407407407407406E-3</v>
      </c>
      <c r="K766" s="2" t="s">
        <v>18</v>
      </c>
      <c r="L766" s="2" t="s">
        <v>39</v>
      </c>
      <c r="M766" s="2" t="s">
        <v>25</v>
      </c>
      <c r="N766" s="2" t="s">
        <v>78</v>
      </c>
      <c r="O766" s="2" t="s">
        <v>63</v>
      </c>
    </row>
    <row r="767" spans="2:15" x14ac:dyDescent="0.35">
      <c r="B767" s="2" t="s">
        <v>14</v>
      </c>
      <c r="C767" s="3">
        <v>11</v>
      </c>
      <c r="D767" s="4" t="s">
        <v>37</v>
      </c>
      <c r="E767" s="2" t="s">
        <v>38</v>
      </c>
      <c r="F767" s="2" t="s">
        <v>42</v>
      </c>
      <c r="G767" s="5">
        <v>3</v>
      </c>
      <c r="H767" s="1">
        <v>15000000</v>
      </c>
      <c r="I767" s="2">
        <v>1</v>
      </c>
      <c r="J767" s="6">
        <v>3.2407407407407406E-3</v>
      </c>
      <c r="K767" s="2" t="s">
        <v>18</v>
      </c>
      <c r="L767" s="2" t="s">
        <v>35</v>
      </c>
      <c r="M767" s="2" t="s">
        <v>48</v>
      </c>
      <c r="N767" s="2" t="s">
        <v>78</v>
      </c>
      <c r="O767" s="2" t="s">
        <v>41</v>
      </c>
    </row>
    <row r="768" spans="2:15" x14ac:dyDescent="0.35">
      <c r="B768" s="2" t="s">
        <v>14</v>
      </c>
      <c r="C768" s="3">
        <v>9</v>
      </c>
      <c r="D768" s="4" t="s">
        <v>44</v>
      </c>
      <c r="E768" s="2" t="s">
        <v>38</v>
      </c>
      <c r="F768" s="2" t="s">
        <v>23</v>
      </c>
      <c r="G768" s="5">
        <v>1</v>
      </c>
      <c r="H768" s="1">
        <v>19000000</v>
      </c>
      <c r="I768" s="2">
        <v>5</v>
      </c>
      <c r="J768" s="6">
        <v>3.2407407407407406E-3</v>
      </c>
      <c r="K768" s="2" t="s">
        <v>46</v>
      </c>
      <c r="L768" s="2" t="s">
        <v>29</v>
      </c>
      <c r="M768" s="2" t="s">
        <v>51</v>
      </c>
      <c r="N768" s="2" t="s">
        <v>77</v>
      </c>
      <c r="O768" s="2" t="s">
        <v>54</v>
      </c>
    </row>
    <row r="769" spans="2:15" x14ac:dyDescent="0.35">
      <c r="B769" s="2" t="s">
        <v>14</v>
      </c>
      <c r="C769" s="3">
        <v>22</v>
      </c>
      <c r="D769" s="4" t="s">
        <v>44</v>
      </c>
      <c r="E769" s="2" t="s">
        <v>32</v>
      </c>
      <c r="F769" s="2" t="s">
        <v>42</v>
      </c>
      <c r="G769" s="5">
        <v>1</v>
      </c>
      <c r="H769" s="1">
        <v>19000000</v>
      </c>
      <c r="I769" s="2">
        <v>1</v>
      </c>
      <c r="J769" s="6">
        <v>3.2407407407407406E-3</v>
      </c>
      <c r="K769" s="2" t="s">
        <v>46</v>
      </c>
      <c r="L769" s="2" t="s">
        <v>64</v>
      </c>
      <c r="M769" s="2" t="s">
        <v>51</v>
      </c>
      <c r="N769" s="2" t="s">
        <v>76</v>
      </c>
      <c r="O769" s="2" t="s">
        <v>31</v>
      </c>
    </row>
    <row r="770" spans="2:15" x14ac:dyDescent="0.35">
      <c r="B770" s="2" t="s">
        <v>14</v>
      </c>
      <c r="C770" s="3">
        <v>12</v>
      </c>
      <c r="D770" s="4" t="s">
        <v>44</v>
      </c>
      <c r="E770" s="2" t="s">
        <v>28</v>
      </c>
      <c r="F770" s="2" t="s">
        <v>42</v>
      </c>
      <c r="G770" s="5">
        <v>4</v>
      </c>
      <c r="H770" s="1">
        <v>20000000</v>
      </c>
      <c r="I770" s="2">
        <v>2</v>
      </c>
      <c r="J770" s="6">
        <v>3.2407407407407406E-3</v>
      </c>
      <c r="K770" s="2" t="s">
        <v>18</v>
      </c>
      <c r="L770" s="2" t="s">
        <v>29</v>
      </c>
      <c r="M770" s="2" t="s">
        <v>33</v>
      </c>
      <c r="N770" s="2" t="s">
        <v>78</v>
      </c>
      <c r="O770" s="2" t="s">
        <v>53</v>
      </c>
    </row>
    <row r="771" spans="2:15" x14ac:dyDescent="0.35">
      <c r="B771" s="2" t="s">
        <v>14</v>
      </c>
      <c r="C771" s="3">
        <v>22</v>
      </c>
      <c r="D771" s="4" t="s">
        <v>44</v>
      </c>
      <c r="E771" s="2" t="s">
        <v>32</v>
      </c>
      <c r="F771" s="2" t="s">
        <v>42</v>
      </c>
      <c r="G771" s="5">
        <v>3</v>
      </c>
      <c r="H771" s="1">
        <v>15000000</v>
      </c>
      <c r="I771" s="2">
        <v>1</v>
      </c>
      <c r="J771" s="6">
        <v>3.2407407407407406E-3</v>
      </c>
      <c r="K771" s="2" t="s">
        <v>18</v>
      </c>
      <c r="L771" s="2" t="s">
        <v>19</v>
      </c>
      <c r="M771" s="2" t="s">
        <v>48</v>
      </c>
      <c r="N771" s="2" t="s">
        <v>78</v>
      </c>
      <c r="O771" s="2" t="s">
        <v>63</v>
      </c>
    </row>
    <row r="772" spans="2:15" x14ac:dyDescent="0.35">
      <c r="B772" s="2" t="s">
        <v>14</v>
      </c>
      <c r="C772" s="3">
        <v>16</v>
      </c>
      <c r="D772" s="4" t="s">
        <v>55</v>
      </c>
      <c r="E772" s="2" t="s">
        <v>32</v>
      </c>
      <c r="F772" s="2" t="s">
        <v>23</v>
      </c>
      <c r="G772" s="5">
        <v>2</v>
      </c>
      <c r="H772" s="1">
        <v>12000000</v>
      </c>
      <c r="I772" s="2">
        <v>1</v>
      </c>
      <c r="J772" s="6">
        <v>3.2407407407407406E-3</v>
      </c>
      <c r="K772" s="2" t="s">
        <v>18</v>
      </c>
      <c r="L772" s="2" t="s">
        <v>29</v>
      </c>
      <c r="M772" s="2" t="s">
        <v>40</v>
      </c>
      <c r="N772" s="2" t="s">
        <v>76</v>
      </c>
      <c r="O772" s="2" t="s">
        <v>26</v>
      </c>
    </row>
    <row r="773" spans="2:15" x14ac:dyDescent="0.35">
      <c r="B773" s="2" t="s">
        <v>14</v>
      </c>
      <c r="C773" s="3">
        <v>11</v>
      </c>
      <c r="D773" s="4" t="s">
        <v>57</v>
      </c>
      <c r="E773" s="2" t="s">
        <v>16</v>
      </c>
      <c r="F773" s="2" t="s">
        <v>42</v>
      </c>
      <c r="G773" s="5">
        <v>2</v>
      </c>
      <c r="H773" s="1">
        <v>12000000</v>
      </c>
      <c r="I773" s="2">
        <v>4</v>
      </c>
      <c r="J773" s="6">
        <v>3.2407407407407406E-3</v>
      </c>
      <c r="K773" s="2" t="s">
        <v>18</v>
      </c>
      <c r="L773" s="2" t="s">
        <v>19</v>
      </c>
      <c r="M773" s="2" t="s">
        <v>43</v>
      </c>
      <c r="N773" s="2" t="s">
        <v>66</v>
      </c>
      <c r="O773" s="2" t="s">
        <v>36</v>
      </c>
    </row>
    <row r="774" spans="2:15" x14ac:dyDescent="0.35">
      <c r="B774" s="2" t="s">
        <v>14</v>
      </c>
      <c r="C774" s="3">
        <v>1</v>
      </c>
      <c r="D774" s="4" t="s">
        <v>59</v>
      </c>
      <c r="E774" s="2" t="s">
        <v>32</v>
      </c>
      <c r="F774" s="2" t="s">
        <v>23</v>
      </c>
      <c r="G774" s="5">
        <v>2</v>
      </c>
      <c r="H774" s="1">
        <v>12000000</v>
      </c>
      <c r="I774" s="2">
        <v>2</v>
      </c>
      <c r="J774" s="6">
        <v>3.2407407407407406E-3</v>
      </c>
      <c r="K774" s="2" t="s">
        <v>18</v>
      </c>
      <c r="L774" s="2" t="s">
        <v>29</v>
      </c>
      <c r="M774" s="2" t="s">
        <v>51</v>
      </c>
      <c r="N774" s="2" t="s">
        <v>66</v>
      </c>
      <c r="O774" s="2" t="s">
        <v>67</v>
      </c>
    </row>
    <row r="775" spans="2:15" x14ac:dyDescent="0.35">
      <c r="B775" s="2" t="s">
        <v>70</v>
      </c>
      <c r="C775" s="3">
        <v>15</v>
      </c>
      <c r="D775" s="4" t="s">
        <v>58</v>
      </c>
      <c r="E775" s="2" t="s">
        <v>38</v>
      </c>
      <c r="F775" s="2" t="s">
        <v>17</v>
      </c>
      <c r="G775" s="5">
        <v>0</v>
      </c>
      <c r="H775" s="1">
        <v>0</v>
      </c>
      <c r="I775" s="2">
        <v>2</v>
      </c>
      <c r="J775" s="6">
        <v>3.2407407407407406E-3</v>
      </c>
      <c r="K775" s="2"/>
      <c r="L775" s="2"/>
      <c r="M775" s="2" t="s">
        <v>43</v>
      </c>
      <c r="N775" s="2" t="s">
        <v>76</v>
      </c>
      <c r="O775" s="2" t="s">
        <v>26</v>
      </c>
    </row>
    <row r="776" spans="2:15" x14ac:dyDescent="0.35">
      <c r="B776" s="2" t="s">
        <v>70</v>
      </c>
      <c r="C776" s="3">
        <v>11</v>
      </c>
      <c r="D776" s="4" t="s">
        <v>59</v>
      </c>
      <c r="E776" s="2" t="s">
        <v>16</v>
      </c>
      <c r="F776" s="2" t="s">
        <v>42</v>
      </c>
      <c r="G776" s="5">
        <v>0</v>
      </c>
      <c r="H776" s="1">
        <v>0</v>
      </c>
      <c r="I776" s="2">
        <v>5</v>
      </c>
      <c r="J776" s="6">
        <v>3.2407407407407406E-3</v>
      </c>
      <c r="K776" s="2"/>
      <c r="L776" s="2"/>
      <c r="M776" s="2" t="s">
        <v>33</v>
      </c>
      <c r="N776" s="2" t="s">
        <v>66</v>
      </c>
      <c r="O776" s="2" t="s">
        <v>67</v>
      </c>
    </row>
    <row r="777" spans="2:15" x14ac:dyDescent="0.35">
      <c r="B777" s="2" t="s">
        <v>70</v>
      </c>
      <c r="C777" s="3">
        <v>14</v>
      </c>
      <c r="D777" s="4" t="s">
        <v>22</v>
      </c>
      <c r="E777" s="2" t="s">
        <v>28</v>
      </c>
      <c r="F777" s="2" t="s">
        <v>42</v>
      </c>
      <c r="G777" s="5">
        <v>0</v>
      </c>
      <c r="H777" s="1">
        <v>0</v>
      </c>
      <c r="I777" s="2">
        <v>4</v>
      </c>
      <c r="J777" s="6">
        <v>3.2407407407407406E-3</v>
      </c>
      <c r="K777" s="2"/>
      <c r="L777" s="2"/>
      <c r="M777" s="2" t="s">
        <v>43</v>
      </c>
      <c r="N777" s="2" t="s">
        <v>78</v>
      </c>
      <c r="O777" s="2" t="s">
        <v>41</v>
      </c>
    </row>
    <row r="778" spans="2:15" x14ac:dyDescent="0.35">
      <c r="B778" s="2" t="s">
        <v>70</v>
      </c>
      <c r="C778" s="3">
        <v>24</v>
      </c>
      <c r="D778" s="4" t="s">
        <v>27</v>
      </c>
      <c r="E778" s="2" t="s">
        <v>73</v>
      </c>
      <c r="F778" s="2" t="s">
        <v>42</v>
      </c>
      <c r="G778" s="5">
        <v>0</v>
      </c>
      <c r="H778" s="1">
        <v>0</v>
      </c>
      <c r="I778" s="2">
        <v>3</v>
      </c>
      <c r="J778" s="6">
        <v>3.2407407407407406E-3</v>
      </c>
      <c r="K778" s="2"/>
      <c r="L778" s="2"/>
      <c r="M778" s="2" t="s">
        <v>20</v>
      </c>
      <c r="N778" s="2" t="s">
        <v>78</v>
      </c>
      <c r="O778" s="2" t="s">
        <v>63</v>
      </c>
    </row>
    <row r="779" spans="2:15" x14ac:dyDescent="0.35">
      <c r="B779" s="2" t="s">
        <v>70</v>
      </c>
      <c r="C779" s="3">
        <v>1</v>
      </c>
      <c r="D779" s="4" t="s">
        <v>37</v>
      </c>
      <c r="E779" s="2" t="s">
        <v>16</v>
      </c>
      <c r="F779" s="2" t="s">
        <v>42</v>
      </c>
      <c r="G779" s="5">
        <v>0</v>
      </c>
      <c r="H779" s="1">
        <v>0</v>
      </c>
      <c r="I779" s="2">
        <v>1</v>
      </c>
      <c r="J779" s="6">
        <v>3.2407407407407406E-3</v>
      </c>
      <c r="K779" s="2"/>
      <c r="L779" s="2"/>
      <c r="M779" s="2" t="s">
        <v>43</v>
      </c>
      <c r="N779" s="2" t="s">
        <v>76</v>
      </c>
      <c r="O779" s="2" t="s">
        <v>52</v>
      </c>
    </row>
    <row r="780" spans="2:15" x14ac:dyDescent="0.35">
      <c r="B780" s="2" t="s">
        <v>70</v>
      </c>
      <c r="C780" s="3">
        <v>19</v>
      </c>
      <c r="D780" s="4" t="s">
        <v>69</v>
      </c>
      <c r="E780" s="2" t="s">
        <v>32</v>
      </c>
      <c r="F780" s="2" t="s">
        <v>42</v>
      </c>
      <c r="G780" s="5">
        <v>0</v>
      </c>
      <c r="H780" s="1">
        <v>0</v>
      </c>
      <c r="I780" s="2">
        <v>2</v>
      </c>
      <c r="J780" s="6">
        <v>3.2407407407407406E-3</v>
      </c>
      <c r="K780" s="2"/>
      <c r="L780" s="2"/>
      <c r="M780" s="2" t="s">
        <v>30</v>
      </c>
      <c r="N780" s="2" t="s">
        <v>66</v>
      </c>
      <c r="O780" s="2" t="s">
        <v>67</v>
      </c>
    </row>
    <row r="781" spans="2:15" x14ac:dyDescent="0.35">
      <c r="B781" s="2" t="s">
        <v>70</v>
      </c>
      <c r="C781" s="3">
        <v>15</v>
      </c>
      <c r="D781" s="4" t="s">
        <v>58</v>
      </c>
      <c r="E781" s="2" t="s">
        <v>38</v>
      </c>
      <c r="F781" s="2" t="s">
        <v>17</v>
      </c>
      <c r="G781" s="5">
        <v>0</v>
      </c>
      <c r="H781" s="1">
        <v>0</v>
      </c>
      <c r="I781" s="2">
        <v>2</v>
      </c>
      <c r="J781" s="6">
        <v>3.2407407407407406E-3</v>
      </c>
      <c r="K781" s="2"/>
      <c r="L781" s="2"/>
      <c r="M781" s="2" t="s">
        <v>43</v>
      </c>
      <c r="N781" s="2" t="s">
        <v>76</v>
      </c>
      <c r="O781" s="2" t="s">
        <v>26</v>
      </c>
    </row>
    <row r="782" spans="2:15" x14ac:dyDescent="0.35">
      <c r="B782" s="2" t="s">
        <v>70</v>
      </c>
      <c r="C782" s="3">
        <v>11</v>
      </c>
      <c r="D782" s="4" t="s">
        <v>59</v>
      </c>
      <c r="E782" s="2" t="s">
        <v>16</v>
      </c>
      <c r="F782" s="2" t="s">
        <v>42</v>
      </c>
      <c r="G782" s="5">
        <v>0</v>
      </c>
      <c r="H782" s="1">
        <v>0</v>
      </c>
      <c r="I782" s="2">
        <v>5</v>
      </c>
      <c r="J782" s="6">
        <v>3.2407407407407406E-3</v>
      </c>
      <c r="K782" s="2"/>
      <c r="L782" s="2"/>
      <c r="M782" s="2" t="s">
        <v>33</v>
      </c>
      <c r="N782" s="2" t="s">
        <v>66</v>
      </c>
      <c r="O782" s="2" t="s">
        <v>67</v>
      </c>
    </row>
    <row r="783" spans="2:15" x14ac:dyDescent="0.35">
      <c r="B783" s="2" t="s">
        <v>14</v>
      </c>
      <c r="C783" s="3">
        <v>19</v>
      </c>
      <c r="D783" s="4" t="s">
        <v>22</v>
      </c>
      <c r="E783" s="2" t="s">
        <v>28</v>
      </c>
      <c r="F783" s="2" t="s">
        <v>45</v>
      </c>
      <c r="G783" s="5">
        <v>1</v>
      </c>
      <c r="H783" s="1">
        <v>7000000</v>
      </c>
      <c r="I783" s="2">
        <v>5</v>
      </c>
      <c r="J783" s="6">
        <v>3.2986111111111111E-3</v>
      </c>
      <c r="K783" s="2" t="s">
        <v>18</v>
      </c>
      <c r="L783" s="2" t="s">
        <v>24</v>
      </c>
      <c r="M783" s="2" t="s">
        <v>48</v>
      </c>
      <c r="N783" s="2" t="s">
        <v>78</v>
      </c>
      <c r="O783" s="2" t="s">
        <v>53</v>
      </c>
    </row>
    <row r="784" spans="2:15" x14ac:dyDescent="0.35">
      <c r="B784" s="2" t="s">
        <v>14</v>
      </c>
      <c r="C784" s="3">
        <v>5</v>
      </c>
      <c r="D784" s="4" t="s">
        <v>27</v>
      </c>
      <c r="E784" s="2" t="s">
        <v>32</v>
      </c>
      <c r="F784" s="2" t="s">
        <v>42</v>
      </c>
      <c r="G784" s="5">
        <v>4</v>
      </c>
      <c r="H784" s="1">
        <v>15000000</v>
      </c>
      <c r="I784" s="2">
        <v>3</v>
      </c>
      <c r="J784" s="6">
        <v>3.2986111111111111E-3</v>
      </c>
      <c r="K784" s="2" t="s">
        <v>18</v>
      </c>
      <c r="L784" s="2" t="s">
        <v>19</v>
      </c>
      <c r="M784" s="2" t="s">
        <v>33</v>
      </c>
      <c r="N784" s="2" t="s">
        <v>66</v>
      </c>
      <c r="O784" s="2" t="s">
        <v>67</v>
      </c>
    </row>
    <row r="785" spans="2:15" x14ac:dyDescent="0.35">
      <c r="B785" s="2" t="s">
        <v>14</v>
      </c>
      <c r="C785" s="3">
        <v>11</v>
      </c>
      <c r="D785" s="4" t="s">
        <v>37</v>
      </c>
      <c r="E785" s="2" t="s">
        <v>16</v>
      </c>
      <c r="F785" s="2" t="s">
        <v>45</v>
      </c>
      <c r="G785" s="5">
        <v>2</v>
      </c>
      <c r="H785" s="1">
        <v>38000000</v>
      </c>
      <c r="I785" s="2">
        <v>1</v>
      </c>
      <c r="J785" s="6">
        <v>3.2986111111111111E-3</v>
      </c>
      <c r="K785" s="2" t="s">
        <v>46</v>
      </c>
      <c r="L785" s="2" t="s">
        <v>19</v>
      </c>
      <c r="M785" s="2" t="s">
        <v>40</v>
      </c>
      <c r="N785" s="2" t="s">
        <v>78</v>
      </c>
      <c r="O785" s="2" t="s">
        <v>53</v>
      </c>
    </row>
    <row r="786" spans="2:15" x14ac:dyDescent="0.35">
      <c r="B786" s="2" t="s">
        <v>14</v>
      </c>
      <c r="C786" s="3">
        <v>1</v>
      </c>
      <c r="D786" s="4" t="s">
        <v>37</v>
      </c>
      <c r="E786" s="2" t="s">
        <v>49</v>
      </c>
      <c r="F786" s="2" t="s">
        <v>17</v>
      </c>
      <c r="G786" s="5">
        <v>3</v>
      </c>
      <c r="H786" s="1">
        <v>15000000</v>
      </c>
      <c r="I786" s="2">
        <v>1</v>
      </c>
      <c r="J786" s="6">
        <v>3.2986111111111111E-3</v>
      </c>
      <c r="K786" s="2" t="s">
        <v>18</v>
      </c>
      <c r="L786" s="2" t="s">
        <v>39</v>
      </c>
      <c r="M786" s="2" t="s">
        <v>30</v>
      </c>
      <c r="N786" s="2" t="s">
        <v>66</v>
      </c>
      <c r="O786" s="2" t="s">
        <v>36</v>
      </c>
    </row>
    <row r="787" spans="2:15" x14ac:dyDescent="0.35">
      <c r="B787" s="2" t="s">
        <v>14</v>
      </c>
      <c r="C787" s="3">
        <v>21</v>
      </c>
      <c r="D787" s="4" t="s">
        <v>37</v>
      </c>
      <c r="E787" s="2" t="s">
        <v>28</v>
      </c>
      <c r="F787" s="2" t="s">
        <v>17</v>
      </c>
      <c r="G787" s="5">
        <v>5</v>
      </c>
      <c r="H787" s="1">
        <v>20000000</v>
      </c>
      <c r="I787" s="2">
        <v>5</v>
      </c>
      <c r="J787" s="6">
        <v>3.2986111111111111E-3</v>
      </c>
      <c r="K787" s="2" t="s">
        <v>18</v>
      </c>
      <c r="L787" s="2" t="s">
        <v>56</v>
      </c>
      <c r="M787" s="2" t="s">
        <v>20</v>
      </c>
      <c r="N787" s="2" t="s">
        <v>76</v>
      </c>
      <c r="O787" s="2" t="s">
        <v>31</v>
      </c>
    </row>
    <row r="788" spans="2:15" x14ac:dyDescent="0.35">
      <c r="B788" s="2" t="s">
        <v>14</v>
      </c>
      <c r="C788" s="3">
        <v>27</v>
      </c>
      <c r="D788" s="4" t="s">
        <v>44</v>
      </c>
      <c r="E788" s="2" t="s">
        <v>38</v>
      </c>
      <c r="F788" s="2" t="s">
        <v>42</v>
      </c>
      <c r="G788" s="5">
        <v>3</v>
      </c>
      <c r="H788" s="1">
        <v>11000000</v>
      </c>
      <c r="I788" s="2">
        <v>3</v>
      </c>
      <c r="J788" s="6">
        <v>3.2986111111111111E-3</v>
      </c>
      <c r="K788" s="2" t="s">
        <v>18</v>
      </c>
      <c r="L788" s="2" t="s">
        <v>56</v>
      </c>
      <c r="M788" s="2" t="s">
        <v>48</v>
      </c>
      <c r="N788" s="2" t="s">
        <v>77</v>
      </c>
      <c r="O788" s="2" t="s">
        <v>34</v>
      </c>
    </row>
    <row r="789" spans="2:15" x14ac:dyDescent="0.35">
      <c r="B789" s="2" t="s">
        <v>14</v>
      </c>
      <c r="C789" s="3">
        <v>28</v>
      </c>
      <c r="D789" s="4" t="s">
        <v>44</v>
      </c>
      <c r="E789" s="2" t="s">
        <v>38</v>
      </c>
      <c r="F789" s="2" t="s">
        <v>23</v>
      </c>
      <c r="G789" s="5">
        <v>2</v>
      </c>
      <c r="H789" s="1">
        <v>12000000</v>
      </c>
      <c r="I789" s="2">
        <v>3</v>
      </c>
      <c r="J789" s="6">
        <v>3.2986111111111111E-3</v>
      </c>
      <c r="K789" s="2" t="s">
        <v>18</v>
      </c>
      <c r="L789" s="2" t="s">
        <v>39</v>
      </c>
      <c r="M789" s="2" t="s">
        <v>51</v>
      </c>
      <c r="N789" s="2" t="s">
        <v>78</v>
      </c>
      <c r="O789" s="2" t="s">
        <v>62</v>
      </c>
    </row>
    <row r="790" spans="2:15" x14ac:dyDescent="0.35">
      <c r="B790" s="2" t="s">
        <v>14</v>
      </c>
      <c r="C790" s="3">
        <v>11</v>
      </c>
      <c r="D790" s="4" t="s">
        <v>69</v>
      </c>
      <c r="E790" s="2" t="s">
        <v>38</v>
      </c>
      <c r="F790" s="2" t="s">
        <v>23</v>
      </c>
      <c r="G790" s="5">
        <v>1</v>
      </c>
      <c r="H790" s="1">
        <v>19000000</v>
      </c>
      <c r="I790" s="2">
        <v>1</v>
      </c>
      <c r="J790" s="6">
        <v>3.2986111111111111E-3</v>
      </c>
      <c r="K790" s="2" t="s">
        <v>46</v>
      </c>
      <c r="L790" s="2" t="s">
        <v>29</v>
      </c>
      <c r="M790" s="2" t="s">
        <v>30</v>
      </c>
      <c r="N790" s="2" t="s">
        <v>78</v>
      </c>
      <c r="O790" s="2" t="s">
        <v>66</v>
      </c>
    </row>
    <row r="791" spans="2:15" x14ac:dyDescent="0.35">
      <c r="B791" s="2" t="s">
        <v>14</v>
      </c>
      <c r="C791" s="3">
        <v>25</v>
      </c>
      <c r="D791" s="4" t="s">
        <v>69</v>
      </c>
      <c r="E791" s="2" t="s">
        <v>16</v>
      </c>
      <c r="F791" s="2" t="s">
        <v>23</v>
      </c>
      <c r="G791" s="5">
        <v>2</v>
      </c>
      <c r="H791" s="1">
        <v>12000000</v>
      </c>
      <c r="I791" s="2">
        <v>1</v>
      </c>
      <c r="J791" s="6">
        <v>3.2986111111111111E-3</v>
      </c>
      <c r="K791" s="2" t="s">
        <v>18</v>
      </c>
      <c r="L791" s="2" t="s">
        <v>56</v>
      </c>
      <c r="M791" s="2" t="s">
        <v>43</v>
      </c>
      <c r="N791" s="2" t="s">
        <v>77</v>
      </c>
      <c r="O791" s="2" t="s">
        <v>54</v>
      </c>
    </row>
    <row r="792" spans="2:15" x14ac:dyDescent="0.35">
      <c r="B792" s="2" t="s">
        <v>14</v>
      </c>
      <c r="C792" s="3">
        <v>23</v>
      </c>
      <c r="D792" s="4" t="s">
        <v>69</v>
      </c>
      <c r="E792" s="2" t="s">
        <v>16</v>
      </c>
      <c r="F792" s="2" t="s">
        <v>17</v>
      </c>
      <c r="G792" s="5">
        <v>2</v>
      </c>
      <c r="H792" s="1">
        <v>12000000</v>
      </c>
      <c r="I792" s="2">
        <v>1</v>
      </c>
      <c r="J792" s="6">
        <v>3.2986111111111111E-3</v>
      </c>
      <c r="K792" s="2" t="s">
        <v>18</v>
      </c>
      <c r="L792" s="2" t="s">
        <v>64</v>
      </c>
      <c r="M792" s="2" t="s">
        <v>48</v>
      </c>
      <c r="N792" s="2" t="s">
        <v>76</v>
      </c>
      <c r="O792" s="2" t="s">
        <v>26</v>
      </c>
    </row>
    <row r="793" spans="2:15" x14ac:dyDescent="0.35">
      <c r="B793" s="2" t="s">
        <v>14</v>
      </c>
      <c r="C793" s="3">
        <v>19</v>
      </c>
      <c r="D793" s="4" t="s">
        <v>22</v>
      </c>
      <c r="E793" s="2" t="s">
        <v>28</v>
      </c>
      <c r="F793" s="2" t="s">
        <v>45</v>
      </c>
      <c r="G793" s="5">
        <v>1</v>
      </c>
      <c r="H793" s="1">
        <v>7000000</v>
      </c>
      <c r="I793" s="2">
        <v>5</v>
      </c>
      <c r="J793" s="6">
        <v>3.2986111111111111E-3</v>
      </c>
      <c r="K793" s="2" t="s">
        <v>18</v>
      </c>
      <c r="L793" s="2" t="s">
        <v>24</v>
      </c>
      <c r="M793" s="2" t="s">
        <v>48</v>
      </c>
      <c r="N793" s="2" t="s">
        <v>78</v>
      </c>
      <c r="O793" s="2" t="s">
        <v>53</v>
      </c>
    </row>
    <row r="794" spans="2:15" x14ac:dyDescent="0.35">
      <c r="B794" s="2" t="s">
        <v>70</v>
      </c>
      <c r="C794" s="3">
        <v>11</v>
      </c>
      <c r="D794" s="4" t="s">
        <v>55</v>
      </c>
      <c r="E794" s="2" t="s">
        <v>38</v>
      </c>
      <c r="F794" s="2" t="s">
        <v>23</v>
      </c>
      <c r="G794" s="5">
        <v>0</v>
      </c>
      <c r="H794" s="1">
        <v>0</v>
      </c>
      <c r="I794" s="2">
        <v>4</v>
      </c>
      <c r="J794" s="6">
        <v>3.2986111111111111E-3</v>
      </c>
      <c r="K794" s="2"/>
      <c r="L794" s="2"/>
      <c r="M794" s="2" t="s">
        <v>30</v>
      </c>
      <c r="N794" s="2" t="s">
        <v>77</v>
      </c>
      <c r="O794" s="2" t="s">
        <v>65</v>
      </c>
    </row>
    <row r="795" spans="2:15" x14ac:dyDescent="0.35">
      <c r="B795" s="2" t="s">
        <v>70</v>
      </c>
      <c r="C795" s="3">
        <v>19</v>
      </c>
      <c r="D795" s="4" t="s">
        <v>27</v>
      </c>
      <c r="E795" s="2" t="s">
        <v>16</v>
      </c>
      <c r="F795" s="2" t="s">
        <v>42</v>
      </c>
      <c r="G795" s="5">
        <v>0</v>
      </c>
      <c r="H795" s="1">
        <v>0</v>
      </c>
      <c r="I795" s="2">
        <v>6</v>
      </c>
      <c r="J795" s="6">
        <v>3.2986111111111111E-3</v>
      </c>
      <c r="K795" s="2"/>
      <c r="L795" s="2"/>
      <c r="M795" s="2" t="s">
        <v>30</v>
      </c>
      <c r="N795" s="2" t="s">
        <v>76</v>
      </c>
      <c r="O795" s="2" t="s">
        <v>71</v>
      </c>
    </row>
    <row r="796" spans="2:15" x14ac:dyDescent="0.35">
      <c r="B796" s="2" t="s">
        <v>70</v>
      </c>
      <c r="C796" s="3">
        <v>18</v>
      </c>
      <c r="D796" s="4" t="s">
        <v>44</v>
      </c>
      <c r="E796" s="2" t="s">
        <v>73</v>
      </c>
      <c r="F796" s="2" t="s">
        <v>42</v>
      </c>
      <c r="G796" s="5">
        <v>0</v>
      </c>
      <c r="H796" s="1">
        <v>0</v>
      </c>
      <c r="I796" s="2">
        <v>4</v>
      </c>
      <c r="J796" s="6">
        <v>3.2986111111111111E-3</v>
      </c>
      <c r="K796" s="2"/>
      <c r="L796" s="2"/>
      <c r="M796" s="2" t="s">
        <v>51</v>
      </c>
      <c r="N796" s="2" t="s">
        <v>66</v>
      </c>
      <c r="O796" s="2" t="s">
        <v>67</v>
      </c>
    </row>
    <row r="797" spans="2:15" x14ac:dyDescent="0.35">
      <c r="B797" s="2" t="s">
        <v>70</v>
      </c>
      <c r="C797" s="3">
        <v>11</v>
      </c>
      <c r="D797" s="4" t="s">
        <v>55</v>
      </c>
      <c r="E797" s="2" t="s">
        <v>38</v>
      </c>
      <c r="F797" s="2" t="s">
        <v>23</v>
      </c>
      <c r="G797" s="5">
        <v>0</v>
      </c>
      <c r="H797" s="1">
        <v>0</v>
      </c>
      <c r="I797" s="2">
        <v>4</v>
      </c>
      <c r="J797" s="6">
        <v>3.2986111111111111E-3</v>
      </c>
      <c r="K797" s="2"/>
      <c r="L797" s="2"/>
      <c r="M797" s="2" t="s">
        <v>30</v>
      </c>
      <c r="N797" s="2" t="s">
        <v>77</v>
      </c>
      <c r="O797" s="2" t="s">
        <v>65</v>
      </c>
    </row>
    <row r="798" spans="2:15" x14ac:dyDescent="0.35">
      <c r="B798" s="2" t="s">
        <v>14</v>
      </c>
      <c r="C798" s="3">
        <v>13</v>
      </c>
      <c r="D798" s="4" t="s">
        <v>55</v>
      </c>
      <c r="E798" s="2" t="s">
        <v>49</v>
      </c>
      <c r="F798" s="2" t="s">
        <v>42</v>
      </c>
      <c r="G798" s="5">
        <v>2</v>
      </c>
      <c r="H798" s="1">
        <v>12000000</v>
      </c>
      <c r="I798" s="2">
        <v>1</v>
      </c>
      <c r="J798" s="6">
        <v>3.3333333333333335E-3</v>
      </c>
      <c r="K798" s="2" t="s">
        <v>18</v>
      </c>
      <c r="L798" s="2" t="s">
        <v>56</v>
      </c>
      <c r="M798" s="2" t="s">
        <v>30</v>
      </c>
      <c r="N798" s="2" t="s">
        <v>76</v>
      </c>
      <c r="O798" s="2" t="s">
        <v>26</v>
      </c>
    </row>
    <row r="799" spans="2:15" x14ac:dyDescent="0.35">
      <c r="B799" s="2" t="s">
        <v>14</v>
      </c>
      <c r="C799" s="3">
        <v>1</v>
      </c>
      <c r="D799" s="4" t="s">
        <v>59</v>
      </c>
      <c r="E799" s="2" t="s">
        <v>49</v>
      </c>
      <c r="F799" s="2" t="s">
        <v>23</v>
      </c>
      <c r="G799" s="5">
        <v>4</v>
      </c>
      <c r="H799" s="1">
        <v>20000000</v>
      </c>
      <c r="I799" s="2">
        <v>4</v>
      </c>
      <c r="J799" s="6">
        <v>3.3333333333333335E-3</v>
      </c>
      <c r="K799" s="2" t="s">
        <v>61</v>
      </c>
      <c r="L799" s="2" t="s">
        <v>64</v>
      </c>
      <c r="M799" s="2" t="s">
        <v>43</v>
      </c>
      <c r="N799" s="2" t="s">
        <v>78</v>
      </c>
      <c r="O799" s="2" t="s">
        <v>63</v>
      </c>
    </row>
    <row r="800" spans="2:15" x14ac:dyDescent="0.35">
      <c r="B800" s="2" t="s">
        <v>14</v>
      </c>
      <c r="C800" s="3">
        <v>12</v>
      </c>
      <c r="D800" s="4" t="s">
        <v>27</v>
      </c>
      <c r="E800" s="2" t="s">
        <v>49</v>
      </c>
      <c r="F800" s="2" t="s">
        <v>17</v>
      </c>
      <c r="G800" s="5">
        <v>2</v>
      </c>
      <c r="H800" s="1">
        <v>10000000</v>
      </c>
      <c r="I800" s="2">
        <v>5</v>
      </c>
      <c r="J800" s="6">
        <v>3.3333333333333335E-3</v>
      </c>
      <c r="K800" s="2" t="s">
        <v>18</v>
      </c>
      <c r="L800" s="2" t="s">
        <v>35</v>
      </c>
      <c r="M800" s="2" t="s">
        <v>51</v>
      </c>
      <c r="N800" s="2" t="s">
        <v>66</v>
      </c>
      <c r="O800" s="2" t="s">
        <v>67</v>
      </c>
    </row>
    <row r="801" spans="2:15" x14ac:dyDescent="0.35">
      <c r="B801" s="2" t="s">
        <v>14</v>
      </c>
      <c r="C801" s="3">
        <v>13</v>
      </c>
      <c r="D801" s="4" t="s">
        <v>37</v>
      </c>
      <c r="E801" s="2" t="s">
        <v>16</v>
      </c>
      <c r="F801" s="2" t="s">
        <v>23</v>
      </c>
      <c r="G801" s="5">
        <v>1</v>
      </c>
      <c r="H801" s="1">
        <v>19000000</v>
      </c>
      <c r="I801" s="2">
        <v>4</v>
      </c>
      <c r="J801" s="6">
        <v>3.3333333333333335E-3</v>
      </c>
      <c r="K801" s="2" t="s">
        <v>46</v>
      </c>
      <c r="L801" s="2" t="s">
        <v>56</v>
      </c>
      <c r="M801" s="2" t="s">
        <v>33</v>
      </c>
      <c r="N801" s="2" t="s">
        <v>76</v>
      </c>
      <c r="O801" s="2" t="s">
        <v>31</v>
      </c>
    </row>
    <row r="802" spans="2:15" x14ac:dyDescent="0.35">
      <c r="B802" s="2" t="s">
        <v>14</v>
      </c>
      <c r="C802" s="3">
        <v>8</v>
      </c>
      <c r="D802" s="4" t="s">
        <v>37</v>
      </c>
      <c r="E802" s="2" t="s">
        <v>49</v>
      </c>
      <c r="F802" s="2" t="s">
        <v>23</v>
      </c>
      <c r="G802" s="5">
        <v>3</v>
      </c>
      <c r="H802" s="1">
        <v>15000000</v>
      </c>
      <c r="I802" s="2">
        <v>3</v>
      </c>
      <c r="J802" s="6">
        <v>3.3333333333333335E-3</v>
      </c>
      <c r="K802" s="2" t="s">
        <v>18</v>
      </c>
      <c r="L802" s="2" t="s">
        <v>19</v>
      </c>
      <c r="M802" s="2" t="s">
        <v>40</v>
      </c>
      <c r="N802" s="2" t="s">
        <v>78</v>
      </c>
      <c r="O802" s="2" t="s">
        <v>41</v>
      </c>
    </row>
    <row r="803" spans="2:15" x14ac:dyDescent="0.35">
      <c r="B803" s="2" t="s">
        <v>14</v>
      </c>
      <c r="C803" s="3">
        <v>17</v>
      </c>
      <c r="D803" s="4" t="s">
        <v>44</v>
      </c>
      <c r="E803" s="2" t="s">
        <v>16</v>
      </c>
      <c r="F803" s="2" t="s">
        <v>42</v>
      </c>
      <c r="G803" s="5">
        <v>2</v>
      </c>
      <c r="H803" s="1">
        <v>12000000</v>
      </c>
      <c r="I803" s="2">
        <v>3</v>
      </c>
      <c r="J803" s="6">
        <v>3.3333333333333335E-3</v>
      </c>
      <c r="K803" s="2" t="s">
        <v>18</v>
      </c>
      <c r="L803" s="2" t="s">
        <v>29</v>
      </c>
      <c r="M803" s="2" t="s">
        <v>40</v>
      </c>
      <c r="N803" s="2" t="s">
        <v>66</v>
      </c>
      <c r="O803" s="2" t="s">
        <v>67</v>
      </c>
    </row>
    <row r="804" spans="2:15" x14ac:dyDescent="0.35">
      <c r="B804" s="2" t="s">
        <v>14</v>
      </c>
      <c r="C804" s="3">
        <v>12</v>
      </c>
      <c r="D804" s="4" t="s">
        <v>44</v>
      </c>
      <c r="E804" s="2" t="s">
        <v>28</v>
      </c>
      <c r="F804" s="2" t="s">
        <v>42</v>
      </c>
      <c r="G804" s="5">
        <v>3</v>
      </c>
      <c r="H804" s="1">
        <v>15000000</v>
      </c>
      <c r="I804" s="2">
        <v>1</v>
      </c>
      <c r="J804" s="6">
        <v>3.3333333333333335E-3</v>
      </c>
      <c r="K804" s="2" t="s">
        <v>18</v>
      </c>
      <c r="L804" s="2" t="s">
        <v>39</v>
      </c>
      <c r="M804" s="2" t="s">
        <v>48</v>
      </c>
      <c r="N804" s="2" t="s">
        <v>76</v>
      </c>
      <c r="O804" s="2" t="s">
        <v>52</v>
      </c>
    </row>
    <row r="805" spans="2:15" x14ac:dyDescent="0.35">
      <c r="B805" s="2" t="s">
        <v>14</v>
      </c>
      <c r="C805" s="3">
        <v>16</v>
      </c>
      <c r="D805" s="4" t="s">
        <v>69</v>
      </c>
      <c r="E805" s="2" t="s">
        <v>73</v>
      </c>
      <c r="F805" s="2" t="s">
        <v>23</v>
      </c>
      <c r="G805" s="5">
        <v>5</v>
      </c>
      <c r="H805" s="1">
        <v>25000000</v>
      </c>
      <c r="I805" s="2">
        <v>2</v>
      </c>
      <c r="J805" s="6">
        <v>3.3333333333333335E-3</v>
      </c>
      <c r="K805" s="2" t="s">
        <v>18</v>
      </c>
      <c r="L805" s="2" t="s">
        <v>19</v>
      </c>
      <c r="M805" s="2" t="s">
        <v>25</v>
      </c>
      <c r="N805" s="2" t="s">
        <v>77</v>
      </c>
      <c r="O805" s="2" t="s">
        <v>65</v>
      </c>
    </row>
    <row r="806" spans="2:15" x14ac:dyDescent="0.35">
      <c r="B806" s="2" t="s">
        <v>14</v>
      </c>
      <c r="C806" s="3">
        <v>13</v>
      </c>
      <c r="D806" s="4" t="s">
        <v>55</v>
      </c>
      <c r="E806" s="2" t="s">
        <v>49</v>
      </c>
      <c r="F806" s="2" t="s">
        <v>42</v>
      </c>
      <c r="G806" s="5">
        <v>2</v>
      </c>
      <c r="H806" s="1">
        <v>12000000</v>
      </c>
      <c r="I806" s="2">
        <v>1</v>
      </c>
      <c r="J806" s="6">
        <v>3.3333333333333335E-3</v>
      </c>
      <c r="K806" s="2" t="s">
        <v>18</v>
      </c>
      <c r="L806" s="2" t="s">
        <v>56</v>
      </c>
      <c r="M806" s="2" t="s">
        <v>30</v>
      </c>
      <c r="N806" s="2" t="s">
        <v>76</v>
      </c>
      <c r="O806" s="2" t="s">
        <v>26</v>
      </c>
    </row>
    <row r="807" spans="2:15" x14ac:dyDescent="0.35">
      <c r="B807" s="2" t="s">
        <v>14</v>
      </c>
      <c r="C807" s="3">
        <v>1</v>
      </c>
      <c r="D807" s="4" t="s">
        <v>59</v>
      </c>
      <c r="E807" s="2" t="s">
        <v>49</v>
      </c>
      <c r="F807" s="2" t="s">
        <v>23</v>
      </c>
      <c r="G807" s="5">
        <v>4</v>
      </c>
      <c r="H807" s="1">
        <v>20000000</v>
      </c>
      <c r="I807" s="2">
        <v>4</v>
      </c>
      <c r="J807" s="6">
        <v>3.3333333333333335E-3</v>
      </c>
      <c r="K807" s="2" t="s">
        <v>61</v>
      </c>
      <c r="L807" s="2" t="s">
        <v>64</v>
      </c>
      <c r="M807" s="2" t="s">
        <v>43</v>
      </c>
      <c r="N807" s="2" t="s">
        <v>78</v>
      </c>
      <c r="O807" s="2" t="s">
        <v>63</v>
      </c>
    </row>
    <row r="808" spans="2:15" x14ac:dyDescent="0.35">
      <c r="B808" s="2" t="s">
        <v>70</v>
      </c>
      <c r="C808" s="3">
        <v>12</v>
      </c>
      <c r="D808" s="4" t="s">
        <v>60</v>
      </c>
      <c r="E808" s="2" t="s">
        <v>16</v>
      </c>
      <c r="F808" s="2" t="s">
        <v>42</v>
      </c>
      <c r="G808" s="5">
        <v>0</v>
      </c>
      <c r="H808" s="1">
        <v>0</v>
      </c>
      <c r="I808" s="2">
        <v>2</v>
      </c>
      <c r="J808" s="6">
        <v>3.3333333333333335E-3</v>
      </c>
      <c r="K808" s="2"/>
      <c r="L808" s="2"/>
      <c r="M808" s="2" t="s">
        <v>20</v>
      </c>
      <c r="N808" s="2" t="s">
        <v>77</v>
      </c>
      <c r="O808" s="2" t="s">
        <v>34</v>
      </c>
    </row>
    <row r="809" spans="2:15" x14ac:dyDescent="0.35">
      <c r="B809" s="2" t="s">
        <v>70</v>
      </c>
      <c r="C809" s="3">
        <v>6</v>
      </c>
      <c r="D809" s="4" t="s">
        <v>27</v>
      </c>
      <c r="E809" s="2" t="s">
        <v>16</v>
      </c>
      <c r="F809" s="2" t="s">
        <v>23</v>
      </c>
      <c r="G809" s="5">
        <v>0</v>
      </c>
      <c r="H809" s="1">
        <v>0</v>
      </c>
      <c r="I809" s="2">
        <v>1</v>
      </c>
      <c r="J809" s="6">
        <v>3.3333333333333335E-3</v>
      </c>
      <c r="K809" s="2"/>
      <c r="L809" s="2"/>
      <c r="M809" s="2" t="s">
        <v>33</v>
      </c>
      <c r="N809" s="2" t="s">
        <v>76</v>
      </c>
      <c r="O809" s="2" t="s">
        <v>71</v>
      </c>
    </row>
    <row r="810" spans="2:15" x14ac:dyDescent="0.35">
      <c r="B810" s="2" t="s">
        <v>70</v>
      </c>
      <c r="C810" s="3">
        <v>17</v>
      </c>
      <c r="D810" s="4" t="s">
        <v>27</v>
      </c>
      <c r="E810" s="2" t="s">
        <v>16</v>
      </c>
      <c r="F810" s="2" t="s">
        <v>42</v>
      </c>
      <c r="G810" s="5">
        <v>0</v>
      </c>
      <c r="H810" s="1">
        <v>0</v>
      </c>
      <c r="I810" s="2">
        <v>4</v>
      </c>
      <c r="J810" s="6">
        <v>3.3333333333333335E-3</v>
      </c>
      <c r="K810" s="2"/>
      <c r="L810" s="2"/>
      <c r="M810" s="2" t="s">
        <v>20</v>
      </c>
      <c r="N810" s="2" t="s">
        <v>78</v>
      </c>
      <c r="O810" s="2" t="s">
        <v>66</v>
      </c>
    </row>
    <row r="811" spans="2:15" x14ac:dyDescent="0.35">
      <c r="B811" s="2" t="s">
        <v>70</v>
      </c>
      <c r="C811" s="3">
        <v>11</v>
      </c>
      <c r="D811" s="4" t="s">
        <v>44</v>
      </c>
      <c r="E811" s="2" t="s">
        <v>49</v>
      </c>
      <c r="F811" s="2" t="s">
        <v>17</v>
      </c>
      <c r="G811" s="5">
        <v>0</v>
      </c>
      <c r="H811" s="1">
        <v>0</v>
      </c>
      <c r="I811" s="2">
        <v>2</v>
      </c>
      <c r="J811" s="6">
        <v>3.3333333333333335E-3</v>
      </c>
      <c r="K811" s="2"/>
      <c r="L811" s="2"/>
      <c r="M811" s="2" t="s">
        <v>48</v>
      </c>
      <c r="N811" s="2" t="s">
        <v>78</v>
      </c>
      <c r="O811" s="2" t="s">
        <v>62</v>
      </c>
    </row>
    <row r="812" spans="2:15" x14ac:dyDescent="0.35">
      <c r="B812" s="2" t="s">
        <v>70</v>
      </c>
      <c r="C812" s="3">
        <v>12</v>
      </c>
      <c r="D812" s="4" t="s">
        <v>60</v>
      </c>
      <c r="E812" s="2" t="s">
        <v>16</v>
      </c>
      <c r="F812" s="2" t="s">
        <v>42</v>
      </c>
      <c r="G812" s="5">
        <v>0</v>
      </c>
      <c r="H812" s="1">
        <v>0</v>
      </c>
      <c r="I812" s="2">
        <v>2</v>
      </c>
      <c r="J812" s="6">
        <v>3.3333333333333335E-3</v>
      </c>
      <c r="K812" s="2"/>
      <c r="L812" s="2"/>
      <c r="M812" s="2" t="s">
        <v>20</v>
      </c>
      <c r="N812" s="2" t="s">
        <v>77</v>
      </c>
      <c r="O812" s="2" t="s">
        <v>34</v>
      </c>
    </row>
    <row r="813" spans="2:15" x14ac:dyDescent="0.35">
      <c r="B813" s="2" t="s">
        <v>14</v>
      </c>
      <c r="C813" s="3">
        <v>18</v>
      </c>
      <c r="D813" s="4" t="s">
        <v>57</v>
      </c>
      <c r="E813" s="2" t="s">
        <v>28</v>
      </c>
      <c r="F813" s="2" t="s">
        <v>42</v>
      </c>
      <c r="G813" s="5">
        <v>5</v>
      </c>
      <c r="H813" s="1">
        <v>20000000</v>
      </c>
      <c r="I813" s="2">
        <v>1</v>
      </c>
      <c r="J813" s="6">
        <v>3.6111111111111114E-3</v>
      </c>
      <c r="K813" s="2" t="s">
        <v>18</v>
      </c>
      <c r="L813" s="2" t="s">
        <v>64</v>
      </c>
      <c r="M813" s="2" t="s">
        <v>51</v>
      </c>
      <c r="N813" s="2" t="s">
        <v>77</v>
      </c>
      <c r="O813" s="2" t="s">
        <v>34</v>
      </c>
    </row>
    <row r="814" spans="2:15" x14ac:dyDescent="0.35">
      <c r="B814" s="2" t="s">
        <v>14</v>
      </c>
      <c r="C814" s="3">
        <v>11</v>
      </c>
      <c r="D814" s="4" t="s">
        <v>37</v>
      </c>
      <c r="E814" s="2" t="s">
        <v>16</v>
      </c>
      <c r="F814" s="2" t="s">
        <v>23</v>
      </c>
      <c r="G814" s="5">
        <v>2</v>
      </c>
      <c r="H814" s="1">
        <v>38000000</v>
      </c>
      <c r="I814" s="2">
        <v>2</v>
      </c>
      <c r="J814" s="6">
        <v>3.6111111111111114E-3</v>
      </c>
      <c r="K814" s="2" t="s">
        <v>46</v>
      </c>
      <c r="L814" s="2" t="s">
        <v>24</v>
      </c>
      <c r="M814" s="2" t="s">
        <v>43</v>
      </c>
      <c r="N814" s="2" t="s">
        <v>66</v>
      </c>
      <c r="O814" s="2" t="s">
        <v>67</v>
      </c>
    </row>
    <row r="815" spans="2:15" x14ac:dyDescent="0.35">
      <c r="B815" s="2" t="s">
        <v>14</v>
      </c>
      <c r="C815" s="3">
        <v>23</v>
      </c>
      <c r="D815" s="4" t="s">
        <v>37</v>
      </c>
      <c r="E815" s="2" t="s">
        <v>16</v>
      </c>
      <c r="F815" s="2" t="s">
        <v>17</v>
      </c>
      <c r="G815" s="5">
        <v>1</v>
      </c>
      <c r="H815" s="1">
        <v>19000000</v>
      </c>
      <c r="I815" s="2">
        <v>2</v>
      </c>
      <c r="J815" s="6">
        <v>3.6111111111111114E-3</v>
      </c>
      <c r="K815" s="2" t="s">
        <v>46</v>
      </c>
      <c r="L815" s="2" t="s">
        <v>56</v>
      </c>
      <c r="M815" s="2" t="s">
        <v>20</v>
      </c>
      <c r="N815" s="2" t="s">
        <v>78</v>
      </c>
      <c r="O815" s="2" t="s">
        <v>41</v>
      </c>
    </row>
    <row r="816" spans="2:15" x14ac:dyDescent="0.35">
      <c r="B816" s="2" t="s">
        <v>14</v>
      </c>
      <c r="C816" s="3">
        <v>28</v>
      </c>
      <c r="D816" s="4" t="s">
        <v>37</v>
      </c>
      <c r="E816" s="2" t="s">
        <v>49</v>
      </c>
      <c r="F816" s="2" t="s">
        <v>42</v>
      </c>
      <c r="G816" s="5">
        <v>1</v>
      </c>
      <c r="H816" s="1">
        <v>7000000</v>
      </c>
      <c r="I816" s="2">
        <v>4</v>
      </c>
      <c r="J816" s="6">
        <v>3.6111111111111114E-3</v>
      </c>
      <c r="K816" s="2" t="s">
        <v>18</v>
      </c>
      <c r="L816" s="2" t="s">
        <v>39</v>
      </c>
      <c r="M816" s="2" t="s">
        <v>43</v>
      </c>
      <c r="N816" s="2" t="s">
        <v>78</v>
      </c>
      <c r="O816" s="2" t="s">
        <v>62</v>
      </c>
    </row>
    <row r="817" spans="2:15" x14ac:dyDescent="0.35">
      <c r="B817" s="2" t="s">
        <v>14</v>
      </c>
      <c r="C817" s="3">
        <v>30</v>
      </c>
      <c r="D817" s="4" t="s">
        <v>37</v>
      </c>
      <c r="E817" s="2" t="s">
        <v>16</v>
      </c>
      <c r="F817" s="2" t="s">
        <v>23</v>
      </c>
      <c r="G817" s="5">
        <v>3</v>
      </c>
      <c r="H817" s="1">
        <v>12000000</v>
      </c>
      <c r="I817" s="2">
        <v>1</v>
      </c>
      <c r="J817" s="6">
        <v>3.6111111111111114E-3</v>
      </c>
      <c r="K817" s="2" t="s">
        <v>18</v>
      </c>
      <c r="L817" s="2" t="s">
        <v>19</v>
      </c>
      <c r="M817" s="2" t="s">
        <v>48</v>
      </c>
      <c r="N817" s="2" t="s">
        <v>78</v>
      </c>
      <c r="O817" s="2" t="s">
        <v>41</v>
      </c>
    </row>
    <row r="818" spans="2:15" x14ac:dyDescent="0.35">
      <c r="B818" s="2" t="s">
        <v>14</v>
      </c>
      <c r="C818" s="3">
        <v>22</v>
      </c>
      <c r="D818" s="4" t="s">
        <v>44</v>
      </c>
      <c r="E818" s="2" t="s">
        <v>32</v>
      </c>
      <c r="F818" s="2" t="s">
        <v>42</v>
      </c>
      <c r="G818" s="5">
        <v>4</v>
      </c>
      <c r="H818" s="1">
        <v>20000000</v>
      </c>
      <c r="I818" s="2">
        <v>2</v>
      </c>
      <c r="J818" s="6">
        <v>3.6111111111111114E-3</v>
      </c>
      <c r="K818" s="2" t="s">
        <v>61</v>
      </c>
      <c r="L818" s="2" t="s">
        <v>19</v>
      </c>
      <c r="M818" s="2" t="s">
        <v>30</v>
      </c>
      <c r="N818" s="2" t="s">
        <v>76</v>
      </c>
      <c r="O818" s="2" t="s">
        <v>31</v>
      </c>
    </row>
    <row r="819" spans="2:15" x14ac:dyDescent="0.35">
      <c r="B819" s="2" t="s">
        <v>14</v>
      </c>
      <c r="C819" s="3">
        <v>1</v>
      </c>
      <c r="D819" s="4" t="s">
        <v>44</v>
      </c>
      <c r="E819" s="2" t="s">
        <v>32</v>
      </c>
      <c r="F819" s="2" t="s">
        <v>17</v>
      </c>
      <c r="G819" s="5">
        <v>5</v>
      </c>
      <c r="H819" s="1">
        <v>25000000</v>
      </c>
      <c r="I819" s="2">
        <v>2</v>
      </c>
      <c r="J819" s="6">
        <v>3.6111111111111114E-3</v>
      </c>
      <c r="K819" s="2" t="s">
        <v>18</v>
      </c>
      <c r="L819" s="2" t="s">
        <v>29</v>
      </c>
      <c r="M819" s="2" t="s">
        <v>40</v>
      </c>
      <c r="N819" s="2" t="s">
        <v>77</v>
      </c>
      <c r="O819" s="2" t="s">
        <v>65</v>
      </c>
    </row>
    <row r="820" spans="2:15" x14ac:dyDescent="0.35">
      <c r="B820" s="2" t="s">
        <v>14</v>
      </c>
      <c r="C820" s="3">
        <v>24</v>
      </c>
      <c r="D820" s="4" t="s">
        <v>69</v>
      </c>
      <c r="E820" s="2" t="s">
        <v>73</v>
      </c>
      <c r="F820" s="2" t="s">
        <v>23</v>
      </c>
      <c r="G820" s="5">
        <v>3</v>
      </c>
      <c r="H820" s="1">
        <v>11000000</v>
      </c>
      <c r="I820" s="2">
        <v>4</v>
      </c>
      <c r="J820" s="6">
        <v>3.6111111111111114E-3</v>
      </c>
      <c r="K820" s="2" t="s">
        <v>18</v>
      </c>
      <c r="L820" s="2" t="s">
        <v>56</v>
      </c>
      <c r="M820" s="2" t="s">
        <v>33</v>
      </c>
      <c r="N820" s="2" t="s">
        <v>78</v>
      </c>
      <c r="O820" s="2" t="s">
        <v>53</v>
      </c>
    </row>
    <row r="821" spans="2:15" x14ac:dyDescent="0.35">
      <c r="B821" s="2" t="s">
        <v>14</v>
      </c>
      <c r="C821" s="3">
        <v>18</v>
      </c>
      <c r="D821" s="4" t="s">
        <v>57</v>
      </c>
      <c r="E821" s="2" t="s">
        <v>28</v>
      </c>
      <c r="F821" s="2" t="s">
        <v>42</v>
      </c>
      <c r="G821" s="5">
        <v>5</v>
      </c>
      <c r="H821" s="1">
        <v>20000000</v>
      </c>
      <c r="I821" s="2">
        <v>1</v>
      </c>
      <c r="J821" s="6">
        <v>3.6111111111111114E-3</v>
      </c>
      <c r="K821" s="2" t="s">
        <v>18</v>
      </c>
      <c r="L821" s="2" t="s">
        <v>64</v>
      </c>
      <c r="M821" s="2" t="s">
        <v>51</v>
      </c>
      <c r="N821" s="2" t="s">
        <v>77</v>
      </c>
      <c r="O821" s="2" t="s">
        <v>34</v>
      </c>
    </row>
    <row r="822" spans="2:15" x14ac:dyDescent="0.35">
      <c r="B822" s="2" t="s">
        <v>70</v>
      </c>
      <c r="C822" s="3">
        <v>3</v>
      </c>
      <c r="D822" s="4" t="s">
        <v>55</v>
      </c>
      <c r="E822" s="2" t="s">
        <v>32</v>
      </c>
      <c r="F822" s="2" t="s">
        <v>23</v>
      </c>
      <c r="G822" s="5">
        <v>0</v>
      </c>
      <c r="H822" s="1">
        <v>0</v>
      </c>
      <c r="I822" s="2">
        <v>1</v>
      </c>
      <c r="J822" s="6">
        <v>3.6111111111111114E-3</v>
      </c>
      <c r="K822" s="2"/>
      <c r="L822" s="2"/>
      <c r="M822" s="2" t="s">
        <v>25</v>
      </c>
      <c r="N822" s="2" t="s">
        <v>78</v>
      </c>
      <c r="O822" s="2" t="s">
        <v>53</v>
      </c>
    </row>
    <row r="823" spans="2:15" x14ac:dyDescent="0.35">
      <c r="B823" s="2" t="s">
        <v>70</v>
      </c>
      <c r="C823" s="3">
        <v>22</v>
      </c>
      <c r="D823" s="4" t="s">
        <v>27</v>
      </c>
      <c r="E823" s="2" t="s">
        <v>38</v>
      </c>
      <c r="F823" s="2" t="s">
        <v>68</v>
      </c>
      <c r="G823" s="5">
        <v>0</v>
      </c>
      <c r="H823" s="1">
        <v>0</v>
      </c>
      <c r="I823" s="2">
        <v>6</v>
      </c>
      <c r="J823" s="6">
        <v>3.6111111111111114E-3</v>
      </c>
      <c r="K823" s="2"/>
      <c r="L823" s="2"/>
      <c r="M823" s="2" t="s">
        <v>30</v>
      </c>
      <c r="N823" s="2" t="s">
        <v>78</v>
      </c>
      <c r="O823" s="2" t="s">
        <v>53</v>
      </c>
    </row>
    <row r="824" spans="2:15" x14ac:dyDescent="0.35">
      <c r="B824" s="2" t="s">
        <v>70</v>
      </c>
      <c r="C824" s="3">
        <v>5</v>
      </c>
      <c r="D824" s="4" t="s">
        <v>37</v>
      </c>
      <c r="E824" s="2" t="s">
        <v>38</v>
      </c>
      <c r="F824" s="2" t="s">
        <v>23</v>
      </c>
      <c r="G824" s="5">
        <v>0</v>
      </c>
      <c r="H824" s="1">
        <v>0</v>
      </c>
      <c r="I824" s="2">
        <v>3</v>
      </c>
      <c r="J824" s="6">
        <v>3.6111111111111114E-3</v>
      </c>
      <c r="K824" s="2"/>
      <c r="L824" s="2"/>
      <c r="M824" s="2" t="s">
        <v>30</v>
      </c>
      <c r="N824" s="2" t="s">
        <v>76</v>
      </c>
      <c r="O824" s="2" t="s">
        <v>75</v>
      </c>
    </row>
    <row r="825" spans="2:15" x14ac:dyDescent="0.35">
      <c r="B825" s="2" t="s">
        <v>70</v>
      </c>
      <c r="C825" s="3">
        <v>20</v>
      </c>
      <c r="D825" s="4" t="s">
        <v>44</v>
      </c>
      <c r="E825" s="2" t="s">
        <v>32</v>
      </c>
      <c r="F825" s="2" t="s">
        <v>45</v>
      </c>
      <c r="G825" s="5">
        <v>0</v>
      </c>
      <c r="H825" s="1">
        <v>0</v>
      </c>
      <c r="I825" s="2">
        <v>3</v>
      </c>
      <c r="J825" s="6">
        <v>3.6111111111111114E-3</v>
      </c>
      <c r="K825" s="2"/>
      <c r="L825" s="2"/>
      <c r="M825" s="2" t="s">
        <v>20</v>
      </c>
      <c r="N825" s="2" t="s">
        <v>76</v>
      </c>
      <c r="O825" s="2" t="s">
        <v>52</v>
      </c>
    </row>
    <row r="826" spans="2:15" x14ac:dyDescent="0.35">
      <c r="B826" s="2" t="s">
        <v>70</v>
      </c>
      <c r="C826" s="3">
        <v>29</v>
      </c>
      <c r="D826" s="4" t="s">
        <v>44</v>
      </c>
      <c r="E826" s="2" t="s">
        <v>32</v>
      </c>
      <c r="F826" s="2" t="s">
        <v>23</v>
      </c>
      <c r="G826" s="5">
        <v>0</v>
      </c>
      <c r="H826" s="1">
        <v>0</v>
      </c>
      <c r="I826" s="2">
        <v>2</v>
      </c>
      <c r="J826" s="6">
        <v>3.6111111111111114E-3</v>
      </c>
      <c r="K826" s="2"/>
      <c r="L826" s="2"/>
      <c r="M826" s="2" t="s">
        <v>48</v>
      </c>
      <c r="N826" s="2" t="s">
        <v>66</v>
      </c>
      <c r="O826" s="2" t="s">
        <v>67</v>
      </c>
    </row>
    <row r="827" spans="2:15" x14ac:dyDescent="0.35">
      <c r="B827" s="2" t="s">
        <v>70</v>
      </c>
      <c r="C827" s="3">
        <v>3</v>
      </c>
      <c r="D827" s="4" t="s">
        <v>55</v>
      </c>
      <c r="E827" s="2" t="s">
        <v>32</v>
      </c>
      <c r="F827" s="2" t="s">
        <v>23</v>
      </c>
      <c r="G827" s="5">
        <v>0</v>
      </c>
      <c r="H827" s="1">
        <v>0</v>
      </c>
      <c r="I827" s="2">
        <v>1</v>
      </c>
      <c r="J827" s="6">
        <v>3.6111111111111114E-3</v>
      </c>
      <c r="K827" s="2"/>
      <c r="L827" s="2"/>
      <c r="M827" s="2" t="s">
        <v>25</v>
      </c>
      <c r="N827" s="2" t="s">
        <v>78</v>
      </c>
      <c r="O827" s="2" t="s">
        <v>53</v>
      </c>
    </row>
    <row r="828" spans="2:15" x14ac:dyDescent="0.35">
      <c r="B828" s="2" t="s">
        <v>14</v>
      </c>
      <c r="C828" s="3">
        <v>1</v>
      </c>
      <c r="D828" s="4" t="s">
        <v>59</v>
      </c>
      <c r="E828" s="2" t="s">
        <v>73</v>
      </c>
      <c r="F828" s="2" t="s">
        <v>42</v>
      </c>
      <c r="G828" s="5">
        <v>2</v>
      </c>
      <c r="H828" s="1">
        <v>12000000</v>
      </c>
      <c r="I828" s="2">
        <v>3</v>
      </c>
      <c r="J828" s="6">
        <v>3.6342592592592594E-3</v>
      </c>
      <c r="K828" s="2" t="s">
        <v>18</v>
      </c>
      <c r="L828" s="2" t="s">
        <v>19</v>
      </c>
      <c r="M828" s="2" t="s">
        <v>33</v>
      </c>
      <c r="N828" s="2" t="s">
        <v>76</v>
      </c>
      <c r="O828" s="2" t="s">
        <v>26</v>
      </c>
    </row>
    <row r="829" spans="2:15" x14ac:dyDescent="0.35">
      <c r="B829" s="2" t="s">
        <v>14</v>
      </c>
      <c r="C829" s="3">
        <v>17</v>
      </c>
      <c r="D829" s="4" t="s">
        <v>22</v>
      </c>
      <c r="E829" s="2" t="s">
        <v>73</v>
      </c>
      <c r="F829" s="2" t="s">
        <v>42</v>
      </c>
      <c r="G829" s="5">
        <v>2</v>
      </c>
      <c r="H829" s="1">
        <v>12000000</v>
      </c>
      <c r="I829" s="2">
        <v>4</v>
      </c>
      <c r="J829" s="6">
        <v>3.6342592592592594E-3</v>
      </c>
      <c r="K829" s="2" t="s">
        <v>18</v>
      </c>
      <c r="L829" s="2" t="s">
        <v>29</v>
      </c>
      <c r="M829" s="2" t="s">
        <v>43</v>
      </c>
      <c r="N829" s="2" t="s">
        <v>77</v>
      </c>
      <c r="O829" s="2" t="s">
        <v>54</v>
      </c>
    </row>
    <row r="830" spans="2:15" x14ac:dyDescent="0.35">
      <c r="B830" s="2" t="s">
        <v>14</v>
      </c>
      <c r="C830" s="3">
        <v>9</v>
      </c>
      <c r="D830" s="4" t="s">
        <v>27</v>
      </c>
      <c r="E830" s="2" t="s">
        <v>38</v>
      </c>
      <c r="F830" s="2" t="s">
        <v>42</v>
      </c>
      <c r="G830" s="5">
        <v>5</v>
      </c>
      <c r="H830" s="1">
        <v>25000000</v>
      </c>
      <c r="I830" s="2">
        <v>2</v>
      </c>
      <c r="J830" s="6">
        <v>3.6342592592592594E-3</v>
      </c>
      <c r="K830" s="2" t="s">
        <v>18</v>
      </c>
      <c r="L830" s="2" t="s">
        <v>35</v>
      </c>
      <c r="M830" s="2" t="s">
        <v>33</v>
      </c>
      <c r="N830" s="2" t="s">
        <v>78</v>
      </c>
      <c r="O830" s="2" t="s">
        <v>63</v>
      </c>
    </row>
    <row r="831" spans="2:15" x14ac:dyDescent="0.35">
      <c r="B831" s="2" t="s">
        <v>14</v>
      </c>
      <c r="C831" s="3">
        <v>29</v>
      </c>
      <c r="D831" s="4" t="s">
        <v>27</v>
      </c>
      <c r="E831" s="2" t="s">
        <v>16</v>
      </c>
      <c r="F831" s="2" t="s">
        <v>45</v>
      </c>
      <c r="G831" s="5">
        <v>1</v>
      </c>
      <c r="H831" s="1">
        <v>7000000</v>
      </c>
      <c r="I831" s="2">
        <v>4</v>
      </c>
      <c r="J831" s="6">
        <v>3.6342592592592594E-3</v>
      </c>
      <c r="K831" s="2" t="s">
        <v>18</v>
      </c>
      <c r="L831" s="2" t="s">
        <v>29</v>
      </c>
      <c r="M831" s="2" t="s">
        <v>48</v>
      </c>
      <c r="N831" s="2" t="s">
        <v>77</v>
      </c>
      <c r="O831" s="2" t="s">
        <v>34</v>
      </c>
    </row>
    <row r="832" spans="2:15" x14ac:dyDescent="0.35">
      <c r="B832" s="2" t="s">
        <v>14</v>
      </c>
      <c r="C832" s="3">
        <v>11</v>
      </c>
      <c r="D832" s="4" t="s">
        <v>37</v>
      </c>
      <c r="E832" s="2" t="s">
        <v>32</v>
      </c>
      <c r="F832" s="2" t="s">
        <v>42</v>
      </c>
      <c r="G832" s="5">
        <v>2</v>
      </c>
      <c r="H832" s="1">
        <v>38000000</v>
      </c>
      <c r="I832" s="2">
        <v>3</v>
      </c>
      <c r="J832" s="6">
        <v>3.6342592592592594E-3</v>
      </c>
      <c r="K832" s="2" t="s">
        <v>46</v>
      </c>
      <c r="L832" s="2" t="s">
        <v>39</v>
      </c>
      <c r="M832" s="2" t="s">
        <v>43</v>
      </c>
      <c r="N832" s="2" t="s">
        <v>78</v>
      </c>
      <c r="O832" s="2" t="s">
        <v>41</v>
      </c>
    </row>
    <row r="833" spans="2:15" x14ac:dyDescent="0.35">
      <c r="B833" s="2" t="s">
        <v>14</v>
      </c>
      <c r="C833" s="3">
        <v>17</v>
      </c>
      <c r="D833" s="4" t="s">
        <v>37</v>
      </c>
      <c r="E833" s="2" t="s">
        <v>28</v>
      </c>
      <c r="F833" s="2" t="s">
        <v>17</v>
      </c>
      <c r="G833" s="5">
        <v>1</v>
      </c>
      <c r="H833" s="1">
        <v>19000000</v>
      </c>
      <c r="I833" s="2">
        <v>2</v>
      </c>
      <c r="J833" s="6">
        <v>3.6342592592592594E-3</v>
      </c>
      <c r="K833" s="2" t="s">
        <v>46</v>
      </c>
      <c r="L833" s="2" t="s">
        <v>24</v>
      </c>
      <c r="M833" s="2" t="s">
        <v>25</v>
      </c>
      <c r="N833" s="2" t="s">
        <v>76</v>
      </c>
      <c r="O833" s="2" t="s">
        <v>26</v>
      </c>
    </row>
    <row r="834" spans="2:15" x14ac:dyDescent="0.35">
      <c r="B834" s="2" t="s">
        <v>14</v>
      </c>
      <c r="C834" s="3">
        <v>4</v>
      </c>
      <c r="D834" s="4" t="s">
        <v>37</v>
      </c>
      <c r="E834" s="2" t="s">
        <v>16</v>
      </c>
      <c r="F834" s="2" t="s">
        <v>42</v>
      </c>
      <c r="G834" s="5">
        <v>4</v>
      </c>
      <c r="H834" s="1">
        <v>15000000</v>
      </c>
      <c r="I834" s="2">
        <v>5</v>
      </c>
      <c r="J834" s="6">
        <v>3.6342592592592594E-3</v>
      </c>
      <c r="K834" s="2" t="s">
        <v>18</v>
      </c>
      <c r="L834" s="2" t="s">
        <v>29</v>
      </c>
      <c r="M834" s="2" t="s">
        <v>40</v>
      </c>
      <c r="N834" s="2" t="s">
        <v>78</v>
      </c>
      <c r="O834" s="2" t="s">
        <v>66</v>
      </c>
    </row>
    <row r="835" spans="2:15" x14ac:dyDescent="0.35">
      <c r="B835" s="2" t="s">
        <v>14</v>
      </c>
      <c r="C835" s="3">
        <v>1</v>
      </c>
      <c r="D835" s="4" t="s">
        <v>37</v>
      </c>
      <c r="E835" s="2" t="s">
        <v>38</v>
      </c>
      <c r="F835" s="2" t="s">
        <v>17</v>
      </c>
      <c r="G835" s="5">
        <v>3</v>
      </c>
      <c r="H835" s="1">
        <v>15000000</v>
      </c>
      <c r="I835" s="2">
        <v>5</v>
      </c>
      <c r="J835" s="6">
        <v>3.6342592592592594E-3</v>
      </c>
      <c r="K835" s="2" t="s">
        <v>18</v>
      </c>
      <c r="L835" s="2" t="s">
        <v>29</v>
      </c>
      <c r="M835" s="2" t="s">
        <v>20</v>
      </c>
      <c r="N835" s="2" t="s">
        <v>78</v>
      </c>
      <c r="O835" s="2" t="s">
        <v>53</v>
      </c>
    </row>
    <row r="836" spans="2:15" x14ac:dyDescent="0.35">
      <c r="B836" s="2" t="s">
        <v>14</v>
      </c>
      <c r="C836" s="3">
        <v>11</v>
      </c>
      <c r="D836" s="4" t="s">
        <v>44</v>
      </c>
      <c r="E836" s="2" t="s">
        <v>16</v>
      </c>
      <c r="F836" s="2" t="s">
        <v>42</v>
      </c>
      <c r="G836" s="5">
        <v>3</v>
      </c>
      <c r="H836" s="1">
        <v>11000000</v>
      </c>
      <c r="I836" s="2">
        <v>1</v>
      </c>
      <c r="J836" s="6">
        <v>3.6342592592592594E-3</v>
      </c>
      <c r="K836" s="2" t="s">
        <v>18</v>
      </c>
      <c r="L836" s="2" t="s">
        <v>19</v>
      </c>
      <c r="M836" s="2" t="s">
        <v>33</v>
      </c>
      <c r="N836" s="2" t="s">
        <v>76</v>
      </c>
      <c r="O836" s="2" t="s">
        <v>26</v>
      </c>
    </row>
    <row r="837" spans="2:15" x14ac:dyDescent="0.35">
      <c r="B837" s="2" t="s">
        <v>14</v>
      </c>
      <c r="C837" s="3">
        <v>4</v>
      </c>
      <c r="D837" s="4" t="s">
        <v>44</v>
      </c>
      <c r="E837" s="2" t="s">
        <v>16</v>
      </c>
      <c r="F837" s="2" t="s">
        <v>23</v>
      </c>
      <c r="G837" s="5">
        <v>2</v>
      </c>
      <c r="H837" s="1">
        <v>12000000</v>
      </c>
      <c r="I837" s="2">
        <v>1</v>
      </c>
      <c r="J837" s="6">
        <v>3.6342592592592594E-3</v>
      </c>
      <c r="K837" s="2" t="s">
        <v>18</v>
      </c>
      <c r="L837" s="2" t="s">
        <v>24</v>
      </c>
      <c r="M837" s="2" t="s">
        <v>43</v>
      </c>
      <c r="N837" s="2" t="s">
        <v>66</v>
      </c>
      <c r="O837" s="2" t="s">
        <v>36</v>
      </c>
    </row>
    <row r="838" spans="2:15" x14ac:dyDescent="0.35">
      <c r="B838" s="2" t="s">
        <v>14</v>
      </c>
      <c r="C838" s="3">
        <v>1</v>
      </c>
      <c r="D838" s="4" t="s">
        <v>59</v>
      </c>
      <c r="E838" s="2" t="s">
        <v>73</v>
      </c>
      <c r="F838" s="2" t="s">
        <v>42</v>
      </c>
      <c r="G838" s="5">
        <v>2</v>
      </c>
      <c r="H838" s="1">
        <v>12000000</v>
      </c>
      <c r="I838" s="2">
        <v>3</v>
      </c>
      <c r="J838" s="6">
        <v>3.6342592592592594E-3</v>
      </c>
      <c r="K838" s="2" t="s">
        <v>18</v>
      </c>
      <c r="L838" s="2" t="s">
        <v>19</v>
      </c>
      <c r="M838" s="2" t="s">
        <v>33</v>
      </c>
      <c r="N838" s="2" t="s">
        <v>76</v>
      </c>
      <c r="O838" s="2" t="s">
        <v>26</v>
      </c>
    </row>
    <row r="839" spans="2:15" x14ac:dyDescent="0.35">
      <c r="B839" s="2" t="s">
        <v>14</v>
      </c>
      <c r="C839" s="3">
        <v>17</v>
      </c>
      <c r="D839" s="4" t="s">
        <v>22</v>
      </c>
      <c r="E839" s="2" t="s">
        <v>73</v>
      </c>
      <c r="F839" s="2" t="s">
        <v>42</v>
      </c>
      <c r="G839" s="5">
        <v>2</v>
      </c>
      <c r="H839" s="1">
        <v>12000000</v>
      </c>
      <c r="I839" s="2">
        <v>4</v>
      </c>
      <c r="J839" s="6">
        <v>3.6342592592592594E-3</v>
      </c>
      <c r="K839" s="2" t="s">
        <v>18</v>
      </c>
      <c r="L839" s="2" t="s">
        <v>29</v>
      </c>
      <c r="M839" s="2" t="s">
        <v>43</v>
      </c>
      <c r="N839" s="2" t="s">
        <v>77</v>
      </c>
      <c r="O839" s="2" t="s">
        <v>54</v>
      </c>
    </row>
    <row r="840" spans="2:15" x14ac:dyDescent="0.35">
      <c r="B840" s="2" t="s">
        <v>70</v>
      </c>
      <c r="C840" s="3">
        <v>11</v>
      </c>
      <c r="D840" s="4" t="s">
        <v>22</v>
      </c>
      <c r="E840" s="2" t="s">
        <v>16</v>
      </c>
      <c r="F840" s="2" t="s">
        <v>17</v>
      </c>
      <c r="G840" s="5">
        <v>0</v>
      </c>
      <c r="H840" s="1">
        <v>0</v>
      </c>
      <c r="I840" s="2">
        <v>1</v>
      </c>
      <c r="J840" s="6">
        <v>3.6342592592592594E-3</v>
      </c>
      <c r="K840" s="2"/>
      <c r="L840" s="2"/>
      <c r="M840" s="2" t="s">
        <v>20</v>
      </c>
      <c r="N840" s="2" t="s">
        <v>76</v>
      </c>
      <c r="O840" s="2" t="s">
        <v>71</v>
      </c>
    </row>
    <row r="841" spans="2:15" x14ac:dyDescent="0.35">
      <c r="B841" s="2" t="s">
        <v>70</v>
      </c>
      <c r="C841" s="3">
        <v>12</v>
      </c>
      <c r="D841" s="4" t="s">
        <v>22</v>
      </c>
      <c r="E841" s="2" t="s">
        <v>49</v>
      </c>
      <c r="F841" s="2" t="s">
        <v>42</v>
      </c>
      <c r="G841" s="5">
        <v>0</v>
      </c>
      <c r="H841" s="1">
        <v>0</v>
      </c>
      <c r="I841" s="2">
        <v>1</v>
      </c>
      <c r="J841" s="6">
        <v>3.6342592592592594E-3</v>
      </c>
      <c r="K841" s="2"/>
      <c r="L841" s="2"/>
      <c r="M841" s="2" t="s">
        <v>30</v>
      </c>
      <c r="N841" s="2" t="s">
        <v>76</v>
      </c>
      <c r="O841" s="2" t="s">
        <v>26</v>
      </c>
    </row>
    <row r="842" spans="2:15" x14ac:dyDescent="0.35">
      <c r="B842" s="2" t="s">
        <v>70</v>
      </c>
      <c r="C842" s="3">
        <v>25</v>
      </c>
      <c r="D842" s="4" t="s">
        <v>37</v>
      </c>
      <c r="E842" s="2" t="s">
        <v>49</v>
      </c>
      <c r="F842" s="2" t="s">
        <v>23</v>
      </c>
      <c r="G842" s="5">
        <v>0</v>
      </c>
      <c r="H842" s="1">
        <v>0</v>
      </c>
      <c r="I842" s="2">
        <v>1</v>
      </c>
      <c r="J842" s="6">
        <v>3.6342592592592594E-3</v>
      </c>
      <c r="K842" s="2"/>
      <c r="L842" s="2"/>
      <c r="M842" s="2" t="s">
        <v>51</v>
      </c>
      <c r="N842" s="2" t="s">
        <v>78</v>
      </c>
      <c r="O842" s="2" t="s">
        <v>41</v>
      </c>
    </row>
    <row r="843" spans="2:15" x14ac:dyDescent="0.35">
      <c r="B843" s="2" t="s">
        <v>14</v>
      </c>
      <c r="C843" s="3">
        <v>8</v>
      </c>
      <c r="D843" s="4" t="s">
        <v>55</v>
      </c>
      <c r="E843" s="2" t="s">
        <v>32</v>
      </c>
      <c r="F843" s="2" t="s">
        <v>17</v>
      </c>
      <c r="G843" s="5">
        <v>3</v>
      </c>
      <c r="H843" s="1">
        <v>15000000</v>
      </c>
      <c r="I843" s="2">
        <v>5</v>
      </c>
      <c r="J843" s="6">
        <v>3.645833333333333E-3</v>
      </c>
      <c r="K843" s="2" t="s">
        <v>18</v>
      </c>
      <c r="L843" s="2" t="s">
        <v>56</v>
      </c>
      <c r="M843" s="2" t="s">
        <v>25</v>
      </c>
      <c r="N843" s="2" t="s">
        <v>78</v>
      </c>
      <c r="O843" s="2" t="s">
        <v>53</v>
      </c>
    </row>
    <row r="844" spans="2:15" x14ac:dyDescent="0.35">
      <c r="B844" s="2" t="s">
        <v>14</v>
      </c>
      <c r="C844" s="3">
        <v>12</v>
      </c>
      <c r="D844" s="4" t="s">
        <v>60</v>
      </c>
      <c r="E844" s="2" t="s">
        <v>32</v>
      </c>
      <c r="F844" s="2" t="s">
        <v>17</v>
      </c>
      <c r="G844" s="5">
        <v>5</v>
      </c>
      <c r="H844" s="1">
        <v>25000000</v>
      </c>
      <c r="I844" s="2">
        <v>1</v>
      </c>
      <c r="J844" s="6">
        <v>3.645833333333333E-3</v>
      </c>
      <c r="K844" s="2" t="s">
        <v>18</v>
      </c>
      <c r="L844" s="2" t="s">
        <v>64</v>
      </c>
      <c r="M844" s="2" t="s">
        <v>43</v>
      </c>
      <c r="N844" s="2" t="s">
        <v>76</v>
      </c>
      <c r="O844" s="2" t="s">
        <v>52</v>
      </c>
    </row>
    <row r="845" spans="2:15" x14ac:dyDescent="0.35">
      <c r="B845" s="2" t="s">
        <v>14</v>
      </c>
      <c r="C845" s="3">
        <v>30</v>
      </c>
      <c r="D845" s="4" t="s">
        <v>27</v>
      </c>
      <c r="E845" s="2" t="s">
        <v>32</v>
      </c>
      <c r="F845" s="2" t="s">
        <v>42</v>
      </c>
      <c r="G845" s="5">
        <v>4</v>
      </c>
      <c r="H845" s="1">
        <v>20000000</v>
      </c>
      <c r="I845" s="2">
        <v>3</v>
      </c>
      <c r="J845" s="6">
        <v>3.645833333333333E-3</v>
      </c>
      <c r="K845" s="2" t="s">
        <v>18</v>
      </c>
      <c r="L845" s="2" t="s">
        <v>19</v>
      </c>
      <c r="M845" s="2" t="s">
        <v>40</v>
      </c>
      <c r="N845" s="2" t="s">
        <v>77</v>
      </c>
      <c r="O845" s="2" t="s">
        <v>34</v>
      </c>
    </row>
    <row r="846" spans="2:15" x14ac:dyDescent="0.35">
      <c r="B846" s="2" t="s">
        <v>14</v>
      </c>
      <c r="C846" s="3">
        <v>18</v>
      </c>
      <c r="D846" s="4" t="s">
        <v>44</v>
      </c>
      <c r="E846" s="2" t="s">
        <v>49</v>
      </c>
      <c r="F846" s="2" t="s">
        <v>17</v>
      </c>
      <c r="G846" s="5">
        <v>4</v>
      </c>
      <c r="H846" s="1">
        <v>11000000</v>
      </c>
      <c r="I846" s="2">
        <v>1</v>
      </c>
      <c r="J846" s="6">
        <v>3.645833333333333E-3</v>
      </c>
      <c r="K846" s="2" t="s">
        <v>61</v>
      </c>
      <c r="L846" s="2" t="s">
        <v>39</v>
      </c>
      <c r="M846" s="2" t="s">
        <v>48</v>
      </c>
      <c r="N846" s="2" t="s">
        <v>76</v>
      </c>
      <c r="O846" s="2" t="s">
        <v>52</v>
      </c>
    </row>
    <row r="847" spans="2:15" x14ac:dyDescent="0.35">
      <c r="B847" s="2" t="s">
        <v>14</v>
      </c>
      <c r="C847" s="3">
        <v>3</v>
      </c>
      <c r="D847" s="4" t="s">
        <v>44</v>
      </c>
      <c r="E847" s="2" t="s">
        <v>28</v>
      </c>
      <c r="F847" s="2" t="s">
        <v>42</v>
      </c>
      <c r="G847" s="5">
        <v>2</v>
      </c>
      <c r="H847" s="1">
        <v>12000000</v>
      </c>
      <c r="I847" s="2">
        <v>4</v>
      </c>
      <c r="J847" s="6">
        <v>3.645833333333333E-3</v>
      </c>
      <c r="K847" s="2" t="s">
        <v>18</v>
      </c>
      <c r="L847" s="2" t="s">
        <v>35</v>
      </c>
      <c r="M847" s="2" t="s">
        <v>40</v>
      </c>
      <c r="N847" s="2" t="s">
        <v>78</v>
      </c>
      <c r="O847" s="2" t="s">
        <v>62</v>
      </c>
    </row>
    <row r="848" spans="2:15" x14ac:dyDescent="0.35">
      <c r="B848" s="2" t="s">
        <v>14</v>
      </c>
      <c r="C848" s="3">
        <v>7</v>
      </c>
      <c r="D848" s="4" t="s">
        <v>44</v>
      </c>
      <c r="E848" s="2" t="s">
        <v>28</v>
      </c>
      <c r="F848" s="2" t="s">
        <v>42</v>
      </c>
      <c r="G848" s="5">
        <v>3</v>
      </c>
      <c r="H848" s="1">
        <v>15000000</v>
      </c>
      <c r="I848" s="2">
        <v>5</v>
      </c>
      <c r="J848" s="6">
        <v>3.645833333333333E-3</v>
      </c>
      <c r="K848" s="2" t="s">
        <v>18</v>
      </c>
      <c r="L848" s="2" t="s">
        <v>56</v>
      </c>
      <c r="M848" s="2" t="s">
        <v>33</v>
      </c>
      <c r="N848" s="2" t="s">
        <v>76</v>
      </c>
      <c r="O848" s="2" t="s">
        <v>31</v>
      </c>
    </row>
    <row r="849" spans="2:15" x14ac:dyDescent="0.35">
      <c r="B849" s="2" t="s">
        <v>14</v>
      </c>
      <c r="C849" s="3">
        <v>19</v>
      </c>
      <c r="D849" s="4" t="s">
        <v>44</v>
      </c>
      <c r="E849" s="2" t="s">
        <v>49</v>
      </c>
      <c r="F849" s="2" t="s">
        <v>23</v>
      </c>
      <c r="G849" s="5">
        <v>3</v>
      </c>
      <c r="H849" s="1">
        <v>15000000</v>
      </c>
      <c r="I849" s="2">
        <v>3</v>
      </c>
      <c r="J849" s="6">
        <v>3.645833333333333E-3</v>
      </c>
      <c r="K849" s="2" t="s">
        <v>18</v>
      </c>
      <c r="L849" s="2" t="s">
        <v>29</v>
      </c>
      <c r="M849" s="2" t="s">
        <v>30</v>
      </c>
      <c r="N849" s="2" t="s">
        <v>78</v>
      </c>
      <c r="O849" s="2" t="s">
        <v>41</v>
      </c>
    </row>
    <row r="850" spans="2:15" x14ac:dyDescent="0.35">
      <c r="B850" s="2" t="s">
        <v>14</v>
      </c>
      <c r="C850" s="3">
        <v>13</v>
      </c>
      <c r="D850" s="4" t="s">
        <v>69</v>
      </c>
      <c r="E850" s="2" t="s">
        <v>16</v>
      </c>
      <c r="F850" s="2" t="s">
        <v>45</v>
      </c>
      <c r="G850" s="5">
        <v>2</v>
      </c>
      <c r="H850" s="1">
        <v>38000000</v>
      </c>
      <c r="I850" s="2">
        <v>2</v>
      </c>
      <c r="J850" s="6">
        <v>3.645833333333333E-3</v>
      </c>
      <c r="K850" s="2" t="s">
        <v>46</v>
      </c>
      <c r="L850" s="2" t="s">
        <v>39</v>
      </c>
      <c r="M850" s="2" t="s">
        <v>20</v>
      </c>
      <c r="N850" s="2" t="s">
        <v>66</v>
      </c>
      <c r="O850" s="2" t="s">
        <v>67</v>
      </c>
    </row>
    <row r="851" spans="2:15" x14ac:dyDescent="0.35">
      <c r="B851" s="2" t="s">
        <v>14</v>
      </c>
      <c r="C851" s="3">
        <v>14</v>
      </c>
      <c r="D851" s="4" t="s">
        <v>69</v>
      </c>
      <c r="E851" s="2" t="s">
        <v>28</v>
      </c>
      <c r="F851" s="2" t="s">
        <v>17</v>
      </c>
      <c r="G851" s="5">
        <v>2</v>
      </c>
      <c r="H851" s="1">
        <v>12000000</v>
      </c>
      <c r="I851" s="2">
        <v>2</v>
      </c>
      <c r="J851" s="6">
        <v>3.645833333333333E-3</v>
      </c>
      <c r="K851" s="2" t="s">
        <v>18</v>
      </c>
      <c r="L851" s="2" t="s">
        <v>24</v>
      </c>
      <c r="M851" s="2" t="s">
        <v>43</v>
      </c>
      <c r="N851" s="2" t="s">
        <v>76</v>
      </c>
      <c r="O851" s="2" t="s">
        <v>31</v>
      </c>
    </row>
    <row r="852" spans="2:15" x14ac:dyDescent="0.35">
      <c r="B852" s="2" t="s">
        <v>14</v>
      </c>
      <c r="C852" s="3">
        <v>8</v>
      </c>
      <c r="D852" s="4" t="s">
        <v>55</v>
      </c>
      <c r="E852" s="2" t="s">
        <v>32</v>
      </c>
      <c r="F852" s="2" t="s">
        <v>17</v>
      </c>
      <c r="G852" s="5">
        <v>3</v>
      </c>
      <c r="H852" s="1">
        <v>15000000</v>
      </c>
      <c r="I852" s="2">
        <v>5</v>
      </c>
      <c r="J852" s="6">
        <v>3.645833333333333E-3</v>
      </c>
      <c r="K852" s="2" t="s">
        <v>18</v>
      </c>
      <c r="L852" s="2" t="s">
        <v>56</v>
      </c>
      <c r="M852" s="2" t="s">
        <v>25</v>
      </c>
      <c r="N852" s="2" t="s">
        <v>78</v>
      </c>
      <c r="O852" s="2" t="s">
        <v>53</v>
      </c>
    </row>
    <row r="853" spans="2:15" x14ac:dyDescent="0.35">
      <c r="B853" s="2" t="s">
        <v>14</v>
      </c>
      <c r="C853" s="3">
        <v>12</v>
      </c>
      <c r="D853" s="4" t="s">
        <v>60</v>
      </c>
      <c r="E853" s="2" t="s">
        <v>32</v>
      </c>
      <c r="F853" s="2" t="s">
        <v>17</v>
      </c>
      <c r="G853" s="5">
        <v>5</v>
      </c>
      <c r="H853" s="1">
        <v>25000000</v>
      </c>
      <c r="I853" s="2">
        <v>1</v>
      </c>
      <c r="J853" s="6">
        <v>3.645833333333333E-3</v>
      </c>
      <c r="K853" s="2" t="s">
        <v>18</v>
      </c>
      <c r="L853" s="2" t="s">
        <v>64</v>
      </c>
      <c r="M853" s="2" t="s">
        <v>43</v>
      </c>
      <c r="N853" s="2" t="s">
        <v>76</v>
      </c>
      <c r="O853" s="2" t="s">
        <v>52</v>
      </c>
    </row>
    <row r="854" spans="2:15" x14ac:dyDescent="0.35">
      <c r="B854" s="2" t="s">
        <v>70</v>
      </c>
      <c r="C854" s="3">
        <v>29</v>
      </c>
      <c r="D854" s="4" t="s">
        <v>59</v>
      </c>
      <c r="E854" s="2" t="s">
        <v>28</v>
      </c>
      <c r="F854" s="2" t="s">
        <v>17</v>
      </c>
      <c r="G854" s="5">
        <v>0</v>
      </c>
      <c r="H854" s="1">
        <v>0</v>
      </c>
      <c r="I854" s="2">
        <v>2</v>
      </c>
      <c r="J854" s="6">
        <v>3.645833333333333E-3</v>
      </c>
      <c r="K854" s="2"/>
      <c r="L854" s="2"/>
      <c r="M854" s="2" t="s">
        <v>33</v>
      </c>
      <c r="N854" s="2" t="s">
        <v>77</v>
      </c>
      <c r="O854" s="2" t="s">
        <v>54</v>
      </c>
    </row>
    <row r="855" spans="2:15" x14ac:dyDescent="0.35">
      <c r="B855" s="2" t="s">
        <v>70</v>
      </c>
      <c r="C855" s="3">
        <v>5</v>
      </c>
      <c r="D855" s="4" t="s">
        <v>37</v>
      </c>
      <c r="E855" s="2" t="s">
        <v>32</v>
      </c>
      <c r="F855" s="2" t="s">
        <v>17</v>
      </c>
      <c r="G855" s="5">
        <v>0</v>
      </c>
      <c r="H855" s="1">
        <v>0</v>
      </c>
      <c r="I855" s="2">
        <v>5</v>
      </c>
      <c r="J855" s="6">
        <v>3.645833333333333E-3</v>
      </c>
      <c r="K855" s="2"/>
      <c r="L855" s="2"/>
      <c r="M855" s="2" t="s">
        <v>48</v>
      </c>
      <c r="N855" s="2" t="s">
        <v>78</v>
      </c>
      <c r="O855" s="2" t="s">
        <v>41</v>
      </c>
    </row>
    <row r="856" spans="2:15" x14ac:dyDescent="0.35">
      <c r="B856" s="2" t="s">
        <v>70</v>
      </c>
      <c r="C856" s="3">
        <v>10</v>
      </c>
      <c r="D856" s="4" t="s">
        <v>69</v>
      </c>
      <c r="E856" s="2" t="s">
        <v>16</v>
      </c>
      <c r="F856" s="2" t="s">
        <v>45</v>
      </c>
      <c r="G856" s="5">
        <v>0</v>
      </c>
      <c r="H856" s="1">
        <v>0</v>
      </c>
      <c r="I856" s="2">
        <v>3</v>
      </c>
      <c r="J856" s="6">
        <v>3.645833333333333E-3</v>
      </c>
      <c r="K856" s="2"/>
      <c r="L856" s="2"/>
      <c r="M856" s="2" t="s">
        <v>25</v>
      </c>
      <c r="N856" s="2" t="s">
        <v>78</v>
      </c>
      <c r="O856" s="2" t="s">
        <v>21</v>
      </c>
    </row>
    <row r="857" spans="2:15" x14ac:dyDescent="0.35">
      <c r="B857" s="2" t="s">
        <v>70</v>
      </c>
      <c r="C857" s="3">
        <v>5</v>
      </c>
      <c r="D857" s="4" t="s">
        <v>69</v>
      </c>
      <c r="E857" s="2" t="s">
        <v>28</v>
      </c>
      <c r="F857" s="2" t="s">
        <v>42</v>
      </c>
      <c r="G857" s="5">
        <v>0</v>
      </c>
      <c r="H857" s="1">
        <v>0</v>
      </c>
      <c r="I857" s="2">
        <v>5</v>
      </c>
      <c r="J857" s="6">
        <v>3.645833333333333E-3</v>
      </c>
      <c r="K857" s="2"/>
      <c r="L857" s="2"/>
      <c r="M857" s="2" t="s">
        <v>51</v>
      </c>
      <c r="N857" s="2" t="s">
        <v>76</v>
      </c>
      <c r="O857" s="2" t="s">
        <v>75</v>
      </c>
    </row>
    <row r="858" spans="2:15" x14ac:dyDescent="0.35">
      <c r="B858" s="2" t="s">
        <v>70</v>
      </c>
      <c r="C858" s="3">
        <v>29</v>
      </c>
      <c r="D858" s="4" t="s">
        <v>59</v>
      </c>
      <c r="E858" s="2" t="s">
        <v>28</v>
      </c>
      <c r="F858" s="2" t="s">
        <v>17</v>
      </c>
      <c r="G858" s="5">
        <v>0</v>
      </c>
      <c r="H858" s="1">
        <v>0</v>
      </c>
      <c r="I858" s="2">
        <v>2</v>
      </c>
      <c r="J858" s="6">
        <v>3.645833333333333E-3</v>
      </c>
      <c r="K858" s="2"/>
      <c r="L858" s="2"/>
      <c r="M858" s="2" t="s">
        <v>33</v>
      </c>
      <c r="N858" s="2" t="s">
        <v>77</v>
      </c>
      <c r="O858" s="2" t="s">
        <v>54</v>
      </c>
    </row>
    <row r="859" spans="2:15" x14ac:dyDescent="0.35">
      <c r="B859" s="2" t="s">
        <v>14</v>
      </c>
      <c r="C859" s="3">
        <v>18</v>
      </c>
      <c r="D859" s="4" t="s">
        <v>60</v>
      </c>
      <c r="E859" s="2" t="s">
        <v>16</v>
      </c>
      <c r="F859" s="2" t="s">
        <v>17</v>
      </c>
      <c r="G859" s="5">
        <v>5</v>
      </c>
      <c r="H859" s="1">
        <v>25000000</v>
      </c>
      <c r="I859" s="2">
        <v>5</v>
      </c>
      <c r="J859" s="6">
        <v>4.340277777777778E-3</v>
      </c>
      <c r="K859" s="2" t="s">
        <v>18</v>
      </c>
      <c r="L859" s="2" t="s">
        <v>50</v>
      </c>
      <c r="M859" s="2" t="s">
        <v>33</v>
      </c>
      <c r="N859" s="2" t="s">
        <v>78</v>
      </c>
      <c r="O859" s="2" t="s">
        <v>63</v>
      </c>
    </row>
    <row r="860" spans="2:15" x14ac:dyDescent="0.35">
      <c r="B860" s="2" t="s">
        <v>14</v>
      </c>
      <c r="C860" s="3">
        <v>12</v>
      </c>
      <c r="D860" s="4" t="s">
        <v>22</v>
      </c>
      <c r="E860" s="2" t="s">
        <v>38</v>
      </c>
      <c r="F860" s="2" t="s">
        <v>17</v>
      </c>
      <c r="G860" s="5">
        <v>3</v>
      </c>
      <c r="H860" s="1">
        <v>15000000</v>
      </c>
      <c r="I860" s="2">
        <v>4</v>
      </c>
      <c r="J860" s="6">
        <v>4.340277777777778E-3</v>
      </c>
      <c r="K860" s="2" t="s">
        <v>18</v>
      </c>
      <c r="L860" s="2" t="s">
        <v>47</v>
      </c>
      <c r="M860" s="2" t="s">
        <v>25</v>
      </c>
      <c r="N860" s="2" t="s">
        <v>77</v>
      </c>
      <c r="O860" s="2" t="s">
        <v>34</v>
      </c>
    </row>
    <row r="861" spans="2:15" x14ac:dyDescent="0.35">
      <c r="B861" s="2" t="s">
        <v>14</v>
      </c>
      <c r="C861" s="3">
        <v>30</v>
      </c>
      <c r="D861" s="4" t="s">
        <v>27</v>
      </c>
      <c r="E861" s="2" t="s">
        <v>73</v>
      </c>
      <c r="F861" s="2" t="s">
        <v>42</v>
      </c>
      <c r="G861" s="5">
        <v>4</v>
      </c>
      <c r="H861" s="1">
        <v>20000000</v>
      </c>
      <c r="I861" s="2">
        <v>5</v>
      </c>
      <c r="J861" s="6">
        <v>4.340277777777778E-3</v>
      </c>
      <c r="K861" s="2" t="s">
        <v>61</v>
      </c>
      <c r="L861" s="2" t="s">
        <v>19</v>
      </c>
      <c r="M861" s="2" t="s">
        <v>48</v>
      </c>
      <c r="N861" s="2" t="s">
        <v>66</v>
      </c>
      <c r="O861" s="2" t="s">
        <v>36</v>
      </c>
    </row>
    <row r="862" spans="2:15" x14ac:dyDescent="0.35">
      <c r="B862" s="2" t="s">
        <v>14</v>
      </c>
      <c r="C862" s="3">
        <v>16</v>
      </c>
      <c r="D862" s="4" t="s">
        <v>27</v>
      </c>
      <c r="E862" s="2" t="s">
        <v>73</v>
      </c>
      <c r="F862" s="2" t="s">
        <v>42</v>
      </c>
      <c r="G862" s="5">
        <v>3</v>
      </c>
      <c r="H862" s="1">
        <v>12000000</v>
      </c>
      <c r="I862" s="2">
        <v>2</v>
      </c>
      <c r="J862" s="6">
        <v>4.340277777777778E-3</v>
      </c>
      <c r="K862" s="2" t="s">
        <v>18</v>
      </c>
      <c r="L862" s="2" t="s">
        <v>29</v>
      </c>
      <c r="M862" s="2" t="s">
        <v>40</v>
      </c>
      <c r="N862" s="2" t="s">
        <v>66</v>
      </c>
      <c r="O862" s="2" t="s">
        <v>36</v>
      </c>
    </row>
    <row r="863" spans="2:15" x14ac:dyDescent="0.35">
      <c r="B863" s="2" t="s">
        <v>14</v>
      </c>
      <c r="C863" s="3">
        <v>28</v>
      </c>
      <c r="D863" s="4" t="s">
        <v>27</v>
      </c>
      <c r="E863" s="2" t="s">
        <v>38</v>
      </c>
      <c r="F863" s="2" t="s">
        <v>17</v>
      </c>
      <c r="G863" s="5">
        <v>2</v>
      </c>
      <c r="H863" s="1">
        <v>12000000</v>
      </c>
      <c r="I863" s="2">
        <v>2</v>
      </c>
      <c r="J863" s="6">
        <v>4.340277777777778E-3</v>
      </c>
      <c r="K863" s="2" t="s">
        <v>18</v>
      </c>
      <c r="L863" s="2" t="s">
        <v>35</v>
      </c>
      <c r="M863" s="2" t="s">
        <v>33</v>
      </c>
      <c r="N863" s="2" t="s">
        <v>78</v>
      </c>
      <c r="O863" s="2" t="s">
        <v>53</v>
      </c>
    </row>
    <row r="864" spans="2:15" x14ac:dyDescent="0.35">
      <c r="B864" s="2" t="s">
        <v>14</v>
      </c>
      <c r="C864" s="3">
        <v>7</v>
      </c>
      <c r="D864" s="4" t="s">
        <v>37</v>
      </c>
      <c r="E864" s="2" t="s">
        <v>16</v>
      </c>
      <c r="F864" s="2" t="s">
        <v>17</v>
      </c>
      <c r="G864" s="5">
        <v>2</v>
      </c>
      <c r="H864" s="1">
        <v>10000000</v>
      </c>
      <c r="I864" s="2">
        <v>1</v>
      </c>
      <c r="J864" s="6">
        <v>4.340277777777778E-3</v>
      </c>
      <c r="K864" s="2" t="s">
        <v>18</v>
      </c>
      <c r="L864" s="2" t="s">
        <v>19</v>
      </c>
      <c r="M864" s="2" t="s">
        <v>30</v>
      </c>
      <c r="N864" s="2" t="s">
        <v>77</v>
      </c>
      <c r="O864" s="2" t="s">
        <v>54</v>
      </c>
    </row>
    <row r="865" spans="2:15" x14ac:dyDescent="0.35">
      <c r="B865" s="2" t="s">
        <v>14</v>
      </c>
      <c r="C865" s="3">
        <v>9</v>
      </c>
      <c r="D865" s="4" t="s">
        <v>37</v>
      </c>
      <c r="E865" s="2" t="s">
        <v>16</v>
      </c>
      <c r="F865" s="2" t="s">
        <v>17</v>
      </c>
      <c r="G865" s="5">
        <v>1</v>
      </c>
      <c r="H865" s="1">
        <v>7000000</v>
      </c>
      <c r="I865" s="2">
        <v>4</v>
      </c>
      <c r="J865" s="6">
        <v>4.340277777777778E-3</v>
      </c>
      <c r="K865" s="2" t="s">
        <v>18</v>
      </c>
      <c r="L865" s="2" t="s">
        <v>29</v>
      </c>
      <c r="M865" s="2" t="s">
        <v>40</v>
      </c>
      <c r="N865" s="2" t="s">
        <v>76</v>
      </c>
      <c r="O865" s="2" t="s">
        <v>31</v>
      </c>
    </row>
    <row r="866" spans="2:15" x14ac:dyDescent="0.35">
      <c r="B866" s="2" t="s">
        <v>14</v>
      </c>
      <c r="C866" s="3">
        <v>18</v>
      </c>
      <c r="D866" s="4" t="s">
        <v>37</v>
      </c>
      <c r="E866" s="2" t="s">
        <v>38</v>
      </c>
      <c r="F866" s="2" t="s">
        <v>42</v>
      </c>
      <c r="G866" s="5">
        <v>3</v>
      </c>
      <c r="H866" s="1">
        <v>15000000</v>
      </c>
      <c r="I866" s="2">
        <v>1</v>
      </c>
      <c r="J866" s="6">
        <v>4.340277777777778E-3</v>
      </c>
      <c r="K866" s="2" t="s">
        <v>18</v>
      </c>
      <c r="L866" s="2" t="s">
        <v>56</v>
      </c>
      <c r="M866" s="2" t="s">
        <v>43</v>
      </c>
      <c r="N866" s="2" t="s">
        <v>76</v>
      </c>
      <c r="O866" s="2" t="s">
        <v>31</v>
      </c>
    </row>
    <row r="867" spans="2:15" x14ac:dyDescent="0.35">
      <c r="B867" s="2" t="s">
        <v>14</v>
      </c>
      <c r="C867" s="3">
        <v>4</v>
      </c>
      <c r="D867" s="4" t="s">
        <v>44</v>
      </c>
      <c r="E867" s="2" t="s">
        <v>16</v>
      </c>
      <c r="F867" s="2" t="s">
        <v>42</v>
      </c>
      <c r="G867" s="5">
        <v>2</v>
      </c>
      <c r="H867" s="1">
        <v>38000000</v>
      </c>
      <c r="I867" s="2">
        <v>5</v>
      </c>
      <c r="J867" s="6">
        <v>4.340277777777778E-3</v>
      </c>
      <c r="K867" s="2" t="s">
        <v>46</v>
      </c>
      <c r="L867" s="2" t="s">
        <v>29</v>
      </c>
      <c r="M867" s="2" t="s">
        <v>20</v>
      </c>
      <c r="N867" s="2" t="s">
        <v>76</v>
      </c>
      <c r="O867" s="2" t="s">
        <v>31</v>
      </c>
    </row>
    <row r="868" spans="2:15" x14ac:dyDescent="0.35">
      <c r="B868" s="2" t="s">
        <v>14</v>
      </c>
      <c r="C868" s="3">
        <v>23</v>
      </c>
      <c r="D868" s="4" t="s">
        <v>44</v>
      </c>
      <c r="E868" s="2" t="s">
        <v>16</v>
      </c>
      <c r="F868" s="2" t="s">
        <v>42</v>
      </c>
      <c r="G868" s="5">
        <v>2</v>
      </c>
      <c r="H868" s="1">
        <v>12000000</v>
      </c>
      <c r="I868" s="2">
        <v>2</v>
      </c>
      <c r="J868" s="6">
        <v>4.340277777777778E-3</v>
      </c>
      <c r="K868" s="2" t="s">
        <v>18</v>
      </c>
      <c r="L868" s="2" t="s">
        <v>39</v>
      </c>
      <c r="M868" s="2" t="s">
        <v>43</v>
      </c>
      <c r="N868" s="2" t="s">
        <v>76</v>
      </c>
      <c r="O868" s="2" t="s">
        <v>75</v>
      </c>
    </row>
    <row r="869" spans="2:15" x14ac:dyDescent="0.35">
      <c r="B869" s="2" t="s">
        <v>14</v>
      </c>
      <c r="C869" s="3">
        <v>31</v>
      </c>
      <c r="D869" s="4" t="s">
        <v>69</v>
      </c>
      <c r="E869" s="2" t="s">
        <v>32</v>
      </c>
      <c r="F869" s="2" t="s">
        <v>23</v>
      </c>
      <c r="G869" s="5">
        <v>1</v>
      </c>
      <c r="H869" s="1">
        <v>19000000</v>
      </c>
      <c r="I869" s="2">
        <v>3</v>
      </c>
      <c r="J869" s="6">
        <v>4.340277777777778E-3</v>
      </c>
      <c r="K869" s="2" t="s">
        <v>46</v>
      </c>
      <c r="L869" s="2" t="s">
        <v>24</v>
      </c>
      <c r="M869" s="2" t="s">
        <v>30</v>
      </c>
      <c r="N869" s="2" t="s">
        <v>78</v>
      </c>
      <c r="O869" s="2" t="s">
        <v>53</v>
      </c>
    </row>
    <row r="870" spans="2:15" x14ac:dyDescent="0.35">
      <c r="B870" s="2" t="s">
        <v>14</v>
      </c>
      <c r="C870" s="3">
        <v>18</v>
      </c>
      <c r="D870" s="4" t="s">
        <v>60</v>
      </c>
      <c r="E870" s="2" t="s">
        <v>16</v>
      </c>
      <c r="F870" s="2" t="s">
        <v>17</v>
      </c>
      <c r="G870" s="5">
        <v>5</v>
      </c>
      <c r="H870" s="1">
        <v>25000000</v>
      </c>
      <c r="I870" s="2">
        <v>5</v>
      </c>
      <c r="J870" s="6">
        <v>4.340277777777778E-3</v>
      </c>
      <c r="K870" s="2" t="s">
        <v>18</v>
      </c>
      <c r="L870" s="2" t="s">
        <v>50</v>
      </c>
      <c r="M870" s="2" t="s">
        <v>33</v>
      </c>
      <c r="N870" s="2" t="s">
        <v>78</v>
      </c>
      <c r="O870" s="2" t="s">
        <v>63</v>
      </c>
    </row>
    <row r="871" spans="2:15" x14ac:dyDescent="0.35">
      <c r="B871" s="2" t="s">
        <v>70</v>
      </c>
      <c r="C871" s="3">
        <v>15</v>
      </c>
      <c r="D871" s="4" t="s">
        <v>27</v>
      </c>
      <c r="E871" s="2" t="s">
        <v>32</v>
      </c>
      <c r="F871" s="2" t="s">
        <v>42</v>
      </c>
      <c r="G871" s="5">
        <v>0</v>
      </c>
      <c r="H871" s="1">
        <v>0</v>
      </c>
      <c r="I871" s="2">
        <v>1</v>
      </c>
      <c r="J871" s="6">
        <v>4.340277777777778E-3</v>
      </c>
      <c r="K871" s="2"/>
      <c r="L871" s="2"/>
      <c r="M871" s="2" t="s">
        <v>43</v>
      </c>
      <c r="N871" s="2" t="s">
        <v>78</v>
      </c>
      <c r="O871" s="2" t="s">
        <v>53</v>
      </c>
    </row>
    <row r="872" spans="2:15" x14ac:dyDescent="0.35">
      <c r="B872" s="2" t="s">
        <v>70</v>
      </c>
      <c r="C872" s="3">
        <v>15</v>
      </c>
      <c r="D872" s="4" t="s">
        <v>69</v>
      </c>
      <c r="E872" s="2" t="s">
        <v>28</v>
      </c>
      <c r="F872" s="2" t="s">
        <v>42</v>
      </c>
      <c r="G872" s="5">
        <v>0</v>
      </c>
      <c r="H872" s="1">
        <v>0</v>
      </c>
      <c r="I872" s="2">
        <v>1</v>
      </c>
      <c r="J872" s="6">
        <v>4.340277777777778E-3</v>
      </c>
      <c r="K872" s="2"/>
      <c r="L872" s="2"/>
      <c r="M872" s="2" t="s">
        <v>51</v>
      </c>
      <c r="N872" s="2" t="s">
        <v>78</v>
      </c>
      <c r="O872" s="2" t="s">
        <v>41</v>
      </c>
    </row>
    <row r="873" spans="2:15" x14ac:dyDescent="0.35">
      <c r="B873" s="2" t="s">
        <v>14</v>
      </c>
      <c r="C873" s="3">
        <v>1</v>
      </c>
      <c r="D873" s="4" t="s">
        <v>59</v>
      </c>
      <c r="E873" s="2" t="s">
        <v>16</v>
      </c>
      <c r="F873" s="2" t="s">
        <v>42</v>
      </c>
      <c r="G873" s="5">
        <v>5</v>
      </c>
      <c r="H873" s="1">
        <v>25000000</v>
      </c>
      <c r="I873" s="2">
        <v>1</v>
      </c>
      <c r="J873" s="6">
        <v>4.3749999999999995E-3</v>
      </c>
      <c r="K873" s="2" t="s">
        <v>18</v>
      </c>
      <c r="L873" s="2" t="s">
        <v>19</v>
      </c>
      <c r="M873" s="2" t="s">
        <v>51</v>
      </c>
      <c r="N873" s="2" t="s">
        <v>78</v>
      </c>
      <c r="O873" s="2" t="s">
        <v>62</v>
      </c>
    </row>
    <row r="874" spans="2:15" x14ac:dyDescent="0.35">
      <c r="B874" s="2" t="s">
        <v>14</v>
      </c>
      <c r="C874" s="3">
        <v>7</v>
      </c>
      <c r="D874" s="4" t="s">
        <v>72</v>
      </c>
      <c r="E874" s="2" t="s">
        <v>38</v>
      </c>
      <c r="F874" s="2" t="s">
        <v>42</v>
      </c>
      <c r="G874" s="5">
        <v>1</v>
      </c>
      <c r="H874" s="1">
        <v>19000000</v>
      </c>
      <c r="I874" s="2">
        <v>6</v>
      </c>
      <c r="J874" s="6">
        <v>4.3749999999999995E-3</v>
      </c>
      <c r="K874" s="2" t="s">
        <v>46</v>
      </c>
      <c r="L874" s="2" t="s">
        <v>29</v>
      </c>
      <c r="M874" s="2" t="s">
        <v>20</v>
      </c>
      <c r="N874" s="2" t="s">
        <v>78</v>
      </c>
      <c r="O874" s="2" t="s">
        <v>21</v>
      </c>
    </row>
    <row r="875" spans="2:15" x14ac:dyDescent="0.35">
      <c r="B875" s="2" t="s">
        <v>14</v>
      </c>
      <c r="C875" s="3">
        <v>27</v>
      </c>
      <c r="D875" s="4" t="s">
        <v>27</v>
      </c>
      <c r="E875" s="2" t="s">
        <v>32</v>
      </c>
      <c r="F875" s="2" t="s">
        <v>23</v>
      </c>
      <c r="G875" s="5">
        <v>2</v>
      </c>
      <c r="H875" s="1">
        <v>38000000</v>
      </c>
      <c r="I875" s="2">
        <v>3</v>
      </c>
      <c r="J875" s="6">
        <v>4.3749999999999995E-3</v>
      </c>
      <c r="K875" s="2" t="s">
        <v>46</v>
      </c>
      <c r="L875" s="2" t="s">
        <v>56</v>
      </c>
      <c r="M875" s="2" t="s">
        <v>33</v>
      </c>
      <c r="N875" s="2" t="s">
        <v>76</v>
      </c>
      <c r="O875" s="2" t="s">
        <v>31</v>
      </c>
    </row>
    <row r="876" spans="2:15" x14ac:dyDescent="0.35">
      <c r="B876" s="2" t="s">
        <v>14</v>
      </c>
      <c r="C876" s="3">
        <v>12</v>
      </c>
      <c r="D876" s="4" t="s">
        <v>27</v>
      </c>
      <c r="E876" s="2" t="s">
        <v>16</v>
      </c>
      <c r="F876" s="2" t="s">
        <v>23</v>
      </c>
      <c r="G876" s="5">
        <v>1</v>
      </c>
      <c r="H876" s="1">
        <v>7000000</v>
      </c>
      <c r="I876" s="2">
        <v>1</v>
      </c>
      <c r="J876" s="6">
        <v>4.3749999999999995E-3</v>
      </c>
      <c r="K876" s="2" t="s">
        <v>18</v>
      </c>
      <c r="L876" s="2" t="s">
        <v>56</v>
      </c>
      <c r="M876" s="2" t="s">
        <v>51</v>
      </c>
      <c r="N876" s="2" t="s">
        <v>76</v>
      </c>
      <c r="O876" s="2" t="s">
        <v>75</v>
      </c>
    </row>
    <row r="877" spans="2:15" x14ac:dyDescent="0.35">
      <c r="B877" s="2" t="s">
        <v>14</v>
      </c>
      <c r="C877" s="3">
        <v>11</v>
      </c>
      <c r="D877" s="4" t="s">
        <v>37</v>
      </c>
      <c r="E877" s="2" t="s">
        <v>16</v>
      </c>
      <c r="F877" s="2" t="s">
        <v>23</v>
      </c>
      <c r="G877" s="5">
        <v>2</v>
      </c>
      <c r="H877" s="1">
        <v>12000000</v>
      </c>
      <c r="I877" s="2">
        <v>3</v>
      </c>
      <c r="J877" s="6">
        <v>4.3749999999999995E-3</v>
      </c>
      <c r="K877" s="2" t="s">
        <v>18</v>
      </c>
      <c r="L877" s="2" t="s">
        <v>50</v>
      </c>
      <c r="M877" s="2" t="s">
        <v>33</v>
      </c>
      <c r="N877" s="2" t="s">
        <v>66</v>
      </c>
      <c r="O877" s="2" t="s">
        <v>36</v>
      </c>
    </row>
    <row r="878" spans="2:15" x14ac:dyDescent="0.35">
      <c r="B878" s="2" t="s">
        <v>14</v>
      </c>
      <c r="C878" s="3">
        <v>29</v>
      </c>
      <c r="D878" s="4" t="s">
        <v>37</v>
      </c>
      <c r="E878" s="2" t="s">
        <v>16</v>
      </c>
      <c r="F878" s="2" t="s">
        <v>42</v>
      </c>
      <c r="G878" s="5">
        <v>3</v>
      </c>
      <c r="H878" s="1">
        <v>12000000</v>
      </c>
      <c r="I878" s="2">
        <v>5</v>
      </c>
      <c r="J878" s="6">
        <v>4.3749999999999995E-3</v>
      </c>
      <c r="K878" s="2" t="s">
        <v>18</v>
      </c>
      <c r="L878" s="2" t="s">
        <v>64</v>
      </c>
      <c r="M878" s="2" t="s">
        <v>33</v>
      </c>
      <c r="N878" s="2" t="s">
        <v>66</v>
      </c>
      <c r="O878" s="2" t="s">
        <v>36</v>
      </c>
    </row>
    <row r="879" spans="2:15" x14ac:dyDescent="0.35">
      <c r="B879" s="2" t="s">
        <v>14</v>
      </c>
      <c r="C879" s="3">
        <v>31</v>
      </c>
      <c r="D879" s="4" t="s">
        <v>37</v>
      </c>
      <c r="E879" s="2" t="s">
        <v>38</v>
      </c>
      <c r="F879" s="2" t="s">
        <v>42</v>
      </c>
      <c r="G879" s="5">
        <v>3</v>
      </c>
      <c r="H879" s="1">
        <v>15000000</v>
      </c>
      <c r="I879" s="2">
        <v>1</v>
      </c>
      <c r="J879" s="6">
        <v>4.3749999999999995E-3</v>
      </c>
      <c r="K879" s="2" t="s">
        <v>18</v>
      </c>
      <c r="L879" s="2" t="s">
        <v>35</v>
      </c>
      <c r="M879" s="2" t="s">
        <v>51</v>
      </c>
      <c r="N879" s="2" t="s">
        <v>76</v>
      </c>
      <c r="O879" s="2" t="s">
        <v>31</v>
      </c>
    </row>
    <row r="880" spans="2:15" x14ac:dyDescent="0.35">
      <c r="B880" s="2" t="s">
        <v>14</v>
      </c>
      <c r="C880" s="3">
        <v>22</v>
      </c>
      <c r="D880" s="4" t="s">
        <v>44</v>
      </c>
      <c r="E880" s="2" t="s">
        <v>32</v>
      </c>
      <c r="F880" s="2" t="s">
        <v>23</v>
      </c>
      <c r="G880" s="5">
        <v>2</v>
      </c>
      <c r="H880" s="1">
        <v>12000000</v>
      </c>
      <c r="I880" s="2">
        <v>6</v>
      </c>
      <c r="J880" s="6">
        <v>4.3749999999999995E-3</v>
      </c>
      <c r="K880" s="2" t="s">
        <v>18</v>
      </c>
      <c r="L880" s="2" t="s">
        <v>19</v>
      </c>
      <c r="M880" s="2" t="s">
        <v>33</v>
      </c>
      <c r="N880" s="2" t="s">
        <v>77</v>
      </c>
      <c r="O880" s="2" t="s">
        <v>65</v>
      </c>
    </row>
    <row r="881" spans="2:15" x14ac:dyDescent="0.35">
      <c r="B881" s="2" t="s">
        <v>14</v>
      </c>
      <c r="C881" s="3">
        <v>1</v>
      </c>
      <c r="D881" s="4" t="s">
        <v>44</v>
      </c>
      <c r="E881" s="2" t="s">
        <v>49</v>
      </c>
      <c r="F881" s="2" t="s">
        <v>42</v>
      </c>
      <c r="G881" s="5">
        <v>3</v>
      </c>
      <c r="H881" s="1">
        <v>15000000</v>
      </c>
      <c r="I881" s="2">
        <v>3</v>
      </c>
      <c r="J881" s="6">
        <v>4.3749999999999995E-3</v>
      </c>
      <c r="K881" s="2" t="s">
        <v>18</v>
      </c>
      <c r="L881" s="2" t="s">
        <v>29</v>
      </c>
      <c r="M881" s="2" t="s">
        <v>43</v>
      </c>
      <c r="N881" s="2" t="s">
        <v>76</v>
      </c>
      <c r="O881" s="2" t="s">
        <v>52</v>
      </c>
    </row>
    <row r="882" spans="2:15" x14ac:dyDescent="0.35">
      <c r="B882" s="2" t="s">
        <v>14</v>
      </c>
      <c r="C882" s="3">
        <v>25</v>
      </c>
      <c r="D882" s="4" t="s">
        <v>69</v>
      </c>
      <c r="E882" s="2" t="s">
        <v>32</v>
      </c>
      <c r="F882" s="2" t="s">
        <v>23</v>
      </c>
      <c r="G882" s="5">
        <v>4</v>
      </c>
      <c r="H882" s="1">
        <v>20000000</v>
      </c>
      <c r="I882" s="2">
        <v>4</v>
      </c>
      <c r="J882" s="6">
        <v>4.3749999999999995E-3</v>
      </c>
      <c r="K882" s="2" t="s">
        <v>61</v>
      </c>
      <c r="L882" s="2" t="s">
        <v>56</v>
      </c>
      <c r="M882" s="2" t="s">
        <v>30</v>
      </c>
      <c r="N882" s="2" t="s">
        <v>78</v>
      </c>
      <c r="O882" s="2" t="s">
        <v>53</v>
      </c>
    </row>
    <row r="883" spans="2:15" x14ac:dyDescent="0.35">
      <c r="B883" s="2" t="s">
        <v>14</v>
      </c>
      <c r="C883" s="3">
        <v>1</v>
      </c>
      <c r="D883" s="4" t="s">
        <v>59</v>
      </c>
      <c r="E883" s="2" t="s">
        <v>16</v>
      </c>
      <c r="F883" s="2" t="s">
        <v>42</v>
      </c>
      <c r="G883" s="5">
        <v>5</v>
      </c>
      <c r="H883" s="1">
        <v>25000000</v>
      </c>
      <c r="I883" s="2">
        <v>1</v>
      </c>
      <c r="J883" s="6">
        <v>4.3749999999999995E-3</v>
      </c>
      <c r="K883" s="2" t="s">
        <v>18</v>
      </c>
      <c r="L883" s="2" t="s">
        <v>19</v>
      </c>
      <c r="M883" s="2" t="s">
        <v>51</v>
      </c>
      <c r="N883" s="2" t="s">
        <v>78</v>
      </c>
      <c r="O883" s="2" t="s">
        <v>62</v>
      </c>
    </row>
    <row r="884" spans="2:15" x14ac:dyDescent="0.35">
      <c r="B884" s="2" t="s">
        <v>14</v>
      </c>
      <c r="C884" s="3">
        <v>7</v>
      </c>
      <c r="D884" s="4" t="s">
        <v>72</v>
      </c>
      <c r="E884" s="2" t="s">
        <v>38</v>
      </c>
      <c r="F884" s="2" t="s">
        <v>42</v>
      </c>
      <c r="G884" s="5">
        <v>1</v>
      </c>
      <c r="H884" s="1">
        <v>19000000</v>
      </c>
      <c r="I884" s="2">
        <v>6</v>
      </c>
      <c r="J884" s="6">
        <v>4.3749999999999995E-3</v>
      </c>
      <c r="K884" s="2" t="s">
        <v>46</v>
      </c>
      <c r="L884" s="2" t="s">
        <v>29</v>
      </c>
      <c r="M884" s="2" t="s">
        <v>20</v>
      </c>
      <c r="N884" s="2" t="s">
        <v>78</v>
      </c>
      <c r="O884" s="2" t="s">
        <v>21</v>
      </c>
    </row>
    <row r="885" spans="2:15" x14ac:dyDescent="0.35">
      <c r="B885" s="2" t="s">
        <v>70</v>
      </c>
      <c r="C885" s="3">
        <v>7</v>
      </c>
      <c r="D885" s="4" t="s">
        <v>37</v>
      </c>
      <c r="E885" s="2" t="s">
        <v>32</v>
      </c>
      <c r="F885" s="2" t="s">
        <v>23</v>
      </c>
      <c r="G885" s="5">
        <v>0</v>
      </c>
      <c r="H885" s="1">
        <v>0</v>
      </c>
      <c r="I885" s="2">
        <v>1</v>
      </c>
      <c r="J885" s="6">
        <v>4.3749999999999995E-3</v>
      </c>
      <c r="K885" s="2"/>
      <c r="L885" s="2"/>
      <c r="M885" s="2" t="s">
        <v>30</v>
      </c>
      <c r="N885" s="2" t="s">
        <v>78</v>
      </c>
      <c r="O885" s="2" t="s">
        <v>63</v>
      </c>
    </row>
    <row r="886" spans="2:15" x14ac:dyDescent="0.35">
      <c r="B886" s="2" t="s">
        <v>70</v>
      </c>
      <c r="C886" s="3">
        <v>16</v>
      </c>
      <c r="D886" s="4" t="s">
        <v>44</v>
      </c>
      <c r="E886" s="2" t="s">
        <v>16</v>
      </c>
      <c r="F886" s="2" t="s">
        <v>17</v>
      </c>
      <c r="G886" s="5">
        <v>0</v>
      </c>
      <c r="H886" s="1">
        <v>0</v>
      </c>
      <c r="I886" s="2">
        <v>1</v>
      </c>
      <c r="J886" s="6">
        <v>4.3749999999999995E-3</v>
      </c>
      <c r="K886" s="2"/>
      <c r="L886" s="2"/>
      <c r="M886" s="2" t="s">
        <v>48</v>
      </c>
      <c r="N886" s="2" t="s">
        <v>77</v>
      </c>
      <c r="O886" s="2" t="s">
        <v>54</v>
      </c>
    </row>
    <row r="887" spans="2:15" x14ac:dyDescent="0.35">
      <c r="B887" s="2" t="s">
        <v>70</v>
      </c>
      <c r="C887" s="3">
        <v>11</v>
      </c>
      <c r="D887" s="4" t="s">
        <v>69</v>
      </c>
      <c r="E887" s="2" t="s">
        <v>32</v>
      </c>
      <c r="F887" s="2" t="s">
        <v>23</v>
      </c>
      <c r="G887" s="5">
        <v>0</v>
      </c>
      <c r="H887" s="1">
        <v>0</v>
      </c>
      <c r="I887" s="2">
        <v>2</v>
      </c>
      <c r="J887" s="6">
        <v>4.3749999999999995E-3</v>
      </c>
      <c r="K887" s="2"/>
      <c r="L887" s="2"/>
      <c r="M887" s="2" t="s">
        <v>40</v>
      </c>
      <c r="N887" s="2" t="s">
        <v>76</v>
      </c>
      <c r="O887" s="2" t="s">
        <v>26</v>
      </c>
    </row>
    <row r="888" spans="2:15" x14ac:dyDescent="0.35">
      <c r="B888" s="2" t="s">
        <v>14</v>
      </c>
      <c r="C888" s="3">
        <v>17</v>
      </c>
      <c r="D888" s="4" t="s">
        <v>57</v>
      </c>
      <c r="E888" s="2" t="s">
        <v>38</v>
      </c>
      <c r="F888" s="2" t="s">
        <v>42</v>
      </c>
      <c r="G888" s="5">
        <v>4</v>
      </c>
      <c r="H888" s="1">
        <v>15000000</v>
      </c>
      <c r="I888" s="2">
        <v>2</v>
      </c>
      <c r="J888" s="6">
        <v>4.3981481481481484E-3</v>
      </c>
      <c r="K888" s="2" t="s">
        <v>18</v>
      </c>
      <c r="L888" s="2" t="s">
        <v>64</v>
      </c>
      <c r="M888" s="2" t="s">
        <v>30</v>
      </c>
      <c r="N888" s="2" t="s">
        <v>77</v>
      </c>
      <c r="O888" s="2" t="s">
        <v>65</v>
      </c>
    </row>
    <row r="889" spans="2:15" x14ac:dyDescent="0.35">
      <c r="B889" s="2" t="s">
        <v>14</v>
      </c>
      <c r="C889" s="3">
        <v>27</v>
      </c>
      <c r="D889" s="4" t="s">
        <v>37</v>
      </c>
      <c r="E889" s="2" t="s">
        <v>32</v>
      </c>
      <c r="F889" s="2" t="s">
        <v>42</v>
      </c>
      <c r="G889" s="5">
        <v>1</v>
      </c>
      <c r="H889" s="1">
        <v>19000000</v>
      </c>
      <c r="I889" s="2">
        <v>2</v>
      </c>
      <c r="J889" s="6">
        <v>4.3981481481481484E-3</v>
      </c>
      <c r="K889" s="2" t="s">
        <v>46</v>
      </c>
      <c r="L889" s="2" t="s">
        <v>19</v>
      </c>
      <c r="M889" s="2" t="s">
        <v>33</v>
      </c>
      <c r="N889" s="2" t="s">
        <v>76</v>
      </c>
      <c r="O889" s="2" t="s">
        <v>26</v>
      </c>
    </row>
    <row r="890" spans="2:15" x14ac:dyDescent="0.35">
      <c r="B890" s="2" t="s">
        <v>14</v>
      </c>
      <c r="C890" s="3">
        <v>22</v>
      </c>
      <c r="D890" s="4" t="s">
        <v>37</v>
      </c>
      <c r="E890" s="2" t="s">
        <v>16</v>
      </c>
      <c r="F890" s="2" t="s">
        <v>23</v>
      </c>
      <c r="G890" s="5">
        <v>2</v>
      </c>
      <c r="H890" s="1">
        <v>38000000</v>
      </c>
      <c r="I890" s="2">
        <v>1</v>
      </c>
      <c r="J890" s="6">
        <v>4.3981481481481484E-3</v>
      </c>
      <c r="K890" s="2" t="s">
        <v>46</v>
      </c>
      <c r="L890" s="2" t="s">
        <v>56</v>
      </c>
      <c r="M890" s="2" t="s">
        <v>51</v>
      </c>
      <c r="N890" s="2" t="s">
        <v>66</v>
      </c>
      <c r="O890" s="2" t="s">
        <v>67</v>
      </c>
    </row>
    <row r="891" spans="2:15" x14ac:dyDescent="0.35">
      <c r="B891" s="2" t="s">
        <v>14</v>
      </c>
      <c r="C891" s="3">
        <v>31</v>
      </c>
      <c r="D891" s="4" t="s">
        <v>37</v>
      </c>
      <c r="E891" s="2" t="s">
        <v>32</v>
      </c>
      <c r="F891" s="2" t="s">
        <v>23</v>
      </c>
      <c r="G891" s="5">
        <v>4</v>
      </c>
      <c r="H891" s="1">
        <v>20000000</v>
      </c>
      <c r="I891" s="2">
        <v>1</v>
      </c>
      <c r="J891" s="6">
        <v>4.3981481481481484E-3</v>
      </c>
      <c r="K891" s="2" t="s">
        <v>61</v>
      </c>
      <c r="L891" s="2" t="s">
        <v>50</v>
      </c>
      <c r="M891" s="2" t="s">
        <v>43</v>
      </c>
      <c r="N891" s="2" t="s">
        <v>78</v>
      </c>
      <c r="O891" s="2" t="s">
        <v>62</v>
      </c>
    </row>
    <row r="892" spans="2:15" x14ac:dyDescent="0.35">
      <c r="B892" s="2" t="s">
        <v>14</v>
      </c>
      <c r="C892" s="3">
        <v>10</v>
      </c>
      <c r="D892" s="4" t="s">
        <v>37</v>
      </c>
      <c r="E892" s="2" t="s">
        <v>16</v>
      </c>
      <c r="F892" s="2" t="s">
        <v>23</v>
      </c>
      <c r="G892" s="5">
        <v>5</v>
      </c>
      <c r="H892" s="1">
        <v>25000000</v>
      </c>
      <c r="I892" s="2">
        <v>3</v>
      </c>
      <c r="J892" s="6">
        <v>4.3981481481481484E-3</v>
      </c>
      <c r="K892" s="2" t="s">
        <v>18</v>
      </c>
      <c r="L892" s="2" t="s">
        <v>29</v>
      </c>
      <c r="M892" s="2" t="s">
        <v>30</v>
      </c>
      <c r="N892" s="2" t="s">
        <v>76</v>
      </c>
      <c r="O892" s="2" t="s">
        <v>26</v>
      </c>
    </row>
    <row r="893" spans="2:15" x14ac:dyDescent="0.35">
      <c r="B893" s="2" t="s">
        <v>14</v>
      </c>
      <c r="C893" s="3">
        <v>29</v>
      </c>
      <c r="D893" s="4" t="s">
        <v>37</v>
      </c>
      <c r="E893" s="2" t="s">
        <v>16</v>
      </c>
      <c r="F893" s="2" t="s">
        <v>23</v>
      </c>
      <c r="G893" s="5">
        <v>2</v>
      </c>
      <c r="H893" s="1">
        <v>10000000</v>
      </c>
      <c r="I893" s="2">
        <v>1</v>
      </c>
      <c r="J893" s="6">
        <v>4.3981481481481484E-3</v>
      </c>
      <c r="K893" s="2" t="s">
        <v>18</v>
      </c>
      <c r="L893" s="2" t="s">
        <v>29</v>
      </c>
      <c r="M893" s="2" t="s">
        <v>51</v>
      </c>
      <c r="N893" s="2" t="s">
        <v>76</v>
      </c>
      <c r="O893" s="2" t="s">
        <v>26</v>
      </c>
    </row>
    <row r="894" spans="2:15" x14ac:dyDescent="0.35">
      <c r="B894" s="2" t="s">
        <v>14</v>
      </c>
      <c r="C894" s="3">
        <v>22</v>
      </c>
      <c r="D894" s="4" t="s">
        <v>44</v>
      </c>
      <c r="E894" s="2" t="s">
        <v>32</v>
      </c>
      <c r="F894" s="2" t="s">
        <v>23</v>
      </c>
      <c r="G894" s="5">
        <v>3</v>
      </c>
      <c r="H894" s="1">
        <v>15000000</v>
      </c>
      <c r="I894" s="2">
        <v>5</v>
      </c>
      <c r="J894" s="6">
        <v>4.3981481481481484E-3</v>
      </c>
      <c r="K894" s="2" t="s">
        <v>18</v>
      </c>
      <c r="L894" s="2" t="s">
        <v>19</v>
      </c>
      <c r="M894" s="2" t="s">
        <v>48</v>
      </c>
      <c r="N894" s="2" t="s">
        <v>78</v>
      </c>
      <c r="O894" s="2" t="s">
        <v>21</v>
      </c>
    </row>
    <row r="895" spans="2:15" x14ac:dyDescent="0.35">
      <c r="B895" s="2" t="s">
        <v>14</v>
      </c>
      <c r="C895" s="3">
        <v>17</v>
      </c>
      <c r="D895" s="4" t="s">
        <v>69</v>
      </c>
      <c r="E895" s="2" t="s">
        <v>73</v>
      </c>
      <c r="F895" s="2" t="s">
        <v>45</v>
      </c>
      <c r="G895" s="5">
        <v>3</v>
      </c>
      <c r="H895" s="1">
        <v>12000000</v>
      </c>
      <c r="I895" s="2">
        <v>1</v>
      </c>
      <c r="J895" s="6">
        <v>4.3981481481481484E-3</v>
      </c>
      <c r="K895" s="2" t="s">
        <v>18</v>
      </c>
      <c r="L895" s="2" t="s">
        <v>56</v>
      </c>
      <c r="M895" s="2" t="s">
        <v>48</v>
      </c>
      <c r="N895" s="2" t="s">
        <v>78</v>
      </c>
      <c r="O895" s="2" t="s">
        <v>63</v>
      </c>
    </row>
    <row r="896" spans="2:15" x14ac:dyDescent="0.35">
      <c r="B896" s="2" t="s">
        <v>14</v>
      </c>
      <c r="C896" s="3">
        <v>17</v>
      </c>
      <c r="D896" s="4" t="s">
        <v>57</v>
      </c>
      <c r="E896" s="2" t="s">
        <v>38</v>
      </c>
      <c r="F896" s="2" t="s">
        <v>42</v>
      </c>
      <c r="G896" s="5">
        <v>4</v>
      </c>
      <c r="H896" s="1">
        <v>15000000</v>
      </c>
      <c r="I896" s="2">
        <v>2</v>
      </c>
      <c r="J896" s="6">
        <v>4.3981481481481484E-3</v>
      </c>
      <c r="K896" s="2" t="s">
        <v>18</v>
      </c>
      <c r="L896" s="2" t="s">
        <v>64</v>
      </c>
      <c r="M896" s="2" t="s">
        <v>30</v>
      </c>
      <c r="N896" s="2" t="s">
        <v>77</v>
      </c>
      <c r="O896" s="2" t="s">
        <v>65</v>
      </c>
    </row>
    <row r="897" spans="2:15" x14ac:dyDescent="0.35">
      <c r="B897" s="2" t="s">
        <v>70</v>
      </c>
      <c r="C897" s="3">
        <v>13</v>
      </c>
      <c r="D897" s="4" t="s">
        <v>27</v>
      </c>
      <c r="E897" s="2" t="s">
        <v>32</v>
      </c>
      <c r="F897" s="2" t="s">
        <v>23</v>
      </c>
      <c r="G897" s="5">
        <v>0</v>
      </c>
      <c r="H897" s="1">
        <v>0</v>
      </c>
      <c r="I897" s="2">
        <v>1</v>
      </c>
      <c r="J897" s="6">
        <v>4.3981481481481484E-3</v>
      </c>
      <c r="K897" s="2"/>
      <c r="L897" s="2"/>
      <c r="M897" s="2" t="s">
        <v>20</v>
      </c>
      <c r="N897" s="2" t="s">
        <v>66</v>
      </c>
      <c r="O897" s="2" t="s">
        <v>36</v>
      </c>
    </row>
    <row r="898" spans="2:15" x14ac:dyDescent="0.35">
      <c r="B898" s="2" t="s">
        <v>70</v>
      </c>
      <c r="C898" s="3">
        <v>5</v>
      </c>
      <c r="D898" s="4" t="s">
        <v>37</v>
      </c>
      <c r="E898" s="2" t="s">
        <v>49</v>
      </c>
      <c r="F898" s="2" t="s">
        <v>42</v>
      </c>
      <c r="G898" s="5">
        <v>0</v>
      </c>
      <c r="H898" s="1">
        <v>0</v>
      </c>
      <c r="I898" s="2">
        <v>5</v>
      </c>
      <c r="J898" s="6">
        <v>4.3981481481481484E-3</v>
      </c>
      <c r="K898" s="2"/>
      <c r="L898" s="2"/>
      <c r="M898" s="2" t="s">
        <v>40</v>
      </c>
      <c r="N898" s="2" t="s">
        <v>76</v>
      </c>
      <c r="O898" s="2" t="s">
        <v>26</v>
      </c>
    </row>
    <row r="899" spans="2:15" x14ac:dyDescent="0.35">
      <c r="B899" s="2" t="s">
        <v>70</v>
      </c>
      <c r="C899" s="3">
        <v>19</v>
      </c>
      <c r="D899" s="4" t="s">
        <v>44</v>
      </c>
      <c r="E899" s="2" t="s">
        <v>32</v>
      </c>
      <c r="F899" s="2" t="s">
        <v>17</v>
      </c>
      <c r="G899" s="5">
        <v>0</v>
      </c>
      <c r="H899" s="1">
        <v>0</v>
      </c>
      <c r="I899" s="2">
        <v>2</v>
      </c>
      <c r="J899" s="6">
        <v>4.3981481481481484E-3</v>
      </c>
      <c r="K899" s="2"/>
      <c r="L899" s="2"/>
      <c r="M899" s="2" t="s">
        <v>30</v>
      </c>
      <c r="N899" s="2" t="s">
        <v>76</v>
      </c>
      <c r="O899" s="2" t="s">
        <v>26</v>
      </c>
    </row>
    <row r="900" spans="2:15" x14ac:dyDescent="0.35">
      <c r="B900" s="2" t="s">
        <v>70</v>
      </c>
      <c r="C900" s="3">
        <v>28</v>
      </c>
      <c r="D900" s="4" t="s">
        <v>44</v>
      </c>
      <c r="E900" s="2" t="s">
        <v>32</v>
      </c>
      <c r="F900" s="2" t="s">
        <v>23</v>
      </c>
      <c r="G900" s="5">
        <v>0</v>
      </c>
      <c r="H900" s="1">
        <v>0</v>
      </c>
      <c r="I900" s="2">
        <v>4</v>
      </c>
      <c r="J900" s="6">
        <v>4.3981481481481484E-3</v>
      </c>
      <c r="K900" s="2"/>
      <c r="L900" s="2"/>
      <c r="M900" s="2" t="s">
        <v>43</v>
      </c>
      <c r="N900" s="2" t="s">
        <v>66</v>
      </c>
      <c r="O900" s="2" t="s">
        <v>36</v>
      </c>
    </row>
    <row r="901" spans="2:15" x14ac:dyDescent="0.35">
      <c r="B901" s="2" t="s">
        <v>70</v>
      </c>
      <c r="C901" s="3">
        <v>10</v>
      </c>
      <c r="D901" s="4" t="s">
        <v>69</v>
      </c>
      <c r="E901" s="2" t="s">
        <v>49</v>
      </c>
      <c r="F901" s="2" t="s">
        <v>42</v>
      </c>
      <c r="G901" s="5">
        <v>0</v>
      </c>
      <c r="H901" s="1">
        <v>0</v>
      </c>
      <c r="I901" s="2">
        <v>5</v>
      </c>
      <c r="J901" s="6">
        <v>4.3981481481481484E-3</v>
      </c>
      <c r="K901" s="2"/>
      <c r="L901" s="2"/>
      <c r="M901" s="2" t="s">
        <v>48</v>
      </c>
      <c r="N901" s="2" t="s">
        <v>78</v>
      </c>
      <c r="O901" s="2" t="s">
        <v>62</v>
      </c>
    </row>
    <row r="902" spans="2:15" x14ac:dyDescent="0.35">
      <c r="B902" s="2" t="s">
        <v>14</v>
      </c>
      <c r="C902" s="3">
        <v>1</v>
      </c>
      <c r="D902" s="4" t="s">
        <v>15</v>
      </c>
      <c r="E902" s="2" t="s">
        <v>38</v>
      </c>
      <c r="F902" s="2" t="s">
        <v>68</v>
      </c>
      <c r="G902" s="5">
        <v>2</v>
      </c>
      <c r="H902" s="1">
        <v>12000000</v>
      </c>
      <c r="I902" s="2">
        <v>1</v>
      </c>
      <c r="J902" s="6">
        <v>4.5138888888888893E-3</v>
      </c>
      <c r="K902" s="2" t="s">
        <v>18</v>
      </c>
      <c r="L902" s="2" t="s">
        <v>47</v>
      </c>
      <c r="M902" s="2" t="s">
        <v>25</v>
      </c>
      <c r="N902" s="2" t="s">
        <v>66</v>
      </c>
      <c r="O902" s="2" t="s">
        <v>36</v>
      </c>
    </row>
    <row r="903" spans="2:15" x14ac:dyDescent="0.35">
      <c r="B903" s="2" t="s">
        <v>14</v>
      </c>
      <c r="C903" s="3">
        <v>1</v>
      </c>
      <c r="D903" s="4" t="s">
        <v>15</v>
      </c>
      <c r="E903" s="2" t="s">
        <v>28</v>
      </c>
      <c r="F903" s="2" t="s">
        <v>23</v>
      </c>
      <c r="G903" s="5">
        <v>2</v>
      </c>
      <c r="H903" s="1">
        <v>12000000</v>
      </c>
      <c r="I903" s="2">
        <v>1</v>
      </c>
      <c r="J903" s="6">
        <v>4.5138888888888893E-3</v>
      </c>
      <c r="K903" s="2" t="s">
        <v>18</v>
      </c>
      <c r="L903" s="2" t="s">
        <v>39</v>
      </c>
      <c r="M903" s="2" t="s">
        <v>48</v>
      </c>
      <c r="N903" s="2" t="s">
        <v>76</v>
      </c>
      <c r="O903" s="2" t="s">
        <v>26</v>
      </c>
    </row>
    <row r="904" spans="2:15" x14ac:dyDescent="0.35">
      <c r="B904" s="2" t="s">
        <v>14</v>
      </c>
      <c r="C904" s="3">
        <v>1</v>
      </c>
      <c r="D904" s="4" t="s">
        <v>15</v>
      </c>
      <c r="E904" s="2" t="s">
        <v>32</v>
      </c>
      <c r="F904" s="2" t="s">
        <v>42</v>
      </c>
      <c r="G904" s="5">
        <v>5</v>
      </c>
      <c r="H904" s="1">
        <v>25000000</v>
      </c>
      <c r="I904" s="2">
        <v>2</v>
      </c>
      <c r="J904" s="6">
        <v>4.5138888888888893E-3</v>
      </c>
      <c r="K904" s="2" t="s">
        <v>18</v>
      </c>
      <c r="L904" s="2" t="s">
        <v>47</v>
      </c>
      <c r="M904" s="2" t="s">
        <v>48</v>
      </c>
      <c r="N904" s="2" t="s">
        <v>78</v>
      </c>
      <c r="O904" s="2" t="s">
        <v>53</v>
      </c>
    </row>
    <row r="905" spans="2:15" x14ac:dyDescent="0.35">
      <c r="B905" s="2" t="s">
        <v>14</v>
      </c>
      <c r="C905" s="3">
        <v>12</v>
      </c>
      <c r="D905" s="4" t="s">
        <v>60</v>
      </c>
      <c r="E905" s="2" t="s">
        <v>73</v>
      </c>
      <c r="F905" s="2" t="s">
        <v>42</v>
      </c>
      <c r="G905" s="5">
        <v>4</v>
      </c>
      <c r="H905" s="1">
        <v>11000000</v>
      </c>
      <c r="I905" s="2">
        <v>1</v>
      </c>
      <c r="J905" s="6">
        <v>4.5138888888888893E-3</v>
      </c>
      <c r="K905" s="2" t="s">
        <v>61</v>
      </c>
      <c r="L905" s="2" t="s">
        <v>24</v>
      </c>
      <c r="M905" s="2" t="s">
        <v>30</v>
      </c>
      <c r="N905" s="2" t="s">
        <v>76</v>
      </c>
      <c r="O905" s="2" t="s">
        <v>26</v>
      </c>
    </row>
    <row r="906" spans="2:15" x14ac:dyDescent="0.35">
      <c r="B906" s="2" t="s">
        <v>14</v>
      </c>
      <c r="C906" s="3">
        <v>27</v>
      </c>
      <c r="D906" s="4" t="s">
        <v>22</v>
      </c>
      <c r="E906" s="2" t="s">
        <v>38</v>
      </c>
      <c r="F906" s="2" t="s">
        <v>23</v>
      </c>
      <c r="G906" s="5">
        <v>3</v>
      </c>
      <c r="H906" s="1">
        <v>15000000</v>
      </c>
      <c r="I906" s="2">
        <v>4</v>
      </c>
      <c r="J906" s="6">
        <v>4.5138888888888893E-3</v>
      </c>
      <c r="K906" s="2" t="s">
        <v>18</v>
      </c>
      <c r="L906" s="2" t="s">
        <v>39</v>
      </c>
      <c r="M906" s="2" t="s">
        <v>43</v>
      </c>
      <c r="N906" s="2" t="s">
        <v>78</v>
      </c>
      <c r="O906" s="2" t="s">
        <v>63</v>
      </c>
    </row>
    <row r="907" spans="2:15" x14ac:dyDescent="0.35">
      <c r="B907" s="2" t="s">
        <v>14</v>
      </c>
      <c r="C907" s="3">
        <v>16</v>
      </c>
      <c r="D907" s="4" t="s">
        <v>22</v>
      </c>
      <c r="E907" s="2" t="s">
        <v>73</v>
      </c>
      <c r="F907" s="2" t="s">
        <v>23</v>
      </c>
      <c r="G907" s="5">
        <v>5</v>
      </c>
      <c r="H907" s="1">
        <v>20000000</v>
      </c>
      <c r="I907" s="2">
        <v>3</v>
      </c>
      <c r="J907" s="6">
        <v>4.5138888888888893E-3</v>
      </c>
      <c r="K907" s="2" t="s">
        <v>18</v>
      </c>
      <c r="L907" s="2" t="s">
        <v>50</v>
      </c>
      <c r="M907" s="2" t="s">
        <v>51</v>
      </c>
      <c r="N907" s="2" t="s">
        <v>78</v>
      </c>
      <c r="O907" s="2" t="s">
        <v>41</v>
      </c>
    </row>
    <row r="908" spans="2:15" x14ac:dyDescent="0.35">
      <c r="B908" s="2" t="s">
        <v>14</v>
      </c>
      <c r="C908" s="3">
        <v>24</v>
      </c>
      <c r="D908" s="4" t="s">
        <v>27</v>
      </c>
      <c r="E908" s="2" t="s">
        <v>16</v>
      </c>
      <c r="F908" s="2" t="s">
        <v>17</v>
      </c>
      <c r="G908" s="5">
        <v>3</v>
      </c>
      <c r="H908" s="1">
        <v>15000000</v>
      </c>
      <c r="I908" s="2">
        <v>5</v>
      </c>
      <c r="J908" s="6">
        <v>4.5138888888888893E-3</v>
      </c>
      <c r="K908" s="2" t="s">
        <v>18</v>
      </c>
      <c r="L908" s="2" t="s">
        <v>19</v>
      </c>
      <c r="M908" s="2" t="s">
        <v>30</v>
      </c>
      <c r="N908" s="2" t="s">
        <v>76</v>
      </c>
      <c r="O908" s="2" t="s">
        <v>52</v>
      </c>
    </row>
    <row r="909" spans="2:15" x14ac:dyDescent="0.35">
      <c r="B909" s="2" t="s">
        <v>14</v>
      </c>
      <c r="C909" s="3">
        <v>30</v>
      </c>
      <c r="D909" s="4" t="s">
        <v>27</v>
      </c>
      <c r="E909" s="2" t="s">
        <v>49</v>
      </c>
      <c r="F909" s="2" t="s">
        <v>42</v>
      </c>
      <c r="G909" s="5">
        <v>2</v>
      </c>
      <c r="H909" s="1">
        <v>12000000</v>
      </c>
      <c r="I909" s="2">
        <v>4</v>
      </c>
      <c r="J909" s="6">
        <v>4.5138888888888893E-3</v>
      </c>
      <c r="K909" s="2" t="s">
        <v>18</v>
      </c>
      <c r="L909" s="2" t="s">
        <v>29</v>
      </c>
      <c r="M909" s="2" t="s">
        <v>30</v>
      </c>
      <c r="N909" s="2" t="s">
        <v>78</v>
      </c>
      <c r="O909" s="2" t="s">
        <v>41</v>
      </c>
    </row>
    <row r="910" spans="2:15" x14ac:dyDescent="0.35">
      <c r="B910" s="2" t="s">
        <v>14</v>
      </c>
      <c r="C910" s="3">
        <v>11</v>
      </c>
      <c r="D910" s="4" t="s">
        <v>27</v>
      </c>
      <c r="E910" s="2" t="s">
        <v>16</v>
      </c>
      <c r="F910" s="2" t="s">
        <v>23</v>
      </c>
      <c r="G910" s="5">
        <v>5</v>
      </c>
      <c r="H910" s="1">
        <v>21000000</v>
      </c>
      <c r="I910" s="2">
        <v>1</v>
      </c>
      <c r="J910" s="6">
        <v>4.5138888888888893E-3</v>
      </c>
      <c r="K910" s="2" t="s">
        <v>18</v>
      </c>
      <c r="L910" s="2" t="s">
        <v>29</v>
      </c>
      <c r="M910" s="2" t="s">
        <v>51</v>
      </c>
      <c r="N910" s="2" t="s">
        <v>77</v>
      </c>
      <c r="O910" s="2" t="s">
        <v>65</v>
      </c>
    </row>
    <row r="911" spans="2:15" x14ac:dyDescent="0.35">
      <c r="B911" s="2" t="s">
        <v>14</v>
      </c>
      <c r="C911" s="3">
        <v>8</v>
      </c>
      <c r="D911" s="4" t="s">
        <v>37</v>
      </c>
      <c r="E911" s="2" t="s">
        <v>28</v>
      </c>
      <c r="F911" s="2" t="s">
        <v>23</v>
      </c>
      <c r="G911" s="5">
        <v>1</v>
      </c>
      <c r="H911" s="1">
        <v>19000000</v>
      </c>
      <c r="I911" s="2">
        <v>3</v>
      </c>
      <c r="J911" s="6">
        <v>4.5138888888888893E-3</v>
      </c>
      <c r="K911" s="2" t="s">
        <v>46</v>
      </c>
      <c r="L911" s="2" t="s">
        <v>29</v>
      </c>
      <c r="M911" s="2" t="s">
        <v>33</v>
      </c>
      <c r="N911" s="2" t="s">
        <v>76</v>
      </c>
      <c r="O911" s="2" t="s">
        <v>31</v>
      </c>
    </row>
    <row r="912" spans="2:15" x14ac:dyDescent="0.35">
      <c r="B912" s="2" t="s">
        <v>14</v>
      </c>
      <c r="C912" s="3">
        <v>26</v>
      </c>
      <c r="D912" s="4" t="s">
        <v>37</v>
      </c>
      <c r="E912" s="2" t="s">
        <v>16</v>
      </c>
      <c r="F912" s="2" t="s">
        <v>17</v>
      </c>
      <c r="G912" s="5">
        <v>2</v>
      </c>
      <c r="H912" s="1">
        <v>38000000</v>
      </c>
      <c r="I912" s="2">
        <v>4</v>
      </c>
      <c r="J912" s="6">
        <v>4.5138888888888893E-3</v>
      </c>
      <c r="K912" s="2" t="s">
        <v>46</v>
      </c>
      <c r="L912" s="2" t="s">
        <v>19</v>
      </c>
      <c r="M912" s="2" t="s">
        <v>33</v>
      </c>
      <c r="N912" s="2" t="s">
        <v>66</v>
      </c>
      <c r="O912" s="2" t="s">
        <v>67</v>
      </c>
    </row>
    <row r="913" spans="2:15" x14ac:dyDescent="0.35">
      <c r="B913" s="2" t="s">
        <v>14</v>
      </c>
      <c r="C913" s="3">
        <v>10</v>
      </c>
      <c r="D913" s="4" t="s">
        <v>37</v>
      </c>
      <c r="E913" s="2" t="s">
        <v>16</v>
      </c>
      <c r="F913" s="2" t="s">
        <v>23</v>
      </c>
      <c r="G913" s="5">
        <v>4</v>
      </c>
      <c r="H913" s="1">
        <v>11000000</v>
      </c>
      <c r="I913" s="2">
        <v>5</v>
      </c>
      <c r="J913" s="6">
        <v>4.5138888888888893E-3</v>
      </c>
      <c r="K913" s="2" t="s">
        <v>61</v>
      </c>
      <c r="L913" s="2" t="s">
        <v>35</v>
      </c>
      <c r="M913" s="2" t="s">
        <v>43</v>
      </c>
      <c r="N913" s="2" t="s">
        <v>66</v>
      </c>
      <c r="O913" s="2" t="s">
        <v>36</v>
      </c>
    </row>
    <row r="914" spans="2:15" x14ac:dyDescent="0.35">
      <c r="B914" s="2" t="s">
        <v>14</v>
      </c>
      <c r="C914" s="3">
        <v>31</v>
      </c>
      <c r="D914" s="4" t="s">
        <v>37</v>
      </c>
      <c r="E914" s="2" t="s">
        <v>38</v>
      </c>
      <c r="F914" s="2" t="s">
        <v>42</v>
      </c>
      <c r="G914" s="5">
        <v>5</v>
      </c>
      <c r="H914" s="1">
        <v>21000000</v>
      </c>
      <c r="I914" s="2">
        <v>5</v>
      </c>
      <c r="J914" s="6">
        <v>4.5138888888888893E-3</v>
      </c>
      <c r="K914" s="2" t="s">
        <v>18</v>
      </c>
      <c r="L914" s="2" t="s">
        <v>39</v>
      </c>
      <c r="M914" s="2" t="s">
        <v>20</v>
      </c>
      <c r="N914" s="2" t="s">
        <v>76</v>
      </c>
      <c r="O914" s="2" t="s">
        <v>26</v>
      </c>
    </row>
    <row r="915" spans="2:15" x14ac:dyDescent="0.35">
      <c r="B915" s="2" t="s">
        <v>14</v>
      </c>
      <c r="C915" s="3">
        <v>11</v>
      </c>
      <c r="D915" s="4" t="s">
        <v>37</v>
      </c>
      <c r="E915" s="2" t="s">
        <v>32</v>
      </c>
      <c r="F915" s="2" t="s">
        <v>17</v>
      </c>
      <c r="G915" s="5">
        <v>5</v>
      </c>
      <c r="H915" s="1">
        <v>25000000</v>
      </c>
      <c r="I915" s="2">
        <v>2</v>
      </c>
      <c r="J915" s="6">
        <v>4.5138888888888893E-3</v>
      </c>
      <c r="K915" s="2" t="s">
        <v>18</v>
      </c>
      <c r="L915" s="2" t="s">
        <v>39</v>
      </c>
      <c r="M915" s="2" t="s">
        <v>33</v>
      </c>
      <c r="N915" s="2" t="s">
        <v>78</v>
      </c>
      <c r="O915" s="2" t="s">
        <v>53</v>
      </c>
    </row>
    <row r="916" spans="2:15" x14ac:dyDescent="0.35">
      <c r="B916" s="2" t="s">
        <v>14</v>
      </c>
      <c r="C916" s="3">
        <v>5</v>
      </c>
      <c r="D916" s="4" t="s">
        <v>37</v>
      </c>
      <c r="E916" s="2" t="s">
        <v>28</v>
      </c>
      <c r="F916" s="2" t="s">
        <v>23</v>
      </c>
      <c r="G916" s="5">
        <v>4</v>
      </c>
      <c r="H916" s="1">
        <v>20000000</v>
      </c>
      <c r="I916" s="2">
        <v>4</v>
      </c>
      <c r="J916" s="6">
        <v>4.5138888888888893E-3</v>
      </c>
      <c r="K916" s="2" t="s">
        <v>18</v>
      </c>
      <c r="L916" s="2" t="s">
        <v>64</v>
      </c>
      <c r="M916" s="2" t="s">
        <v>20</v>
      </c>
      <c r="N916" s="2" t="s">
        <v>78</v>
      </c>
      <c r="O916" s="2" t="s">
        <v>63</v>
      </c>
    </row>
    <row r="917" spans="2:15" x14ac:dyDescent="0.35">
      <c r="B917" s="2" t="s">
        <v>14</v>
      </c>
      <c r="C917" s="3">
        <v>28</v>
      </c>
      <c r="D917" s="4" t="s">
        <v>37</v>
      </c>
      <c r="E917" s="2" t="s">
        <v>49</v>
      </c>
      <c r="F917" s="2" t="s">
        <v>17</v>
      </c>
      <c r="G917" s="5">
        <v>1</v>
      </c>
      <c r="H917" s="1">
        <v>7000000</v>
      </c>
      <c r="I917" s="2">
        <v>5</v>
      </c>
      <c r="J917" s="6">
        <v>4.5138888888888893E-3</v>
      </c>
      <c r="K917" s="2" t="s">
        <v>18</v>
      </c>
      <c r="L917" s="2" t="s">
        <v>19</v>
      </c>
      <c r="M917" s="2" t="s">
        <v>43</v>
      </c>
      <c r="N917" s="2" t="s">
        <v>77</v>
      </c>
      <c r="O917" s="2" t="s">
        <v>54</v>
      </c>
    </row>
    <row r="918" spans="2:15" x14ac:dyDescent="0.35">
      <c r="B918" s="2" t="s">
        <v>14</v>
      </c>
      <c r="C918" s="3">
        <v>4</v>
      </c>
      <c r="D918" s="4" t="s">
        <v>44</v>
      </c>
      <c r="E918" s="2" t="s">
        <v>28</v>
      </c>
      <c r="F918" s="2" t="s">
        <v>23</v>
      </c>
      <c r="G918" s="5">
        <v>2</v>
      </c>
      <c r="H918" s="1">
        <v>38000000</v>
      </c>
      <c r="I918" s="2">
        <v>4</v>
      </c>
      <c r="J918" s="6">
        <v>4.5138888888888893E-3</v>
      </c>
      <c r="K918" s="2" t="s">
        <v>46</v>
      </c>
      <c r="L918" s="2" t="s">
        <v>64</v>
      </c>
      <c r="M918" s="2" t="s">
        <v>20</v>
      </c>
      <c r="N918" s="2" t="s">
        <v>76</v>
      </c>
      <c r="O918" s="2" t="s">
        <v>31</v>
      </c>
    </row>
    <row r="919" spans="2:15" x14ac:dyDescent="0.35">
      <c r="B919" s="2" t="s">
        <v>14</v>
      </c>
      <c r="C919" s="3">
        <v>15</v>
      </c>
      <c r="D919" s="4" t="s">
        <v>44</v>
      </c>
      <c r="E919" s="2" t="s">
        <v>28</v>
      </c>
      <c r="F919" s="2" t="s">
        <v>45</v>
      </c>
      <c r="G919" s="5">
        <v>1</v>
      </c>
      <c r="H919" s="1">
        <v>19000000</v>
      </c>
      <c r="I919" s="2">
        <v>7</v>
      </c>
      <c r="J919" s="6">
        <v>4.5138888888888893E-3</v>
      </c>
      <c r="K919" s="2" t="s">
        <v>46</v>
      </c>
      <c r="L919" s="2" t="s">
        <v>47</v>
      </c>
      <c r="M919" s="2" t="s">
        <v>51</v>
      </c>
      <c r="N919" s="2" t="s">
        <v>77</v>
      </c>
      <c r="O919" s="2" t="s">
        <v>54</v>
      </c>
    </row>
    <row r="920" spans="2:15" x14ac:dyDescent="0.35">
      <c r="B920" s="2" t="s">
        <v>14</v>
      </c>
      <c r="C920" s="3">
        <v>22</v>
      </c>
      <c r="D920" s="4" t="s">
        <v>44</v>
      </c>
      <c r="E920" s="2" t="s">
        <v>49</v>
      </c>
      <c r="F920" s="2" t="s">
        <v>42</v>
      </c>
      <c r="G920" s="5">
        <v>4</v>
      </c>
      <c r="H920" s="1">
        <v>20000000</v>
      </c>
      <c r="I920" s="2">
        <v>3</v>
      </c>
      <c r="J920" s="6">
        <v>4.5138888888888893E-3</v>
      </c>
      <c r="K920" s="2" t="s">
        <v>61</v>
      </c>
      <c r="L920" s="2" t="s">
        <v>56</v>
      </c>
      <c r="M920" s="2" t="s">
        <v>48</v>
      </c>
      <c r="N920" s="2" t="s">
        <v>76</v>
      </c>
      <c r="O920" s="2" t="s">
        <v>52</v>
      </c>
    </row>
    <row r="921" spans="2:15" x14ac:dyDescent="0.35">
      <c r="B921" s="2" t="s">
        <v>14</v>
      </c>
      <c r="C921" s="3">
        <v>3</v>
      </c>
      <c r="D921" s="4" t="s">
        <v>44</v>
      </c>
      <c r="E921" s="2" t="s">
        <v>28</v>
      </c>
      <c r="F921" s="2" t="s">
        <v>42</v>
      </c>
      <c r="G921" s="5">
        <v>2</v>
      </c>
      <c r="H921" s="1">
        <v>12000000</v>
      </c>
      <c r="I921" s="2">
        <v>2</v>
      </c>
      <c r="J921" s="6">
        <v>4.5138888888888893E-3</v>
      </c>
      <c r="K921" s="2" t="s">
        <v>18</v>
      </c>
      <c r="L921" s="2" t="s">
        <v>19</v>
      </c>
      <c r="M921" s="2" t="s">
        <v>25</v>
      </c>
      <c r="N921" s="2" t="s">
        <v>78</v>
      </c>
      <c r="O921" s="2" t="s">
        <v>63</v>
      </c>
    </row>
    <row r="922" spans="2:15" x14ac:dyDescent="0.35">
      <c r="B922" s="2" t="s">
        <v>14</v>
      </c>
      <c r="C922" s="3">
        <v>15</v>
      </c>
      <c r="D922" s="4" t="s">
        <v>44</v>
      </c>
      <c r="E922" s="2" t="s">
        <v>16</v>
      </c>
      <c r="F922" s="2" t="s">
        <v>23</v>
      </c>
      <c r="G922" s="5">
        <v>2</v>
      </c>
      <c r="H922" s="1">
        <v>12000000</v>
      </c>
      <c r="I922" s="2">
        <v>3</v>
      </c>
      <c r="J922" s="6">
        <v>4.5138888888888893E-3</v>
      </c>
      <c r="K922" s="2" t="s">
        <v>18</v>
      </c>
      <c r="L922" s="2" t="s">
        <v>35</v>
      </c>
      <c r="M922" s="2" t="s">
        <v>30</v>
      </c>
      <c r="N922" s="2" t="s">
        <v>78</v>
      </c>
      <c r="O922" s="2" t="s">
        <v>53</v>
      </c>
    </row>
    <row r="923" spans="2:15" x14ac:dyDescent="0.35">
      <c r="B923" s="2" t="s">
        <v>14</v>
      </c>
      <c r="C923" s="3">
        <v>3</v>
      </c>
      <c r="D923" s="4" t="s">
        <v>44</v>
      </c>
      <c r="E923" s="2" t="s">
        <v>16</v>
      </c>
      <c r="F923" s="2" t="s">
        <v>17</v>
      </c>
      <c r="G923" s="5">
        <v>2</v>
      </c>
      <c r="H923" s="1">
        <v>12000000</v>
      </c>
      <c r="I923" s="2">
        <v>3</v>
      </c>
      <c r="J923" s="6">
        <v>4.5138888888888893E-3</v>
      </c>
      <c r="K923" s="2" t="s">
        <v>18</v>
      </c>
      <c r="L923" s="2" t="s">
        <v>29</v>
      </c>
      <c r="M923" s="2" t="s">
        <v>33</v>
      </c>
      <c r="N923" s="2" t="s">
        <v>76</v>
      </c>
      <c r="O923" s="2" t="s">
        <v>31</v>
      </c>
    </row>
    <row r="924" spans="2:15" x14ac:dyDescent="0.35">
      <c r="B924" s="2" t="s">
        <v>14</v>
      </c>
      <c r="C924" s="3">
        <v>11</v>
      </c>
      <c r="D924" s="4" t="s">
        <v>44</v>
      </c>
      <c r="E924" s="2" t="s">
        <v>49</v>
      </c>
      <c r="F924" s="2" t="s">
        <v>45</v>
      </c>
      <c r="G924" s="5">
        <v>3</v>
      </c>
      <c r="H924" s="1">
        <v>15000000</v>
      </c>
      <c r="I924" s="2">
        <v>3</v>
      </c>
      <c r="J924" s="6">
        <v>4.5138888888888893E-3</v>
      </c>
      <c r="K924" s="2" t="s">
        <v>18</v>
      </c>
      <c r="L924" s="2" t="s">
        <v>64</v>
      </c>
      <c r="M924" s="2" t="s">
        <v>33</v>
      </c>
      <c r="N924" s="2" t="s">
        <v>77</v>
      </c>
      <c r="O924" s="2" t="s">
        <v>54</v>
      </c>
    </row>
    <row r="925" spans="2:15" x14ac:dyDescent="0.35">
      <c r="B925" s="2" t="s">
        <v>14</v>
      </c>
      <c r="C925" s="3">
        <v>22</v>
      </c>
      <c r="D925" s="4" t="s">
        <v>44</v>
      </c>
      <c r="E925" s="2" t="s">
        <v>73</v>
      </c>
      <c r="F925" s="2" t="s">
        <v>42</v>
      </c>
      <c r="G925" s="5">
        <v>3</v>
      </c>
      <c r="H925" s="1">
        <v>15000000</v>
      </c>
      <c r="I925" s="2">
        <v>4</v>
      </c>
      <c r="J925" s="6">
        <v>4.5138888888888893E-3</v>
      </c>
      <c r="K925" s="2" t="s">
        <v>18</v>
      </c>
      <c r="L925" s="2" t="s">
        <v>19</v>
      </c>
      <c r="M925" s="2" t="s">
        <v>33</v>
      </c>
      <c r="N925" s="2" t="s">
        <v>78</v>
      </c>
      <c r="O925" s="2" t="s">
        <v>62</v>
      </c>
    </row>
    <row r="926" spans="2:15" x14ac:dyDescent="0.35">
      <c r="B926" s="2" t="s">
        <v>14</v>
      </c>
      <c r="C926" s="3">
        <v>20</v>
      </c>
      <c r="D926" s="4" t="s">
        <v>44</v>
      </c>
      <c r="E926" s="2" t="s">
        <v>16</v>
      </c>
      <c r="F926" s="2" t="s">
        <v>42</v>
      </c>
      <c r="G926" s="5">
        <v>3</v>
      </c>
      <c r="H926" s="1">
        <v>15000000</v>
      </c>
      <c r="I926" s="2">
        <v>6</v>
      </c>
      <c r="J926" s="6">
        <v>4.5138888888888893E-3</v>
      </c>
      <c r="K926" s="2" t="s">
        <v>18</v>
      </c>
      <c r="L926" s="2" t="s">
        <v>35</v>
      </c>
      <c r="M926" s="2" t="s">
        <v>20</v>
      </c>
      <c r="N926" s="2" t="s">
        <v>66</v>
      </c>
      <c r="O926" s="2" t="s">
        <v>67</v>
      </c>
    </row>
    <row r="927" spans="2:15" x14ac:dyDescent="0.35">
      <c r="B927" s="2" t="s">
        <v>14</v>
      </c>
      <c r="C927" s="3">
        <v>30</v>
      </c>
      <c r="D927" s="4" t="s">
        <v>44</v>
      </c>
      <c r="E927" s="2" t="s">
        <v>73</v>
      </c>
      <c r="F927" s="2" t="s">
        <v>42</v>
      </c>
      <c r="G927" s="5">
        <v>1</v>
      </c>
      <c r="H927" s="1">
        <v>7000000</v>
      </c>
      <c r="I927" s="2">
        <v>3</v>
      </c>
      <c r="J927" s="6">
        <v>4.5138888888888893E-3</v>
      </c>
      <c r="K927" s="2" t="s">
        <v>18</v>
      </c>
      <c r="L927" s="2" t="s">
        <v>19</v>
      </c>
      <c r="M927" s="2" t="s">
        <v>48</v>
      </c>
      <c r="N927" s="2" t="s">
        <v>76</v>
      </c>
      <c r="O927" s="2" t="s">
        <v>31</v>
      </c>
    </row>
    <row r="928" spans="2:15" x14ac:dyDescent="0.35">
      <c r="B928" s="2" t="s">
        <v>14</v>
      </c>
      <c r="C928" s="3">
        <v>2</v>
      </c>
      <c r="D928" s="4" t="s">
        <v>69</v>
      </c>
      <c r="E928" s="2" t="s">
        <v>28</v>
      </c>
      <c r="F928" s="2" t="s">
        <v>42</v>
      </c>
      <c r="G928" s="5">
        <v>3</v>
      </c>
      <c r="H928" s="1">
        <v>12000000</v>
      </c>
      <c r="I928" s="2">
        <v>3</v>
      </c>
      <c r="J928" s="6">
        <v>4.5138888888888893E-3</v>
      </c>
      <c r="K928" s="2" t="s">
        <v>18</v>
      </c>
      <c r="L928" s="2" t="s">
        <v>39</v>
      </c>
      <c r="M928" s="2" t="s">
        <v>30</v>
      </c>
      <c r="N928" s="2" t="s">
        <v>76</v>
      </c>
      <c r="O928" s="2" t="s">
        <v>31</v>
      </c>
    </row>
    <row r="929" spans="2:15" x14ac:dyDescent="0.35">
      <c r="B929" s="2" t="s">
        <v>14</v>
      </c>
      <c r="C929" s="3">
        <v>17</v>
      </c>
      <c r="D929" s="4" t="s">
        <v>69</v>
      </c>
      <c r="E929" s="2" t="s">
        <v>16</v>
      </c>
      <c r="F929" s="2" t="s">
        <v>42</v>
      </c>
      <c r="G929" s="5">
        <v>3</v>
      </c>
      <c r="H929" s="1">
        <v>11000000</v>
      </c>
      <c r="I929" s="2">
        <v>4</v>
      </c>
      <c r="J929" s="6">
        <v>4.5138888888888893E-3</v>
      </c>
      <c r="K929" s="2" t="s">
        <v>18</v>
      </c>
      <c r="L929" s="2" t="s">
        <v>47</v>
      </c>
      <c r="M929" s="2" t="s">
        <v>43</v>
      </c>
      <c r="N929" s="2" t="s">
        <v>78</v>
      </c>
      <c r="O929" s="2" t="s">
        <v>41</v>
      </c>
    </row>
    <row r="930" spans="2:15" x14ac:dyDescent="0.35">
      <c r="B930" s="2" t="s">
        <v>14</v>
      </c>
      <c r="C930" s="3">
        <v>24</v>
      </c>
      <c r="D930" s="4" t="s">
        <v>69</v>
      </c>
      <c r="E930" s="2" t="s">
        <v>32</v>
      </c>
      <c r="F930" s="2" t="s">
        <v>17</v>
      </c>
      <c r="G930" s="5">
        <v>5</v>
      </c>
      <c r="H930" s="1">
        <v>25000000</v>
      </c>
      <c r="I930" s="2">
        <v>6</v>
      </c>
      <c r="J930" s="6">
        <v>4.5138888888888893E-3</v>
      </c>
      <c r="K930" s="2" t="s">
        <v>18</v>
      </c>
      <c r="L930" s="2" t="s">
        <v>35</v>
      </c>
      <c r="M930" s="2" t="s">
        <v>51</v>
      </c>
      <c r="N930" s="2" t="s">
        <v>78</v>
      </c>
      <c r="O930" s="2" t="s">
        <v>62</v>
      </c>
    </row>
    <row r="931" spans="2:15" x14ac:dyDescent="0.35">
      <c r="B931" s="2" t="s">
        <v>14</v>
      </c>
      <c r="C931" s="3">
        <v>28</v>
      </c>
      <c r="D931" s="4" t="s">
        <v>69</v>
      </c>
      <c r="E931" s="2" t="s">
        <v>73</v>
      </c>
      <c r="F931" s="2" t="s">
        <v>42</v>
      </c>
      <c r="G931" s="5">
        <v>4</v>
      </c>
      <c r="H931" s="1">
        <v>20000000</v>
      </c>
      <c r="I931" s="2">
        <v>2</v>
      </c>
      <c r="J931" s="6">
        <v>4.5138888888888893E-3</v>
      </c>
      <c r="K931" s="2" t="s">
        <v>18</v>
      </c>
      <c r="L931" s="2" t="s">
        <v>39</v>
      </c>
      <c r="M931" s="2" t="s">
        <v>51</v>
      </c>
      <c r="N931" s="2" t="s">
        <v>76</v>
      </c>
      <c r="O931" s="2" t="s">
        <v>31</v>
      </c>
    </row>
    <row r="932" spans="2:15" x14ac:dyDescent="0.35">
      <c r="B932" s="2" t="s">
        <v>14</v>
      </c>
      <c r="C932" s="3">
        <v>1</v>
      </c>
      <c r="D932" s="4" t="s">
        <v>15</v>
      </c>
      <c r="E932" s="2" t="s">
        <v>38</v>
      </c>
      <c r="F932" s="2" t="s">
        <v>68</v>
      </c>
      <c r="G932" s="5">
        <v>2</v>
      </c>
      <c r="H932" s="1">
        <v>12000000</v>
      </c>
      <c r="I932" s="2">
        <v>1</v>
      </c>
      <c r="J932" s="6">
        <v>4.5138888888888893E-3</v>
      </c>
      <c r="K932" s="2" t="s">
        <v>18</v>
      </c>
      <c r="L932" s="2" t="s">
        <v>47</v>
      </c>
      <c r="M932" s="2" t="s">
        <v>25</v>
      </c>
      <c r="N932" s="2" t="s">
        <v>66</v>
      </c>
      <c r="O932" s="2" t="s">
        <v>36</v>
      </c>
    </row>
    <row r="933" spans="2:15" x14ac:dyDescent="0.35">
      <c r="B933" s="2" t="s">
        <v>14</v>
      </c>
      <c r="C933" s="3">
        <v>1</v>
      </c>
      <c r="D933" s="4" t="s">
        <v>15</v>
      </c>
      <c r="E933" s="2" t="s">
        <v>28</v>
      </c>
      <c r="F933" s="2" t="s">
        <v>23</v>
      </c>
      <c r="G933" s="5">
        <v>2</v>
      </c>
      <c r="H933" s="1">
        <v>12000000</v>
      </c>
      <c r="I933" s="2">
        <v>1</v>
      </c>
      <c r="J933" s="6">
        <v>4.5138888888888893E-3</v>
      </c>
      <c r="K933" s="2" t="s">
        <v>18</v>
      </c>
      <c r="L933" s="2" t="s">
        <v>39</v>
      </c>
      <c r="M933" s="2" t="s">
        <v>48</v>
      </c>
      <c r="N933" s="2" t="s">
        <v>76</v>
      </c>
      <c r="O933" s="2" t="s">
        <v>26</v>
      </c>
    </row>
    <row r="934" spans="2:15" x14ac:dyDescent="0.35">
      <c r="B934" s="2" t="s">
        <v>14</v>
      </c>
      <c r="C934" s="3">
        <v>1</v>
      </c>
      <c r="D934" s="4" t="s">
        <v>15</v>
      </c>
      <c r="E934" s="2" t="s">
        <v>32</v>
      </c>
      <c r="F934" s="2" t="s">
        <v>42</v>
      </c>
      <c r="G934" s="5">
        <v>5</v>
      </c>
      <c r="H934" s="1">
        <v>25000000</v>
      </c>
      <c r="I934" s="2">
        <v>2</v>
      </c>
      <c r="J934" s="6">
        <v>4.5138888888888893E-3</v>
      </c>
      <c r="K934" s="2" t="s">
        <v>18</v>
      </c>
      <c r="L934" s="2" t="s">
        <v>47</v>
      </c>
      <c r="M934" s="2" t="s">
        <v>48</v>
      </c>
      <c r="N934" s="2" t="s">
        <v>78</v>
      </c>
      <c r="O934" s="2" t="s">
        <v>53</v>
      </c>
    </row>
    <row r="935" spans="2:15" x14ac:dyDescent="0.35">
      <c r="B935" s="2" t="s">
        <v>14</v>
      </c>
      <c r="C935" s="3">
        <v>12</v>
      </c>
      <c r="D935" s="4" t="s">
        <v>60</v>
      </c>
      <c r="E935" s="2" t="s">
        <v>73</v>
      </c>
      <c r="F935" s="2" t="s">
        <v>42</v>
      </c>
      <c r="G935" s="5">
        <v>4</v>
      </c>
      <c r="H935" s="1">
        <v>11000000</v>
      </c>
      <c r="I935" s="2">
        <v>1</v>
      </c>
      <c r="J935" s="6">
        <v>4.5138888888888893E-3</v>
      </c>
      <c r="K935" s="2" t="s">
        <v>61</v>
      </c>
      <c r="L935" s="2" t="s">
        <v>24</v>
      </c>
      <c r="M935" s="2" t="s">
        <v>30</v>
      </c>
      <c r="N935" s="2" t="s">
        <v>76</v>
      </c>
      <c r="O935" s="2" t="s">
        <v>26</v>
      </c>
    </row>
    <row r="936" spans="2:15" x14ac:dyDescent="0.35">
      <c r="B936" s="2" t="s">
        <v>70</v>
      </c>
      <c r="C936" s="3">
        <v>19</v>
      </c>
      <c r="D936" s="4" t="s">
        <v>58</v>
      </c>
      <c r="E936" s="2" t="s">
        <v>16</v>
      </c>
      <c r="F936" s="2" t="s">
        <v>23</v>
      </c>
      <c r="G936" s="5">
        <v>0</v>
      </c>
      <c r="H936" s="1">
        <v>0</v>
      </c>
      <c r="I936" s="2">
        <v>3</v>
      </c>
      <c r="J936" s="6">
        <v>4.5138888888888893E-3</v>
      </c>
      <c r="K936" s="2"/>
      <c r="L936" s="2"/>
      <c r="M936" s="2" t="s">
        <v>25</v>
      </c>
      <c r="N936" s="2" t="s">
        <v>66</v>
      </c>
      <c r="O936" s="2" t="s">
        <v>36</v>
      </c>
    </row>
    <row r="937" spans="2:15" x14ac:dyDescent="0.35">
      <c r="B937" s="2" t="s">
        <v>70</v>
      </c>
      <c r="C937" s="3">
        <v>3</v>
      </c>
      <c r="D937" s="4" t="s">
        <v>72</v>
      </c>
      <c r="E937" s="2" t="s">
        <v>16</v>
      </c>
      <c r="F937" s="2" t="s">
        <v>23</v>
      </c>
      <c r="G937" s="5">
        <v>0</v>
      </c>
      <c r="H937" s="1">
        <v>0</v>
      </c>
      <c r="I937" s="2">
        <v>1</v>
      </c>
      <c r="J937" s="6">
        <v>4.5138888888888893E-3</v>
      </c>
      <c r="K937" s="2"/>
      <c r="L937" s="2"/>
      <c r="M937" s="2" t="s">
        <v>48</v>
      </c>
      <c r="N937" s="2" t="s">
        <v>76</v>
      </c>
      <c r="O937" s="2" t="s">
        <v>31</v>
      </c>
    </row>
    <row r="938" spans="2:15" x14ac:dyDescent="0.35">
      <c r="B938" s="2" t="s">
        <v>70</v>
      </c>
      <c r="C938" s="3">
        <v>23</v>
      </c>
      <c r="D938" s="4" t="s">
        <v>27</v>
      </c>
      <c r="E938" s="2" t="s">
        <v>38</v>
      </c>
      <c r="F938" s="2" t="s">
        <v>23</v>
      </c>
      <c r="G938" s="5">
        <v>0</v>
      </c>
      <c r="H938" s="1">
        <v>0</v>
      </c>
      <c r="I938" s="2">
        <v>3</v>
      </c>
      <c r="J938" s="6">
        <v>4.5138888888888893E-3</v>
      </c>
      <c r="K938" s="2"/>
      <c r="L938" s="2"/>
      <c r="M938" s="2" t="s">
        <v>51</v>
      </c>
      <c r="N938" s="2" t="s">
        <v>78</v>
      </c>
      <c r="O938" s="2" t="s">
        <v>41</v>
      </c>
    </row>
    <row r="939" spans="2:15" x14ac:dyDescent="0.35">
      <c r="B939" s="2" t="s">
        <v>70</v>
      </c>
      <c r="C939" s="3">
        <v>5</v>
      </c>
      <c r="D939" s="4" t="s">
        <v>37</v>
      </c>
      <c r="E939" s="2" t="s">
        <v>16</v>
      </c>
      <c r="F939" s="2" t="s">
        <v>17</v>
      </c>
      <c r="G939" s="5">
        <v>0</v>
      </c>
      <c r="H939" s="1">
        <v>0</v>
      </c>
      <c r="I939" s="2">
        <v>1</v>
      </c>
      <c r="J939" s="6">
        <v>4.5138888888888893E-3</v>
      </c>
      <c r="K939" s="2"/>
      <c r="L939" s="2"/>
      <c r="M939" s="2" t="s">
        <v>30</v>
      </c>
      <c r="N939" s="2" t="s">
        <v>78</v>
      </c>
      <c r="O939" s="2" t="s">
        <v>62</v>
      </c>
    </row>
    <row r="940" spans="2:15" x14ac:dyDescent="0.35">
      <c r="B940" s="2" t="s">
        <v>70</v>
      </c>
      <c r="C940" s="3">
        <v>10</v>
      </c>
      <c r="D940" s="4" t="s">
        <v>37</v>
      </c>
      <c r="E940" s="2" t="s">
        <v>49</v>
      </c>
      <c r="F940" s="2" t="s">
        <v>23</v>
      </c>
      <c r="G940" s="5">
        <v>0</v>
      </c>
      <c r="H940" s="1">
        <v>0</v>
      </c>
      <c r="I940" s="2">
        <v>6</v>
      </c>
      <c r="J940" s="6">
        <v>4.5138888888888893E-3</v>
      </c>
      <c r="K940" s="2"/>
      <c r="L940" s="2"/>
      <c r="M940" s="2" t="s">
        <v>43</v>
      </c>
      <c r="N940" s="2" t="s">
        <v>77</v>
      </c>
      <c r="O940" s="2" t="s">
        <v>65</v>
      </c>
    </row>
    <row r="941" spans="2:15" x14ac:dyDescent="0.35">
      <c r="B941" s="2" t="s">
        <v>70</v>
      </c>
      <c r="C941" s="3">
        <v>24</v>
      </c>
      <c r="D941" s="4" t="s">
        <v>37</v>
      </c>
      <c r="E941" s="2" t="s">
        <v>49</v>
      </c>
      <c r="F941" s="2" t="s">
        <v>42</v>
      </c>
      <c r="G941" s="5">
        <v>0</v>
      </c>
      <c r="H941" s="1">
        <v>0</v>
      </c>
      <c r="I941" s="2">
        <v>3</v>
      </c>
      <c r="J941" s="6">
        <v>4.5138888888888893E-3</v>
      </c>
      <c r="K941" s="2"/>
      <c r="L941" s="2"/>
      <c r="M941" s="2" t="s">
        <v>25</v>
      </c>
      <c r="N941" s="2" t="s">
        <v>66</v>
      </c>
      <c r="O941" s="2" t="s">
        <v>67</v>
      </c>
    </row>
    <row r="942" spans="2:15" x14ac:dyDescent="0.35">
      <c r="B942" s="2" t="s">
        <v>70</v>
      </c>
      <c r="C942" s="3">
        <v>29</v>
      </c>
      <c r="D942" s="4" t="s">
        <v>69</v>
      </c>
      <c r="E942" s="2" t="s">
        <v>38</v>
      </c>
      <c r="F942" s="2" t="s">
        <v>42</v>
      </c>
      <c r="G942" s="5">
        <v>0</v>
      </c>
      <c r="H942" s="1">
        <v>0</v>
      </c>
      <c r="I942" s="2">
        <v>3</v>
      </c>
      <c r="J942" s="6">
        <v>4.5138888888888893E-3</v>
      </c>
      <c r="K942" s="2"/>
      <c r="L942" s="2"/>
      <c r="M942" s="2" t="s">
        <v>43</v>
      </c>
      <c r="N942" s="2" t="s">
        <v>76</v>
      </c>
      <c r="O942" s="2" t="s">
        <v>26</v>
      </c>
    </row>
    <row r="943" spans="2:15" x14ac:dyDescent="0.35">
      <c r="B943" s="2" t="s">
        <v>70</v>
      </c>
      <c r="C943" s="3">
        <v>30</v>
      </c>
      <c r="D943" s="4" t="s">
        <v>69</v>
      </c>
      <c r="E943" s="2" t="s">
        <v>28</v>
      </c>
      <c r="F943" s="2" t="s">
        <v>68</v>
      </c>
      <c r="G943" s="5">
        <v>0</v>
      </c>
      <c r="H943" s="1">
        <v>0</v>
      </c>
      <c r="I943" s="2">
        <v>1</v>
      </c>
      <c r="J943" s="6">
        <v>4.5138888888888893E-3</v>
      </c>
      <c r="K943" s="2"/>
      <c r="L943" s="2"/>
      <c r="M943" s="2" t="s">
        <v>25</v>
      </c>
      <c r="N943" s="2" t="s">
        <v>78</v>
      </c>
      <c r="O943" s="2" t="s">
        <v>21</v>
      </c>
    </row>
    <row r="944" spans="2:15" x14ac:dyDescent="0.35">
      <c r="B944" s="2" t="s">
        <v>70</v>
      </c>
      <c r="C944" s="3">
        <v>21</v>
      </c>
      <c r="D944" s="4" t="s">
        <v>69</v>
      </c>
      <c r="E944" s="2" t="s">
        <v>16</v>
      </c>
      <c r="F944" s="2" t="s">
        <v>23</v>
      </c>
      <c r="G944" s="5">
        <v>0</v>
      </c>
      <c r="H944" s="1">
        <v>0</v>
      </c>
      <c r="I944" s="2">
        <v>2</v>
      </c>
      <c r="J944" s="6">
        <v>4.5138888888888893E-3</v>
      </c>
      <c r="K944" s="2"/>
      <c r="L944" s="2"/>
      <c r="M944" s="2" t="s">
        <v>48</v>
      </c>
      <c r="N944" s="2" t="s">
        <v>76</v>
      </c>
      <c r="O944" s="2" t="s">
        <v>26</v>
      </c>
    </row>
    <row r="945" spans="2:15" x14ac:dyDescent="0.35">
      <c r="B945" s="2" t="s">
        <v>70</v>
      </c>
      <c r="C945" s="3">
        <v>19</v>
      </c>
      <c r="D945" s="4" t="s">
        <v>58</v>
      </c>
      <c r="E945" s="2" t="s">
        <v>16</v>
      </c>
      <c r="F945" s="2" t="s">
        <v>23</v>
      </c>
      <c r="G945" s="5">
        <v>0</v>
      </c>
      <c r="H945" s="1">
        <v>0</v>
      </c>
      <c r="I945" s="2">
        <v>3</v>
      </c>
      <c r="J945" s="6">
        <v>4.5138888888888893E-3</v>
      </c>
      <c r="K945" s="2"/>
      <c r="L945" s="2"/>
      <c r="M945" s="2" t="s">
        <v>25</v>
      </c>
      <c r="N945" s="2" t="s">
        <v>66</v>
      </c>
      <c r="O945" s="2" t="s">
        <v>36</v>
      </c>
    </row>
    <row r="946" spans="2:15" x14ac:dyDescent="0.35">
      <c r="B946" s="2" t="s">
        <v>70</v>
      </c>
      <c r="C946" s="3">
        <v>3</v>
      </c>
      <c r="D946" s="4" t="s">
        <v>72</v>
      </c>
      <c r="E946" s="2" t="s">
        <v>16</v>
      </c>
      <c r="F946" s="2" t="s">
        <v>23</v>
      </c>
      <c r="G946" s="5">
        <v>0</v>
      </c>
      <c r="H946" s="1">
        <v>0</v>
      </c>
      <c r="I946" s="2">
        <v>1</v>
      </c>
      <c r="J946" s="6">
        <v>4.5138888888888893E-3</v>
      </c>
      <c r="K946" s="2"/>
      <c r="L946" s="2"/>
      <c r="M946" s="2" t="s">
        <v>48</v>
      </c>
      <c r="N946" s="2" t="s">
        <v>76</v>
      </c>
      <c r="O946" s="2" t="s">
        <v>31</v>
      </c>
    </row>
    <row r="947" spans="2:15" x14ac:dyDescent="0.35">
      <c r="B947" s="2" t="s">
        <v>14</v>
      </c>
      <c r="C947" s="3">
        <v>19</v>
      </c>
      <c r="D947" s="4" t="s">
        <v>57</v>
      </c>
      <c r="E947" s="2" t="s">
        <v>28</v>
      </c>
      <c r="F947" s="2" t="s">
        <v>45</v>
      </c>
      <c r="G947" s="5">
        <v>2</v>
      </c>
      <c r="H947" s="1">
        <v>12000000</v>
      </c>
      <c r="I947" s="2">
        <v>3</v>
      </c>
      <c r="J947" s="6">
        <v>4.9768518518518521E-3</v>
      </c>
      <c r="K947" s="2" t="s">
        <v>18</v>
      </c>
      <c r="L947" s="2" t="s">
        <v>24</v>
      </c>
      <c r="M947" s="2" t="s">
        <v>48</v>
      </c>
      <c r="N947" s="2" t="s">
        <v>76</v>
      </c>
      <c r="O947" s="2" t="s">
        <v>52</v>
      </c>
    </row>
    <row r="948" spans="2:15" x14ac:dyDescent="0.35">
      <c r="B948" s="2" t="s">
        <v>14</v>
      </c>
      <c r="C948" s="3">
        <v>22</v>
      </c>
      <c r="D948" s="4" t="s">
        <v>27</v>
      </c>
      <c r="E948" s="2" t="s">
        <v>73</v>
      </c>
      <c r="F948" s="2" t="s">
        <v>17</v>
      </c>
      <c r="G948" s="5">
        <v>4</v>
      </c>
      <c r="H948" s="1">
        <v>15000000</v>
      </c>
      <c r="I948" s="2">
        <v>2</v>
      </c>
      <c r="J948" s="6">
        <v>4.9768518518518521E-3</v>
      </c>
      <c r="K948" s="2" t="s">
        <v>18</v>
      </c>
      <c r="L948" s="2" t="s">
        <v>35</v>
      </c>
      <c r="M948" s="2" t="s">
        <v>43</v>
      </c>
      <c r="N948" s="2" t="s">
        <v>77</v>
      </c>
      <c r="O948" s="2" t="s">
        <v>54</v>
      </c>
    </row>
    <row r="949" spans="2:15" x14ac:dyDescent="0.35">
      <c r="B949" s="2" t="s">
        <v>14</v>
      </c>
      <c r="C949" s="3">
        <v>25</v>
      </c>
      <c r="D949" s="4" t="s">
        <v>37</v>
      </c>
      <c r="E949" s="2" t="s">
        <v>16</v>
      </c>
      <c r="F949" s="2" t="s">
        <v>42</v>
      </c>
      <c r="G949" s="5">
        <v>1</v>
      </c>
      <c r="H949" s="1">
        <v>19000000</v>
      </c>
      <c r="I949" s="2">
        <v>4</v>
      </c>
      <c r="J949" s="6">
        <v>4.9768518518518521E-3</v>
      </c>
      <c r="K949" s="2" t="s">
        <v>46</v>
      </c>
      <c r="L949" s="2" t="s">
        <v>64</v>
      </c>
      <c r="M949" s="2" t="s">
        <v>30</v>
      </c>
      <c r="N949" s="2" t="s">
        <v>66</v>
      </c>
      <c r="O949" s="2" t="s">
        <v>36</v>
      </c>
    </row>
    <row r="950" spans="2:15" x14ac:dyDescent="0.35">
      <c r="B950" s="2" t="s">
        <v>14</v>
      </c>
      <c r="C950" s="3">
        <v>31</v>
      </c>
      <c r="D950" s="4" t="s">
        <v>37</v>
      </c>
      <c r="E950" s="2" t="s">
        <v>16</v>
      </c>
      <c r="F950" s="2" t="s">
        <v>17</v>
      </c>
      <c r="G950" s="5">
        <v>3</v>
      </c>
      <c r="H950" s="1">
        <v>11000000</v>
      </c>
      <c r="I950" s="2">
        <v>1</v>
      </c>
      <c r="J950" s="6">
        <v>4.9768518518518521E-3</v>
      </c>
      <c r="K950" s="2" t="s">
        <v>18</v>
      </c>
      <c r="L950" s="2" t="s">
        <v>39</v>
      </c>
      <c r="M950" s="2" t="s">
        <v>33</v>
      </c>
      <c r="N950" s="2" t="s">
        <v>76</v>
      </c>
      <c r="O950" s="2" t="s">
        <v>26</v>
      </c>
    </row>
    <row r="951" spans="2:15" x14ac:dyDescent="0.35">
      <c r="B951" s="2" t="s">
        <v>14</v>
      </c>
      <c r="C951" s="3">
        <v>29</v>
      </c>
      <c r="D951" s="4" t="s">
        <v>37</v>
      </c>
      <c r="E951" s="2" t="s">
        <v>49</v>
      </c>
      <c r="F951" s="2" t="s">
        <v>23</v>
      </c>
      <c r="G951" s="5">
        <v>2</v>
      </c>
      <c r="H951" s="1">
        <v>12000000</v>
      </c>
      <c r="I951" s="2">
        <v>3</v>
      </c>
      <c r="J951" s="6">
        <v>4.9768518518518521E-3</v>
      </c>
      <c r="K951" s="2" t="s">
        <v>18</v>
      </c>
      <c r="L951" s="2" t="s">
        <v>39</v>
      </c>
      <c r="M951" s="2" t="s">
        <v>40</v>
      </c>
      <c r="N951" s="2" t="s">
        <v>76</v>
      </c>
      <c r="O951" s="2" t="s">
        <v>26</v>
      </c>
    </row>
    <row r="952" spans="2:15" x14ac:dyDescent="0.35">
      <c r="B952" s="2" t="s">
        <v>14</v>
      </c>
      <c r="C952" s="3">
        <v>2</v>
      </c>
      <c r="D952" s="4" t="s">
        <v>44</v>
      </c>
      <c r="E952" s="2" t="s">
        <v>49</v>
      </c>
      <c r="F952" s="2" t="s">
        <v>68</v>
      </c>
      <c r="G952" s="5">
        <v>2</v>
      </c>
      <c r="H952" s="1">
        <v>38000000</v>
      </c>
      <c r="I952" s="2">
        <v>1</v>
      </c>
      <c r="J952" s="6">
        <v>4.9768518518518521E-3</v>
      </c>
      <c r="K952" s="2" t="s">
        <v>46</v>
      </c>
      <c r="L952" s="2" t="s">
        <v>19</v>
      </c>
      <c r="M952" s="2" t="s">
        <v>30</v>
      </c>
      <c r="N952" s="2" t="s">
        <v>77</v>
      </c>
      <c r="O952" s="2" t="s">
        <v>54</v>
      </c>
    </row>
    <row r="953" spans="2:15" x14ac:dyDescent="0.35">
      <c r="B953" s="2" t="s">
        <v>14</v>
      </c>
      <c r="C953" s="3">
        <v>22</v>
      </c>
      <c r="D953" s="4" t="s">
        <v>44</v>
      </c>
      <c r="E953" s="2" t="s">
        <v>73</v>
      </c>
      <c r="F953" s="2" t="s">
        <v>23</v>
      </c>
      <c r="G953" s="5">
        <v>5</v>
      </c>
      <c r="H953" s="1">
        <v>25000000</v>
      </c>
      <c r="I953" s="2">
        <v>3</v>
      </c>
      <c r="J953" s="6">
        <v>4.9768518518518521E-3</v>
      </c>
      <c r="K953" s="2" t="s">
        <v>18</v>
      </c>
      <c r="L953" s="2" t="s">
        <v>56</v>
      </c>
      <c r="M953" s="2" t="s">
        <v>48</v>
      </c>
      <c r="N953" s="2" t="s">
        <v>76</v>
      </c>
      <c r="O953" s="2" t="s">
        <v>52</v>
      </c>
    </row>
    <row r="954" spans="2:15" x14ac:dyDescent="0.35">
      <c r="B954" s="2" t="s">
        <v>14</v>
      </c>
      <c r="C954" s="3">
        <v>29</v>
      </c>
      <c r="D954" s="4" t="s">
        <v>69</v>
      </c>
      <c r="E954" s="2" t="s">
        <v>16</v>
      </c>
      <c r="F954" s="2" t="s">
        <v>23</v>
      </c>
      <c r="G954" s="5">
        <v>1</v>
      </c>
      <c r="H954" s="1">
        <v>7000000</v>
      </c>
      <c r="I954" s="2">
        <v>1</v>
      </c>
      <c r="J954" s="6">
        <v>4.9768518518518521E-3</v>
      </c>
      <c r="K954" s="2" t="s">
        <v>18</v>
      </c>
      <c r="L954" s="2" t="s">
        <v>35</v>
      </c>
      <c r="M954" s="2" t="s">
        <v>30</v>
      </c>
      <c r="N954" s="2" t="s">
        <v>78</v>
      </c>
      <c r="O954" s="2" t="s">
        <v>62</v>
      </c>
    </row>
    <row r="955" spans="2:15" x14ac:dyDescent="0.35">
      <c r="B955" s="2" t="s">
        <v>14</v>
      </c>
      <c r="C955" s="3">
        <v>19</v>
      </c>
      <c r="D955" s="4" t="s">
        <v>57</v>
      </c>
      <c r="E955" s="2" t="s">
        <v>28</v>
      </c>
      <c r="F955" s="2" t="s">
        <v>45</v>
      </c>
      <c r="G955" s="5">
        <v>2</v>
      </c>
      <c r="H955" s="1">
        <v>12000000</v>
      </c>
      <c r="I955" s="2">
        <v>3</v>
      </c>
      <c r="J955" s="6">
        <v>4.9768518518518521E-3</v>
      </c>
      <c r="K955" s="2" t="s">
        <v>18</v>
      </c>
      <c r="L955" s="2" t="s">
        <v>24</v>
      </c>
      <c r="M955" s="2" t="s">
        <v>48</v>
      </c>
      <c r="N955" s="2" t="s">
        <v>76</v>
      </c>
      <c r="O955" s="2" t="s">
        <v>52</v>
      </c>
    </row>
    <row r="956" spans="2:15" x14ac:dyDescent="0.35">
      <c r="B956" s="2" t="s">
        <v>70</v>
      </c>
      <c r="C956" s="3">
        <v>28</v>
      </c>
      <c r="D956" s="4" t="s">
        <v>27</v>
      </c>
      <c r="E956" s="2" t="s">
        <v>38</v>
      </c>
      <c r="F956" s="2" t="s">
        <v>42</v>
      </c>
      <c r="G956" s="5">
        <v>0</v>
      </c>
      <c r="H956" s="1">
        <v>0</v>
      </c>
      <c r="I956" s="2">
        <v>1</v>
      </c>
      <c r="J956" s="6">
        <v>4.9768518518518521E-3</v>
      </c>
      <c r="K956" s="2"/>
      <c r="L956" s="2"/>
      <c r="M956" s="2" t="s">
        <v>51</v>
      </c>
      <c r="N956" s="2" t="s">
        <v>78</v>
      </c>
      <c r="O956" s="2" t="s">
        <v>66</v>
      </c>
    </row>
    <row r="957" spans="2:15" x14ac:dyDescent="0.35">
      <c r="B957" s="2" t="s">
        <v>70</v>
      </c>
      <c r="C957" s="3">
        <v>5</v>
      </c>
      <c r="D957" s="4" t="s">
        <v>37</v>
      </c>
      <c r="E957" s="2" t="s">
        <v>38</v>
      </c>
      <c r="F957" s="2" t="s">
        <v>42</v>
      </c>
      <c r="G957" s="5">
        <v>0</v>
      </c>
      <c r="H957" s="1">
        <v>0</v>
      </c>
      <c r="I957" s="2">
        <v>2</v>
      </c>
      <c r="J957" s="6">
        <v>4.9768518518518521E-3</v>
      </c>
      <c r="K957" s="2"/>
      <c r="L957" s="2"/>
      <c r="M957" s="2" t="s">
        <v>20</v>
      </c>
      <c r="N957" s="2" t="s">
        <v>78</v>
      </c>
      <c r="O957" s="2" t="s">
        <v>53</v>
      </c>
    </row>
    <row r="958" spans="2:15" x14ac:dyDescent="0.35">
      <c r="B958" s="2" t="s">
        <v>70</v>
      </c>
      <c r="C958" s="3">
        <v>29</v>
      </c>
      <c r="D958" s="4" t="s">
        <v>37</v>
      </c>
      <c r="E958" s="2" t="s">
        <v>32</v>
      </c>
      <c r="F958" s="2" t="s">
        <v>45</v>
      </c>
      <c r="G958" s="5">
        <v>0</v>
      </c>
      <c r="H958" s="1">
        <v>0</v>
      </c>
      <c r="I958" s="2">
        <v>5</v>
      </c>
      <c r="J958" s="6">
        <v>4.9768518518518521E-3</v>
      </c>
      <c r="K958" s="2"/>
      <c r="L958" s="2"/>
      <c r="M958" s="2" t="s">
        <v>25</v>
      </c>
      <c r="N958" s="2" t="s">
        <v>66</v>
      </c>
      <c r="O958" s="2" t="s">
        <v>36</v>
      </c>
    </row>
    <row r="959" spans="2:15" x14ac:dyDescent="0.35">
      <c r="B959" s="2" t="s">
        <v>70</v>
      </c>
      <c r="C959" s="3">
        <v>30</v>
      </c>
      <c r="D959" s="4" t="s">
        <v>44</v>
      </c>
      <c r="E959" s="2" t="s">
        <v>32</v>
      </c>
      <c r="F959" s="2" t="s">
        <v>42</v>
      </c>
      <c r="G959" s="5">
        <v>0</v>
      </c>
      <c r="H959" s="1">
        <v>0</v>
      </c>
      <c r="I959" s="2">
        <v>1</v>
      </c>
      <c r="J959" s="6">
        <v>4.9768518518518521E-3</v>
      </c>
      <c r="K959" s="2"/>
      <c r="L959" s="2"/>
      <c r="M959" s="2" t="s">
        <v>33</v>
      </c>
      <c r="N959" s="2" t="s">
        <v>78</v>
      </c>
      <c r="O959" s="2" t="s">
        <v>66</v>
      </c>
    </row>
    <row r="960" spans="2:15" x14ac:dyDescent="0.35">
      <c r="B960" s="2" t="s">
        <v>70</v>
      </c>
      <c r="C960" s="3">
        <v>15</v>
      </c>
      <c r="D960" s="4" t="s">
        <v>44</v>
      </c>
      <c r="E960" s="2" t="s">
        <v>49</v>
      </c>
      <c r="F960" s="2" t="s">
        <v>42</v>
      </c>
      <c r="G960" s="5">
        <v>0</v>
      </c>
      <c r="H960" s="1">
        <v>0</v>
      </c>
      <c r="I960" s="2">
        <v>4</v>
      </c>
      <c r="J960" s="6">
        <v>4.9768518518518521E-3</v>
      </c>
      <c r="K960" s="2"/>
      <c r="L960" s="2"/>
      <c r="M960" s="2" t="s">
        <v>51</v>
      </c>
      <c r="N960" s="2" t="s">
        <v>78</v>
      </c>
      <c r="O960" s="2" t="s">
        <v>66</v>
      </c>
    </row>
    <row r="961" spans="2:15" x14ac:dyDescent="0.35">
      <c r="B961" s="2" t="s">
        <v>14</v>
      </c>
      <c r="C961" s="3">
        <v>14</v>
      </c>
      <c r="D961" s="4" t="s">
        <v>55</v>
      </c>
      <c r="E961" s="2" t="s">
        <v>32</v>
      </c>
      <c r="F961" s="2" t="s">
        <v>17</v>
      </c>
      <c r="G961" s="5">
        <v>5</v>
      </c>
      <c r="H961" s="1">
        <v>20000000</v>
      </c>
      <c r="I961" s="2">
        <v>6</v>
      </c>
      <c r="J961" s="6">
        <v>5.0231481481481481E-3</v>
      </c>
      <c r="K961" s="2" t="s">
        <v>18</v>
      </c>
      <c r="L961" s="2" t="s">
        <v>47</v>
      </c>
      <c r="M961" s="2" t="s">
        <v>33</v>
      </c>
      <c r="N961" s="2" t="s">
        <v>78</v>
      </c>
      <c r="O961" s="2" t="s">
        <v>53</v>
      </c>
    </row>
    <row r="962" spans="2:15" x14ac:dyDescent="0.35">
      <c r="B962" s="2" t="s">
        <v>14</v>
      </c>
      <c r="C962" s="3">
        <v>11</v>
      </c>
      <c r="D962" s="4" t="s">
        <v>57</v>
      </c>
      <c r="E962" s="2" t="s">
        <v>16</v>
      </c>
      <c r="F962" s="2" t="s">
        <v>23</v>
      </c>
      <c r="G962" s="5">
        <v>1</v>
      </c>
      <c r="H962" s="1">
        <v>19000000</v>
      </c>
      <c r="I962" s="2">
        <v>3</v>
      </c>
      <c r="J962" s="6">
        <v>5.0231481481481481E-3</v>
      </c>
      <c r="K962" s="2" t="s">
        <v>46</v>
      </c>
      <c r="L962" s="2" t="s">
        <v>39</v>
      </c>
      <c r="M962" s="2" t="s">
        <v>48</v>
      </c>
      <c r="N962" s="2" t="s">
        <v>76</v>
      </c>
      <c r="O962" s="2" t="s">
        <v>26</v>
      </c>
    </row>
    <row r="963" spans="2:15" x14ac:dyDescent="0.35">
      <c r="B963" s="2" t="s">
        <v>14</v>
      </c>
      <c r="C963" s="3">
        <v>13</v>
      </c>
      <c r="D963" s="4" t="s">
        <v>59</v>
      </c>
      <c r="E963" s="2" t="s">
        <v>32</v>
      </c>
      <c r="F963" s="2" t="s">
        <v>42</v>
      </c>
      <c r="G963" s="5">
        <v>2</v>
      </c>
      <c r="H963" s="1">
        <v>12000000</v>
      </c>
      <c r="I963" s="2">
        <v>1</v>
      </c>
      <c r="J963" s="6">
        <v>5.0231481481481481E-3</v>
      </c>
      <c r="K963" s="2" t="s">
        <v>18</v>
      </c>
      <c r="L963" s="2" t="s">
        <v>39</v>
      </c>
      <c r="M963" s="2" t="s">
        <v>51</v>
      </c>
      <c r="N963" s="2" t="s">
        <v>76</v>
      </c>
      <c r="O963" s="2" t="s">
        <v>26</v>
      </c>
    </row>
    <row r="964" spans="2:15" x14ac:dyDescent="0.35">
      <c r="B964" s="2" t="s">
        <v>14</v>
      </c>
      <c r="C964" s="3">
        <v>28</v>
      </c>
      <c r="D964" s="4" t="s">
        <v>22</v>
      </c>
      <c r="E964" s="2" t="s">
        <v>32</v>
      </c>
      <c r="F964" s="2" t="s">
        <v>42</v>
      </c>
      <c r="G964" s="5">
        <v>2</v>
      </c>
      <c r="H964" s="1">
        <v>38000000</v>
      </c>
      <c r="I964" s="2">
        <v>5</v>
      </c>
      <c r="J964" s="6">
        <v>5.0231481481481481E-3</v>
      </c>
      <c r="K964" s="2" t="s">
        <v>46</v>
      </c>
      <c r="L964" s="2" t="s">
        <v>56</v>
      </c>
      <c r="M964" s="2" t="s">
        <v>51</v>
      </c>
      <c r="N964" s="2" t="s">
        <v>78</v>
      </c>
      <c r="O964" s="2" t="s">
        <v>41</v>
      </c>
    </row>
    <row r="965" spans="2:15" x14ac:dyDescent="0.35">
      <c r="B965" s="2" t="s">
        <v>14</v>
      </c>
      <c r="C965" s="3">
        <v>30</v>
      </c>
      <c r="D965" s="4" t="s">
        <v>27</v>
      </c>
      <c r="E965" s="2" t="s">
        <v>32</v>
      </c>
      <c r="F965" s="2" t="s">
        <v>17</v>
      </c>
      <c r="G965" s="5">
        <v>1</v>
      </c>
      <c r="H965" s="1">
        <v>7000000</v>
      </c>
      <c r="I965" s="2">
        <v>1</v>
      </c>
      <c r="J965" s="6">
        <v>5.0231481481481481E-3</v>
      </c>
      <c r="K965" s="2" t="s">
        <v>18</v>
      </c>
      <c r="L965" s="2" t="s">
        <v>35</v>
      </c>
      <c r="M965" s="2" t="s">
        <v>30</v>
      </c>
      <c r="N965" s="2" t="s">
        <v>77</v>
      </c>
      <c r="O965" s="2" t="s">
        <v>54</v>
      </c>
    </row>
    <row r="966" spans="2:15" x14ac:dyDescent="0.35">
      <c r="B966" s="2" t="s">
        <v>14</v>
      </c>
      <c r="C966" s="3">
        <v>20</v>
      </c>
      <c r="D966" s="4" t="s">
        <v>27</v>
      </c>
      <c r="E966" s="2" t="s">
        <v>32</v>
      </c>
      <c r="F966" s="2" t="s">
        <v>17</v>
      </c>
      <c r="G966" s="5">
        <v>2</v>
      </c>
      <c r="H966" s="1">
        <v>12000000</v>
      </c>
      <c r="I966" s="2">
        <v>2</v>
      </c>
      <c r="J966" s="6">
        <v>5.0231481481481481E-3</v>
      </c>
      <c r="K966" s="2" t="s">
        <v>18</v>
      </c>
      <c r="L966" s="2" t="s">
        <v>19</v>
      </c>
      <c r="M966" s="2" t="s">
        <v>43</v>
      </c>
      <c r="N966" s="2" t="s">
        <v>78</v>
      </c>
      <c r="O966" s="2" t="s">
        <v>41</v>
      </c>
    </row>
    <row r="967" spans="2:15" x14ac:dyDescent="0.35">
      <c r="B967" s="2" t="s">
        <v>14</v>
      </c>
      <c r="C967" s="3">
        <v>22</v>
      </c>
      <c r="D967" s="4" t="s">
        <v>37</v>
      </c>
      <c r="E967" s="2" t="s">
        <v>16</v>
      </c>
      <c r="F967" s="2" t="s">
        <v>17</v>
      </c>
      <c r="G967" s="5">
        <v>2</v>
      </c>
      <c r="H967" s="1">
        <v>12000000</v>
      </c>
      <c r="I967" s="2">
        <v>2</v>
      </c>
      <c r="J967" s="6">
        <v>5.0231481481481481E-3</v>
      </c>
      <c r="K967" s="2" t="s">
        <v>18</v>
      </c>
      <c r="L967" s="2" t="s">
        <v>29</v>
      </c>
      <c r="M967" s="2" t="s">
        <v>25</v>
      </c>
      <c r="N967" s="2" t="s">
        <v>76</v>
      </c>
      <c r="O967" s="2" t="s">
        <v>52</v>
      </c>
    </row>
    <row r="968" spans="2:15" x14ac:dyDescent="0.35">
      <c r="B968" s="2" t="s">
        <v>14</v>
      </c>
      <c r="C968" s="3">
        <v>17</v>
      </c>
      <c r="D968" s="4" t="s">
        <v>44</v>
      </c>
      <c r="E968" s="2" t="s">
        <v>38</v>
      </c>
      <c r="F968" s="2" t="s">
        <v>45</v>
      </c>
      <c r="G968" s="5">
        <v>3</v>
      </c>
      <c r="H968" s="1">
        <v>15000000</v>
      </c>
      <c r="I968" s="2">
        <v>2</v>
      </c>
      <c r="J968" s="6">
        <v>5.0231481481481481E-3</v>
      </c>
      <c r="K968" s="2" t="s">
        <v>18</v>
      </c>
      <c r="L968" s="2" t="s">
        <v>24</v>
      </c>
      <c r="M968" s="2" t="s">
        <v>25</v>
      </c>
      <c r="N968" s="2" t="s">
        <v>78</v>
      </c>
      <c r="O968" s="2" t="s">
        <v>66</v>
      </c>
    </row>
    <row r="969" spans="2:15" x14ac:dyDescent="0.35">
      <c r="B969" s="2" t="s">
        <v>14</v>
      </c>
      <c r="C969" s="3">
        <v>20</v>
      </c>
      <c r="D969" s="4" t="s">
        <v>44</v>
      </c>
      <c r="E969" s="2" t="s">
        <v>38</v>
      </c>
      <c r="F969" s="2" t="s">
        <v>42</v>
      </c>
      <c r="G969" s="5">
        <v>3</v>
      </c>
      <c r="H969" s="1">
        <v>11000000</v>
      </c>
      <c r="I969" s="2">
        <v>2</v>
      </c>
      <c r="J969" s="6">
        <v>5.0231481481481481E-3</v>
      </c>
      <c r="K969" s="2" t="s">
        <v>18</v>
      </c>
      <c r="L969" s="2" t="s">
        <v>39</v>
      </c>
      <c r="M969" s="2" t="s">
        <v>30</v>
      </c>
      <c r="N969" s="2" t="s">
        <v>76</v>
      </c>
      <c r="O969" s="2" t="s">
        <v>26</v>
      </c>
    </row>
    <row r="970" spans="2:15" x14ac:dyDescent="0.35">
      <c r="B970" s="2" t="s">
        <v>14</v>
      </c>
      <c r="C970" s="3">
        <v>22</v>
      </c>
      <c r="D970" s="4" t="s">
        <v>44</v>
      </c>
      <c r="E970" s="2" t="s">
        <v>16</v>
      </c>
      <c r="F970" s="2" t="s">
        <v>68</v>
      </c>
      <c r="G970" s="5">
        <v>5</v>
      </c>
      <c r="H970" s="1">
        <v>25000000</v>
      </c>
      <c r="I970" s="2">
        <v>4</v>
      </c>
      <c r="J970" s="6">
        <v>5.0231481481481481E-3</v>
      </c>
      <c r="K970" s="2" t="s">
        <v>18</v>
      </c>
      <c r="L970" s="2" t="s">
        <v>24</v>
      </c>
      <c r="M970" s="2" t="s">
        <v>20</v>
      </c>
      <c r="N970" s="2" t="s">
        <v>76</v>
      </c>
      <c r="O970" s="2" t="s">
        <v>52</v>
      </c>
    </row>
    <row r="971" spans="2:15" x14ac:dyDescent="0.35">
      <c r="B971" s="2" t="s">
        <v>14</v>
      </c>
      <c r="C971" s="3">
        <v>3</v>
      </c>
      <c r="D971" s="4" t="s">
        <v>44</v>
      </c>
      <c r="E971" s="2" t="s">
        <v>32</v>
      </c>
      <c r="F971" s="2" t="s">
        <v>17</v>
      </c>
      <c r="G971" s="5">
        <v>4</v>
      </c>
      <c r="H971" s="1">
        <v>15000000</v>
      </c>
      <c r="I971" s="2">
        <v>3</v>
      </c>
      <c r="J971" s="6">
        <v>5.0231481481481481E-3</v>
      </c>
      <c r="K971" s="2" t="s">
        <v>18</v>
      </c>
      <c r="L971" s="2" t="s">
        <v>64</v>
      </c>
      <c r="M971" s="2" t="s">
        <v>51</v>
      </c>
      <c r="N971" s="2" t="s">
        <v>78</v>
      </c>
      <c r="O971" s="2" t="s">
        <v>41</v>
      </c>
    </row>
    <row r="972" spans="2:15" x14ac:dyDescent="0.35">
      <c r="B972" s="2" t="s">
        <v>14</v>
      </c>
      <c r="C972" s="3">
        <v>14</v>
      </c>
      <c r="D972" s="4" t="s">
        <v>55</v>
      </c>
      <c r="E972" s="2" t="s">
        <v>32</v>
      </c>
      <c r="F972" s="2" t="s">
        <v>17</v>
      </c>
      <c r="G972" s="5">
        <v>5</v>
      </c>
      <c r="H972" s="1">
        <v>20000000</v>
      </c>
      <c r="I972" s="2">
        <v>6</v>
      </c>
      <c r="J972" s="6">
        <v>5.0231481481481481E-3</v>
      </c>
      <c r="K972" s="2" t="s">
        <v>18</v>
      </c>
      <c r="L972" s="2" t="s">
        <v>47</v>
      </c>
      <c r="M972" s="2" t="s">
        <v>33</v>
      </c>
      <c r="N972" s="2" t="s">
        <v>78</v>
      </c>
      <c r="O972" s="2" t="s">
        <v>53</v>
      </c>
    </row>
    <row r="973" spans="2:15" x14ac:dyDescent="0.35">
      <c r="B973" s="2" t="s">
        <v>14</v>
      </c>
      <c r="C973" s="3">
        <v>11</v>
      </c>
      <c r="D973" s="4" t="s">
        <v>57</v>
      </c>
      <c r="E973" s="2" t="s">
        <v>16</v>
      </c>
      <c r="F973" s="2" t="s">
        <v>23</v>
      </c>
      <c r="G973" s="5">
        <v>1</v>
      </c>
      <c r="H973" s="1">
        <v>19000000</v>
      </c>
      <c r="I973" s="2">
        <v>3</v>
      </c>
      <c r="J973" s="6">
        <v>5.0231481481481481E-3</v>
      </c>
      <c r="K973" s="2" t="s">
        <v>46</v>
      </c>
      <c r="L973" s="2" t="s">
        <v>39</v>
      </c>
      <c r="M973" s="2" t="s">
        <v>48</v>
      </c>
      <c r="N973" s="2" t="s">
        <v>76</v>
      </c>
      <c r="O973" s="2" t="s">
        <v>26</v>
      </c>
    </row>
    <row r="974" spans="2:15" x14ac:dyDescent="0.35">
      <c r="B974" s="2" t="s">
        <v>14</v>
      </c>
      <c r="C974" s="3">
        <v>13</v>
      </c>
      <c r="D974" s="4" t="s">
        <v>59</v>
      </c>
      <c r="E974" s="2" t="s">
        <v>32</v>
      </c>
      <c r="F974" s="2" t="s">
        <v>42</v>
      </c>
      <c r="G974" s="5">
        <v>2</v>
      </c>
      <c r="H974" s="1">
        <v>12000000</v>
      </c>
      <c r="I974" s="2">
        <v>1</v>
      </c>
      <c r="J974" s="6">
        <v>5.0231481481481481E-3</v>
      </c>
      <c r="K974" s="2" t="s">
        <v>18</v>
      </c>
      <c r="L974" s="2" t="s">
        <v>39</v>
      </c>
      <c r="M974" s="2" t="s">
        <v>51</v>
      </c>
      <c r="N974" s="2" t="s">
        <v>76</v>
      </c>
      <c r="O974" s="2" t="s">
        <v>26</v>
      </c>
    </row>
    <row r="975" spans="2:15" x14ac:dyDescent="0.35">
      <c r="B975" s="2" t="s">
        <v>14</v>
      </c>
      <c r="C975" s="3">
        <v>28</v>
      </c>
      <c r="D975" s="4" t="s">
        <v>22</v>
      </c>
      <c r="E975" s="2" t="s">
        <v>32</v>
      </c>
      <c r="F975" s="2" t="s">
        <v>42</v>
      </c>
      <c r="G975" s="5">
        <v>2</v>
      </c>
      <c r="H975" s="1">
        <v>38000000</v>
      </c>
      <c r="I975" s="2">
        <v>5</v>
      </c>
      <c r="J975" s="6">
        <v>5.0231481481481481E-3</v>
      </c>
      <c r="K975" s="2" t="s">
        <v>46</v>
      </c>
      <c r="L975" s="2" t="s">
        <v>56</v>
      </c>
      <c r="M975" s="2" t="s">
        <v>51</v>
      </c>
      <c r="N975" s="2" t="s">
        <v>78</v>
      </c>
      <c r="O975" s="2" t="s">
        <v>41</v>
      </c>
    </row>
    <row r="976" spans="2:15" x14ac:dyDescent="0.35">
      <c r="B976" s="2" t="s">
        <v>70</v>
      </c>
      <c r="C976" s="3">
        <v>13</v>
      </c>
      <c r="D976" s="4" t="s">
        <v>58</v>
      </c>
      <c r="E976" s="2" t="s">
        <v>49</v>
      </c>
      <c r="F976" s="2" t="s">
        <v>42</v>
      </c>
      <c r="G976" s="5">
        <v>0</v>
      </c>
      <c r="H976" s="1">
        <v>0</v>
      </c>
      <c r="I976" s="2">
        <v>2</v>
      </c>
      <c r="J976" s="6">
        <v>5.0231481481481481E-3</v>
      </c>
      <c r="K976" s="2"/>
      <c r="L976" s="2"/>
      <c r="M976" s="2" t="s">
        <v>48</v>
      </c>
      <c r="N976" s="2" t="s">
        <v>77</v>
      </c>
      <c r="O976" s="2" t="s">
        <v>65</v>
      </c>
    </row>
    <row r="977" spans="2:15" x14ac:dyDescent="0.35">
      <c r="B977" s="2" t="s">
        <v>70</v>
      </c>
      <c r="C977" s="3">
        <v>11</v>
      </c>
      <c r="D977" s="4" t="s">
        <v>44</v>
      </c>
      <c r="E977" s="2" t="s">
        <v>32</v>
      </c>
      <c r="F977" s="2" t="s">
        <v>23</v>
      </c>
      <c r="G977" s="5">
        <v>0</v>
      </c>
      <c r="H977" s="1">
        <v>0</v>
      </c>
      <c r="I977" s="2">
        <v>2</v>
      </c>
      <c r="J977" s="6">
        <v>5.0231481481481481E-3</v>
      </c>
      <c r="K977" s="2"/>
      <c r="L977" s="2"/>
      <c r="M977" s="2" t="s">
        <v>33</v>
      </c>
      <c r="N977" s="2" t="s">
        <v>66</v>
      </c>
      <c r="O977" s="2" t="s">
        <v>36</v>
      </c>
    </row>
    <row r="978" spans="2:15" x14ac:dyDescent="0.35">
      <c r="B978" s="2" t="s">
        <v>70</v>
      </c>
      <c r="C978" s="3">
        <v>13</v>
      </c>
      <c r="D978" s="4" t="s">
        <v>58</v>
      </c>
      <c r="E978" s="2" t="s">
        <v>49</v>
      </c>
      <c r="F978" s="2" t="s">
        <v>42</v>
      </c>
      <c r="G978" s="5">
        <v>0</v>
      </c>
      <c r="H978" s="1">
        <v>0</v>
      </c>
      <c r="I978" s="2">
        <v>2</v>
      </c>
      <c r="J978" s="6">
        <v>5.0231481481481481E-3</v>
      </c>
      <c r="K978" s="2"/>
      <c r="L978" s="2"/>
      <c r="M978" s="2" t="s">
        <v>48</v>
      </c>
      <c r="N978" s="2" t="s">
        <v>77</v>
      </c>
      <c r="O978" s="2" t="s">
        <v>65</v>
      </c>
    </row>
    <row r="979" spans="2:15" x14ac:dyDescent="0.35">
      <c r="B979" s="2" t="s">
        <v>14</v>
      </c>
      <c r="C979" s="3">
        <v>11</v>
      </c>
      <c r="D979" s="4" t="s">
        <v>55</v>
      </c>
      <c r="E979" s="2" t="s">
        <v>16</v>
      </c>
      <c r="F979" s="2" t="s">
        <v>42</v>
      </c>
      <c r="G979" s="5">
        <v>2</v>
      </c>
      <c r="H979" s="1">
        <v>38000000</v>
      </c>
      <c r="I979" s="2">
        <v>4</v>
      </c>
      <c r="J979" s="6">
        <v>5.208333333333333E-3</v>
      </c>
      <c r="K979" s="2" t="s">
        <v>46</v>
      </c>
      <c r="L979" s="2" t="s">
        <v>47</v>
      </c>
      <c r="M979" s="2" t="s">
        <v>51</v>
      </c>
      <c r="N979" s="2" t="s">
        <v>66</v>
      </c>
      <c r="O979" s="2" t="s">
        <v>67</v>
      </c>
    </row>
    <row r="980" spans="2:15" x14ac:dyDescent="0.35">
      <c r="B980" s="2" t="s">
        <v>14</v>
      </c>
      <c r="C980" s="3">
        <v>6</v>
      </c>
      <c r="D980" s="4" t="s">
        <v>55</v>
      </c>
      <c r="E980" s="2" t="s">
        <v>32</v>
      </c>
      <c r="F980" s="2" t="s">
        <v>42</v>
      </c>
      <c r="G980" s="5">
        <v>5</v>
      </c>
      <c r="H980" s="1">
        <v>20000000</v>
      </c>
      <c r="I980" s="2">
        <v>3</v>
      </c>
      <c r="J980" s="6">
        <v>5.208333333333333E-3</v>
      </c>
      <c r="K980" s="2" t="s">
        <v>18</v>
      </c>
      <c r="L980" s="2" t="s">
        <v>29</v>
      </c>
      <c r="M980" s="2" t="s">
        <v>25</v>
      </c>
      <c r="N980" s="2" t="s">
        <v>76</v>
      </c>
      <c r="O980" s="2" t="s">
        <v>26</v>
      </c>
    </row>
    <row r="981" spans="2:15" x14ac:dyDescent="0.35">
      <c r="B981" s="2" t="s">
        <v>14</v>
      </c>
      <c r="C981" s="3">
        <v>1</v>
      </c>
      <c r="D981" s="4" t="s">
        <v>15</v>
      </c>
      <c r="E981" s="2" t="s">
        <v>16</v>
      </c>
      <c r="F981" s="2" t="s">
        <v>45</v>
      </c>
      <c r="G981" s="5">
        <v>2</v>
      </c>
      <c r="H981" s="1">
        <v>12000000</v>
      </c>
      <c r="I981" s="2">
        <v>1</v>
      </c>
      <c r="J981" s="6">
        <v>5.208333333333333E-3</v>
      </c>
      <c r="K981" s="2" t="s">
        <v>18</v>
      </c>
      <c r="L981" s="2" t="s">
        <v>19</v>
      </c>
      <c r="M981" s="2" t="s">
        <v>25</v>
      </c>
      <c r="N981" s="2" t="s">
        <v>77</v>
      </c>
      <c r="O981" s="2" t="s">
        <v>65</v>
      </c>
    </row>
    <row r="982" spans="2:15" x14ac:dyDescent="0.35">
      <c r="B982" s="2" t="s">
        <v>14</v>
      </c>
      <c r="C982" s="3">
        <v>10</v>
      </c>
      <c r="D982" s="4" t="s">
        <v>59</v>
      </c>
      <c r="E982" s="2" t="s">
        <v>38</v>
      </c>
      <c r="F982" s="2" t="s">
        <v>17</v>
      </c>
      <c r="G982" s="5">
        <v>2</v>
      </c>
      <c r="H982" s="1">
        <v>38000000</v>
      </c>
      <c r="I982" s="2">
        <v>2</v>
      </c>
      <c r="J982" s="6">
        <v>5.208333333333333E-3</v>
      </c>
      <c r="K982" s="2" t="s">
        <v>74</v>
      </c>
      <c r="L982" s="2" t="s">
        <v>47</v>
      </c>
      <c r="M982" s="2" t="s">
        <v>43</v>
      </c>
      <c r="N982" s="2" t="s">
        <v>76</v>
      </c>
      <c r="O982" s="2" t="s">
        <v>52</v>
      </c>
    </row>
    <row r="983" spans="2:15" x14ac:dyDescent="0.35">
      <c r="B983" s="2" t="s">
        <v>14</v>
      </c>
      <c r="C983" s="3">
        <v>1</v>
      </c>
      <c r="D983" s="4" t="s">
        <v>59</v>
      </c>
      <c r="E983" s="2" t="s">
        <v>73</v>
      </c>
      <c r="F983" s="2" t="s">
        <v>42</v>
      </c>
      <c r="G983" s="5">
        <v>3</v>
      </c>
      <c r="H983" s="1">
        <v>15000000</v>
      </c>
      <c r="I983" s="2">
        <v>1</v>
      </c>
      <c r="J983" s="6">
        <v>5.208333333333333E-3</v>
      </c>
      <c r="K983" s="2" t="s">
        <v>18</v>
      </c>
      <c r="L983" s="2" t="s">
        <v>56</v>
      </c>
      <c r="M983" s="2" t="s">
        <v>43</v>
      </c>
      <c r="N983" s="2" t="s">
        <v>78</v>
      </c>
      <c r="O983" s="2" t="s">
        <v>62</v>
      </c>
    </row>
    <row r="984" spans="2:15" x14ac:dyDescent="0.35">
      <c r="B984" s="2" t="s">
        <v>14</v>
      </c>
      <c r="C984" s="3">
        <v>30</v>
      </c>
      <c r="D984" s="4" t="s">
        <v>27</v>
      </c>
      <c r="E984" s="2" t="s">
        <v>32</v>
      </c>
      <c r="F984" s="2" t="s">
        <v>42</v>
      </c>
      <c r="G984" s="5">
        <v>1</v>
      </c>
      <c r="H984" s="1">
        <v>7000000</v>
      </c>
      <c r="I984" s="2">
        <v>2</v>
      </c>
      <c r="J984" s="6">
        <v>5.208333333333333E-3</v>
      </c>
      <c r="K984" s="2" t="s">
        <v>18</v>
      </c>
      <c r="L984" s="2" t="s">
        <v>29</v>
      </c>
      <c r="M984" s="2" t="s">
        <v>43</v>
      </c>
      <c r="N984" s="2" t="s">
        <v>78</v>
      </c>
      <c r="O984" s="2" t="s">
        <v>63</v>
      </c>
    </row>
    <row r="985" spans="2:15" x14ac:dyDescent="0.35">
      <c r="B985" s="2" t="s">
        <v>14</v>
      </c>
      <c r="C985" s="3">
        <v>27</v>
      </c>
      <c r="D985" s="4" t="s">
        <v>27</v>
      </c>
      <c r="E985" s="2" t="s">
        <v>16</v>
      </c>
      <c r="F985" s="2" t="s">
        <v>23</v>
      </c>
      <c r="G985" s="5">
        <v>1</v>
      </c>
      <c r="H985" s="1">
        <v>7000000</v>
      </c>
      <c r="I985" s="2">
        <v>1</v>
      </c>
      <c r="J985" s="6">
        <v>5.208333333333333E-3</v>
      </c>
      <c r="K985" s="2" t="s">
        <v>18</v>
      </c>
      <c r="L985" s="2" t="s">
        <v>50</v>
      </c>
      <c r="M985" s="2" t="s">
        <v>51</v>
      </c>
      <c r="N985" s="2" t="s">
        <v>66</v>
      </c>
      <c r="O985" s="2" t="s">
        <v>67</v>
      </c>
    </row>
    <row r="986" spans="2:15" x14ac:dyDescent="0.35">
      <c r="B986" s="2" t="s">
        <v>14</v>
      </c>
      <c r="C986" s="3">
        <v>15</v>
      </c>
      <c r="D986" s="4" t="s">
        <v>37</v>
      </c>
      <c r="E986" s="2" t="s">
        <v>32</v>
      </c>
      <c r="F986" s="2" t="s">
        <v>17</v>
      </c>
      <c r="G986" s="5">
        <v>1</v>
      </c>
      <c r="H986" s="1">
        <v>19000000</v>
      </c>
      <c r="I986" s="2">
        <v>2</v>
      </c>
      <c r="J986" s="6">
        <v>5.208333333333333E-3</v>
      </c>
      <c r="K986" s="2" t="s">
        <v>46</v>
      </c>
      <c r="L986" s="2" t="s">
        <v>19</v>
      </c>
      <c r="M986" s="2" t="s">
        <v>30</v>
      </c>
      <c r="N986" s="2" t="s">
        <v>77</v>
      </c>
      <c r="O986" s="2" t="s">
        <v>65</v>
      </c>
    </row>
    <row r="987" spans="2:15" x14ac:dyDescent="0.35">
      <c r="B987" s="2" t="s">
        <v>14</v>
      </c>
      <c r="C987" s="3">
        <v>5</v>
      </c>
      <c r="D987" s="4" t="s">
        <v>37</v>
      </c>
      <c r="E987" s="2" t="s">
        <v>16</v>
      </c>
      <c r="F987" s="2" t="s">
        <v>42</v>
      </c>
      <c r="G987" s="5">
        <v>4</v>
      </c>
      <c r="H987" s="1">
        <v>15000000</v>
      </c>
      <c r="I987" s="2">
        <v>6</v>
      </c>
      <c r="J987" s="6">
        <v>5.208333333333333E-3</v>
      </c>
      <c r="K987" s="2" t="s">
        <v>18</v>
      </c>
      <c r="L987" s="2" t="s">
        <v>50</v>
      </c>
      <c r="M987" s="2" t="s">
        <v>30</v>
      </c>
      <c r="N987" s="2" t="s">
        <v>66</v>
      </c>
      <c r="O987" s="2" t="s">
        <v>36</v>
      </c>
    </row>
    <row r="988" spans="2:15" x14ac:dyDescent="0.35">
      <c r="B988" s="2" t="s">
        <v>14</v>
      </c>
      <c r="C988" s="3">
        <v>6</v>
      </c>
      <c r="D988" s="4" t="s">
        <v>37</v>
      </c>
      <c r="E988" s="2" t="s">
        <v>49</v>
      </c>
      <c r="F988" s="2" t="s">
        <v>23</v>
      </c>
      <c r="G988" s="5">
        <v>5</v>
      </c>
      <c r="H988" s="1">
        <v>20000000</v>
      </c>
      <c r="I988" s="2">
        <v>6</v>
      </c>
      <c r="J988" s="6">
        <v>5.208333333333333E-3</v>
      </c>
      <c r="K988" s="2" t="s">
        <v>18</v>
      </c>
      <c r="L988" s="2" t="s">
        <v>29</v>
      </c>
      <c r="M988" s="2" t="s">
        <v>30</v>
      </c>
      <c r="N988" s="2" t="s">
        <v>78</v>
      </c>
      <c r="O988" s="2" t="s">
        <v>62</v>
      </c>
    </row>
    <row r="989" spans="2:15" x14ac:dyDescent="0.35">
      <c r="B989" s="2" t="s">
        <v>14</v>
      </c>
      <c r="C989" s="3">
        <v>12</v>
      </c>
      <c r="D989" s="4" t="s">
        <v>37</v>
      </c>
      <c r="E989" s="2" t="s">
        <v>73</v>
      </c>
      <c r="F989" s="2" t="s">
        <v>17</v>
      </c>
      <c r="G989" s="5">
        <v>2</v>
      </c>
      <c r="H989" s="1">
        <v>12000000</v>
      </c>
      <c r="I989" s="2">
        <v>2</v>
      </c>
      <c r="J989" s="6">
        <v>5.208333333333333E-3</v>
      </c>
      <c r="K989" s="2" t="s">
        <v>18</v>
      </c>
      <c r="L989" s="2" t="s">
        <v>19</v>
      </c>
      <c r="M989" s="2" t="s">
        <v>40</v>
      </c>
      <c r="N989" s="2" t="s">
        <v>77</v>
      </c>
      <c r="O989" s="2" t="s">
        <v>54</v>
      </c>
    </row>
    <row r="990" spans="2:15" x14ac:dyDescent="0.35">
      <c r="B990" s="2" t="s">
        <v>14</v>
      </c>
      <c r="C990" s="3">
        <v>28</v>
      </c>
      <c r="D990" s="4" t="s">
        <v>37</v>
      </c>
      <c r="E990" s="2" t="s">
        <v>28</v>
      </c>
      <c r="F990" s="2" t="s">
        <v>23</v>
      </c>
      <c r="G990" s="5">
        <v>2</v>
      </c>
      <c r="H990" s="1">
        <v>12000000</v>
      </c>
      <c r="I990" s="2">
        <v>2</v>
      </c>
      <c r="J990" s="6">
        <v>5.208333333333333E-3</v>
      </c>
      <c r="K990" s="2" t="s">
        <v>18</v>
      </c>
      <c r="L990" s="2" t="s">
        <v>19</v>
      </c>
      <c r="M990" s="2" t="s">
        <v>20</v>
      </c>
      <c r="N990" s="2" t="s">
        <v>78</v>
      </c>
      <c r="O990" s="2" t="s">
        <v>21</v>
      </c>
    </row>
    <row r="991" spans="2:15" x14ac:dyDescent="0.35">
      <c r="B991" s="2" t="s">
        <v>14</v>
      </c>
      <c r="C991" s="3">
        <v>8</v>
      </c>
      <c r="D991" s="4" t="s">
        <v>37</v>
      </c>
      <c r="E991" s="2" t="s">
        <v>16</v>
      </c>
      <c r="F991" s="2" t="s">
        <v>23</v>
      </c>
      <c r="G991" s="5">
        <v>2</v>
      </c>
      <c r="H991" s="1">
        <v>12000000</v>
      </c>
      <c r="I991" s="2">
        <v>3</v>
      </c>
      <c r="J991" s="6">
        <v>5.208333333333333E-3</v>
      </c>
      <c r="K991" s="2" t="s">
        <v>18</v>
      </c>
      <c r="L991" s="2" t="s">
        <v>29</v>
      </c>
      <c r="M991" s="2" t="s">
        <v>33</v>
      </c>
      <c r="N991" s="2" t="s">
        <v>76</v>
      </c>
      <c r="O991" s="2" t="s">
        <v>75</v>
      </c>
    </row>
    <row r="992" spans="2:15" x14ac:dyDescent="0.35">
      <c r="B992" s="2" t="s">
        <v>14</v>
      </c>
      <c r="C992" s="3">
        <v>7</v>
      </c>
      <c r="D992" s="4" t="s">
        <v>37</v>
      </c>
      <c r="E992" s="2" t="s">
        <v>38</v>
      </c>
      <c r="F992" s="2" t="s">
        <v>42</v>
      </c>
      <c r="G992" s="5">
        <v>2</v>
      </c>
      <c r="H992" s="1">
        <v>12000000</v>
      </c>
      <c r="I992" s="2">
        <v>3</v>
      </c>
      <c r="J992" s="6">
        <v>5.208333333333333E-3</v>
      </c>
      <c r="K992" s="2" t="s">
        <v>18</v>
      </c>
      <c r="L992" s="2" t="s">
        <v>56</v>
      </c>
      <c r="M992" s="2" t="s">
        <v>40</v>
      </c>
      <c r="N992" s="2" t="s">
        <v>78</v>
      </c>
      <c r="O992" s="2" t="s">
        <v>63</v>
      </c>
    </row>
    <row r="993" spans="2:15" x14ac:dyDescent="0.35">
      <c r="B993" s="2" t="s">
        <v>14</v>
      </c>
      <c r="C993" s="3">
        <v>9</v>
      </c>
      <c r="D993" s="4" t="s">
        <v>37</v>
      </c>
      <c r="E993" s="2" t="s">
        <v>49</v>
      </c>
      <c r="F993" s="2" t="s">
        <v>42</v>
      </c>
      <c r="G993" s="5">
        <v>3</v>
      </c>
      <c r="H993" s="1">
        <v>15000000</v>
      </c>
      <c r="I993" s="2">
        <v>1</v>
      </c>
      <c r="J993" s="6">
        <v>5.208333333333333E-3</v>
      </c>
      <c r="K993" s="2" t="s">
        <v>18</v>
      </c>
      <c r="L993" s="2" t="s">
        <v>29</v>
      </c>
      <c r="M993" s="2" t="s">
        <v>48</v>
      </c>
      <c r="N993" s="2" t="s">
        <v>66</v>
      </c>
      <c r="O993" s="2" t="s">
        <v>36</v>
      </c>
    </row>
    <row r="994" spans="2:15" x14ac:dyDescent="0.35">
      <c r="B994" s="2" t="s">
        <v>14</v>
      </c>
      <c r="C994" s="3">
        <v>16</v>
      </c>
      <c r="D994" s="4" t="s">
        <v>44</v>
      </c>
      <c r="E994" s="2" t="s">
        <v>28</v>
      </c>
      <c r="F994" s="2" t="s">
        <v>23</v>
      </c>
      <c r="G994" s="5">
        <v>1</v>
      </c>
      <c r="H994" s="1">
        <v>19000000</v>
      </c>
      <c r="I994" s="2">
        <v>1</v>
      </c>
      <c r="J994" s="6">
        <v>5.208333333333333E-3</v>
      </c>
      <c r="K994" s="2" t="s">
        <v>46</v>
      </c>
      <c r="L994" s="2" t="s">
        <v>19</v>
      </c>
      <c r="M994" s="2" t="s">
        <v>33</v>
      </c>
      <c r="N994" s="2" t="s">
        <v>76</v>
      </c>
      <c r="O994" s="2" t="s">
        <v>31</v>
      </c>
    </row>
    <row r="995" spans="2:15" x14ac:dyDescent="0.35">
      <c r="B995" s="2" t="s">
        <v>14</v>
      </c>
      <c r="C995" s="3">
        <v>22</v>
      </c>
      <c r="D995" s="4" t="s">
        <v>44</v>
      </c>
      <c r="E995" s="2" t="s">
        <v>28</v>
      </c>
      <c r="F995" s="2" t="s">
        <v>23</v>
      </c>
      <c r="G995" s="5">
        <v>3</v>
      </c>
      <c r="H995" s="1">
        <v>11000000</v>
      </c>
      <c r="I995" s="2">
        <v>3</v>
      </c>
      <c r="J995" s="6">
        <v>5.208333333333333E-3</v>
      </c>
      <c r="K995" s="2" t="s">
        <v>18</v>
      </c>
      <c r="L995" s="2" t="s">
        <v>19</v>
      </c>
      <c r="M995" s="2" t="s">
        <v>30</v>
      </c>
      <c r="N995" s="2" t="s">
        <v>77</v>
      </c>
      <c r="O995" s="2" t="s">
        <v>65</v>
      </c>
    </row>
    <row r="996" spans="2:15" x14ac:dyDescent="0.35">
      <c r="B996" s="2" t="s">
        <v>14</v>
      </c>
      <c r="C996" s="3">
        <v>5</v>
      </c>
      <c r="D996" s="4" t="s">
        <v>44</v>
      </c>
      <c r="E996" s="2" t="s">
        <v>16</v>
      </c>
      <c r="F996" s="2" t="s">
        <v>42</v>
      </c>
      <c r="G996" s="5">
        <v>3</v>
      </c>
      <c r="H996" s="1">
        <v>15000000</v>
      </c>
      <c r="I996" s="2">
        <v>2</v>
      </c>
      <c r="J996" s="6">
        <v>5.208333333333333E-3</v>
      </c>
      <c r="K996" s="2" t="s">
        <v>18</v>
      </c>
      <c r="L996" s="2" t="s">
        <v>64</v>
      </c>
      <c r="M996" s="2" t="s">
        <v>40</v>
      </c>
      <c r="N996" s="2" t="s">
        <v>66</v>
      </c>
      <c r="O996" s="2" t="s">
        <v>67</v>
      </c>
    </row>
    <row r="997" spans="2:15" x14ac:dyDescent="0.35">
      <c r="B997" s="2" t="s">
        <v>14</v>
      </c>
      <c r="C997" s="3">
        <v>29</v>
      </c>
      <c r="D997" s="4" t="s">
        <v>44</v>
      </c>
      <c r="E997" s="2" t="s">
        <v>38</v>
      </c>
      <c r="F997" s="2" t="s">
        <v>42</v>
      </c>
      <c r="G997" s="5">
        <v>3</v>
      </c>
      <c r="H997" s="1">
        <v>15000000</v>
      </c>
      <c r="I997" s="2">
        <v>4</v>
      </c>
      <c r="J997" s="6">
        <v>5.208333333333333E-3</v>
      </c>
      <c r="K997" s="2" t="s">
        <v>18</v>
      </c>
      <c r="L997" s="2" t="s">
        <v>19</v>
      </c>
      <c r="M997" s="2" t="s">
        <v>25</v>
      </c>
      <c r="N997" s="2" t="s">
        <v>78</v>
      </c>
      <c r="O997" s="2" t="s">
        <v>63</v>
      </c>
    </row>
    <row r="998" spans="2:15" x14ac:dyDescent="0.35">
      <c r="B998" s="2" t="s">
        <v>14</v>
      </c>
      <c r="C998" s="3">
        <v>12</v>
      </c>
      <c r="D998" s="4" t="s">
        <v>44</v>
      </c>
      <c r="E998" s="2" t="s">
        <v>16</v>
      </c>
      <c r="F998" s="2" t="s">
        <v>45</v>
      </c>
      <c r="G998" s="5">
        <v>4</v>
      </c>
      <c r="H998" s="1">
        <v>15000000</v>
      </c>
      <c r="I998" s="2">
        <v>2</v>
      </c>
      <c r="J998" s="6">
        <v>5.208333333333333E-3</v>
      </c>
      <c r="K998" s="2" t="s">
        <v>18</v>
      </c>
      <c r="L998" s="2" t="s">
        <v>19</v>
      </c>
      <c r="M998" s="2" t="s">
        <v>48</v>
      </c>
      <c r="N998" s="2" t="s">
        <v>78</v>
      </c>
      <c r="O998" s="2" t="s">
        <v>41</v>
      </c>
    </row>
    <row r="999" spans="2:15" x14ac:dyDescent="0.35">
      <c r="B999" s="2" t="s">
        <v>14</v>
      </c>
      <c r="C999" s="3">
        <v>11</v>
      </c>
      <c r="D999" s="4" t="s">
        <v>55</v>
      </c>
      <c r="E999" s="2" t="s">
        <v>16</v>
      </c>
      <c r="F999" s="2" t="s">
        <v>42</v>
      </c>
      <c r="G999" s="5">
        <v>2</v>
      </c>
      <c r="H999" s="1">
        <v>38000000</v>
      </c>
      <c r="I999" s="2">
        <v>4</v>
      </c>
      <c r="J999" s="6">
        <v>5.208333333333333E-3</v>
      </c>
      <c r="K999" s="2" t="s">
        <v>46</v>
      </c>
      <c r="L999" s="2" t="s">
        <v>47</v>
      </c>
      <c r="M999" s="2" t="s">
        <v>51</v>
      </c>
      <c r="N999" s="2" t="s">
        <v>66</v>
      </c>
      <c r="O999" s="2" t="s">
        <v>67</v>
      </c>
    </row>
    <row r="1000" spans="2:15" x14ac:dyDescent="0.35">
      <c r="B1000" s="2" t="s">
        <v>14</v>
      </c>
      <c r="C1000" s="3">
        <v>6</v>
      </c>
      <c r="D1000" s="4" t="s">
        <v>55</v>
      </c>
      <c r="E1000" s="2" t="s">
        <v>32</v>
      </c>
      <c r="F1000" s="2" t="s">
        <v>42</v>
      </c>
      <c r="G1000" s="5">
        <v>5</v>
      </c>
      <c r="H1000" s="1">
        <v>20000000</v>
      </c>
      <c r="I1000" s="2">
        <v>3</v>
      </c>
      <c r="J1000" s="6">
        <v>5.208333333333333E-3</v>
      </c>
      <c r="K1000" s="2" t="s">
        <v>18</v>
      </c>
      <c r="L1000" s="2" t="s">
        <v>29</v>
      </c>
      <c r="M1000" s="2" t="s">
        <v>25</v>
      </c>
      <c r="N1000" s="2" t="s">
        <v>76</v>
      </c>
      <c r="O1000" s="2" t="s">
        <v>26</v>
      </c>
    </row>
    <row r="1001" spans="2:15" x14ac:dyDescent="0.35">
      <c r="B1001" s="2" t="s">
        <v>14</v>
      </c>
      <c r="C1001" s="3">
        <v>1</v>
      </c>
      <c r="D1001" s="4" t="s">
        <v>15</v>
      </c>
      <c r="E1001" s="2" t="s">
        <v>16</v>
      </c>
      <c r="F1001" s="2" t="s">
        <v>45</v>
      </c>
      <c r="G1001" s="5">
        <v>2</v>
      </c>
      <c r="H1001" s="1">
        <v>12000000</v>
      </c>
      <c r="I1001" s="2">
        <v>1</v>
      </c>
      <c r="J1001" s="6">
        <v>5.208333333333333E-3</v>
      </c>
      <c r="K1001" s="2" t="s">
        <v>18</v>
      </c>
      <c r="L1001" s="2" t="s">
        <v>19</v>
      </c>
      <c r="M1001" s="2" t="s">
        <v>25</v>
      </c>
      <c r="N1001" s="2" t="s">
        <v>77</v>
      </c>
      <c r="O1001" s="2" t="s">
        <v>65</v>
      </c>
    </row>
    <row r="1002" spans="2:15" x14ac:dyDescent="0.35">
      <c r="B1002" s="2" t="s">
        <v>14</v>
      </c>
      <c r="C1002" s="3">
        <v>10</v>
      </c>
      <c r="D1002" s="4" t="s">
        <v>59</v>
      </c>
      <c r="E1002" s="2" t="s">
        <v>38</v>
      </c>
      <c r="F1002" s="2" t="s">
        <v>17</v>
      </c>
      <c r="G1002" s="5">
        <v>2</v>
      </c>
      <c r="H1002" s="1">
        <v>38000000</v>
      </c>
      <c r="I1002" s="2">
        <v>2</v>
      </c>
      <c r="J1002" s="6">
        <v>5.208333333333333E-3</v>
      </c>
      <c r="K1002" s="2" t="s">
        <v>74</v>
      </c>
      <c r="L1002" s="2" t="s">
        <v>47</v>
      </c>
      <c r="M1002" s="2" t="s">
        <v>43</v>
      </c>
      <c r="N1002" s="2" t="s">
        <v>76</v>
      </c>
      <c r="O1002" s="2" t="s">
        <v>52</v>
      </c>
    </row>
    <row r="1003" spans="2:15" x14ac:dyDescent="0.35">
      <c r="B1003" s="2" t="s">
        <v>14</v>
      </c>
      <c r="C1003" s="3">
        <v>1</v>
      </c>
      <c r="D1003" s="4" t="s">
        <v>59</v>
      </c>
      <c r="E1003" s="2" t="s">
        <v>73</v>
      </c>
      <c r="F1003" s="2" t="s">
        <v>42</v>
      </c>
      <c r="G1003" s="5">
        <v>3</v>
      </c>
      <c r="H1003" s="1">
        <v>15000000</v>
      </c>
      <c r="I1003" s="2">
        <v>1</v>
      </c>
      <c r="J1003" s="6">
        <v>5.208333333333333E-3</v>
      </c>
      <c r="K1003" s="2" t="s">
        <v>18</v>
      </c>
      <c r="L1003" s="2" t="s">
        <v>56</v>
      </c>
      <c r="M1003" s="2" t="s">
        <v>43</v>
      </c>
      <c r="N1003" s="2" t="s">
        <v>78</v>
      </c>
      <c r="O1003" s="2" t="s">
        <v>62</v>
      </c>
    </row>
    <row r="1004" spans="2:15" x14ac:dyDescent="0.35">
      <c r="B1004" s="2" t="s">
        <v>70</v>
      </c>
      <c r="C1004" s="3">
        <v>7</v>
      </c>
      <c r="D1004" s="4" t="s">
        <v>72</v>
      </c>
      <c r="E1004" s="2" t="s">
        <v>28</v>
      </c>
      <c r="F1004" s="2" t="s">
        <v>17</v>
      </c>
      <c r="G1004" s="5">
        <v>0</v>
      </c>
      <c r="H1004" s="1">
        <v>0</v>
      </c>
      <c r="I1004" s="2">
        <v>3</v>
      </c>
      <c r="J1004" s="6">
        <v>5.208333333333333E-3</v>
      </c>
      <c r="K1004" s="2"/>
      <c r="L1004" s="2"/>
      <c r="M1004" s="2" t="s">
        <v>51</v>
      </c>
      <c r="N1004" s="2" t="s">
        <v>77</v>
      </c>
      <c r="O1004" s="2" t="s">
        <v>65</v>
      </c>
    </row>
    <row r="1005" spans="2:15" x14ac:dyDescent="0.35">
      <c r="B1005" s="2" t="s">
        <v>70</v>
      </c>
      <c r="C1005" s="3">
        <v>12</v>
      </c>
      <c r="D1005" s="4" t="s">
        <v>22</v>
      </c>
      <c r="E1005" s="2" t="s">
        <v>49</v>
      </c>
      <c r="F1005" s="2" t="s">
        <v>23</v>
      </c>
      <c r="G1005" s="5">
        <v>0</v>
      </c>
      <c r="H1005" s="1">
        <v>0</v>
      </c>
      <c r="I1005" s="2">
        <v>2</v>
      </c>
      <c r="J1005" s="6">
        <v>5.208333333333333E-3</v>
      </c>
      <c r="K1005" s="2"/>
      <c r="L1005" s="2"/>
      <c r="M1005" s="2" t="s">
        <v>30</v>
      </c>
      <c r="N1005" s="2" t="s">
        <v>76</v>
      </c>
      <c r="O1005" s="2" t="s">
        <v>31</v>
      </c>
    </row>
    <row r="1006" spans="2:15" x14ac:dyDescent="0.35">
      <c r="B1006" s="2" t="s">
        <v>70</v>
      </c>
      <c r="C1006" s="3">
        <v>1</v>
      </c>
      <c r="D1006" s="4" t="s">
        <v>27</v>
      </c>
      <c r="E1006" s="2" t="s">
        <v>32</v>
      </c>
      <c r="F1006" s="2" t="s">
        <v>42</v>
      </c>
      <c r="G1006" s="5">
        <v>0</v>
      </c>
      <c r="H1006" s="1">
        <v>0</v>
      </c>
      <c r="I1006" s="2">
        <v>4</v>
      </c>
      <c r="J1006" s="6">
        <v>5.208333333333333E-3</v>
      </c>
      <c r="K1006" s="2"/>
      <c r="L1006" s="2"/>
      <c r="M1006" s="2" t="s">
        <v>30</v>
      </c>
      <c r="N1006" s="2" t="s">
        <v>78</v>
      </c>
      <c r="O1006" s="2" t="s">
        <v>63</v>
      </c>
    </row>
    <row r="1007" spans="2:15" x14ac:dyDescent="0.35">
      <c r="B1007" s="2" t="s">
        <v>70</v>
      </c>
      <c r="C1007" s="3">
        <v>29</v>
      </c>
      <c r="D1007" s="4" t="s">
        <v>27</v>
      </c>
      <c r="E1007" s="2" t="s">
        <v>38</v>
      </c>
      <c r="F1007" s="2" t="s">
        <v>42</v>
      </c>
      <c r="G1007" s="5">
        <v>0</v>
      </c>
      <c r="H1007" s="1">
        <v>0</v>
      </c>
      <c r="I1007" s="2">
        <v>2</v>
      </c>
      <c r="J1007" s="6">
        <v>5.208333333333333E-3</v>
      </c>
      <c r="K1007" s="2"/>
      <c r="L1007" s="2"/>
      <c r="M1007" s="2" t="s">
        <v>40</v>
      </c>
      <c r="N1007" s="2" t="s">
        <v>76</v>
      </c>
      <c r="O1007" s="2" t="s">
        <v>52</v>
      </c>
    </row>
    <row r="1008" spans="2:15" x14ac:dyDescent="0.35">
      <c r="B1008" s="2" t="s">
        <v>70</v>
      </c>
      <c r="C1008" s="3">
        <v>26</v>
      </c>
      <c r="D1008" s="4" t="s">
        <v>37</v>
      </c>
      <c r="E1008" s="2" t="s">
        <v>38</v>
      </c>
      <c r="F1008" s="2" t="s">
        <v>17</v>
      </c>
      <c r="G1008" s="5">
        <v>0</v>
      </c>
      <c r="H1008" s="1">
        <v>0</v>
      </c>
      <c r="I1008" s="2">
        <v>3</v>
      </c>
      <c r="J1008" s="6">
        <v>5.208333333333333E-3</v>
      </c>
      <c r="K1008" s="2"/>
      <c r="L1008" s="2"/>
      <c r="M1008" s="2" t="s">
        <v>30</v>
      </c>
      <c r="N1008" s="2" t="s">
        <v>78</v>
      </c>
      <c r="O1008" s="2" t="s">
        <v>41</v>
      </c>
    </row>
    <row r="1009" spans="2:15" x14ac:dyDescent="0.35">
      <c r="B1009" s="2" t="s">
        <v>70</v>
      </c>
      <c r="C1009" s="3">
        <v>30</v>
      </c>
      <c r="D1009" s="4" t="s">
        <v>69</v>
      </c>
      <c r="E1009" s="2" t="s">
        <v>49</v>
      </c>
      <c r="F1009" s="2" t="s">
        <v>17</v>
      </c>
      <c r="G1009" s="5">
        <v>0</v>
      </c>
      <c r="H1009" s="1">
        <v>0</v>
      </c>
      <c r="I1009" s="2">
        <v>7</v>
      </c>
      <c r="J1009" s="6">
        <v>5.208333333333333E-3</v>
      </c>
      <c r="K1009" s="2"/>
      <c r="L1009" s="2"/>
      <c r="M1009" s="2" t="s">
        <v>43</v>
      </c>
      <c r="N1009" s="2" t="s">
        <v>76</v>
      </c>
      <c r="O1009" s="2" t="s">
        <v>52</v>
      </c>
    </row>
    <row r="1010" spans="2:15" x14ac:dyDescent="0.35">
      <c r="B1010" s="2" t="s">
        <v>70</v>
      </c>
      <c r="C1010" s="3">
        <v>7</v>
      </c>
      <c r="D1010" s="4" t="s">
        <v>72</v>
      </c>
      <c r="E1010" s="2" t="s">
        <v>28</v>
      </c>
      <c r="F1010" s="2" t="s">
        <v>17</v>
      </c>
      <c r="G1010" s="5">
        <v>0</v>
      </c>
      <c r="H1010" s="1">
        <v>0</v>
      </c>
      <c r="I1010" s="2">
        <v>3</v>
      </c>
      <c r="J1010" s="6">
        <v>5.208333333333333E-3</v>
      </c>
      <c r="K1010" s="2"/>
      <c r="L1010" s="2"/>
      <c r="M1010" s="2" t="s">
        <v>51</v>
      </c>
      <c r="N1010" s="2" t="s">
        <v>77</v>
      </c>
      <c r="O1010" s="2" t="s">
        <v>65</v>
      </c>
    </row>
    <row r="1011" spans="2:15" x14ac:dyDescent="0.35">
      <c r="B1011" s="2" t="s">
        <v>14</v>
      </c>
      <c r="C1011" s="3">
        <v>16</v>
      </c>
      <c r="D1011" s="4" t="s">
        <v>57</v>
      </c>
      <c r="E1011" s="2" t="s">
        <v>38</v>
      </c>
      <c r="F1011" s="2" t="s">
        <v>23</v>
      </c>
      <c r="G1011" s="5">
        <v>3</v>
      </c>
      <c r="H1011" s="1">
        <v>11000000</v>
      </c>
      <c r="I1011" s="2">
        <v>3</v>
      </c>
      <c r="J1011" s="6">
        <v>5.5555555555555558E-3</v>
      </c>
      <c r="K1011" s="2" t="s">
        <v>18</v>
      </c>
      <c r="L1011" s="2" t="s">
        <v>24</v>
      </c>
      <c r="M1011" s="2" t="s">
        <v>30</v>
      </c>
      <c r="N1011" s="2" t="s">
        <v>78</v>
      </c>
      <c r="O1011" s="2" t="s">
        <v>41</v>
      </c>
    </row>
    <row r="1012" spans="2:15" x14ac:dyDescent="0.35">
      <c r="B1012" s="2" t="s">
        <v>14</v>
      </c>
      <c r="C1012" s="3">
        <v>13</v>
      </c>
      <c r="D1012" s="4" t="s">
        <v>27</v>
      </c>
      <c r="E1012" s="2" t="s">
        <v>73</v>
      </c>
      <c r="F1012" s="2" t="s">
        <v>23</v>
      </c>
      <c r="G1012" s="5">
        <v>2</v>
      </c>
      <c r="H1012" s="1">
        <v>10000000</v>
      </c>
      <c r="I1012" s="2">
        <v>2</v>
      </c>
      <c r="J1012" s="6">
        <v>5.5555555555555558E-3</v>
      </c>
      <c r="K1012" s="2" t="s">
        <v>18</v>
      </c>
      <c r="L1012" s="2" t="s">
        <v>19</v>
      </c>
      <c r="M1012" s="2" t="s">
        <v>33</v>
      </c>
      <c r="N1012" s="2" t="s">
        <v>78</v>
      </c>
      <c r="O1012" s="2" t="s">
        <v>41</v>
      </c>
    </row>
    <row r="1013" spans="2:15" x14ac:dyDescent="0.35">
      <c r="B1013" s="2" t="s">
        <v>14</v>
      </c>
      <c r="C1013" s="3">
        <v>16</v>
      </c>
      <c r="D1013" s="4" t="s">
        <v>27</v>
      </c>
      <c r="E1013" s="2" t="s">
        <v>16</v>
      </c>
      <c r="F1013" s="2" t="s">
        <v>42</v>
      </c>
      <c r="G1013" s="5">
        <v>2</v>
      </c>
      <c r="H1013" s="1">
        <v>12000000</v>
      </c>
      <c r="I1013" s="2">
        <v>2</v>
      </c>
      <c r="J1013" s="6">
        <v>5.5555555555555558E-3</v>
      </c>
      <c r="K1013" s="2" t="s">
        <v>18</v>
      </c>
      <c r="L1013" s="2" t="s">
        <v>39</v>
      </c>
      <c r="M1013" s="2" t="s">
        <v>51</v>
      </c>
      <c r="N1013" s="2" t="s">
        <v>76</v>
      </c>
      <c r="O1013" s="2" t="s">
        <v>26</v>
      </c>
    </row>
    <row r="1014" spans="2:15" x14ac:dyDescent="0.35">
      <c r="B1014" s="2" t="s">
        <v>14</v>
      </c>
      <c r="C1014" s="3">
        <v>26</v>
      </c>
      <c r="D1014" s="4" t="s">
        <v>37</v>
      </c>
      <c r="E1014" s="2" t="s">
        <v>32</v>
      </c>
      <c r="F1014" s="2" t="s">
        <v>42</v>
      </c>
      <c r="G1014" s="5">
        <v>2</v>
      </c>
      <c r="H1014" s="1">
        <v>38000000</v>
      </c>
      <c r="I1014" s="2">
        <v>5</v>
      </c>
      <c r="J1014" s="6">
        <v>5.5555555555555558E-3</v>
      </c>
      <c r="K1014" s="2" t="s">
        <v>46</v>
      </c>
      <c r="L1014" s="2" t="s">
        <v>29</v>
      </c>
      <c r="M1014" s="2" t="s">
        <v>48</v>
      </c>
      <c r="N1014" s="2" t="s">
        <v>76</v>
      </c>
      <c r="O1014" s="2" t="s">
        <v>31</v>
      </c>
    </row>
    <row r="1015" spans="2:15" x14ac:dyDescent="0.35">
      <c r="B1015" s="2" t="s">
        <v>14</v>
      </c>
      <c r="C1015" s="3">
        <v>9</v>
      </c>
      <c r="D1015" s="4" t="s">
        <v>37</v>
      </c>
      <c r="E1015" s="2" t="s">
        <v>28</v>
      </c>
      <c r="F1015" s="2" t="s">
        <v>42</v>
      </c>
      <c r="G1015" s="5">
        <v>4</v>
      </c>
      <c r="H1015" s="1">
        <v>20000000</v>
      </c>
      <c r="I1015" s="2">
        <v>1</v>
      </c>
      <c r="J1015" s="6">
        <v>5.5555555555555558E-3</v>
      </c>
      <c r="K1015" s="2" t="s">
        <v>61</v>
      </c>
      <c r="L1015" s="2" t="s">
        <v>29</v>
      </c>
      <c r="M1015" s="2" t="s">
        <v>43</v>
      </c>
      <c r="N1015" s="2" t="s">
        <v>76</v>
      </c>
      <c r="O1015" s="2" t="s">
        <v>71</v>
      </c>
    </row>
    <row r="1016" spans="2:15" x14ac:dyDescent="0.35">
      <c r="B1016" s="2" t="s">
        <v>14</v>
      </c>
      <c r="C1016" s="3">
        <v>28</v>
      </c>
      <c r="D1016" s="4" t="s">
        <v>37</v>
      </c>
      <c r="E1016" s="2" t="s">
        <v>28</v>
      </c>
      <c r="F1016" s="2" t="s">
        <v>42</v>
      </c>
      <c r="G1016" s="5">
        <v>1</v>
      </c>
      <c r="H1016" s="1">
        <v>7000000</v>
      </c>
      <c r="I1016" s="2">
        <v>2</v>
      </c>
      <c r="J1016" s="6">
        <v>5.5555555555555558E-3</v>
      </c>
      <c r="K1016" s="2" t="s">
        <v>18</v>
      </c>
      <c r="L1016" s="2" t="s">
        <v>29</v>
      </c>
      <c r="M1016" s="2" t="s">
        <v>48</v>
      </c>
      <c r="N1016" s="2" t="s">
        <v>76</v>
      </c>
      <c r="O1016" s="2" t="s">
        <v>52</v>
      </c>
    </row>
    <row r="1017" spans="2:15" x14ac:dyDescent="0.35">
      <c r="B1017" s="2" t="s">
        <v>14</v>
      </c>
      <c r="C1017" s="3">
        <v>30</v>
      </c>
      <c r="D1017" s="4" t="s">
        <v>37</v>
      </c>
      <c r="E1017" s="2" t="s">
        <v>32</v>
      </c>
      <c r="F1017" s="2" t="s">
        <v>17</v>
      </c>
      <c r="G1017" s="5">
        <v>3</v>
      </c>
      <c r="H1017" s="1">
        <v>15000000</v>
      </c>
      <c r="I1017" s="2">
        <v>4</v>
      </c>
      <c r="J1017" s="6">
        <v>5.5555555555555558E-3</v>
      </c>
      <c r="K1017" s="2" t="s">
        <v>18</v>
      </c>
      <c r="L1017" s="2" t="s">
        <v>24</v>
      </c>
      <c r="M1017" s="2" t="s">
        <v>33</v>
      </c>
      <c r="N1017" s="2" t="s">
        <v>78</v>
      </c>
      <c r="O1017" s="2" t="s">
        <v>63</v>
      </c>
    </row>
    <row r="1018" spans="2:15" x14ac:dyDescent="0.35">
      <c r="B1018" s="2" t="s">
        <v>14</v>
      </c>
      <c r="C1018" s="3">
        <v>5</v>
      </c>
      <c r="D1018" s="4" t="s">
        <v>44</v>
      </c>
      <c r="E1018" s="2" t="s">
        <v>28</v>
      </c>
      <c r="F1018" s="2" t="s">
        <v>17</v>
      </c>
      <c r="G1018" s="5">
        <v>5</v>
      </c>
      <c r="H1018" s="1">
        <v>25000000</v>
      </c>
      <c r="I1018" s="2">
        <v>2</v>
      </c>
      <c r="J1018" s="6">
        <v>5.5555555555555558E-3</v>
      </c>
      <c r="K1018" s="2" t="s">
        <v>18</v>
      </c>
      <c r="L1018" s="2" t="s">
        <v>19</v>
      </c>
      <c r="M1018" s="2" t="s">
        <v>25</v>
      </c>
      <c r="N1018" s="2" t="s">
        <v>66</v>
      </c>
      <c r="O1018" s="2" t="s">
        <v>36</v>
      </c>
    </row>
    <row r="1019" spans="2:15" x14ac:dyDescent="0.35">
      <c r="B1019" s="2" t="s">
        <v>14</v>
      </c>
      <c r="C1019" s="3">
        <v>16</v>
      </c>
      <c r="D1019" s="4" t="s">
        <v>57</v>
      </c>
      <c r="E1019" s="2" t="s">
        <v>38</v>
      </c>
      <c r="F1019" s="2" t="s">
        <v>23</v>
      </c>
      <c r="G1019" s="5">
        <v>3</v>
      </c>
      <c r="H1019" s="1">
        <v>11000000</v>
      </c>
      <c r="I1019" s="2">
        <v>3</v>
      </c>
      <c r="J1019" s="6">
        <v>5.5555555555555558E-3</v>
      </c>
      <c r="K1019" s="2" t="s">
        <v>18</v>
      </c>
      <c r="L1019" s="2" t="s">
        <v>24</v>
      </c>
      <c r="M1019" s="2" t="s">
        <v>30</v>
      </c>
      <c r="N1019" s="2" t="s">
        <v>78</v>
      </c>
      <c r="O1019" s="2" t="s">
        <v>41</v>
      </c>
    </row>
    <row r="1020" spans="2:15" x14ac:dyDescent="0.35">
      <c r="B1020" s="2" t="s">
        <v>70</v>
      </c>
      <c r="C1020" s="3">
        <v>12</v>
      </c>
      <c r="D1020" s="4" t="s">
        <v>27</v>
      </c>
      <c r="E1020" s="2" t="s">
        <v>32</v>
      </c>
      <c r="F1020" s="2" t="s">
        <v>42</v>
      </c>
      <c r="G1020" s="5">
        <v>0</v>
      </c>
      <c r="H1020" s="1">
        <v>0</v>
      </c>
      <c r="I1020" s="2">
        <v>3</v>
      </c>
      <c r="J1020" s="6">
        <v>5.5555555555555558E-3</v>
      </c>
      <c r="K1020" s="2"/>
      <c r="L1020" s="2"/>
      <c r="M1020" s="2" t="s">
        <v>30</v>
      </c>
      <c r="N1020" s="2" t="s">
        <v>66</v>
      </c>
      <c r="O1020" s="2" t="s">
        <v>67</v>
      </c>
    </row>
    <row r="1021" spans="2:15" x14ac:dyDescent="0.35">
      <c r="B1021" s="2" t="s">
        <v>70</v>
      </c>
      <c r="C1021" s="3">
        <v>1</v>
      </c>
      <c r="D1021" s="4" t="s">
        <v>37</v>
      </c>
      <c r="E1021" s="2" t="s">
        <v>49</v>
      </c>
      <c r="F1021" s="2" t="s">
        <v>42</v>
      </c>
      <c r="G1021" s="5">
        <v>0</v>
      </c>
      <c r="H1021" s="1">
        <v>0</v>
      </c>
      <c r="I1021" s="2">
        <v>1</v>
      </c>
      <c r="J1021" s="6">
        <v>5.5555555555555558E-3</v>
      </c>
      <c r="K1021" s="2"/>
      <c r="L1021" s="2"/>
      <c r="M1021" s="2" t="s">
        <v>30</v>
      </c>
      <c r="N1021" s="2" t="s">
        <v>66</v>
      </c>
      <c r="O1021" s="2" t="s">
        <v>67</v>
      </c>
    </row>
    <row r="1022" spans="2:15" x14ac:dyDescent="0.35">
      <c r="B1022" s="2" t="s">
        <v>70</v>
      </c>
      <c r="C1022" s="3">
        <v>5</v>
      </c>
      <c r="D1022" s="4" t="s">
        <v>37</v>
      </c>
      <c r="E1022" s="2" t="s">
        <v>49</v>
      </c>
      <c r="F1022" s="2" t="s">
        <v>45</v>
      </c>
      <c r="G1022" s="5">
        <v>0</v>
      </c>
      <c r="H1022" s="1">
        <v>0</v>
      </c>
      <c r="I1022" s="2">
        <v>4</v>
      </c>
      <c r="J1022" s="6">
        <v>5.5555555555555558E-3</v>
      </c>
      <c r="K1022" s="2"/>
      <c r="L1022" s="2"/>
      <c r="M1022" s="2" t="s">
        <v>43</v>
      </c>
      <c r="N1022" s="2" t="s">
        <v>77</v>
      </c>
      <c r="O1022" s="2" t="s">
        <v>65</v>
      </c>
    </row>
    <row r="1023" spans="2:15" x14ac:dyDescent="0.35">
      <c r="B1023" s="2" t="s">
        <v>70</v>
      </c>
      <c r="C1023" s="3">
        <v>27</v>
      </c>
      <c r="D1023" s="4" t="s">
        <v>44</v>
      </c>
      <c r="E1023" s="2" t="s">
        <v>16</v>
      </c>
      <c r="F1023" s="2" t="s">
        <v>17</v>
      </c>
      <c r="G1023" s="5">
        <v>0</v>
      </c>
      <c r="H1023" s="1">
        <v>0</v>
      </c>
      <c r="I1023" s="2">
        <v>1</v>
      </c>
      <c r="J1023" s="6">
        <v>5.5555555555555558E-3</v>
      </c>
      <c r="K1023" s="2"/>
      <c r="L1023" s="2"/>
      <c r="M1023" s="2" t="s">
        <v>30</v>
      </c>
      <c r="N1023" s="2" t="s">
        <v>76</v>
      </c>
      <c r="O1023" s="2" t="s">
        <v>52</v>
      </c>
    </row>
    <row r="1024" spans="2:15" x14ac:dyDescent="0.35">
      <c r="B1024" s="2" t="s">
        <v>70</v>
      </c>
      <c r="C1024" s="3">
        <v>16</v>
      </c>
      <c r="D1024" s="4" t="s">
        <v>44</v>
      </c>
      <c r="E1024" s="2" t="s">
        <v>16</v>
      </c>
      <c r="F1024" s="2" t="s">
        <v>17</v>
      </c>
      <c r="G1024" s="5">
        <v>0</v>
      </c>
      <c r="H1024" s="1">
        <v>0</v>
      </c>
      <c r="I1024" s="2">
        <v>1</v>
      </c>
      <c r="J1024" s="6">
        <v>5.5555555555555558E-3</v>
      </c>
      <c r="K1024" s="2"/>
      <c r="L1024" s="2"/>
      <c r="M1024" s="2" t="s">
        <v>40</v>
      </c>
      <c r="N1024" s="2" t="s">
        <v>78</v>
      </c>
      <c r="O1024" s="2" t="s">
        <v>21</v>
      </c>
    </row>
    <row r="1025" spans="2:15" x14ac:dyDescent="0.35">
      <c r="B1025" s="2" t="s">
        <v>14</v>
      </c>
      <c r="C1025" s="3">
        <v>11</v>
      </c>
      <c r="D1025" s="4" t="s">
        <v>57</v>
      </c>
      <c r="E1025" s="2" t="s">
        <v>32</v>
      </c>
      <c r="F1025" s="2" t="s">
        <v>42</v>
      </c>
      <c r="G1025" s="5">
        <v>4</v>
      </c>
      <c r="H1025" s="1">
        <v>20000000</v>
      </c>
      <c r="I1025" s="2">
        <v>1</v>
      </c>
      <c r="J1025" s="6">
        <v>5.6712962962962958E-3</v>
      </c>
      <c r="K1025" s="2" t="s">
        <v>18</v>
      </c>
      <c r="L1025" s="2" t="s">
        <v>56</v>
      </c>
      <c r="M1025" s="2" t="s">
        <v>20</v>
      </c>
      <c r="N1025" s="2" t="s">
        <v>78</v>
      </c>
      <c r="O1025" s="2" t="s">
        <v>62</v>
      </c>
    </row>
    <row r="1026" spans="2:15" x14ac:dyDescent="0.35">
      <c r="B1026" s="2" t="s">
        <v>14</v>
      </c>
      <c r="C1026" s="3">
        <v>1</v>
      </c>
      <c r="D1026" s="4" t="s">
        <v>59</v>
      </c>
      <c r="E1026" s="2" t="s">
        <v>38</v>
      </c>
      <c r="F1026" s="2" t="s">
        <v>23</v>
      </c>
      <c r="G1026" s="5">
        <v>2</v>
      </c>
      <c r="H1026" s="1">
        <v>12000000</v>
      </c>
      <c r="I1026" s="2">
        <v>5</v>
      </c>
      <c r="J1026" s="6">
        <v>5.6712962962962958E-3</v>
      </c>
      <c r="K1026" s="2" t="s">
        <v>18</v>
      </c>
      <c r="L1026" s="2" t="s">
        <v>35</v>
      </c>
      <c r="M1026" s="2" t="s">
        <v>40</v>
      </c>
      <c r="N1026" s="2" t="s">
        <v>66</v>
      </c>
      <c r="O1026" s="2" t="s">
        <v>36</v>
      </c>
    </row>
    <row r="1027" spans="2:15" x14ac:dyDescent="0.35">
      <c r="B1027" s="2" t="s">
        <v>14</v>
      </c>
      <c r="C1027" s="3">
        <v>10</v>
      </c>
      <c r="D1027" s="4" t="s">
        <v>27</v>
      </c>
      <c r="E1027" s="2" t="s">
        <v>38</v>
      </c>
      <c r="F1027" s="2" t="s">
        <v>42</v>
      </c>
      <c r="G1027" s="5">
        <v>2</v>
      </c>
      <c r="H1027" s="1">
        <v>38000000</v>
      </c>
      <c r="I1027" s="2">
        <v>2</v>
      </c>
      <c r="J1027" s="6">
        <v>5.6712962962962958E-3</v>
      </c>
      <c r="K1027" s="2" t="s">
        <v>74</v>
      </c>
      <c r="L1027" s="2" t="s">
        <v>47</v>
      </c>
      <c r="M1027" s="2" t="s">
        <v>48</v>
      </c>
      <c r="N1027" s="2" t="s">
        <v>78</v>
      </c>
      <c r="O1027" s="2" t="s">
        <v>63</v>
      </c>
    </row>
    <row r="1028" spans="2:15" x14ac:dyDescent="0.35">
      <c r="B1028" s="2" t="s">
        <v>14</v>
      </c>
      <c r="C1028" s="3">
        <v>11</v>
      </c>
      <c r="D1028" s="4" t="s">
        <v>27</v>
      </c>
      <c r="E1028" s="2" t="s">
        <v>16</v>
      </c>
      <c r="F1028" s="2" t="s">
        <v>23</v>
      </c>
      <c r="G1028" s="5">
        <v>2</v>
      </c>
      <c r="H1028" s="1">
        <v>12000000</v>
      </c>
      <c r="I1028" s="2">
        <v>4</v>
      </c>
      <c r="J1028" s="6">
        <v>5.6712962962962958E-3</v>
      </c>
      <c r="K1028" s="2" t="s">
        <v>18</v>
      </c>
      <c r="L1028" s="2" t="s">
        <v>39</v>
      </c>
      <c r="M1028" s="2" t="s">
        <v>30</v>
      </c>
      <c r="N1028" s="2" t="s">
        <v>76</v>
      </c>
      <c r="O1028" s="2" t="s">
        <v>31</v>
      </c>
    </row>
    <row r="1029" spans="2:15" x14ac:dyDescent="0.35">
      <c r="B1029" s="2" t="s">
        <v>14</v>
      </c>
      <c r="C1029" s="3">
        <v>12</v>
      </c>
      <c r="D1029" s="4" t="s">
        <v>27</v>
      </c>
      <c r="E1029" s="2" t="s">
        <v>38</v>
      </c>
      <c r="F1029" s="2" t="s">
        <v>17</v>
      </c>
      <c r="G1029" s="5">
        <v>3</v>
      </c>
      <c r="H1029" s="1">
        <v>15000000</v>
      </c>
      <c r="I1029" s="2">
        <v>4</v>
      </c>
      <c r="J1029" s="6">
        <v>5.6712962962962958E-3</v>
      </c>
      <c r="K1029" s="2" t="s">
        <v>18</v>
      </c>
      <c r="L1029" s="2" t="s">
        <v>24</v>
      </c>
      <c r="M1029" s="2" t="s">
        <v>30</v>
      </c>
      <c r="N1029" s="2" t="s">
        <v>76</v>
      </c>
      <c r="O1029" s="2" t="s">
        <v>31</v>
      </c>
    </row>
    <row r="1030" spans="2:15" x14ac:dyDescent="0.35">
      <c r="B1030" s="2" t="s">
        <v>14</v>
      </c>
      <c r="C1030" s="3">
        <v>27</v>
      </c>
      <c r="D1030" s="4" t="s">
        <v>37</v>
      </c>
      <c r="E1030" s="2" t="s">
        <v>32</v>
      </c>
      <c r="F1030" s="2" t="s">
        <v>45</v>
      </c>
      <c r="G1030" s="5">
        <v>1</v>
      </c>
      <c r="H1030" s="1">
        <v>19000000</v>
      </c>
      <c r="I1030" s="2">
        <v>1</v>
      </c>
      <c r="J1030" s="6">
        <v>5.6712962962962958E-3</v>
      </c>
      <c r="K1030" s="2" t="s">
        <v>46</v>
      </c>
      <c r="L1030" s="2" t="s">
        <v>19</v>
      </c>
      <c r="M1030" s="2" t="s">
        <v>33</v>
      </c>
      <c r="N1030" s="2" t="s">
        <v>78</v>
      </c>
      <c r="O1030" s="2" t="s">
        <v>41</v>
      </c>
    </row>
    <row r="1031" spans="2:15" x14ac:dyDescent="0.35">
      <c r="B1031" s="2" t="s">
        <v>14</v>
      </c>
      <c r="C1031" s="3">
        <v>30</v>
      </c>
      <c r="D1031" s="4" t="s">
        <v>37</v>
      </c>
      <c r="E1031" s="2" t="s">
        <v>38</v>
      </c>
      <c r="F1031" s="2" t="s">
        <v>42</v>
      </c>
      <c r="G1031" s="5">
        <v>4</v>
      </c>
      <c r="H1031" s="1">
        <v>11000000</v>
      </c>
      <c r="I1031" s="2">
        <v>3</v>
      </c>
      <c r="J1031" s="6">
        <v>5.6712962962962958E-3</v>
      </c>
      <c r="K1031" s="2" t="s">
        <v>61</v>
      </c>
      <c r="L1031" s="2" t="s">
        <v>39</v>
      </c>
      <c r="M1031" s="2" t="s">
        <v>43</v>
      </c>
      <c r="N1031" s="2" t="s">
        <v>76</v>
      </c>
      <c r="O1031" s="2" t="s">
        <v>26</v>
      </c>
    </row>
    <row r="1032" spans="2:15" x14ac:dyDescent="0.35">
      <c r="B1032" s="2" t="s">
        <v>14</v>
      </c>
      <c r="C1032" s="3">
        <v>27</v>
      </c>
      <c r="D1032" s="4" t="s">
        <v>37</v>
      </c>
      <c r="E1032" s="2" t="s">
        <v>28</v>
      </c>
      <c r="F1032" s="2" t="s">
        <v>17</v>
      </c>
      <c r="G1032" s="5">
        <v>5</v>
      </c>
      <c r="H1032" s="1">
        <v>25000000</v>
      </c>
      <c r="I1032" s="2">
        <v>2</v>
      </c>
      <c r="J1032" s="6">
        <v>5.6712962962962958E-3</v>
      </c>
      <c r="K1032" s="2" t="s">
        <v>18</v>
      </c>
      <c r="L1032" s="2" t="s">
        <v>39</v>
      </c>
      <c r="M1032" s="2" t="s">
        <v>40</v>
      </c>
      <c r="N1032" s="2" t="s">
        <v>76</v>
      </c>
      <c r="O1032" s="2" t="s">
        <v>52</v>
      </c>
    </row>
    <row r="1033" spans="2:15" x14ac:dyDescent="0.35">
      <c r="B1033" s="2" t="s">
        <v>14</v>
      </c>
      <c r="C1033" s="3">
        <v>9</v>
      </c>
      <c r="D1033" s="4" t="s">
        <v>37</v>
      </c>
      <c r="E1033" s="2" t="s">
        <v>16</v>
      </c>
      <c r="F1033" s="2" t="s">
        <v>42</v>
      </c>
      <c r="G1033" s="5">
        <v>3</v>
      </c>
      <c r="H1033" s="1">
        <v>15000000</v>
      </c>
      <c r="I1033" s="2">
        <v>4</v>
      </c>
      <c r="J1033" s="6">
        <v>5.6712962962962958E-3</v>
      </c>
      <c r="K1033" s="2" t="s">
        <v>18</v>
      </c>
      <c r="L1033" s="2" t="s">
        <v>56</v>
      </c>
      <c r="M1033" s="2" t="s">
        <v>33</v>
      </c>
      <c r="N1033" s="2" t="s">
        <v>66</v>
      </c>
      <c r="O1033" s="2" t="s">
        <v>67</v>
      </c>
    </row>
    <row r="1034" spans="2:15" x14ac:dyDescent="0.35">
      <c r="B1034" s="2" t="s">
        <v>14</v>
      </c>
      <c r="C1034" s="3">
        <v>22</v>
      </c>
      <c r="D1034" s="4" t="s">
        <v>44</v>
      </c>
      <c r="E1034" s="2" t="s">
        <v>73</v>
      </c>
      <c r="F1034" s="2" t="s">
        <v>42</v>
      </c>
      <c r="G1034" s="5">
        <v>3</v>
      </c>
      <c r="H1034" s="1">
        <v>15000000</v>
      </c>
      <c r="I1034" s="2">
        <v>1</v>
      </c>
      <c r="J1034" s="6">
        <v>5.6712962962962958E-3</v>
      </c>
      <c r="K1034" s="2" t="s">
        <v>18</v>
      </c>
      <c r="L1034" s="2" t="s">
        <v>29</v>
      </c>
      <c r="M1034" s="2" t="s">
        <v>48</v>
      </c>
      <c r="N1034" s="2" t="s">
        <v>66</v>
      </c>
      <c r="O1034" s="2" t="s">
        <v>36</v>
      </c>
    </row>
    <row r="1035" spans="2:15" x14ac:dyDescent="0.35">
      <c r="B1035" s="2" t="s">
        <v>14</v>
      </c>
      <c r="C1035" s="3">
        <v>23</v>
      </c>
      <c r="D1035" s="4" t="s">
        <v>69</v>
      </c>
      <c r="E1035" s="2" t="s">
        <v>38</v>
      </c>
      <c r="F1035" s="2" t="s">
        <v>42</v>
      </c>
      <c r="G1035" s="5">
        <v>5</v>
      </c>
      <c r="H1035" s="1">
        <v>21000000</v>
      </c>
      <c r="I1035" s="2">
        <v>1</v>
      </c>
      <c r="J1035" s="6">
        <v>5.6712962962962958E-3</v>
      </c>
      <c r="K1035" s="2" t="s">
        <v>18</v>
      </c>
      <c r="L1035" s="2" t="s">
        <v>64</v>
      </c>
      <c r="M1035" s="2" t="s">
        <v>25</v>
      </c>
      <c r="N1035" s="2" t="s">
        <v>78</v>
      </c>
      <c r="O1035" s="2" t="s">
        <v>41</v>
      </c>
    </row>
    <row r="1036" spans="2:15" x14ac:dyDescent="0.35">
      <c r="B1036" s="2" t="s">
        <v>14</v>
      </c>
      <c r="C1036" s="3">
        <v>11</v>
      </c>
      <c r="D1036" s="4" t="s">
        <v>57</v>
      </c>
      <c r="E1036" s="2" t="s">
        <v>32</v>
      </c>
      <c r="F1036" s="2" t="s">
        <v>42</v>
      </c>
      <c r="G1036" s="5">
        <v>4</v>
      </c>
      <c r="H1036" s="1">
        <v>20000000</v>
      </c>
      <c r="I1036" s="2">
        <v>1</v>
      </c>
      <c r="J1036" s="6">
        <v>5.6712962962962958E-3</v>
      </c>
      <c r="K1036" s="2" t="s">
        <v>18</v>
      </c>
      <c r="L1036" s="2" t="s">
        <v>56</v>
      </c>
      <c r="M1036" s="2" t="s">
        <v>20</v>
      </c>
      <c r="N1036" s="2" t="s">
        <v>78</v>
      </c>
      <c r="O1036" s="2" t="s">
        <v>62</v>
      </c>
    </row>
    <row r="1037" spans="2:15" x14ac:dyDescent="0.35">
      <c r="B1037" s="2" t="s">
        <v>14</v>
      </c>
      <c r="C1037" s="3">
        <v>1</v>
      </c>
      <c r="D1037" s="4" t="s">
        <v>59</v>
      </c>
      <c r="E1037" s="2" t="s">
        <v>38</v>
      </c>
      <c r="F1037" s="2" t="s">
        <v>23</v>
      </c>
      <c r="G1037" s="5">
        <v>2</v>
      </c>
      <c r="H1037" s="1">
        <v>12000000</v>
      </c>
      <c r="I1037" s="2">
        <v>5</v>
      </c>
      <c r="J1037" s="6">
        <v>5.6712962962962958E-3</v>
      </c>
      <c r="K1037" s="2" t="s">
        <v>18</v>
      </c>
      <c r="L1037" s="2" t="s">
        <v>35</v>
      </c>
      <c r="M1037" s="2" t="s">
        <v>40</v>
      </c>
      <c r="N1037" s="2" t="s">
        <v>66</v>
      </c>
      <c r="O1037" s="2" t="s">
        <v>36</v>
      </c>
    </row>
    <row r="1038" spans="2:15" x14ac:dyDescent="0.35">
      <c r="B1038" s="2" t="s">
        <v>70</v>
      </c>
      <c r="C1038" s="3">
        <v>18</v>
      </c>
      <c r="D1038" s="4" t="s">
        <v>58</v>
      </c>
      <c r="E1038" s="2" t="s">
        <v>16</v>
      </c>
      <c r="F1038" s="2" t="s">
        <v>42</v>
      </c>
      <c r="G1038" s="5">
        <v>0</v>
      </c>
      <c r="H1038" s="1">
        <v>0</v>
      </c>
      <c r="I1038" s="2">
        <v>1</v>
      </c>
      <c r="J1038" s="6">
        <v>5.6712962962962958E-3</v>
      </c>
      <c r="K1038" s="2"/>
      <c r="L1038" s="2"/>
      <c r="M1038" s="2" t="s">
        <v>20</v>
      </c>
      <c r="N1038" s="2" t="s">
        <v>76</v>
      </c>
      <c r="O1038" s="2" t="s">
        <v>31</v>
      </c>
    </row>
    <row r="1039" spans="2:15" x14ac:dyDescent="0.35">
      <c r="B1039" s="2" t="s">
        <v>70</v>
      </c>
      <c r="C1039" s="3">
        <v>2</v>
      </c>
      <c r="D1039" s="4" t="s">
        <v>72</v>
      </c>
      <c r="E1039" s="2" t="s">
        <v>16</v>
      </c>
      <c r="F1039" s="2" t="s">
        <v>23</v>
      </c>
      <c r="G1039" s="5">
        <v>0</v>
      </c>
      <c r="H1039" s="1">
        <v>0</v>
      </c>
      <c r="I1039" s="2">
        <v>4</v>
      </c>
      <c r="J1039" s="6">
        <v>5.6712962962962958E-3</v>
      </c>
      <c r="K1039" s="2"/>
      <c r="L1039" s="2"/>
      <c r="M1039" s="2" t="s">
        <v>51</v>
      </c>
      <c r="N1039" s="2" t="s">
        <v>77</v>
      </c>
      <c r="O1039" s="2" t="s">
        <v>54</v>
      </c>
    </row>
    <row r="1040" spans="2:15" x14ac:dyDescent="0.35">
      <c r="B1040" s="2" t="s">
        <v>70</v>
      </c>
      <c r="C1040" s="3">
        <v>18</v>
      </c>
      <c r="D1040" s="4" t="s">
        <v>58</v>
      </c>
      <c r="E1040" s="2" t="s">
        <v>16</v>
      </c>
      <c r="F1040" s="2" t="s">
        <v>42</v>
      </c>
      <c r="G1040" s="5">
        <v>0</v>
      </c>
      <c r="H1040" s="1">
        <v>0</v>
      </c>
      <c r="I1040" s="2">
        <v>1</v>
      </c>
      <c r="J1040" s="6">
        <v>5.6712962962962958E-3</v>
      </c>
      <c r="K1040" s="2"/>
      <c r="L1040" s="2"/>
      <c r="M1040" s="2" t="s">
        <v>20</v>
      </c>
      <c r="N1040" s="2" t="s">
        <v>76</v>
      </c>
      <c r="O1040" s="2" t="s">
        <v>31</v>
      </c>
    </row>
    <row r="1041" spans="2:15" x14ac:dyDescent="0.35">
      <c r="B1041" s="2" t="s">
        <v>70</v>
      </c>
      <c r="C1041" s="3">
        <v>2</v>
      </c>
      <c r="D1041" s="4" t="s">
        <v>72</v>
      </c>
      <c r="E1041" s="2" t="s">
        <v>16</v>
      </c>
      <c r="F1041" s="2" t="s">
        <v>23</v>
      </c>
      <c r="G1041" s="5">
        <v>0</v>
      </c>
      <c r="H1041" s="1">
        <v>0</v>
      </c>
      <c r="I1041" s="2">
        <v>4</v>
      </c>
      <c r="J1041" s="6">
        <v>5.6712962962962958E-3</v>
      </c>
      <c r="K1041" s="2"/>
      <c r="L1041" s="2"/>
      <c r="M1041" s="2" t="s">
        <v>51</v>
      </c>
      <c r="N1041" s="2" t="s">
        <v>77</v>
      </c>
      <c r="O1041" s="2" t="s">
        <v>54</v>
      </c>
    </row>
    <row r="1042" spans="2:15" x14ac:dyDescent="0.35">
      <c r="B1042" s="2" t="s">
        <v>14</v>
      </c>
      <c r="C1042" s="3">
        <v>13</v>
      </c>
      <c r="D1042" s="4" t="s">
        <v>55</v>
      </c>
      <c r="E1042" s="2" t="s">
        <v>16</v>
      </c>
      <c r="F1042" s="2" t="s">
        <v>42</v>
      </c>
      <c r="G1042" s="5">
        <v>4</v>
      </c>
      <c r="H1042" s="1">
        <v>15000000</v>
      </c>
      <c r="I1042" s="2">
        <v>5</v>
      </c>
      <c r="J1042" s="6">
        <v>5.6944444444444438E-3</v>
      </c>
      <c r="K1042" s="2" t="s">
        <v>18</v>
      </c>
      <c r="L1042" s="2" t="s">
        <v>35</v>
      </c>
      <c r="M1042" s="2" t="s">
        <v>48</v>
      </c>
      <c r="N1042" s="2" t="s">
        <v>76</v>
      </c>
      <c r="O1042" s="2" t="s">
        <v>52</v>
      </c>
    </row>
    <row r="1043" spans="2:15" x14ac:dyDescent="0.35">
      <c r="B1043" s="2" t="s">
        <v>14</v>
      </c>
      <c r="C1043" s="3">
        <v>11</v>
      </c>
      <c r="D1043" s="4" t="s">
        <v>57</v>
      </c>
      <c r="E1043" s="2" t="s">
        <v>28</v>
      </c>
      <c r="F1043" s="2" t="s">
        <v>17</v>
      </c>
      <c r="G1043" s="5">
        <v>2</v>
      </c>
      <c r="H1043" s="1">
        <v>38000000</v>
      </c>
      <c r="I1043" s="2">
        <v>2</v>
      </c>
      <c r="J1043" s="6">
        <v>5.6944444444444438E-3</v>
      </c>
      <c r="K1043" s="2" t="s">
        <v>46</v>
      </c>
      <c r="L1043" s="2" t="s">
        <v>19</v>
      </c>
      <c r="M1043" s="2" t="s">
        <v>25</v>
      </c>
      <c r="N1043" s="2" t="s">
        <v>78</v>
      </c>
      <c r="O1043" s="2" t="s">
        <v>62</v>
      </c>
    </row>
    <row r="1044" spans="2:15" x14ac:dyDescent="0.35">
      <c r="B1044" s="2" t="s">
        <v>14</v>
      </c>
      <c r="C1044" s="3">
        <v>12</v>
      </c>
      <c r="D1044" s="4" t="s">
        <v>59</v>
      </c>
      <c r="E1044" s="2" t="s">
        <v>16</v>
      </c>
      <c r="F1044" s="2" t="s">
        <v>42</v>
      </c>
      <c r="G1044" s="5">
        <v>1</v>
      </c>
      <c r="H1044" s="1">
        <v>7000000</v>
      </c>
      <c r="I1044" s="2">
        <v>1</v>
      </c>
      <c r="J1044" s="6">
        <v>5.6944444444444438E-3</v>
      </c>
      <c r="K1044" s="2" t="s">
        <v>18</v>
      </c>
      <c r="L1044" s="2" t="s">
        <v>39</v>
      </c>
      <c r="M1044" s="2" t="s">
        <v>20</v>
      </c>
      <c r="N1044" s="2" t="s">
        <v>77</v>
      </c>
      <c r="O1044" s="2" t="s">
        <v>65</v>
      </c>
    </row>
    <row r="1045" spans="2:15" x14ac:dyDescent="0.35">
      <c r="B1045" s="2" t="s">
        <v>14</v>
      </c>
      <c r="C1045" s="3">
        <v>27</v>
      </c>
      <c r="D1045" s="4" t="s">
        <v>22</v>
      </c>
      <c r="E1045" s="2" t="s">
        <v>32</v>
      </c>
      <c r="F1045" s="2" t="s">
        <v>68</v>
      </c>
      <c r="G1045" s="5">
        <v>5</v>
      </c>
      <c r="H1045" s="1">
        <v>25000000</v>
      </c>
      <c r="I1045" s="2">
        <v>4</v>
      </c>
      <c r="J1045" s="6">
        <v>5.6944444444444438E-3</v>
      </c>
      <c r="K1045" s="2" t="s">
        <v>18</v>
      </c>
      <c r="L1045" s="2" t="s">
        <v>56</v>
      </c>
      <c r="M1045" s="2" t="s">
        <v>51</v>
      </c>
      <c r="N1045" s="2" t="s">
        <v>78</v>
      </c>
      <c r="O1045" s="2" t="s">
        <v>63</v>
      </c>
    </row>
    <row r="1046" spans="2:15" x14ac:dyDescent="0.35">
      <c r="B1046" s="2" t="s">
        <v>14</v>
      </c>
      <c r="C1046" s="3">
        <v>30</v>
      </c>
      <c r="D1046" s="4" t="s">
        <v>27</v>
      </c>
      <c r="E1046" s="2" t="s">
        <v>32</v>
      </c>
      <c r="F1046" s="2" t="s">
        <v>42</v>
      </c>
      <c r="G1046" s="5">
        <v>1</v>
      </c>
      <c r="H1046" s="1">
        <v>19000000</v>
      </c>
      <c r="I1046" s="2">
        <v>5</v>
      </c>
      <c r="J1046" s="6">
        <v>5.6944444444444438E-3</v>
      </c>
      <c r="K1046" s="2" t="s">
        <v>46</v>
      </c>
      <c r="L1046" s="2" t="s">
        <v>56</v>
      </c>
      <c r="M1046" s="2" t="s">
        <v>40</v>
      </c>
      <c r="N1046" s="2" t="s">
        <v>78</v>
      </c>
      <c r="O1046" s="2" t="s">
        <v>63</v>
      </c>
    </row>
    <row r="1047" spans="2:15" x14ac:dyDescent="0.35">
      <c r="B1047" s="2" t="s">
        <v>14</v>
      </c>
      <c r="C1047" s="3">
        <v>19</v>
      </c>
      <c r="D1047" s="4" t="s">
        <v>27</v>
      </c>
      <c r="E1047" s="2" t="s">
        <v>32</v>
      </c>
      <c r="F1047" s="2" t="s">
        <v>68</v>
      </c>
      <c r="G1047" s="5">
        <v>5</v>
      </c>
      <c r="H1047" s="1">
        <v>20000000</v>
      </c>
      <c r="I1047" s="2">
        <v>5</v>
      </c>
      <c r="J1047" s="6">
        <v>5.6944444444444438E-3</v>
      </c>
      <c r="K1047" s="2" t="s">
        <v>18</v>
      </c>
      <c r="L1047" s="2" t="s">
        <v>39</v>
      </c>
      <c r="M1047" s="2" t="s">
        <v>33</v>
      </c>
      <c r="N1047" s="2" t="s">
        <v>78</v>
      </c>
      <c r="O1047" s="2" t="s">
        <v>53</v>
      </c>
    </row>
    <row r="1048" spans="2:15" x14ac:dyDescent="0.35">
      <c r="B1048" s="2" t="s">
        <v>14</v>
      </c>
      <c r="C1048" s="3">
        <v>12</v>
      </c>
      <c r="D1048" s="4" t="s">
        <v>27</v>
      </c>
      <c r="E1048" s="2" t="s">
        <v>16</v>
      </c>
      <c r="F1048" s="2" t="s">
        <v>42</v>
      </c>
      <c r="G1048" s="5">
        <v>3</v>
      </c>
      <c r="H1048" s="1">
        <v>11000000</v>
      </c>
      <c r="I1048" s="2">
        <v>5</v>
      </c>
      <c r="J1048" s="6">
        <v>5.6944444444444438E-3</v>
      </c>
      <c r="K1048" s="2" t="s">
        <v>18</v>
      </c>
      <c r="L1048" s="2" t="s">
        <v>64</v>
      </c>
      <c r="M1048" s="2" t="s">
        <v>25</v>
      </c>
      <c r="N1048" s="2" t="s">
        <v>66</v>
      </c>
      <c r="O1048" s="2" t="s">
        <v>67</v>
      </c>
    </row>
    <row r="1049" spans="2:15" x14ac:dyDescent="0.35">
      <c r="B1049" s="2" t="s">
        <v>14</v>
      </c>
      <c r="C1049" s="3">
        <v>21</v>
      </c>
      <c r="D1049" s="4" t="s">
        <v>37</v>
      </c>
      <c r="E1049" s="2" t="s">
        <v>16</v>
      </c>
      <c r="F1049" s="2" t="s">
        <v>23</v>
      </c>
      <c r="G1049" s="5">
        <v>2</v>
      </c>
      <c r="H1049" s="1">
        <v>12000000</v>
      </c>
      <c r="I1049" s="2">
        <v>1</v>
      </c>
      <c r="J1049" s="6">
        <v>5.6944444444444438E-3</v>
      </c>
      <c r="K1049" s="2" t="s">
        <v>18</v>
      </c>
      <c r="L1049" s="2" t="s">
        <v>47</v>
      </c>
      <c r="M1049" s="2" t="s">
        <v>20</v>
      </c>
      <c r="N1049" s="2" t="s">
        <v>76</v>
      </c>
      <c r="O1049" s="2" t="s">
        <v>71</v>
      </c>
    </row>
    <row r="1050" spans="2:15" x14ac:dyDescent="0.35">
      <c r="B1050" s="2" t="s">
        <v>14</v>
      </c>
      <c r="C1050" s="3">
        <v>17</v>
      </c>
      <c r="D1050" s="4" t="s">
        <v>44</v>
      </c>
      <c r="E1050" s="2" t="s">
        <v>38</v>
      </c>
      <c r="F1050" s="2" t="s">
        <v>42</v>
      </c>
      <c r="G1050" s="5">
        <v>2</v>
      </c>
      <c r="H1050" s="1">
        <v>12000000</v>
      </c>
      <c r="I1050" s="2">
        <v>4</v>
      </c>
      <c r="J1050" s="6">
        <v>5.6944444444444438E-3</v>
      </c>
      <c r="K1050" s="2" t="s">
        <v>18</v>
      </c>
      <c r="L1050" s="2" t="s">
        <v>64</v>
      </c>
      <c r="M1050" s="2" t="s">
        <v>20</v>
      </c>
      <c r="N1050" s="2" t="s">
        <v>66</v>
      </c>
      <c r="O1050" s="2" t="s">
        <v>36</v>
      </c>
    </row>
    <row r="1051" spans="2:15" x14ac:dyDescent="0.35">
      <c r="B1051" s="2" t="s">
        <v>14</v>
      </c>
      <c r="C1051" s="3">
        <v>15</v>
      </c>
      <c r="D1051" s="4" t="s">
        <v>69</v>
      </c>
      <c r="E1051" s="2" t="s">
        <v>28</v>
      </c>
      <c r="F1051" s="2" t="s">
        <v>68</v>
      </c>
      <c r="G1051" s="5">
        <v>4</v>
      </c>
      <c r="H1051" s="1">
        <v>20000000</v>
      </c>
      <c r="I1051" s="2">
        <v>2</v>
      </c>
      <c r="J1051" s="6">
        <v>5.6944444444444438E-3</v>
      </c>
      <c r="K1051" s="2" t="s">
        <v>61</v>
      </c>
      <c r="L1051" s="2" t="s">
        <v>29</v>
      </c>
      <c r="M1051" s="2" t="s">
        <v>43</v>
      </c>
      <c r="N1051" s="2" t="s">
        <v>76</v>
      </c>
      <c r="O1051" s="2" t="s">
        <v>52</v>
      </c>
    </row>
    <row r="1052" spans="2:15" x14ac:dyDescent="0.35">
      <c r="B1052" s="2" t="s">
        <v>14</v>
      </c>
      <c r="C1052" s="3">
        <v>1</v>
      </c>
      <c r="D1052" s="4" t="s">
        <v>69</v>
      </c>
      <c r="E1052" s="2" t="s">
        <v>38</v>
      </c>
      <c r="F1052" s="2" t="s">
        <v>42</v>
      </c>
      <c r="G1052" s="5">
        <v>3</v>
      </c>
      <c r="H1052" s="1">
        <v>12000000</v>
      </c>
      <c r="I1052" s="2">
        <v>4</v>
      </c>
      <c r="J1052" s="6">
        <v>5.6944444444444438E-3</v>
      </c>
      <c r="K1052" s="2" t="s">
        <v>18</v>
      </c>
      <c r="L1052" s="2" t="s">
        <v>19</v>
      </c>
      <c r="M1052" s="2" t="s">
        <v>43</v>
      </c>
      <c r="N1052" s="2" t="s">
        <v>77</v>
      </c>
      <c r="O1052" s="2" t="s">
        <v>54</v>
      </c>
    </row>
    <row r="1053" spans="2:15" x14ac:dyDescent="0.35">
      <c r="B1053" s="2" t="s">
        <v>14</v>
      </c>
      <c r="C1053" s="3">
        <v>13</v>
      </c>
      <c r="D1053" s="4" t="s">
        <v>55</v>
      </c>
      <c r="E1053" s="2" t="s">
        <v>16</v>
      </c>
      <c r="F1053" s="2" t="s">
        <v>42</v>
      </c>
      <c r="G1053" s="5">
        <v>4</v>
      </c>
      <c r="H1053" s="1">
        <v>15000000</v>
      </c>
      <c r="I1053" s="2">
        <v>5</v>
      </c>
      <c r="J1053" s="6">
        <v>5.6944444444444438E-3</v>
      </c>
      <c r="K1053" s="2" t="s">
        <v>18</v>
      </c>
      <c r="L1053" s="2" t="s">
        <v>35</v>
      </c>
      <c r="M1053" s="2" t="s">
        <v>48</v>
      </c>
      <c r="N1053" s="2" t="s">
        <v>76</v>
      </c>
      <c r="O1053" s="2" t="s">
        <v>52</v>
      </c>
    </row>
    <row r="1054" spans="2:15" x14ac:dyDescent="0.35">
      <c r="B1054" s="2" t="s">
        <v>14</v>
      </c>
      <c r="C1054" s="3">
        <v>11</v>
      </c>
      <c r="D1054" s="4" t="s">
        <v>57</v>
      </c>
      <c r="E1054" s="2" t="s">
        <v>28</v>
      </c>
      <c r="F1054" s="2" t="s">
        <v>17</v>
      </c>
      <c r="G1054" s="5">
        <v>2</v>
      </c>
      <c r="H1054" s="1">
        <v>38000000</v>
      </c>
      <c r="I1054" s="2">
        <v>2</v>
      </c>
      <c r="J1054" s="6">
        <v>5.6944444444444438E-3</v>
      </c>
      <c r="K1054" s="2" t="s">
        <v>46</v>
      </c>
      <c r="L1054" s="2" t="s">
        <v>19</v>
      </c>
      <c r="M1054" s="2" t="s">
        <v>25</v>
      </c>
      <c r="N1054" s="2" t="s">
        <v>78</v>
      </c>
      <c r="O1054" s="2" t="s">
        <v>62</v>
      </c>
    </row>
    <row r="1055" spans="2:15" x14ac:dyDescent="0.35">
      <c r="B1055" s="2" t="s">
        <v>14</v>
      </c>
      <c r="C1055" s="3">
        <v>12</v>
      </c>
      <c r="D1055" s="4" t="s">
        <v>59</v>
      </c>
      <c r="E1055" s="2" t="s">
        <v>16</v>
      </c>
      <c r="F1055" s="2" t="s">
        <v>42</v>
      </c>
      <c r="G1055" s="5">
        <v>1</v>
      </c>
      <c r="H1055" s="1">
        <v>7000000</v>
      </c>
      <c r="I1055" s="2">
        <v>1</v>
      </c>
      <c r="J1055" s="6">
        <v>5.6944444444444438E-3</v>
      </c>
      <c r="K1055" s="2" t="s">
        <v>18</v>
      </c>
      <c r="L1055" s="2" t="s">
        <v>39</v>
      </c>
      <c r="M1055" s="2" t="s">
        <v>20</v>
      </c>
      <c r="N1055" s="2" t="s">
        <v>77</v>
      </c>
      <c r="O1055" s="2" t="s">
        <v>65</v>
      </c>
    </row>
    <row r="1056" spans="2:15" x14ac:dyDescent="0.35">
      <c r="B1056" s="2" t="s">
        <v>14</v>
      </c>
      <c r="C1056" s="3">
        <v>27</v>
      </c>
      <c r="D1056" s="4" t="s">
        <v>22</v>
      </c>
      <c r="E1056" s="2" t="s">
        <v>32</v>
      </c>
      <c r="F1056" s="2" t="s">
        <v>68</v>
      </c>
      <c r="G1056" s="5">
        <v>5</v>
      </c>
      <c r="H1056" s="1">
        <v>25000000</v>
      </c>
      <c r="I1056" s="2">
        <v>4</v>
      </c>
      <c r="J1056" s="6">
        <v>5.6944444444444438E-3</v>
      </c>
      <c r="K1056" s="2" t="s">
        <v>18</v>
      </c>
      <c r="L1056" s="2" t="s">
        <v>56</v>
      </c>
      <c r="M1056" s="2" t="s">
        <v>51</v>
      </c>
      <c r="N1056" s="2" t="s">
        <v>78</v>
      </c>
      <c r="O1056" s="2" t="s">
        <v>63</v>
      </c>
    </row>
    <row r="1057" spans="2:15" x14ac:dyDescent="0.35">
      <c r="B1057" s="2" t="s">
        <v>70</v>
      </c>
      <c r="C1057" s="3">
        <v>12</v>
      </c>
      <c r="D1057" s="4" t="s">
        <v>58</v>
      </c>
      <c r="E1057" s="2" t="s">
        <v>49</v>
      </c>
      <c r="F1057" s="2" t="s">
        <v>23</v>
      </c>
      <c r="G1057" s="5">
        <v>0</v>
      </c>
      <c r="H1057" s="1">
        <v>0</v>
      </c>
      <c r="I1057" s="2">
        <v>3</v>
      </c>
      <c r="J1057" s="6">
        <v>5.6944444444444438E-3</v>
      </c>
      <c r="K1057" s="2"/>
      <c r="L1057" s="2"/>
      <c r="M1057" s="2" t="s">
        <v>51</v>
      </c>
      <c r="N1057" s="2" t="s">
        <v>77</v>
      </c>
      <c r="O1057" s="2" t="s">
        <v>54</v>
      </c>
    </row>
    <row r="1058" spans="2:15" x14ac:dyDescent="0.35">
      <c r="B1058" s="2" t="s">
        <v>70</v>
      </c>
      <c r="C1058" s="3">
        <v>25</v>
      </c>
      <c r="D1058" s="4" t="s">
        <v>44</v>
      </c>
      <c r="E1058" s="2" t="s">
        <v>16</v>
      </c>
      <c r="F1058" s="2" t="s">
        <v>42</v>
      </c>
      <c r="G1058" s="5">
        <v>0</v>
      </c>
      <c r="H1058" s="1">
        <v>0</v>
      </c>
      <c r="I1058" s="2">
        <v>1</v>
      </c>
      <c r="J1058" s="6">
        <v>5.6944444444444438E-3</v>
      </c>
      <c r="K1058" s="2"/>
      <c r="L1058" s="2"/>
      <c r="M1058" s="2" t="s">
        <v>48</v>
      </c>
      <c r="N1058" s="2" t="s">
        <v>66</v>
      </c>
      <c r="O1058" s="2" t="s">
        <v>67</v>
      </c>
    </row>
    <row r="1059" spans="2:15" x14ac:dyDescent="0.35">
      <c r="B1059" s="2" t="s">
        <v>70</v>
      </c>
      <c r="C1059" s="3">
        <v>12</v>
      </c>
      <c r="D1059" s="4" t="s">
        <v>58</v>
      </c>
      <c r="E1059" s="2" t="s">
        <v>49</v>
      </c>
      <c r="F1059" s="2" t="s">
        <v>23</v>
      </c>
      <c r="G1059" s="5">
        <v>0</v>
      </c>
      <c r="H1059" s="1">
        <v>0</v>
      </c>
      <c r="I1059" s="2">
        <v>3</v>
      </c>
      <c r="J1059" s="6">
        <v>5.6944444444444438E-3</v>
      </c>
      <c r="K1059" s="2"/>
      <c r="L1059" s="2"/>
      <c r="M1059" s="2" t="s">
        <v>51</v>
      </c>
      <c r="N1059" s="2" t="s">
        <v>77</v>
      </c>
      <c r="O1059" s="2" t="s">
        <v>54</v>
      </c>
    </row>
    <row r="1060" spans="2:15" x14ac:dyDescent="0.35">
      <c r="B1060" s="2" t="s">
        <v>14</v>
      </c>
      <c r="C1060" s="3">
        <v>12</v>
      </c>
      <c r="D1060" s="4" t="s">
        <v>22</v>
      </c>
      <c r="E1060" s="2" t="s">
        <v>16</v>
      </c>
      <c r="F1060" s="2" t="s">
        <v>42</v>
      </c>
      <c r="G1060" s="5">
        <v>3</v>
      </c>
      <c r="H1060" s="1">
        <v>15000000</v>
      </c>
      <c r="I1060" s="2">
        <v>1</v>
      </c>
      <c r="J1060" s="6">
        <v>5.7870370370370376E-3</v>
      </c>
      <c r="K1060" s="2" t="s">
        <v>18</v>
      </c>
      <c r="L1060" s="2" t="s">
        <v>35</v>
      </c>
      <c r="M1060" s="2" t="s">
        <v>40</v>
      </c>
      <c r="N1060" s="2" t="s">
        <v>76</v>
      </c>
      <c r="O1060" s="2" t="s">
        <v>26</v>
      </c>
    </row>
    <row r="1061" spans="2:15" x14ac:dyDescent="0.35">
      <c r="B1061" s="2" t="s">
        <v>14</v>
      </c>
      <c r="C1061" s="3">
        <v>30</v>
      </c>
      <c r="D1061" s="4" t="s">
        <v>27</v>
      </c>
      <c r="E1061" s="2" t="s">
        <v>28</v>
      </c>
      <c r="F1061" s="2" t="s">
        <v>42</v>
      </c>
      <c r="G1061" s="5">
        <v>2</v>
      </c>
      <c r="H1061" s="1">
        <v>12000000</v>
      </c>
      <c r="I1061" s="2">
        <v>2</v>
      </c>
      <c r="J1061" s="6">
        <v>5.7870370370370376E-3</v>
      </c>
      <c r="K1061" s="2" t="s">
        <v>18</v>
      </c>
      <c r="L1061" s="2" t="s">
        <v>64</v>
      </c>
      <c r="M1061" s="2" t="s">
        <v>30</v>
      </c>
      <c r="N1061" s="2" t="s">
        <v>77</v>
      </c>
      <c r="O1061" s="2" t="s">
        <v>54</v>
      </c>
    </row>
    <row r="1062" spans="2:15" x14ac:dyDescent="0.35">
      <c r="B1062" s="2" t="s">
        <v>14</v>
      </c>
      <c r="C1062" s="3">
        <v>6</v>
      </c>
      <c r="D1062" s="4" t="s">
        <v>27</v>
      </c>
      <c r="E1062" s="2" t="s">
        <v>32</v>
      </c>
      <c r="F1062" s="2" t="s">
        <v>42</v>
      </c>
      <c r="G1062" s="5">
        <v>5</v>
      </c>
      <c r="H1062" s="1">
        <v>20000000</v>
      </c>
      <c r="I1062" s="2">
        <v>2</v>
      </c>
      <c r="J1062" s="6">
        <v>5.7870370370370376E-3</v>
      </c>
      <c r="K1062" s="2" t="s">
        <v>18</v>
      </c>
      <c r="L1062" s="2" t="s">
        <v>39</v>
      </c>
      <c r="M1062" s="2" t="s">
        <v>43</v>
      </c>
      <c r="N1062" s="2" t="s">
        <v>78</v>
      </c>
      <c r="O1062" s="2" t="s">
        <v>53</v>
      </c>
    </row>
    <row r="1063" spans="2:15" x14ac:dyDescent="0.35">
      <c r="B1063" s="2" t="s">
        <v>14</v>
      </c>
      <c r="C1063" s="3">
        <v>21</v>
      </c>
      <c r="D1063" s="4" t="s">
        <v>37</v>
      </c>
      <c r="E1063" s="2" t="s">
        <v>28</v>
      </c>
      <c r="F1063" s="2" t="s">
        <v>23</v>
      </c>
      <c r="G1063" s="5">
        <v>1</v>
      </c>
      <c r="H1063" s="1">
        <v>7000000</v>
      </c>
      <c r="I1063" s="2">
        <v>2</v>
      </c>
      <c r="J1063" s="6">
        <v>5.7870370370370376E-3</v>
      </c>
      <c r="K1063" s="2" t="s">
        <v>18</v>
      </c>
      <c r="L1063" s="2" t="s">
        <v>19</v>
      </c>
      <c r="M1063" s="2" t="s">
        <v>30</v>
      </c>
      <c r="N1063" s="2" t="s">
        <v>76</v>
      </c>
      <c r="O1063" s="2" t="s">
        <v>75</v>
      </c>
    </row>
    <row r="1064" spans="2:15" x14ac:dyDescent="0.35">
      <c r="B1064" s="2" t="s">
        <v>14</v>
      </c>
      <c r="C1064" s="3">
        <v>22</v>
      </c>
      <c r="D1064" s="4" t="s">
        <v>37</v>
      </c>
      <c r="E1064" s="2" t="s">
        <v>49</v>
      </c>
      <c r="F1064" s="2" t="s">
        <v>23</v>
      </c>
      <c r="G1064" s="5">
        <v>3</v>
      </c>
      <c r="H1064" s="1">
        <v>15000000</v>
      </c>
      <c r="I1064" s="2">
        <v>5</v>
      </c>
      <c r="J1064" s="6">
        <v>5.7870370370370376E-3</v>
      </c>
      <c r="K1064" s="2" t="s">
        <v>18</v>
      </c>
      <c r="L1064" s="2" t="s">
        <v>39</v>
      </c>
      <c r="M1064" s="2" t="s">
        <v>48</v>
      </c>
      <c r="N1064" s="2" t="s">
        <v>78</v>
      </c>
      <c r="O1064" s="2" t="s">
        <v>66</v>
      </c>
    </row>
    <row r="1065" spans="2:15" x14ac:dyDescent="0.35">
      <c r="B1065" s="2" t="s">
        <v>14</v>
      </c>
      <c r="C1065" s="3">
        <v>12</v>
      </c>
      <c r="D1065" s="4" t="s">
        <v>37</v>
      </c>
      <c r="E1065" s="2" t="s">
        <v>28</v>
      </c>
      <c r="F1065" s="2" t="s">
        <v>42</v>
      </c>
      <c r="G1065" s="5">
        <v>4</v>
      </c>
      <c r="H1065" s="1">
        <v>15000000</v>
      </c>
      <c r="I1065" s="2">
        <v>4</v>
      </c>
      <c r="J1065" s="6">
        <v>5.7870370370370376E-3</v>
      </c>
      <c r="K1065" s="2" t="s">
        <v>18</v>
      </c>
      <c r="L1065" s="2" t="s">
        <v>56</v>
      </c>
      <c r="M1065" s="2" t="s">
        <v>33</v>
      </c>
      <c r="N1065" s="2" t="s">
        <v>76</v>
      </c>
      <c r="O1065" s="2" t="s">
        <v>52</v>
      </c>
    </row>
    <row r="1066" spans="2:15" x14ac:dyDescent="0.35">
      <c r="B1066" s="2" t="s">
        <v>14</v>
      </c>
      <c r="C1066" s="3">
        <v>23</v>
      </c>
      <c r="D1066" s="4" t="s">
        <v>44</v>
      </c>
      <c r="E1066" s="2" t="s">
        <v>28</v>
      </c>
      <c r="F1066" s="2" t="s">
        <v>23</v>
      </c>
      <c r="G1066" s="5">
        <v>2</v>
      </c>
      <c r="H1066" s="1">
        <v>12000000</v>
      </c>
      <c r="I1066" s="2">
        <v>1</v>
      </c>
      <c r="J1066" s="6">
        <v>5.7870370370370376E-3</v>
      </c>
      <c r="K1066" s="2" t="s">
        <v>18</v>
      </c>
      <c r="L1066" s="2" t="s">
        <v>35</v>
      </c>
      <c r="M1066" s="2" t="s">
        <v>25</v>
      </c>
      <c r="N1066" s="2" t="s">
        <v>78</v>
      </c>
      <c r="O1066" s="2" t="s">
        <v>41</v>
      </c>
    </row>
    <row r="1067" spans="2:15" x14ac:dyDescent="0.35">
      <c r="B1067" s="2" t="s">
        <v>14</v>
      </c>
      <c r="C1067" s="3">
        <v>29</v>
      </c>
      <c r="D1067" s="4" t="s">
        <v>44</v>
      </c>
      <c r="E1067" s="2" t="s">
        <v>38</v>
      </c>
      <c r="F1067" s="2" t="s">
        <v>17</v>
      </c>
      <c r="G1067" s="5">
        <v>2</v>
      </c>
      <c r="H1067" s="1">
        <v>12000000</v>
      </c>
      <c r="I1067" s="2">
        <v>2</v>
      </c>
      <c r="J1067" s="6">
        <v>5.7870370370370376E-3</v>
      </c>
      <c r="K1067" s="2" t="s">
        <v>18</v>
      </c>
      <c r="L1067" s="2" t="s">
        <v>39</v>
      </c>
      <c r="M1067" s="2" t="s">
        <v>48</v>
      </c>
      <c r="N1067" s="2" t="s">
        <v>78</v>
      </c>
      <c r="O1067" s="2" t="s">
        <v>53</v>
      </c>
    </row>
    <row r="1068" spans="2:15" x14ac:dyDescent="0.35">
      <c r="B1068" s="2" t="s">
        <v>14</v>
      </c>
      <c r="C1068" s="3">
        <v>21</v>
      </c>
      <c r="D1068" s="4" t="s">
        <v>69</v>
      </c>
      <c r="E1068" s="2" t="s">
        <v>16</v>
      </c>
      <c r="F1068" s="2" t="s">
        <v>42</v>
      </c>
      <c r="G1068" s="5">
        <v>1</v>
      </c>
      <c r="H1068" s="1">
        <v>19000000</v>
      </c>
      <c r="I1068" s="2">
        <v>2</v>
      </c>
      <c r="J1068" s="6">
        <v>5.7870370370370376E-3</v>
      </c>
      <c r="K1068" s="2" t="s">
        <v>46</v>
      </c>
      <c r="L1068" s="2" t="s">
        <v>56</v>
      </c>
      <c r="M1068" s="2" t="s">
        <v>30</v>
      </c>
      <c r="N1068" s="2" t="s">
        <v>78</v>
      </c>
      <c r="O1068" s="2" t="s">
        <v>66</v>
      </c>
    </row>
    <row r="1069" spans="2:15" x14ac:dyDescent="0.35">
      <c r="B1069" s="2" t="s">
        <v>14</v>
      </c>
      <c r="C1069" s="3">
        <v>24</v>
      </c>
      <c r="D1069" s="4" t="s">
        <v>69</v>
      </c>
      <c r="E1069" s="2" t="s">
        <v>16</v>
      </c>
      <c r="F1069" s="2" t="s">
        <v>23</v>
      </c>
      <c r="G1069" s="5">
        <v>3</v>
      </c>
      <c r="H1069" s="1">
        <v>15000000</v>
      </c>
      <c r="I1069" s="2">
        <v>1</v>
      </c>
      <c r="J1069" s="6">
        <v>5.7870370370370376E-3</v>
      </c>
      <c r="K1069" s="2" t="s">
        <v>18</v>
      </c>
      <c r="L1069" s="2" t="s">
        <v>24</v>
      </c>
      <c r="M1069" s="2" t="s">
        <v>33</v>
      </c>
      <c r="N1069" s="2" t="s">
        <v>76</v>
      </c>
      <c r="O1069" s="2" t="s">
        <v>26</v>
      </c>
    </row>
    <row r="1070" spans="2:15" x14ac:dyDescent="0.35">
      <c r="B1070" s="2" t="s">
        <v>70</v>
      </c>
      <c r="C1070" s="3">
        <v>20</v>
      </c>
      <c r="D1070" s="4" t="s">
        <v>27</v>
      </c>
      <c r="E1070" s="2" t="s">
        <v>16</v>
      </c>
      <c r="F1070" s="2" t="s">
        <v>42</v>
      </c>
      <c r="G1070" s="5">
        <v>0</v>
      </c>
      <c r="H1070" s="1">
        <v>0</v>
      </c>
      <c r="I1070" s="2">
        <v>1</v>
      </c>
      <c r="J1070" s="6">
        <v>5.7870370370370376E-3</v>
      </c>
      <c r="K1070" s="2"/>
      <c r="L1070" s="2"/>
      <c r="M1070" s="2" t="s">
        <v>48</v>
      </c>
      <c r="N1070" s="2" t="s">
        <v>76</v>
      </c>
      <c r="O1070" s="2" t="s">
        <v>52</v>
      </c>
    </row>
    <row r="1071" spans="2:15" x14ac:dyDescent="0.35">
      <c r="B1071" s="2" t="s">
        <v>70</v>
      </c>
      <c r="C1071" s="3">
        <v>8</v>
      </c>
      <c r="D1071" s="4" t="s">
        <v>37</v>
      </c>
      <c r="E1071" s="2" t="s">
        <v>38</v>
      </c>
      <c r="F1071" s="2" t="s">
        <v>42</v>
      </c>
      <c r="G1071" s="5">
        <v>0</v>
      </c>
      <c r="H1071" s="1">
        <v>0</v>
      </c>
      <c r="I1071" s="2">
        <v>5</v>
      </c>
      <c r="J1071" s="6">
        <v>5.7870370370370376E-3</v>
      </c>
      <c r="K1071" s="2"/>
      <c r="L1071" s="2"/>
      <c r="M1071" s="2" t="s">
        <v>20</v>
      </c>
      <c r="N1071" s="2" t="s">
        <v>77</v>
      </c>
      <c r="O1071" s="2" t="s">
        <v>54</v>
      </c>
    </row>
    <row r="1072" spans="2:15" x14ac:dyDescent="0.35">
      <c r="B1072" s="2" t="s">
        <v>70</v>
      </c>
      <c r="C1072" s="3">
        <v>31</v>
      </c>
      <c r="D1072" s="4" t="s">
        <v>69</v>
      </c>
      <c r="E1072" s="2" t="s">
        <v>16</v>
      </c>
      <c r="F1072" s="2" t="s">
        <v>42</v>
      </c>
      <c r="G1072" s="5">
        <v>0</v>
      </c>
      <c r="H1072" s="1">
        <v>0</v>
      </c>
      <c r="I1072" s="2">
        <v>1</v>
      </c>
      <c r="J1072" s="6">
        <v>5.7870370370370376E-3</v>
      </c>
      <c r="K1072" s="2"/>
      <c r="L1072" s="2"/>
      <c r="M1072" s="2" t="s">
        <v>51</v>
      </c>
      <c r="N1072" s="2" t="s">
        <v>66</v>
      </c>
      <c r="O1072" s="2" t="s">
        <v>36</v>
      </c>
    </row>
    <row r="1073" spans="2:15" x14ac:dyDescent="0.35">
      <c r="B1073" s="2" t="s">
        <v>14</v>
      </c>
      <c r="C1073" s="3">
        <v>30</v>
      </c>
      <c r="D1073" s="4" t="s">
        <v>22</v>
      </c>
      <c r="E1073" s="2" t="s">
        <v>28</v>
      </c>
      <c r="F1073" s="2" t="s">
        <v>17</v>
      </c>
      <c r="G1073" s="5">
        <v>2</v>
      </c>
      <c r="H1073" s="1">
        <v>38000000</v>
      </c>
      <c r="I1073" s="2">
        <v>2</v>
      </c>
      <c r="J1073" s="6">
        <v>6.0185185185185177E-3</v>
      </c>
      <c r="K1073" s="2" t="s">
        <v>46</v>
      </c>
      <c r="L1073" s="2" t="s">
        <v>56</v>
      </c>
      <c r="M1073" s="2" t="s">
        <v>20</v>
      </c>
      <c r="N1073" s="2" t="s">
        <v>76</v>
      </c>
      <c r="O1073" s="2" t="s">
        <v>31</v>
      </c>
    </row>
    <row r="1074" spans="2:15" x14ac:dyDescent="0.35">
      <c r="B1074" s="2" t="s">
        <v>14</v>
      </c>
      <c r="C1074" s="3">
        <v>28</v>
      </c>
      <c r="D1074" s="4" t="s">
        <v>27</v>
      </c>
      <c r="E1074" s="2" t="s">
        <v>16</v>
      </c>
      <c r="F1074" s="2" t="s">
        <v>42</v>
      </c>
      <c r="G1074" s="5">
        <v>2</v>
      </c>
      <c r="H1074" s="1">
        <v>12000000</v>
      </c>
      <c r="I1074" s="2">
        <v>2</v>
      </c>
      <c r="J1074" s="6">
        <v>6.0185185185185177E-3</v>
      </c>
      <c r="K1074" s="2" t="s">
        <v>18</v>
      </c>
      <c r="L1074" s="2" t="s">
        <v>29</v>
      </c>
      <c r="M1074" s="2" t="s">
        <v>30</v>
      </c>
      <c r="N1074" s="2" t="s">
        <v>66</v>
      </c>
      <c r="O1074" s="2" t="s">
        <v>67</v>
      </c>
    </row>
    <row r="1075" spans="2:15" x14ac:dyDescent="0.35">
      <c r="B1075" s="2" t="s">
        <v>14</v>
      </c>
      <c r="C1075" s="3">
        <v>28</v>
      </c>
      <c r="D1075" s="4" t="s">
        <v>27</v>
      </c>
      <c r="E1075" s="2" t="s">
        <v>38</v>
      </c>
      <c r="F1075" s="2" t="s">
        <v>23</v>
      </c>
      <c r="G1075" s="5">
        <v>3</v>
      </c>
      <c r="H1075" s="1">
        <v>15000000</v>
      </c>
      <c r="I1075" s="2">
        <v>2</v>
      </c>
      <c r="J1075" s="6">
        <v>6.0185185185185177E-3</v>
      </c>
      <c r="K1075" s="2" t="s">
        <v>18</v>
      </c>
      <c r="L1075" s="2" t="s">
        <v>19</v>
      </c>
      <c r="M1075" s="2" t="s">
        <v>30</v>
      </c>
      <c r="N1075" s="2" t="s">
        <v>66</v>
      </c>
      <c r="O1075" s="2" t="s">
        <v>67</v>
      </c>
    </row>
    <row r="1076" spans="2:15" x14ac:dyDescent="0.35">
      <c r="B1076" s="2" t="s">
        <v>14</v>
      </c>
      <c r="C1076" s="3">
        <v>30</v>
      </c>
      <c r="D1076" s="4" t="s">
        <v>27</v>
      </c>
      <c r="E1076" s="2" t="s">
        <v>73</v>
      </c>
      <c r="F1076" s="2" t="s">
        <v>23</v>
      </c>
      <c r="G1076" s="5">
        <v>3</v>
      </c>
      <c r="H1076" s="1">
        <v>15000000</v>
      </c>
      <c r="I1076" s="2">
        <v>4</v>
      </c>
      <c r="J1076" s="6">
        <v>6.0185185185185177E-3</v>
      </c>
      <c r="K1076" s="2" t="s">
        <v>18</v>
      </c>
      <c r="L1076" s="2" t="s">
        <v>56</v>
      </c>
      <c r="M1076" s="2" t="s">
        <v>33</v>
      </c>
      <c r="N1076" s="2" t="s">
        <v>76</v>
      </c>
      <c r="O1076" s="2" t="s">
        <v>26</v>
      </c>
    </row>
    <row r="1077" spans="2:15" x14ac:dyDescent="0.35">
      <c r="B1077" s="2" t="s">
        <v>14</v>
      </c>
      <c r="C1077" s="3">
        <v>30</v>
      </c>
      <c r="D1077" s="4" t="s">
        <v>27</v>
      </c>
      <c r="E1077" s="2" t="s">
        <v>32</v>
      </c>
      <c r="F1077" s="2" t="s">
        <v>17</v>
      </c>
      <c r="G1077" s="5">
        <v>2</v>
      </c>
      <c r="H1077" s="1">
        <v>12000000</v>
      </c>
      <c r="I1077" s="2">
        <v>2</v>
      </c>
      <c r="J1077" s="6">
        <v>6.0185185185185177E-3</v>
      </c>
      <c r="K1077" s="2" t="s">
        <v>18</v>
      </c>
      <c r="L1077" s="2" t="s">
        <v>56</v>
      </c>
      <c r="M1077" s="2" t="s">
        <v>43</v>
      </c>
      <c r="N1077" s="2" t="s">
        <v>76</v>
      </c>
      <c r="O1077" s="2" t="s">
        <v>26</v>
      </c>
    </row>
    <row r="1078" spans="2:15" x14ac:dyDescent="0.35">
      <c r="B1078" s="2" t="s">
        <v>14</v>
      </c>
      <c r="C1078" s="3">
        <v>6</v>
      </c>
      <c r="D1078" s="4" t="s">
        <v>27</v>
      </c>
      <c r="E1078" s="2" t="s">
        <v>73</v>
      </c>
      <c r="F1078" s="2" t="s">
        <v>23</v>
      </c>
      <c r="G1078" s="5">
        <v>3</v>
      </c>
      <c r="H1078" s="1">
        <v>15000000</v>
      </c>
      <c r="I1078" s="2">
        <v>4</v>
      </c>
      <c r="J1078" s="6">
        <v>6.0185185185185177E-3</v>
      </c>
      <c r="K1078" s="2" t="s">
        <v>18</v>
      </c>
      <c r="L1078" s="2" t="s">
        <v>39</v>
      </c>
      <c r="M1078" s="2" t="s">
        <v>48</v>
      </c>
      <c r="N1078" s="2" t="s">
        <v>76</v>
      </c>
      <c r="O1078" s="2" t="s">
        <v>26</v>
      </c>
    </row>
    <row r="1079" spans="2:15" x14ac:dyDescent="0.35">
      <c r="B1079" s="2" t="s">
        <v>14</v>
      </c>
      <c r="C1079" s="3">
        <v>27</v>
      </c>
      <c r="D1079" s="4" t="s">
        <v>37</v>
      </c>
      <c r="E1079" s="2" t="s">
        <v>16</v>
      </c>
      <c r="F1079" s="2" t="s">
        <v>23</v>
      </c>
      <c r="G1079" s="5">
        <v>4</v>
      </c>
      <c r="H1079" s="1">
        <v>20000000</v>
      </c>
      <c r="I1079" s="2">
        <v>5</v>
      </c>
      <c r="J1079" s="6">
        <v>6.0185185185185177E-3</v>
      </c>
      <c r="K1079" s="2" t="s">
        <v>61</v>
      </c>
      <c r="L1079" s="2" t="s">
        <v>56</v>
      </c>
      <c r="M1079" s="2" t="s">
        <v>51</v>
      </c>
      <c r="N1079" s="2" t="s">
        <v>76</v>
      </c>
      <c r="O1079" s="2" t="s">
        <v>52</v>
      </c>
    </row>
    <row r="1080" spans="2:15" x14ac:dyDescent="0.35">
      <c r="B1080" s="2" t="s">
        <v>14</v>
      </c>
      <c r="C1080" s="3">
        <v>11</v>
      </c>
      <c r="D1080" s="4" t="s">
        <v>37</v>
      </c>
      <c r="E1080" s="2" t="s">
        <v>49</v>
      </c>
      <c r="F1080" s="2" t="s">
        <v>17</v>
      </c>
      <c r="G1080" s="5">
        <v>1</v>
      </c>
      <c r="H1080" s="1">
        <v>7000000</v>
      </c>
      <c r="I1080" s="2">
        <v>1</v>
      </c>
      <c r="J1080" s="6">
        <v>6.0185185185185177E-3</v>
      </c>
      <c r="K1080" s="2" t="s">
        <v>18</v>
      </c>
      <c r="L1080" s="2" t="s">
        <v>19</v>
      </c>
      <c r="M1080" s="2" t="s">
        <v>30</v>
      </c>
      <c r="N1080" s="2" t="s">
        <v>77</v>
      </c>
      <c r="O1080" s="2" t="s">
        <v>54</v>
      </c>
    </row>
    <row r="1081" spans="2:15" x14ac:dyDescent="0.35">
      <c r="B1081" s="2" t="s">
        <v>14</v>
      </c>
      <c r="C1081" s="3">
        <v>29</v>
      </c>
      <c r="D1081" s="4" t="s">
        <v>37</v>
      </c>
      <c r="E1081" s="2" t="s">
        <v>38</v>
      </c>
      <c r="F1081" s="2" t="s">
        <v>42</v>
      </c>
      <c r="G1081" s="5">
        <v>2</v>
      </c>
      <c r="H1081" s="1">
        <v>12000000</v>
      </c>
      <c r="I1081" s="2">
        <v>2</v>
      </c>
      <c r="J1081" s="6">
        <v>6.0185185185185177E-3</v>
      </c>
      <c r="K1081" s="2" t="s">
        <v>18</v>
      </c>
      <c r="L1081" s="2" t="s">
        <v>35</v>
      </c>
      <c r="M1081" s="2" t="s">
        <v>30</v>
      </c>
      <c r="N1081" s="2" t="s">
        <v>78</v>
      </c>
      <c r="O1081" s="2" t="s">
        <v>41</v>
      </c>
    </row>
    <row r="1082" spans="2:15" x14ac:dyDescent="0.35">
      <c r="B1082" s="2" t="s">
        <v>14</v>
      </c>
      <c r="C1082" s="3">
        <v>7</v>
      </c>
      <c r="D1082" s="4" t="s">
        <v>37</v>
      </c>
      <c r="E1082" s="2" t="s">
        <v>38</v>
      </c>
      <c r="F1082" s="2" t="s">
        <v>17</v>
      </c>
      <c r="G1082" s="5">
        <v>2</v>
      </c>
      <c r="H1082" s="1">
        <v>12000000</v>
      </c>
      <c r="I1082" s="2">
        <v>7</v>
      </c>
      <c r="J1082" s="6">
        <v>6.0185185185185177E-3</v>
      </c>
      <c r="K1082" s="2" t="s">
        <v>18</v>
      </c>
      <c r="L1082" s="2" t="s">
        <v>19</v>
      </c>
      <c r="M1082" s="2" t="s">
        <v>20</v>
      </c>
      <c r="N1082" s="2" t="s">
        <v>77</v>
      </c>
      <c r="O1082" s="2" t="s">
        <v>65</v>
      </c>
    </row>
    <row r="1083" spans="2:15" x14ac:dyDescent="0.35">
      <c r="B1083" s="2" t="s">
        <v>14</v>
      </c>
      <c r="C1083" s="3">
        <v>8</v>
      </c>
      <c r="D1083" s="4" t="s">
        <v>37</v>
      </c>
      <c r="E1083" s="2" t="s">
        <v>16</v>
      </c>
      <c r="F1083" s="2" t="s">
        <v>42</v>
      </c>
      <c r="G1083" s="5">
        <v>3</v>
      </c>
      <c r="H1083" s="1">
        <v>15000000</v>
      </c>
      <c r="I1083" s="2">
        <v>2</v>
      </c>
      <c r="J1083" s="6">
        <v>6.0185185185185177E-3</v>
      </c>
      <c r="K1083" s="2" t="s">
        <v>18</v>
      </c>
      <c r="L1083" s="2" t="s">
        <v>24</v>
      </c>
      <c r="M1083" s="2" t="s">
        <v>43</v>
      </c>
      <c r="N1083" s="2" t="s">
        <v>76</v>
      </c>
      <c r="O1083" s="2" t="s">
        <v>71</v>
      </c>
    </row>
    <row r="1084" spans="2:15" x14ac:dyDescent="0.35">
      <c r="B1084" s="2" t="s">
        <v>14</v>
      </c>
      <c r="C1084" s="3">
        <v>11</v>
      </c>
      <c r="D1084" s="4" t="s">
        <v>37</v>
      </c>
      <c r="E1084" s="2" t="s">
        <v>28</v>
      </c>
      <c r="F1084" s="2" t="s">
        <v>68</v>
      </c>
      <c r="G1084" s="5">
        <v>4</v>
      </c>
      <c r="H1084" s="1">
        <v>20000000</v>
      </c>
      <c r="I1084" s="2">
        <v>5</v>
      </c>
      <c r="J1084" s="6">
        <v>6.0185185185185177E-3</v>
      </c>
      <c r="K1084" s="2" t="s">
        <v>18</v>
      </c>
      <c r="L1084" s="2" t="s">
        <v>39</v>
      </c>
      <c r="M1084" s="2" t="s">
        <v>51</v>
      </c>
      <c r="N1084" s="2" t="s">
        <v>77</v>
      </c>
      <c r="O1084" s="2" t="s">
        <v>54</v>
      </c>
    </row>
    <row r="1085" spans="2:15" x14ac:dyDescent="0.35">
      <c r="B1085" s="2" t="s">
        <v>14</v>
      </c>
      <c r="C1085" s="3">
        <v>22</v>
      </c>
      <c r="D1085" s="4" t="s">
        <v>44</v>
      </c>
      <c r="E1085" s="2" t="s">
        <v>28</v>
      </c>
      <c r="F1085" s="2" t="s">
        <v>17</v>
      </c>
      <c r="G1085" s="5">
        <v>1</v>
      </c>
      <c r="H1085" s="1">
        <v>19000000</v>
      </c>
      <c r="I1085" s="2">
        <v>1</v>
      </c>
      <c r="J1085" s="6">
        <v>6.0185185185185177E-3</v>
      </c>
      <c r="K1085" s="2" t="s">
        <v>46</v>
      </c>
      <c r="L1085" s="2" t="s">
        <v>29</v>
      </c>
      <c r="M1085" s="2" t="s">
        <v>40</v>
      </c>
      <c r="N1085" s="2" t="s">
        <v>76</v>
      </c>
      <c r="O1085" s="2" t="s">
        <v>26</v>
      </c>
    </row>
    <row r="1086" spans="2:15" x14ac:dyDescent="0.35">
      <c r="B1086" s="2" t="s">
        <v>14</v>
      </c>
      <c r="C1086" s="3">
        <v>6</v>
      </c>
      <c r="D1086" s="4" t="s">
        <v>44</v>
      </c>
      <c r="E1086" s="2" t="s">
        <v>16</v>
      </c>
      <c r="F1086" s="2" t="s">
        <v>42</v>
      </c>
      <c r="G1086" s="5">
        <v>4</v>
      </c>
      <c r="H1086" s="1">
        <v>20000000</v>
      </c>
      <c r="I1086" s="2">
        <v>1</v>
      </c>
      <c r="J1086" s="6">
        <v>6.0185185185185177E-3</v>
      </c>
      <c r="K1086" s="2" t="s">
        <v>61</v>
      </c>
      <c r="L1086" s="2" t="s">
        <v>64</v>
      </c>
      <c r="M1086" s="2" t="s">
        <v>30</v>
      </c>
      <c r="N1086" s="2" t="s">
        <v>78</v>
      </c>
      <c r="O1086" s="2" t="s">
        <v>66</v>
      </c>
    </row>
    <row r="1087" spans="2:15" x14ac:dyDescent="0.35">
      <c r="B1087" s="2" t="s">
        <v>14</v>
      </c>
      <c r="C1087" s="3">
        <v>1</v>
      </c>
      <c r="D1087" s="4" t="s">
        <v>44</v>
      </c>
      <c r="E1087" s="2" t="s">
        <v>32</v>
      </c>
      <c r="F1087" s="2" t="s">
        <v>17</v>
      </c>
      <c r="G1087" s="5">
        <v>2</v>
      </c>
      <c r="H1087" s="1">
        <v>12000000</v>
      </c>
      <c r="I1087" s="2">
        <v>1</v>
      </c>
      <c r="J1087" s="6">
        <v>6.0185185185185177E-3</v>
      </c>
      <c r="K1087" s="2" t="s">
        <v>18</v>
      </c>
      <c r="L1087" s="2" t="s">
        <v>29</v>
      </c>
      <c r="M1087" s="2" t="s">
        <v>30</v>
      </c>
      <c r="N1087" s="2" t="s">
        <v>78</v>
      </c>
      <c r="O1087" s="2" t="s">
        <v>53</v>
      </c>
    </row>
    <row r="1088" spans="2:15" x14ac:dyDescent="0.35">
      <c r="B1088" s="2" t="s">
        <v>14</v>
      </c>
      <c r="C1088" s="3">
        <v>14</v>
      </c>
      <c r="D1088" s="4" t="s">
        <v>44</v>
      </c>
      <c r="E1088" s="2" t="s">
        <v>38</v>
      </c>
      <c r="F1088" s="2" t="s">
        <v>42</v>
      </c>
      <c r="G1088" s="5">
        <v>5</v>
      </c>
      <c r="H1088" s="1">
        <v>25000000</v>
      </c>
      <c r="I1088" s="2">
        <v>1</v>
      </c>
      <c r="J1088" s="6">
        <v>6.0185185185185177E-3</v>
      </c>
      <c r="K1088" s="2" t="s">
        <v>18</v>
      </c>
      <c r="L1088" s="2" t="s">
        <v>50</v>
      </c>
      <c r="M1088" s="2" t="s">
        <v>30</v>
      </c>
      <c r="N1088" s="2" t="s">
        <v>76</v>
      </c>
      <c r="O1088" s="2" t="s">
        <v>31</v>
      </c>
    </row>
    <row r="1089" spans="2:15" x14ac:dyDescent="0.35">
      <c r="B1089" s="2" t="s">
        <v>14</v>
      </c>
      <c r="C1089" s="3">
        <v>10</v>
      </c>
      <c r="D1089" s="4" t="s">
        <v>44</v>
      </c>
      <c r="E1089" s="2" t="s">
        <v>16</v>
      </c>
      <c r="F1089" s="2" t="s">
        <v>23</v>
      </c>
      <c r="G1089" s="5">
        <v>1</v>
      </c>
      <c r="H1089" s="1">
        <v>7000000</v>
      </c>
      <c r="I1089" s="2">
        <v>2</v>
      </c>
      <c r="J1089" s="6">
        <v>6.0185185185185177E-3</v>
      </c>
      <c r="K1089" s="2" t="s">
        <v>18</v>
      </c>
      <c r="L1089" s="2" t="s">
        <v>64</v>
      </c>
      <c r="M1089" s="2" t="s">
        <v>48</v>
      </c>
      <c r="N1089" s="2" t="s">
        <v>78</v>
      </c>
      <c r="O1089" s="2" t="s">
        <v>66</v>
      </c>
    </row>
    <row r="1090" spans="2:15" x14ac:dyDescent="0.35">
      <c r="B1090" s="2" t="s">
        <v>14</v>
      </c>
      <c r="C1090" s="3">
        <v>13</v>
      </c>
      <c r="D1090" s="4" t="s">
        <v>69</v>
      </c>
      <c r="E1090" s="2" t="s">
        <v>32</v>
      </c>
      <c r="F1090" s="2" t="s">
        <v>42</v>
      </c>
      <c r="G1090" s="5">
        <v>1</v>
      </c>
      <c r="H1090" s="1">
        <v>19000000</v>
      </c>
      <c r="I1090" s="2">
        <v>2</v>
      </c>
      <c r="J1090" s="6">
        <v>6.0185185185185177E-3</v>
      </c>
      <c r="K1090" s="2" t="s">
        <v>46</v>
      </c>
      <c r="L1090" s="2" t="s">
        <v>19</v>
      </c>
      <c r="M1090" s="2" t="s">
        <v>51</v>
      </c>
      <c r="N1090" s="2" t="s">
        <v>78</v>
      </c>
      <c r="O1090" s="2" t="s">
        <v>41</v>
      </c>
    </row>
    <row r="1091" spans="2:15" x14ac:dyDescent="0.35">
      <c r="B1091" s="2" t="s">
        <v>14</v>
      </c>
      <c r="C1091" s="3">
        <v>16</v>
      </c>
      <c r="D1091" s="4" t="s">
        <v>69</v>
      </c>
      <c r="E1091" s="2" t="s">
        <v>16</v>
      </c>
      <c r="F1091" s="2" t="s">
        <v>17</v>
      </c>
      <c r="G1091" s="5">
        <v>5</v>
      </c>
      <c r="H1091" s="1">
        <v>20000000</v>
      </c>
      <c r="I1091" s="2">
        <v>4</v>
      </c>
      <c r="J1091" s="6">
        <v>6.0185185185185177E-3</v>
      </c>
      <c r="K1091" s="2" t="s">
        <v>18</v>
      </c>
      <c r="L1091" s="2" t="s">
        <v>56</v>
      </c>
      <c r="M1091" s="2" t="s">
        <v>33</v>
      </c>
      <c r="N1091" s="2" t="s">
        <v>76</v>
      </c>
      <c r="O1091" s="2" t="s">
        <v>52</v>
      </c>
    </row>
    <row r="1092" spans="2:15" x14ac:dyDescent="0.35">
      <c r="B1092" s="2" t="s">
        <v>14</v>
      </c>
      <c r="C1092" s="3">
        <v>17</v>
      </c>
      <c r="D1092" s="4" t="s">
        <v>69</v>
      </c>
      <c r="E1092" s="2" t="s">
        <v>32</v>
      </c>
      <c r="F1092" s="2" t="s">
        <v>42</v>
      </c>
      <c r="G1092" s="5">
        <v>5</v>
      </c>
      <c r="H1092" s="1">
        <v>21000000</v>
      </c>
      <c r="I1092" s="2">
        <v>6</v>
      </c>
      <c r="J1092" s="6">
        <v>6.0185185185185177E-3</v>
      </c>
      <c r="K1092" s="2" t="s">
        <v>18</v>
      </c>
      <c r="L1092" s="2" t="s">
        <v>29</v>
      </c>
      <c r="M1092" s="2" t="s">
        <v>33</v>
      </c>
      <c r="N1092" s="2" t="s">
        <v>66</v>
      </c>
      <c r="O1092" s="2" t="s">
        <v>36</v>
      </c>
    </row>
    <row r="1093" spans="2:15" x14ac:dyDescent="0.35">
      <c r="B1093" s="2" t="s">
        <v>14</v>
      </c>
      <c r="C1093" s="3">
        <v>30</v>
      </c>
      <c r="D1093" s="4" t="s">
        <v>22</v>
      </c>
      <c r="E1093" s="2" t="s">
        <v>28</v>
      </c>
      <c r="F1093" s="2" t="s">
        <v>17</v>
      </c>
      <c r="G1093" s="5">
        <v>2</v>
      </c>
      <c r="H1093" s="1">
        <v>38000000</v>
      </c>
      <c r="I1093" s="2">
        <v>2</v>
      </c>
      <c r="J1093" s="6">
        <v>6.0185185185185177E-3</v>
      </c>
      <c r="K1093" s="2" t="s">
        <v>46</v>
      </c>
      <c r="L1093" s="2" t="s">
        <v>56</v>
      </c>
      <c r="M1093" s="2" t="s">
        <v>20</v>
      </c>
      <c r="N1093" s="2" t="s">
        <v>76</v>
      </c>
      <c r="O1093" s="2" t="s">
        <v>31</v>
      </c>
    </row>
    <row r="1094" spans="2:15" x14ac:dyDescent="0.35">
      <c r="B1094" s="2" t="s">
        <v>70</v>
      </c>
      <c r="C1094" s="3">
        <v>5</v>
      </c>
      <c r="D1094" s="4" t="s">
        <v>55</v>
      </c>
      <c r="E1094" s="2" t="s">
        <v>16</v>
      </c>
      <c r="F1094" s="2" t="s">
        <v>45</v>
      </c>
      <c r="G1094" s="5">
        <v>0</v>
      </c>
      <c r="H1094" s="1">
        <v>0</v>
      </c>
      <c r="I1094" s="2">
        <v>4</v>
      </c>
      <c r="J1094" s="6">
        <v>6.0185185185185177E-3</v>
      </c>
      <c r="K1094" s="2"/>
      <c r="L1094" s="2"/>
      <c r="M1094" s="2" t="s">
        <v>48</v>
      </c>
      <c r="N1094" s="2" t="s">
        <v>76</v>
      </c>
      <c r="O1094" s="2" t="s">
        <v>26</v>
      </c>
    </row>
    <row r="1095" spans="2:15" x14ac:dyDescent="0.35">
      <c r="B1095" s="2" t="s">
        <v>70</v>
      </c>
      <c r="C1095" s="3">
        <v>10</v>
      </c>
      <c r="D1095" s="4" t="s">
        <v>72</v>
      </c>
      <c r="E1095" s="2" t="s">
        <v>38</v>
      </c>
      <c r="F1095" s="2" t="s">
        <v>23</v>
      </c>
      <c r="G1095" s="5">
        <v>0</v>
      </c>
      <c r="H1095" s="1">
        <v>0</v>
      </c>
      <c r="I1095" s="2">
        <v>3</v>
      </c>
      <c r="J1095" s="6">
        <v>6.0185185185185177E-3</v>
      </c>
      <c r="K1095" s="2"/>
      <c r="L1095" s="2"/>
      <c r="M1095" s="2" t="s">
        <v>51</v>
      </c>
      <c r="N1095" s="2" t="s">
        <v>66</v>
      </c>
      <c r="O1095" s="2" t="s">
        <v>36</v>
      </c>
    </row>
    <row r="1096" spans="2:15" x14ac:dyDescent="0.35">
      <c r="B1096" s="2" t="s">
        <v>70</v>
      </c>
      <c r="C1096" s="3">
        <v>12</v>
      </c>
      <c r="D1096" s="4" t="s">
        <v>22</v>
      </c>
      <c r="E1096" s="2" t="s">
        <v>38</v>
      </c>
      <c r="F1096" s="2" t="s">
        <v>45</v>
      </c>
      <c r="G1096" s="5">
        <v>0</v>
      </c>
      <c r="H1096" s="1">
        <v>0</v>
      </c>
      <c r="I1096" s="2">
        <v>1</v>
      </c>
      <c r="J1096" s="6">
        <v>6.0185185185185177E-3</v>
      </c>
      <c r="K1096" s="2"/>
      <c r="L1096" s="2"/>
      <c r="M1096" s="2" t="s">
        <v>30</v>
      </c>
      <c r="N1096" s="2" t="s">
        <v>78</v>
      </c>
      <c r="O1096" s="2" t="s">
        <v>66</v>
      </c>
    </row>
    <row r="1097" spans="2:15" x14ac:dyDescent="0.35">
      <c r="B1097" s="2" t="s">
        <v>70</v>
      </c>
      <c r="C1097" s="3">
        <v>30</v>
      </c>
      <c r="D1097" s="4" t="s">
        <v>27</v>
      </c>
      <c r="E1097" s="2" t="s">
        <v>38</v>
      </c>
      <c r="F1097" s="2" t="s">
        <v>23</v>
      </c>
      <c r="G1097" s="5">
        <v>0</v>
      </c>
      <c r="H1097" s="1">
        <v>0</v>
      </c>
      <c r="I1097" s="2">
        <v>2</v>
      </c>
      <c r="J1097" s="6">
        <v>6.0185185185185177E-3</v>
      </c>
      <c r="K1097" s="2"/>
      <c r="L1097" s="2"/>
      <c r="M1097" s="2" t="s">
        <v>51</v>
      </c>
      <c r="N1097" s="2" t="s">
        <v>78</v>
      </c>
      <c r="O1097" s="2" t="s">
        <v>41</v>
      </c>
    </row>
    <row r="1098" spans="2:15" x14ac:dyDescent="0.35">
      <c r="B1098" s="2" t="s">
        <v>70</v>
      </c>
      <c r="C1098" s="3">
        <v>30</v>
      </c>
      <c r="D1098" s="4" t="s">
        <v>69</v>
      </c>
      <c r="E1098" s="2" t="s">
        <v>16</v>
      </c>
      <c r="F1098" s="2" t="s">
        <v>42</v>
      </c>
      <c r="G1098" s="5">
        <v>0</v>
      </c>
      <c r="H1098" s="1">
        <v>0</v>
      </c>
      <c r="I1098" s="2">
        <v>5</v>
      </c>
      <c r="J1098" s="6">
        <v>6.0185185185185177E-3</v>
      </c>
      <c r="K1098" s="2"/>
      <c r="L1098" s="2"/>
      <c r="M1098" s="2" t="s">
        <v>30</v>
      </c>
      <c r="N1098" s="2" t="s">
        <v>77</v>
      </c>
      <c r="O1098" s="2" t="s">
        <v>54</v>
      </c>
    </row>
    <row r="1099" spans="2:15" x14ac:dyDescent="0.35">
      <c r="B1099" s="2" t="s">
        <v>70</v>
      </c>
      <c r="C1099" s="3">
        <v>30</v>
      </c>
      <c r="D1099" s="4" t="s">
        <v>69</v>
      </c>
      <c r="E1099" s="2" t="s">
        <v>49</v>
      </c>
      <c r="F1099" s="2" t="s">
        <v>17</v>
      </c>
      <c r="G1099" s="5">
        <v>0</v>
      </c>
      <c r="H1099" s="1">
        <v>0</v>
      </c>
      <c r="I1099" s="2">
        <v>3</v>
      </c>
      <c r="J1099" s="6">
        <v>6.0185185185185177E-3</v>
      </c>
      <c r="K1099" s="2"/>
      <c r="L1099" s="2"/>
      <c r="M1099" s="2" t="s">
        <v>40</v>
      </c>
      <c r="N1099" s="2" t="s">
        <v>66</v>
      </c>
      <c r="O1099" s="2" t="s">
        <v>67</v>
      </c>
    </row>
    <row r="1100" spans="2:15" x14ac:dyDescent="0.35">
      <c r="B1100" s="2" t="s">
        <v>70</v>
      </c>
      <c r="C1100" s="3">
        <v>5</v>
      </c>
      <c r="D1100" s="4" t="s">
        <v>55</v>
      </c>
      <c r="E1100" s="2" t="s">
        <v>16</v>
      </c>
      <c r="F1100" s="2" t="s">
        <v>45</v>
      </c>
      <c r="G1100" s="5">
        <v>0</v>
      </c>
      <c r="H1100" s="1">
        <v>0</v>
      </c>
      <c r="I1100" s="2">
        <v>4</v>
      </c>
      <c r="J1100" s="6">
        <v>6.0185185185185177E-3</v>
      </c>
      <c r="K1100" s="2"/>
      <c r="L1100" s="2"/>
      <c r="M1100" s="2" t="s">
        <v>48</v>
      </c>
      <c r="N1100" s="2" t="s">
        <v>76</v>
      </c>
      <c r="O1100" s="2" t="s">
        <v>26</v>
      </c>
    </row>
    <row r="1101" spans="2:15" x14ac:dyDescent="0.35">
      <c r="B1101" s="2" t="s">
        <v>70</v>
      </c>
      <c r="C1101" s="3">
        <v>10</v>
      </c>
      <c r="D1101" s="4" t="s">
        <v>72</v>
      </c>
      <c r="E1101" s="2" t="s">
        <v>38</v>
      </c>
      <c r="F1101" s="2" t="s">
        <v>23</v>
      </c>
      <c r="G1101" s="5">
        <v>0</v>
      </c>
      <c r="H1101" s="1">
        <v>0</v>
      </c>
      <c r="I1101" s="2">
        <v>3</v>
      </c>
      <c r="J1101" s="6">
        <v>6.0185185185185177E-3</v>
      </c>
      <c r="K1101" s="2"/>
      <c r="L1101" s="2"/>
      <c r="M1101" s="2" t="s">
        <v>51</v>
      </c>
      <c r="N1101" s="2" t="s">
        <v>66</v>
      </c>
      <c r="O1101" s="2" t="s">
        <v>36</v>
      </c>
    </row>
    <row r="1102" spans="2:15" x14ac:dyDescent="0.35">
      <c r="B1102" s="2" t="s">
        <v>14</v>
      </c>
      <c r="C1102" s="3">
        <v>26</v>
      </c>
      <c r="D1102" s="4" t="s">
        <v>22</v>
      </c>
      <c r="E1102" s="2" t="s">
        <v>28</v>
      </c>
      <c r="F1102" s="2" t="s">
        <v>42</v>
      </c>
      <c r="G1102" s="5">
        <v>3</v>
      </c>
      <c r="H1102" s="1">
        <v>15000000</v>
      </c>
      <c r="I1102" s="2">
        <v>2</v>
      </c>
      <c r="J1102" s="6">
        <v>6.2499999999999995E-3</v>
      </c>
      <c r="K1102" s="2" t="s">
        <v>18</v>
      </c>
      <c r="L1102" s="2" t="s">
        <v>35</v>
      </c>
      <c r="M1102" s="2" t="s">
        <v>20</v>
      </c>
      <c r="N1102" s="2" t="s">
        <v>78</v>
      </c>
      <c r="O1102" s="2" t="s">
        <v>63</v>
      </c>
    </row>
    <row r="1103" spans="2:15" x14ac:dyDescent="0.35">
      <c r="B1103" s="2" t="s">
        <v>14</v>
      </c>
      <c r="C1103" s="3">
        <v>27</v>
      </c>
      <c r="D1103" s="4" t="s">
        <v>27</v>
      </c>
      <c r="E1103" s="2" t="s">
        <v>32</v>
      </c>
      <c r="F1103" s="2" t="s">
        <v>23</v>
      </c>
      <c r="G1103" s="5">
        <v>3</v>
      </c>
      <c r="H1103" s="1">
        <v>15000000</v>
      </c>
      <c r="I1103" s="2">
        <v>4</v>
      </c>
      <c r="J1103" s="6">
        <v>6.2499999999999995E-3</v>
      </c>
      <c r="K1103" s="2" t="s">
        <v>18</v>
      </c>
      <c r="L1103" s="2" t="s">
        <v>56</v>
      </c>
      <c r="M1103" s="2" t="s">
        <v>40</v>
      </c>
      <c r="N1103" s="2" t="s">
        <v>76</v>
      </c>
      <c r="O1103" s="2" t="s">
        <v>31</v>
      </c>
    </row>
    <row r="1104" spans="2:15" x14ac:dyDescent="0.35">
      <c r="B1104" s="2" t="s">
        <v>14</v>
      </c>
      <c r="C1104" s="3">
        <v>30</v>
      </c>
      <c r="D1104" s="4" t="s">
        <v>27</v>
      </c>
      <c r="E1104" s="2" t="s">
        <v>73</v>
      </c>
      <c r="F1104" s="2" t="s">
        <v>45</v>
      </c>
      <c r="G1104" s="5">
        <v>3</v>
      </c>
      <c r="H1104" s="1">
        <v>15000000</v>
      </c>
      <c r="I1104" s="2">
        <v>2</v>
      </c>
      <c r="J1104" s="6">
        <v>6.2499999999999995E-3</v>
      </c>
      <c r="K1104" s="2" t="s">
        <v>18</v>
      </c>
      <c r="L1104" s="2" t="s">
        <v>19</v>
      </c>
      <c r="M1104" s="2" t="s">
        <v>43</v>
      </c>
      <c r="N1104" s="2" t="s">
        <v>77</v>
      </c>
      <c r="O1104" s="2" t="s">
        <v>65</v>
      </c>
    </row>
    <row r="1105" spans="2:15" x14ac:dyDescent="0.35">
      <c r="B1105" s="2" t="s">
        <v>14</v>
      </c>
      <c r="C1105" s="3">
        <v>5</v>
      </c>
      <c r="D1105" s="4" t="s">
        <v>37</v>
      </c>
      <c r="E1105" s="2" t="s">
        <v>32</v>
      </c>
      <c r="F1105" s="2" t="s">
        <v>42</v>
      </c>
      <c r="G1105" s="5">
        <v>1</v>
      </c>
      <c r="H1105" s="1">
        <v>7000000</v>
      </c>
      <c r="I1105" s="2">
        <v>4</v>
      </c>
      <c r="J1105" s="6">
        <v>6.2499999999999995E-3</v>
      </c>
      <c r="K1105" s="2" t="s">
        <v>18</v>
      </c>
      <c r="L1105" s="2" t="s">
        <v>29</v>
      </c>
      <c r="M1105" s="2" t="s">
        <v>30</v>
      </c>
      <c r="N1105" s="2" t="s">
        <v>78</v>
      </c>
      <c r="O1105" s="2" t="s">
        <v>66</v>
      </c>
    </row>
    <row r="1106" spans="2:15" x14ac:dyDescent="0.35">
      <c r="B1106" s="2" t="s">
        <v>14</v>
      </c>
      <c r="C1106" s="3">
        <v>28</v>
      </c>
      <c r="D1106" s="4" t="s">
        <v>37</v>
      </c>
      <c r="E1106" s="2" t="s">
        <v>16</v>
      </c>
      <c r="F1106" s="2" t="s">
        <v>42</v>
      </c>
      <c r="G1106" s="5">
        <v>5</v>
      </c>
      <c r="H1106" s="1">
        <v>20000000</v>
      </c>
      <c r="I1106" s="2">
        <v>2</v>
      </c>
      <c r="J1106" s="6">
        <v>6.2499999999999995E-3</v>
      </c>
      <c r="K1106" s="2" t="s">
        <v>18</v>
      </c>
      <c r="L1106" s="2" t="s">
        <v>56</v>
      </c>
      <c r="M1106" s="2" t="s">
        <v>25</v>
      </c>
      <c r="N1106" s="2" t="s">
        <v>76</v>
      </c>
      <c r="O1106" s="2" t="s">
        <v>52</v>
      </c>
    </row>
    <row r="1107" spans="2:15" x14ac:dyDescent="0.35">
      <c r="B1107" s="2" t="s">
        <v>14</v>
      </c>
      <c r="C1107" s="3">
        <v>7</v>
      </c>
      <c r="D1107" s="4" t="s">
        <v>37</v>
      </c>
      <c r="E1107" s="2" t="s">
        <v>16</v>
      </c>
      <c r="F1107" s="2" t="s">
        <v>42</v>
      </c>
      <c r="G1107" s="5">
        <v>2</v>
      </c>
      <c r="H1107" s="1">
        <v>12000000</v>
      </c>
      <c r="I1107" s="2">
        <v>2</v>
      </c>
      <c r="J1107" s="6">
        <v>6.2499999999999995E-3</v>
      </c>
      <c r="K1107" s="2" t="s">
        <v>18</v>
      </c>
      <c r="L1107" s="2" t="s">
        <v>19</v>
      </c>
      <c r="M1107" s="2" t="s">
        <v>48</v>
      </c>
      <c r="N1107" s="2" t="s">
        <v>78</v>
      </c>
      <c r="O1107" s="2" t="s">
        <v>63</v>
      </c>
    </row>
    <row r="1108" spans="2:15" x14ac:dyDescent="0.35">
      <c r="B1108" s="2" t="s">
        <v>14</v>
      </c>
      <c r="C1108" s="3">
        <v>20</v>
      </c>
      <c r="D1108" s="4" t="s">
        <v>44</v>
      </c>
      <c r="E1108" s="2" t="s">
        <v>16</v>
      </c>
      <c r="F1108" s="2" t="s">
        <v>42</v>
      </c>
      <c r="G1108" s="5">
        <v>4</v>
      </c>
      <c r="H1108" s="1">
        <v>20000000</v>
      </c>
      <c r="I1108" s="2">
        <v>2</v>
      </c>
      <c r="J1108" s="6">
        <v>6.2499999999999995E-3</v>
      </c>
      <c r="K1108" s="2" t="s">
        <v>61</v>
      </c>
      <c r="L1108" s="2" t="s">
        <v>39</v>
      </c>
      <c r="M1108" s="2" t="s">
        <v>51</v>
      </c>
      <c r="N1108" s="2" t="s">
        <v>76</v>
      </c>
      <c r="O1108" s="2" t="s">
        <v>31</v>
      </c>
    </row>
    <row r="1109" spans="2:15" x14ac:dyDescent="0.35">
      <c r="B1109" s="2" t="s">
        <v>14</v>
      </c>
      <c r="C1109" s="3">
        <v>15</v>
      </c>
      <c r="D1109" s="4" t="s">
        <v>44</v>
      </c>
      <c r="E1109" s="2" t="s">
        <v>73</v>
      </c>
      <c r="F1109" s="2" t="s">
        <v>23</v>
      </c>
      <c r="G1109" s="5">
        <v>2</v>
      </c>
      <c r="H1109" s="1">
        <v>12000000</v>
      </c>
      <c r="I1109" s="2">
        <v>3</v>
      </c>
      <c r="J1109" s="6">
        <v>6.2499999999999995E-3</v>
      </c>
      <c r="K1109" s="2" t="s">
        <v>18</v>
      </c>
      <c r="L1109" s="2" t="s">
        <v>64</v>
      </c>
      <c r="M1109" s="2" t="s">
        <v>33</v>
      </c>
      <c r="N1109" s="2" t="s">
        <v>78</v>
      </c>
      <c r="O1109" s="2" t="s">
        <v>66</v>
      </c>
    </row>
    <row r="1110" spans="2:15" x14ac:dyDescent="0.35">
      <c r="B1110" s="2" t="s">
        <v>14</v>
      </c>
      <c r="C1110" s="3">
        <v>18</v>
      </c>
      <c r="D1110" s="4" t="s">
        <v>44</v>
      </c>
      <c r="E1110" s="2" t="s">
        <v>16</v>
      </c>
      <c r="F1110" s="2" t="s">
        <v>23</v>
      </c>
      <c r="G1110" s="5">
        <v>2</v>
      </c>
      <c r="H1110" s="1">
        <v>12000000</v>
      </c>
      <c r="I1110" s="2">
        <v>1</v>
      </c>
      <c r="J1110" s="6">
        <v>6.2499999999999995E-3</v>
      </c>
      <c r="K1110" s="2" t="s">
        <v>18</v>
      </c>
      <c r="L1110" s="2" t="s">
        <v>56</v>
      </c>
      <c r="M1110" s="2" t="s">
        <v>40</v>
      </c>
      <c r="N1110" s="2" t="s">
        <v>76</v>
      </c>
      <c r="O1110" s="2" t="s">
        <v>52</v>
      </c>
    </row>
    <row r="1111" spans="2:15" x14ac:dyDescent="0.35">
      <c r="B1111" s="2" t="s">
        <v>14</v>
      </c>
      <c r="C1111" s="3">
        <v>3</v>
      </c>
      <c r="D1111" s="4" t="s">
        <v>44</v>
      </c>
      <c r="E1111" s="2" t="s">
        <v>38</v>
      </c>
      <c r="F1111" s="2" t="s">
        <v>17</v>
      </c>
      <c r="G1111" s="5">
        <v>4</v>
      </c>
      <c r="H1111" s="1">
        <v>20000000</v>
      </c>
      <c r="I1111" s="2">
        <v>1</v>
      </c>
      <c r="J1111" s="6">
        <v>6.2499999999999995E-3</v>
      </c>
      <c r="K1111" s="2" t="s">
        <v>18</v>
      </c>
      <c r="L1111" s="2" t="s">
        <v>39</v>
      </c>
      <c r="M1111" s="2" t="s">
        <v>43</v>
      </c>
      <c r="N1111" s="2" t="s">
        <v>78</v>
      </c>
      <c r="O1111" s="2" t="s">
        <v>53</v>
      </c>
    </row>
    <row r="1112" spans="2:15" x14ac:dyDescent="0.35">
      <c r="B1112" s="2" t="s">
        <v>70</v>
      </c>
      <c r="C1112" s="3">
        <v>11</v>
      </c>
      <c r="D1112" s="4" t="s">
        <v>58</v>
      </c>
      <c r="E1112" s="2" t="s">
        <v>16</v>
      </c>
      <c r="F1112" s="2" t="s">
        <v>17</v>
      </c>
      <c r="G1112" s="5">
        <v>0</v>
      </c>
      <c r="H1112" s="1">
        <v>0</v>
      </c>
      <c r="I1112" s="2">
        <v>1</v>
      </c>
      <c r="J1112" s="6">
        <v>6.2499999999999995E-3</v>
      </c>
      <c r="K1112" s="2"/>
      <c r="L1112" s="2"/>
      <c r="M1112" s="2" t="s">
        <v>30</v>
      </c>
      <c r="N1112" s="2" t="s">
        <v>76</v>
      </c>
      <c r="O1112" s="2" t="s">
        <v>52</v>
      </c>
    </row>
    <row r="1113" spans="2:15" x14ac:dyDescent="0.35">
      <c r="B1113" s="2" t="s">
        <v>70</v>
      </c>
      <c r="C1113" s="3">
        <v>30</v>
      </c>
      <c r="D1113" s="4" t="s">
        <v>69</v>
      </c>
      <c r="E1113" s="2" t="s">
        <v>38</v>
      </c>
      <c r="F1113" s="2" t="s">
        <v>17</v>
      </c>
      <c r="G1113" s="5">
        <v>0</v>
      </c>
      <c r="H1113" s="1">
        <v>0</v>
      </c>
      <c r="I1113" s="2">
        <v>3</v>
      </c>
      <c r="J1113" s="6">
        <v>6.2499999999999995E-3</v>
      </c>
      <c r="K1113" s="2"/>
      <c r="L1113" s="2"/>
      <c r="M1113" s="2" t="s">
        <v>30</v>
      </c>
      <c r="N1113" s="2" t="s">
        <v>66</v>
      </c>
      <c r="O1113" s="2" t="s">
        <v>67</v>
      </c>
    </row>
    <row r="1114" spans="2:15" x14ac:dyDescent="0.35">
      <c r="B1114" s="2" t="s">
        <v>70</v>
      </c>
      <c r="C1114" s="3">
        <v>27</v>
      </c>
      <c r="D1114" s="4" t="s">
        <v>69</v>
      </c>
      <c r="E1114" s="2" t="s">
        <v>49</v>
      </c>
      <c r="F1114" s="2" t="s">
        <v>42</v>
      </c>
      <c r="G1114" s="5">
        <v>0</v>
      </c>
      <c r="H1114" s="1">
        <v>0</v>
      </c>
      <c r="I1114" s="2">
        <v>1</v>
      </c>
      <c r="J1114" s="6">
        <v>6.2499999999999995E-3</v>
      </c>
      <c r="K1114" s="2"/>
      <c r="L1114" s="2"/>
      <c r="M1114" s="2" t="s">
        <v>48</v>
      </c>
      <c r="N1114" s="2" t="s">
        <v>77</v>
      </c>
      <c r="O1114" s="2" t="s">
        <v>34</v>
      </c>
    </row>
    <row r="1115" spans="2:15" x14ac:dyDescent="0.35">
      <c r="B1115" s="2" t="s">
        <v>70</v>
      </c>
      <c r="C1115" s="3">
        <v>11</v>
      </c>
      <c r="D1115" s="4" t="s">
        <v>58</v>
      </c>
      <c r="E1115" s="2" t="s">
        <v>16</v>
      </c>
      <c r="F1115" s="2" t="s">
        <v>17</v>
      </c>
      <c r="G1115" s="5">
        <v>0</v>
      </c>
      <c r="H1115" s="1">
        <v>0</v>
      </c>
      <c r="I1115" s="2">
        <v>1</v>
      </c>
      <c r="J1115" s="6">
        <v>6.2499999999999995E-3</v>
      </c>
      <c r="K1115" s="2"/>
      <c r="L1115" s="2"/>
      <c r="M1115" s="2" t="s">
        <v>30</v>
      </c>
      <c r="N1115" s="2" t="s">
        <v>76</v>
      </c>
      <c r="O1115" s="2" t="s">
        <v>52</v>
      </c>
    </row>
    <row r="1116" spans="2:15" x14ac:dyDescent="0.35">
      <c r="B1116" s="2" t="s">
        <v>14</v>
      </c>
      <c r="C1116" s="3">
        <v>31</v>
      </c>
      <c r="D1116" s="4" t="s">
        <v>59</v>
      </c>
      <c r="E1116" s="2" t="s">
        <v>49</v>
      </c>
      <c r="F1116" s="2" t="s">
        <v>42</v>
      </c>
      <c r="G1116" s="5">
        <v>2</v>
      </c>
      <c r="H1116" s="1">
        <v>12000000</v>
      </c>
      <c r="I1116" s="2">
        <v>4</v>
      </c>
      <c r="J1116" s="6">
        <v>6.3888888888888884E-3</v>
      </c>
      <c r="K1116" s="2" t="s">
        <v>18</v>
      </c>
      <c r="L1116" s="2" t="s">
        <v>56</v>
      </c>
      <c r="M1116" s="2" t="s">
        <v>30</v>
      </c>
      <c r="N1116" s="2" t="s">
        <v>76</v>
      </c>
      <c r="O1116" s="2" t="s">
        <v>26</v>
      </c>
    </row>
    <row r="1117" spans="2:15" x14ac:dyDescent="0.35">
      <c r="B1117" s="2" t="s">
        <v>14</v>
      </c>
      <c r="C1117" s="3">
        <v>7</v>
      </c>
      <c r="D1117" s="4" t="s">
        <v>27</v>
      </c>
      <c r="E1117" s="2" t="s">
        <v>16</v>
      </c>
      <c r="F1117" s="2" t="s">
        <v>45</v>
      </c>
      <c r="G1117" s="5">
        <v>4</v>
      </c>
      <c r="H1117" s="1">
        <v>11000000</v>
      </c>
      <c r="I1117" s="2">
        <v>5</v>
      </c>
      <c r="J1117" s="6">
        <v>6.3888888888888884E-3</v>
      </c>
      <c r="K1117" s="2" t="s">
        <v>61</v>
      </c>
      <c r="L1117" s="2" t="s">
        <v>39</v>
      </c>
      <c r="M1117" s="2" t="s">
        <v>33</v>
      </c>
      <c r="N1117" s="2" t="s">
        <v>76</v>
      </c>
      <c r="O1117" s="2" t="s">
        <v>52</v>
      </c>
    </row>
    <row r="1118" spans="2:15" x14ac:dyDescent="0.35">
      <c r="B1118" s="2" t="s">
        <v>14</v>
      </c>
      <c r="C1118" s="3">
        <v>21</v>
      </c>
      <c r="D1118" s="4" t="s">
        <v>37</v>
      </c>
      <c r="E1118" s="2" t="s">
        <v>16</v>
      </c>
      <c r="F1118" s="2" t="s">
        <v>68</v>
      </c>
      <c r="G1118" s="5">
        <v>4</v>
      </c>
      <c r="H1118" s="1">
        <v>20000000</v>
      </c>
      <c r="I1118" s="2">
        <v>2</v>
      </c>
      <c r="J1118" s="6">
        <v>6.3888888888888884E-3</v>
      </c>
      <c r="K1118" s="2" t="s">
        <v>18</v>
      </c>
      <c r="L1118" s="2" t="s">
        <v>35</v>
      </c>
      <c r="M1118" s="2" t="s">
        <v>30</v>
      </c>
      <c r="N1118" s="2" t="s">
        <v>76</v>
      </c>
      <c r="O1118" s="2" t="s">
        <v>52</v>
      </c>
    </row>
    <row r="1119" spans="2:15" x14ac:dyDescent="0.35">
      <c r="B1119" s="2" t="s">
        <v>14</v>
      </c>
      <c r="C1119" s="3">
        <v>8</v>
      </c>
      <c r="D1119" s="4" t="s">
        <v>37</v>
      </c>
      <c r="E1119" s="2" t="s">
        <v>16</v>
      </c>
      <c r="F1119" s="2" t="s">
        <v>68</v>
      </c>
      <c r="G1119" s="5">
        <v>3</v>
      </c>
      <c r="H1119" s="1">
        <v>15000000</v>
      </c>
      <c r="I1119" s="2">
        <v>1</v>
      </c>
      <c r="J1119" s="6">
        <v>6.3888888888888884E-3</v>
      </c>
      <c r="K1119" s="2" t="s">
        <v>18</v>
      </c>
      <c r="L1119" s="2" t="s">
        <v>64</v>
      </c>
      <c r="M1119" s="2" t="s">
        <v>40</v>
      </c>
      <c r="N1119" s="2" t="s">
        <v>78</v>
      </c>
      <c r="O1119" s="2" t="s">
        <v>53</v>
      </c>
    </row>
    <row r="1120" spans="2:15" x14ac:dyDescent="0.35">
      <c r="B1120" s="2" t="s">
        <v>14</v>
      </c>
      <c r="C1120" s="3">
        <v>8</v>
      </c>
      <c r="D1120" s="4" t="s">
        <v>37</v>
      </c>
      <c r="E1120" s="2" t="s">
        <v>38</v>
      </c>
      <c r="F1120" s="2" t="s">
        <v>42</v>
      </c>
      <c r="G1120" s="5">
        <v>2</v>
      </c>
      <c r="H1120" s="1">
        <v>12000000</v>
      </c>
      <c r="I1120" s="2">
        <v>4</v>
      </c>
      <c r="J1120" s="6">
        <v>6.3888888888888884E-3</v>
      </c>
      <c r="K1120" s="2" t="s">
        <v>18</v>
      </c>
      <c r="L1120" s="2" t="s">
        <v>39</v>
      </c>
      <c r="M1120" s="2" t="s">
        <v>25</v>
      </c>
      <c r="N1120" s="2" t="s">
        <v>77</v>
      </c>
      <c r="O1120" s="2" t="s">
        <v>54</v>
      </c>
    </row>
    <row r="1121" spans="2:15" x14ac:dyDescent="0.35">
      <c r="B1121" s="2" t="s">
        <v>14</v>
      </c>
      <c r="C1121" s="3">
        <v>22</v>
      </c>
      <c r="D1121" s="4" t="s">
        <v>44</v>
      </c>
      <c r="E1121" s="2" t="s">
        <v>28</v>
      </c>
      <c r="F1121" s="2" t="s">
        <v>17</v>
      </c>
      <c r="G1121" s="5">
        <v>1</v>
      </c>
      <c r="H1121" s="1">
        <v>7000000</v>
      </c>
      <c r="I1121" s="2">
        <v>1</v>
      </c>
      <c r="J1121" s="6">
        <v>6.3888888888888884E-3</v>
      </c>
      <c r="K1121" s="2" t="s">
        <v>18</v>
      </c>
      <c r="L1121" s="2" t="s">
        <v>29</v>
      </c>
      <c r="M1121" s="2" t="s">
        <v>51</v>
      </c>
      <c r="N1121" s="2" t="s">
        <v>66</v>
      </c>
      <c r="O1121" s="2" t="s">
        <v>67</v>
      </c>
    </row>
    <row r="1122" spans="2:15" x14ac:dyDescent="0.35">
      <c r="B1122" s="2" t="s">
        <v>14</v>
      </c>
      <c r="C1122" s="3">
        <v>25</v>
      </c>
      <c r="D1122" s="4" t="s">
        <v>44</v>
      </c>
      <c r="E1122" s="2" t="s">
        <v>16</v>
      </c>
      <c r="F1122" s="2" t="s">
        <v>42</v>
      </c>
      <c r="G1122" s="5">
        <v>3</v>
      </c>
      <c r="H1122" s="1">
        <v>15000000</v>
      </c>
      <c r="I1122" s="2">
        <v>3</v>
      </c>
      <c r="J1122" s="6">
        <v>6.3888888888888884E-3</v>
      </c>
      <c r="K1122" s="2" t="s">
        <v>18</v>
      </c>
      <c r="L1122" s="2" t="s">
        <v>19</v>
      </c>
      <c r="M1122" s="2" t="s">
        <v>30</v>
      </c>
      <c r="N1122" s="2" t="s">
        <v>78</v>
      </c>
      <c r="O1122" s="2" t="s">
        <v>41</v>
      </c>
    </row>
    <row r="1123" spans="2:15" x14ac:dyDescent="0.35">
      <c r="B1123" s="2" t="s">
        <v>14</v>
      </c>
      <c r="C1123" s="3">
        <v>7</v>
      </c>
      <c r="D1123" s="4" t="s">
        <v>44</v>
      </c>
      <c r="E1123" s="2" t="s">
        <v>16</v>
      </c>
      <c r="F1123" s="2" t="s">
        <v>42</v>
      </c>
      <c r="G1123" s="5">
        <v>5</v>
      </c>
      <c r="H1123" s="1">
        <v>25000000</v>
      </c>
      <c r="I1123" s="2">
        <v>3</v>
      </c>
      <c r="J1123" s="6">
        <v>6.3888888888888884E-3</v>
      </c>
      <c r="K1123" s="2" t="s">
        <v>18</v>
      </c>
      <c r="L1123" s="2" t="s">
        <v>24</v>
      </c>
      <c r="M1123" s="2" t="s">
        <v>20</v>
      </c>
      <c r="N1123" s="2" t="s">
        <v>78</v>
      </c>
      <c r="O1123" s="2" t="s">
        <v>62</v>
      </c>
    </row>
    <row r="1124" spans="2:15" x14ac:dyDescent="0.35">
      <c r="B1124" s="2" t="s">
        <v>14</v>
      </c>
      <c r="C1124" s="3">
        <v>1</v>
      </c>
      <c r="D1124" s="4" t="s">
        <v>69</v>
      </c>
      <c r="E1124" s="2" t="s">
        <v>28</v>
      </c>
      <c r="F1124" s="2" t="s">
        <v>45</v>
      </c>
      <c r="G1124" s="5">
        <v>5</v>
      </c>
      <c r="H1124" s="1">
        <v>25000000</v>
      </c>
      <c r="I1124" s="2">
        <v>3</v>
      </c>
      <c r="J1124" s="6">
        <v>6.3888888888888884E-3</v>
      </c>
      <c r="K1124" s="2" t="s">
        <v>18</v>
      </c>
      <c r="L1124" s="2" t="s">
        <v>39</v>
      </c>
      <c r="M1124" s="2" t="s">
        <v>30</v>
      </c>
      <c r="N1124" s="2" t="s">
        <v>77</v>
      </c>
      <c r="O1124" s="2" t="s">
        <v>65</v>
      </c>
    </row>
    <row r="1125" spans="2:15" x14ac:dyDescent="0.35">
      <c r="B1125" s="2" t="s">
        <v>14</v>
      </c>
      <c r="C1125" s="3">
        <v>17</v>
      </c>
      <c r="D1125" s="4" t="s">
        <v>69</v>
      </c>
      <c r="E1125" s="2" t="s">
        <v>16</v>
      </c>
      <c r="F1125" s="2" t="s">
        <v>42</v>
      </c>
      <c r="G1125" s="5">
        <v>2</v>
      </c>
      <c r="H1125" s="1">
        <v>12000000</v>
      </c>
      <c r="I1125" s="2">
        <v>2</v>
      </c>
      <c r="J1125" s="6">
        <v>6.3888888888888884E-3</v>
      </c>
      <c r="K1125" s="2" t="s">
        <v>18</v>
      </c>
      <c r="L1125" s="2" t="s">
        <v>56</v>
      </c>
      <c r="M1125" s="2" t="s">
        <v>43</v>
      </c>
      <c r="N1125" s="2" t="s">
        <v>76</v>
      </c>
      <c r="O1125" s="2" t="s">
        <v>52</v>
      </c>
    </row>
    <row r="1126" spans="2:15" x14ac:dyDescent="0.35">
      <c r="B1126" s="2" t="s">
        <v>14</v>
      </c>
      <c r="C1126" s="3">
        <v>31</v>
      </c>
      <c r="D1126" s="4" t="s">
        <v>59</v>
      </c>
      <c r="E1126" s="2" t="s">
        <v>49</v>
      </c>
      <c r="F1126" s="2" t="s">
        <v>42</v>
      </c>
      <c r="G1126" s="5">
        <v>2</v>
      </c>
      <c r="H1126" s="1">
        <v>12000000</v>
      </c>
      <c r="I1126" s="2">
        <v>4</v>
      </c>
      <c r="J1126" s="6">
        <v>6.3888888888888884E-3</v>
      </c>
      <c r="K1126" s="2" t="s">
        <v>18</v>
      </c>
      <c r="L1126" s="2" t="s">
        <v>56</v>
      </c>
      <c r="M1126" s="2" t="s">
        <v>30</v>
      </c>
      <c r="N1126" s="2" t="s">
        <v>76</v>
      </c>
      <c r="O1126" s="2" t="s">
        <v>26</v>
      </c>
    </row>
    <row r="1127" spans="2:15" x14ac:dyDescent="0.35">
      <c r="B1127" s="2" t="s">
        <v>70</v>
      </c>
      <c r="C1127" s="3">
        <v>12</v>
      </c>
      <c r="D1127" s="4" t="s">
        <v>22</v>
      </c>
      <c r="E1127" s="2" t="s">
        <v>38</v>
      </c>
      <c r="F1127" s="2" t="s">
        <v>23</v>
      </c>
      <c r="G1127" s="5">
        <v>0</v>
      </c>
      <c r="H1127" s="1">
        <v>0</v>
      </c>
      <c r="I1127" s="2">
        <v>3</v>
      </c>
      <c r="J1127" s="6">
        <v>6.3888888888888884E-3</v>
      </c>
      <c r="K1127" s="2"/>
      <c r="L1127" s="2"/>
      <c r="M1127" s="2" t="s">
        <v>48</v>
      </c>
      <c r="N1127" s="2" t="s">
        <v>66</v>
      </c>
      <c r="O1127" s="2" t="s">
        <v>67</v>
      </c>
    </row>
    <row r="1128" spans="2:15" x14ac:dyDescent="0.35">
      <c r="B1128" s="2" t="s">
        <v>70</v>
      </c>
      <c r="C1128" s="3">
        <v>17</v>
      </c>
      <c r="D1128" s="4" t="s">
        <v>44</v>
      </c>
      <c r="E1128" s="2" t="s">
        <v>28</v>
      </c>
      <c r="F1128" s="2" t="s">
        <v>23</v>
      </c>
      <c r="G1128" s="5">
        <v>0</v>
      </c>
      <c r="H1128" s="1">
        <v>0</v>
      </c>
      <c r="I1128" s="2">
        <v>1</v>
      </c>
      <c r="J1128" s="6">
        <v>6.3888888888888884E-3</v>
      </c>
      <c r="K1128" s="2"/>
      <c r="L1128" s="2"/>
      <c r="M1128" s="2" t="s">
        <v>48</v>
      </c>
      <c r="N1128" s="2" t="s">
        <v>77</v>
      </c>
      <c r="O1128" s="2" t="s">
        <v>54</v>
      </c>
    </row>
    <row r="1129" spans="2:15" x14ac:dyDescent="0.35">
      <c r="B1129" s="2" t="s">
        <v>70</v>
      </c>
      <c r="C1129" s="3">
        <v>14</v>
      </c>
      <c r="D1129" s="4" t="s">
        <v>69</v>
      </c>
      <c r="E1129" s="2" t="s">
        <v>28</v>
      </c>
      <c r="F1129" s="2" t="s">
        <v>42</v>
      </c>
      <c r="G1129" s="5">
        <v>0</v>
      </c>
      <c r="H1129" s="1">
        <v>0</v>
      </c>
      <c r="I1129" s="2">
        <v>4</v>
      </c>
      <c r="J1129" s="6">
        <v>6.3888888888888884E-3</v>
      </c>
      <c r="K1129" s="2"/>
      <c r="L1129" s="2"/>
      <c r="M1129" s="2" t="s">
        <v>51</v>
      </c>
      <c r="N1129" s="2" t="s">
        <v>76</v>
      </c>
      <c r="O1129" s="2" t="s">
        <v>31</v>
      </c>
    </row>
    <row r="1130" spans="2:15" x14ac:dyDescent="0.35">
      <c r="B1130" s="2" t="s">
        <v>14</v>
      </c>
      <c r="C1130" s="3">
        <v>11</v>
      </c>
      <c r="D1130" s="4" t="s">
        <v>55</v>
      </c>
      <c r="E1130" s="2" t="s">
        <v>32</v>
      </c>
      <c r="F1130" s="2" t="s">
        <v>23</v>
      </c>
      <c r="G1130" s="5">
        <v>2</v>
      </c>
      <c r="H1130" s="1">
        <v>38000000</v>
      </c>
      <c r="I1130" s="2">
        <v>1</v>
      </c>
      <c r="J1130" s="6">
        <v>6.4236111111111117E-3</v>
      </c>
      <c r="K1130" s="2" t="s">
        <v>46</v>
      </c>
      <c r="L1130" s="2" t="s">
        <v>29</v>
      </c>
      <c r="M1130" s="2" t="s">
        <v>51</v>
      </c>
      <c r="N1130" s="2" t="s">
        <v>66</v>
      </c>
      <c r="O1130" s="2" t="s">
        <v>67</v>
      </c>
    </row>
    <row r="1131" spans="2:15" x14ac:dyDescent="0.35">
      <c r="B1131" s="2" t="s">
        <v>14</v>
      </c>
      <c r="C1131" s="3">
        <v>11</v>
      </c>
      <c r="D1131" s="4" t="s">
        <v>57</v>
      </c>
      <c r="E1131" s="2" t="s">
        <v>16</v>
      </c>
      <c r="F1131" s="2" t="s">
        <v>42</v>
      </c>
      <c r="G1131" s="5">
        <v>5</v>
      </c>
      <c r="H1131" s="1">
        <v>25000000</v>
      </c>
      <c r="I1131" s="2">
        <v>1</v>
      </c>
      <c r="J1131" s="6">
        <v>6.4236111111111117E-3</v>
      </c>
      <c r="K1131" s="2" t="s">
        <v>18</v>
      </c>
      <c r="L1131" s="2" t="s">
        <v>29</v>
      </c>
      <c r="M1131" s="2" t="s">
        <v>51</v>
      </c>
      <c r="N1131" s="2" t="s">
        <v>78</v>
      </c>
      <c r="O1131" s="2" t="s">
        <v>41</v>
      </c>
    </row>
    <row r="1132" spans="2:15" x14ac:dyDescent="0.35">
      <c r="B1132" s="2" t="s">
        <v>14</v>
      </c>
      <c r="C1132" s="3">
        <v>1</v>
      </c>
      <c r="D1132" s="4" t="s">
        <v>60</v>
      </c>
      <c r="E1132" s="2" t="s">
        <v>49</v>
      </c>
      <c r="F1132" s="2" t="s">
        <v>23</v>
      </c>
      <c r="G1132" s="5">
        <v>2</v>
      </c>
      <c r="H1132" s="1">
        <v>12000000</v>
      </c>
      <c r="I1132" s="2">
        <v>1</v>
      </c>
      <c r="J1132" s="6">
        <v>6.4236111111111117E-3</v>
      </c>
      <c r="K1132" s="2" t="s">
        <v>18</v>
      </c>
      <c r="L1132" s="2" t="s">
        <v>29</v>
      </c>
      <c r="M1132" s="2" t="s">
        <v>43</v>
      </c>
      <c r="N1132" s="2" t="s">
        <v>76</v>
      </c>
      <c r="O1132" s="2" t="s">
        <v>52</v>
      </c>
    </row>
    <row r="1133" spans="2:15" x14ac:dyDescent="0.35">
      <c r="B1133" s="2" t="s">
        <v>14</v>
      </c>
      <c r="C1133" s="3">
        <v>29</v>
      </c>
      <c r="D1133" s="4" t="s">
        <v>22</v>
      </c>
      <c r="E1133" s="2" t="s">
        <v>28</v>
      </c>
      <c r="F1133" s="2" t="s">
        <v>17</v>
      </c>
      <c r="G1133" s="5">
        <v>5</v>
      </c>
      <c r="H1133" s="1">
        <v>21000000</v>
      </c>
      <c r="I1133" s="2">
        <v>5</v>
      </c>
      <c r="J1133" s="6">
        <v>6.4236111111111117E-3</v>
      </c>
      <c r="K1133" s="2" t="s">
        <v>18</v>
      </c>
      <c r="L1133" s="2" t="s">
        <v>19</v>
      </c>
      <c r="M1133" s="2" t="s">
        <v>30</v>
      </c>
      <c r="N1133" s="2" t="s">
        <v>77</v>
      </c>
      <c r="O1133" s="2" t="s">
        <v>54</v>
      </c>
    </row>
    <row r="1134" spans="2:15" x14ac:dyDescent="0.35">
      <c r="B1134" s="2" t="s">
        <v>14</v>
      </c>
      <c r="C1134" s="3">
        <v>30</v>
      </c>
      <c r="D1134" s="4" t="s">
        <v>27</v>
      </c>
      <c r="E1134" s="2" t="s">
        <v>32</v>
      </c>
      <c r="F1134" s="2" t="s">
        <v>23</v>
      </c>
      <c r="G1134" s="5">
        <v>2</v>
      </c>
      <c r="H1134" s="1">
        <v>12000000</v>
      </c>
      <c r="I1134" s="2">
        <v>4</v>
      </c>
      <c r="J1134" s="6">
        <v>6.4236111111111117E-3</v>
      </c>
      <c r="K1134" s="2" t="s">
        <v>18</v>
      </c>
      <c r="L1134" s="2" t="s">
        <v>19</v>
      </c>
      <c r="M1134" s="2" t="s">
        <v>33</v>
      </c>
      <c r="N1134" s="2" t="s">
        <v>78</v>
      </c>
      <c r="O1134" s="2" t="s">
        <v>66</v>
      </c>
    </row>
    <row r="1135" spans="2:15" x14ac:dyDescent="0.35">
      <c r="B1135" s="2" t="s">
        <v>14</v>
      </c>
      <c r="C1135" s="3">
        <v>25</v>
      </c>
      <c r="D1135" s="4" t="s">
        <v>37</v>
      </c>
      <c r="E1135" s="2" t="s">
        <v>16</v>
      </c>
      <c r="F1135" s="2" t="s">
        <v>17</v>
      </c>
      <c r="G1135" s="5">
        <v>1</v>
      </c>
      <c r="H1135" s="1">
        <v>19000000</v>
      </c>
      <c r="I1135" s="2">
        <v>3</v>
      </c>
      <c r="J1135" s="6">
        <v>6.4236111111111117E-3</v>
      </c>
      <c r="K1135" s="2" t="s">
        <v>46</v>
      </c>
      <c r="L1135" s="2" t="s">
        <v>24</v>
      </c>
      <c r="M1135" s="2" t="s">
        <v>30</v>
      </c>
      <c r="N1135" s="2" t="s">
        <v>76</v>
      </c>
      <c r="O1135" s="2" t="s">
        <v>26</v>
      </c>
    </row>
    <row r="1136" spans="2:15" x14ac:dyDescent="0.35">
      <c r="B1136" s="2" t="s">
        <v>14</v>
      </c>
      <c r="C1136" s="3">
        <v>10</v>
      </c>
      <c r="D1136" s="4" t="s">
        <v>37</v>
      </c>
      <c r="E1136" s="2" t="s">
        <v>16</v>
      </c>
      <c r="F1136" s="2" t="s">
        <v>17</v>
      </c>
      <c r="G1136" s="5">
        <v>4</v>
      </c>
      <c r="H1136" s="1">
        <v>11000000</v>
      </c>
      <c r="I1136" s="2">
        <v>5</v>
      </c>
      <c r="J1136" s="6">
        <v>6.4236111111111117E-3</v>
      </c>
      <c r="K1136" s="2" t="s">
        <v>61</v>
      </c>
      <c r="L1136" s="2" t="s">
        <v>29</v>
      </c>
      <c r="M1136" s="2" t="s">
        <v>48</v>
      </c>
      <c r="N1136" s="2" t="s">
        <v>76</v>
      </c>
      <c r="O1136" s="2" t="s">
        <v>26</v>
      </c>
    </row>
    <row r="1137" spans="2:15" x14ac:dyDescent="0.35">
      <c r="B1137" s="2" t="s">
        <v>14</v>
      </c>
      <c r="C1137" s="3">
        <v>28</v>
      </c>
      <c r="D1137" s="4" t="s">
        <v>37</v>
      </c>
      <c r="E1137" s="2" t="s">
        <v>49</v>
      </c>
      <c r="F1137" s="2" t="s">
        <v>42</v>
      </c>
      <c r="G1137" s="5">
        <v>1</v>
      </c>
      <c r="H1137" s="1">
        <v>7000000</v>
      </c>
      <c r="I1137" s="2">
        <v>1</v>
      </c>
      <c r="J1137" s="6">
        <v>6.4236111111111117E-3</v>
      </c>
      <c r="K1137" s="2" t="s">
        <v>18</v>
      </c>
      <c r="L1137" s="2" t="s">
        <v>56</v>
      </c>
      <c r="M1137" s="2" t="s">
        <v>40</v>
      </c>
      <c r="N1137" s="2" t="s">
        <v>78</v>
      </c>
      <c r="O1137" s="2" t="s">
        <v>66</v>
      </c>
    </row>
    <row r="1138" spans="2:15" x14ac:dyDescent="0.35">
      <c r="B1138" s="2" t="s">
        <v>14</v>
      </c>
      <c r="C1138" s="3">
        <v>13</v>
      </c>
      <c r="D1138" s="4" t="s">
        <v>44</v>
      </c>
      <c r="E1138" s="2" t="s">
        <v>38</v>
      </c>
      <c r="F1138" s="2" t="s">
        <v>23</v>
      </c>
      <c r="G1138" s="5">
        <v>4</v>
      </c>
      <c r="H1138" s="1">
        <v>20000000</v>
      </c>
      <c r="I1138" s="2">
        <v>5</v>
      </c>
      <c r="J1138" s="6">
        <v>6.4236111111111117E-3</v>
      </c>
      <c r="K1138" s="2" t="s">
        <v>18</v>
      </c>
      <c r="L1138" s="2" t="s">
        <v>24</v>
      </c>
      <c r="M1138" s="2" t="s">
        <v>30</v>
      </c>
      <c r="N1138" s="2" t="s">
        <v>76</v>
      </c>
      <c r="O1138" s="2" t="s">
        <v>31</v>
      </c>
    </row>
    <row r="1139" spans="2:15" x14ac:dyDescent="0.35">
      <c r="B1139" s="2" t="s">
        <v>14</v>
      </c>
      <c r="C1139" s="3">
        <v>3</v>
      </c>
      <c r="D1139" s="4" t="s">
        <v>44</v>
      </c>
      <c r="E1139" s="2" t="s">
        <v>16</v>
      </c>
      <c r="F1139" s="2" t="s">
        <v>42</v>
      </c>
      <c r="G1139" s="5">
        <v>3</v>
      </c>
      <c r="H1139" s="1">
        <v>15000000</v>
      </c>
      <c r="I1139" s="2">
        <v>2</v>
      </c>
      <c r="J1139" s="6">
        <v>6.4236111111111117E-3</v>
      </c>
      <c r="K1139" s="2" t="s">
        <v>18</v>
      </c>
      <c r="L1139" s="2" t="s">
        <v>56</v>
      </c>
      <c r="M1139" s="2" t="s">
        <v>25</v>
      </c>
      <c r="N1139" s="2" t="s">
        <v>77</v>
      </c>
      <c r="O1139" s="2" t="s">
        <v>54</v>
      </c>
    </row>
    <row r="1140" spans="2:15" x14ac:dyDescent="0.35">
      <c r="B1140" s="2" t="s">
        <v>14</v>
      </c>
      <c r="C1140" s="3">
        <v>11</v>
      </c>
      <c r="D1140" s="4" t="s">
        <v>55</v>
      </c>
      <c r="E1140" s="2" t="s">
        <v>32</v>
      </c>
      <c r="F1140" s="2" t="s">
        <v>23</v>
      </c>
      <c r="G1140" s="5">
        <v>2</v>
      </c>
      <c r="H1140" s="1">
        <v>38000000</v>
      </c>
      <c r="I1140" s="2">
        <v>1</v>
      </c>
      <c r="J1140" s="6">
        <v>6.4236111111111117E-3</v>
      </c>
      <c r="K1140" s="2" t="s">
        <v>46</v>
      </c>
      <c r="L1140" s="2" t="s">
        <v>29</v>
      </c>
      <c r="M1140" s="2" t="s">
        <v>51</v>
      </c>
      <c r="N1140" s="2" t="s">
        <v>66</v>
      </c>
      <c r="O1140" s="2" t="s">
        <v>67</v>
      </c>
    </row>
    <row r="1141" spans="2:15" x14ac:dyDescent="0.35">
      <c r="B1141" s="2" t="s">
        <v>14</v>
      </c>
      <c r="C1141" s="3">
        <v>11</v>
      </c>
      <c r="D1141" s="4" t="s">
        <v>57</v>
      </c>
      <c r="E1141" s="2" t="s">
        <v>16</v>
      </c>
      <c r="F1141" s="2" t="s">
        <v>42</v>
      </c>
      <c r="G1141" s="5">
        <v>5</v>
      </c>
      <c r="H1141" s="1">
        <v>25000000</v>
      </c>
      <c r="I1141" s="2">
        <v>1</v>
      </c>
      <c r="J1141" s="6">
        <v>6.4236111111111117E-3</v>
      </c>
      <c r="K1141" s="2" t="s">
        <v>18</v>
      </c>
      <c r="L1141" s="2" t="s">
        <v>29</v>
      </c>
      <c r="M1141" s="2" t="s">
        <v>51</v>
      </c>
      <c r="N1141" s="2" t="s">
        <v>78</v>
      </c>
      <c r="O1141" s="2" t="s">
        <v>41</v>
      </c>
    </row>
    <row r="1142" spans="2:15" x14ac:dyDescent="0.35">
      <c r="B1142" s="2" t="s">
        <v>14</v>
      </c>
      <c r="C1142" s="3">
        <v>1</v>
      </c>
      <c r="D1142" s="4" t="s">
        <v>60</v>
      </c>
      <c r="E1142" s="2" t="s">
        <v>49</v>
      </c>
      <c r="F1142" s="2" t="s">
        <v>23</v>
      </c>
      <c r="G1142" s="5">
        <v>2</v>
      </c>
      <c r="H1142" s="1">
        <v>12000000</v>
      </c>
      <c r="I1142" s="2">
        <v>1</v>
      </c>
      <c r="J1142" s="6">
        <v>6.4236111111111117E-3</v>
      </c>
      <c r="K1142" s="2" t="s">
        <v>18</v>
      </c>
      <c r="L1142" s="2" t="s">
        <v>29</v>
      </c>
      <c r="M1142" s="2" t="s">
        <v>43</v>
      </c>
      <c r="N1142" s="2" t="s">
        <v>76</v>
      </c>
      <c r="O1142" s="2" t="s">
        <v>52</v>
      </c>
    </row>
    <row r="1143" spans="2:15" x14ac:dyDescent="0.35">
      <c r="B1143" s="2" t="s">
        <v>14</v>
      </c>
      <c r="C1143" s="3">
        <v>29</v>
      </c>
      <c r="D1143" s="4" t="s">
        <v>22</v>
      </c>
      <c r="E1143" s="2" t="s">
        <v>28</v>
      </c>
      <c r="F1143" s="2" t="s">
        <v>17</v>
      </c>
      <c r="G1143" s="5">
        <v>5</v>
      </c>
      <c r="H1143" s="1">
        <v>21000000</v>
      </c>
      <c r="I1143" s="2">
        <v>5</v>
      </c>
      <c r="J1143" s="6">
        <v>6.4236111111111117E-3</v>
      </c>
      <c r="K1143" s="2" t="s">
        <v>18</v>
      </c>
      <c r="L1143" s="2" t="s">
        <v>19</v>
      </c>
      <c r="M1143" s="2" t="s">
        <v>30</v>
      </c>
      <c r="N1143" s="2" t="s">
        <v>77</v>
      </c>
      <c r="O1143" s="2" t="s">
        <v>54</v>
      </c>
    </row>
    <row r="1144" spans="2:15" x14ac:dyDescent="0.35">
      <c r="B1144" s="2" t="s">
        <v>70</v>
      </c>
      <c r="C1144" s="3">
        <v>13</v>
      </c>
      <c r="D1144" s="4" t="s">
        <v>55</v>
      </c>
      <c r="E1144" s="2" t="s">
        <v>16</v>
      </c>
      <c r="F1144" s="2" t="s">
        <v>45</v>
      </c>
      <c r="G1144" s="5">
        <v>0</v>
      </c>
      <c r="H1144" s="1">
        <v>0</v>
      </c>
      <c r="I1144" s="2">
        <v>2</v>
      </c>
      <c r="J1144" s="6">
        <v>6.4236111111111117E-3</v>
      </c>
      <c r="K1144" s="2"/>
      <c r="L1144" s="2"/>
      <c r="M1144" s="2" t="s">
        <v>43</v>
      </c>
      <c r="N1144" s="2" t="s">
        <v>66</v>
      </c>
      <c r="O1144" s="2" t="s">
        <v>67</v>
      </c>
    </row>
    <row r="1145" spans="2:15" x14ac:dyDescent="0.35">
      <c r="B1145" s="2" t="s">
        <v>70</v>
      </c>
      <c r="C1145" s="3">
        <v>29</v>
      </c>
      <c r="D1145" s="4" t="s">
        <v>27</v>
      </c>
      <c r="E1145" s="2" t="s">
        <v>28</v>
      </c>
      <c r="F1145" s="2" t="s">
        <v>23</v>
      </c>
      <c r="G1145" s="5">
        <v>0</v>
      </c>
      <c r="H1145" s="1">
        <v>0</v>
      </c>
      <c r="I1145" s="2">
        <v>2</v>
      </c>
      <c r="J1145" s="6">
        <v>6.4236111111111117E-3</v>
      </c>
      <c r="K1145" s="2"/>
      <c r="L1145" s="2"/>
      <c r="M1145" s="2" t="s">
        <v>43</v>
      </c>
      <c r="N1145" s="2" t="s">
        <v>76</v>
      </c>
      <c r="O1145" s="2" t="s">
        <v>26</v>
      </c>
    </row>
    <row r="1146" spans="2:15" x14ac:dyDescent="0.35">
      <c r="B1146" s="2" t="s">
        <v>70</v>
      </c>
      <c r="C1146" s="3">
        <v>30</v>
      </c>
      <c r="D1146" s="4" t="s">
        <v>69</v>
      </c>
      <c r="E1146" s="2" t="s">
        <v>28</v>
      </c>
      <c r="F1146" s="2" t="s">
        <v>42</v>
      </c>
      <c r="G1146" s="5">
        <v>0</v>
      </c>
      <c r="H1146" s="1">
        <v>0</v>
      </c>
      <c r="I1146" s="2">
        <v>4</v>
      </c>
      <c r="J1146" s="6">
        <v>6.4236111111111117E-3</v>
      </c>
      <c r="K1146" s="2"/>
      <c r="L1146" s="2"/>
      <c r="M1146" s="2" t="s">
        <v>30</v>
      </c>
      <c r="N1146" s="2" t="s">
        <v>77</v>
      </c>
      <c r="O1146" s="2" t="s">
        <v>65</v>
      </c>
    </row>
    <row r="1147" spans="2:15" x14ac:dyDescent="0.35">
      <c r="B1147" s="2" t="s">
        <v>70</v>
      </c>
      <c r="C1147" s="3">
        <v>13</v>
      </c>
      <c r="D1147" s="4" t="s">
        <v>55</v>
      </c>
      <c r="E1147" s="2" t="s">
        <v>16</v>
      </c>
      <c r="F1147" s="2" t="s">
        <v>45</v>
      </c>
      <c r="G1147" s="5">
        <v>0</v>
      </c>
      <c r="H1147" s="1">
        <v>0</v>
      </c>
      <c r="I1147" s="2">
        <v>2</v>
      </c>
      <c r="J1147" s="6">
        <v>6.4236111111111117E-3</v>
      </c>
      <c r="K1147" s="2"/>
      <c r="L1147" s="2"/>
      <c r="M1147" s="2" t="s">
        <v>43</v>
      </c>
      <c r="N1147" s="2" t="s">
        <v>66</v>
      </c>
      <c r="O1147" s="2" t="s">
        <v>67</v>
      </c>
    </row>
    <row r="1148" spans="2:15" x14ac:dyDescent="0.35">
      <c r="B1148" s="2" t="s">
        <v>14</v>
      </c>
      <c r="C1148" s="3">
        <v>12</v>
      </c>
      <c r="D1148" s="4" t="s">
        <v>55</v>
      </c>
      <c r="E1148" s="2" t="s">
        <v>32</v>
      </c>
      <c r="F1148" s="2" t="s">
        <v>42</v>
      </c>
      <c r="G1148" s="5">
        <v>2</v>
      </c>
      <c r="H1148" s="1">
        <v>12000000</v>
      </c>
      <c r="I1148" s="2">
        <v>3</v>
      </c>
      <c r="J1148" s="6">
        <v>6.6666666666666671E-3</v>
      </c>
      <c r="K1148" s="2" t="s">
        <v>18</v>
      </c>
      <c r="L1148" s="2" t="s">
        <v>19</v>
      </c>
      <c r="M1148" s="2" t="s">
        <v>30</v>
      </c>
      <c r="N1148" s="2" t="s">
        <v>77</v>
      </c>
      <c r="O1148" s="2" t="s">
        <v>54</v>
      </c>
    </row>
    <row r="1149" spans="2:15" x14ac:dyDescent="0.35">
      <c r="B1149" s="2" t="s">
        <v>14</v>
      </c>
      <c r="C1149" s="3">
        <v>1</v>
      </c>
      <c r="D1149" s="4" t="s">
        <v>72</v>
      </c>
      <c r="E1149" s="2" t="s">
        <v>28</v>
      </c>
      <c r="F1149" s="2" t="s">
        <v>42</v>
      </c>
      <c r="G1149" s="5">
        <v>5</v>
      </c>
      <c r="H1149" s="1">
        <v>25000000</v>
      </c>
      <c r="I1149" s="2">
        <v>1</v>
      </c>
      <c r="J1149" s="6">
        <v>6.6666666666666671E-3</v>
      </c>
      <c r="K1149" s="2" t="s">
        <v>18</v>
      </c>
      <c r="L1149" s="2" t="s">
        <v>29</v>
      </c>
      <c r="M1149" s="2" t="s">
        <v>43</v>
      </c>
      <c r="N1149" s="2" t="s">
        <v>76</v>
      </c>
      <c r="O1149" s="2" t="s">
        <v>31</v>
      </c>
    </row>
    <row r="1150" spans="2:15" x14ac:dyDescent="0.35">
      <c r="B1150" s="2" t="s">
        <v>14</v>
      </c>
      <c r="C1150" s="3">
        <v>11</v>
      </c>
      <c r="D1150" s="4" t="s">
        <v>27</v>
      </c>
      <c r="E1150" s="2" t="s">
        <v>49</v>
      </c>
      <c r="F1150" s="2" t="s">
        <v>68</v>
      </c>
      <c r="G1150" s="5">
        <v>1</v>
      </c>
      <c r="H1150" s="1">
        <v>7000000</v>
      </c>
      <c r="I1150" s="2">
        <v>2</v>
      </c>
      <c r="J1150" s="6">
        <v>6.6666666666666671E-3</v>
      </c>
      <c r="K1150" s="2" t="s">
        <v>18</v>
      </c>
      <c r="L1150" s="2" t="s">
        <v>56</v>
      </c>
      <c r="M1150" s="2" t="s">
        <v>51</v>
      </c>
      <c r="N1150" s="2" t="s">
        <v>66</v>
      </c>
      <c r="O1150" s="2" t="s">
        <v>67</v>
      </c>
    </row>
    <row r="1151" spans="2:15" x14ac:dyDescent="0.35">
      <c r="B1151" s="2" t="s">
        <v>14</v>
      </c>
      <c r="C1151" s="3">
        <v>12</v>
      </c>
      <c r="D1151" s="4" t="s">
        <v>37</v>
      </c>
      <c r="E1151" s="2" t="s">
        <v>16</v>
      </c>
      <c r="F1151" s="2" t="s">
        <v>42</v>
      </c>
      <c r="G1151" s="5">
        <v>2</v>
      </c>
      <c r="H1151" s="1">
        <v>38000000</v>
      </c>
      <c r="I1151" s="2">
        <v>3</v>
      </c>
      <c r="J1151" s="6">
        <v>6.6666666666666671E-3</v>
      </c>
      <c r="K1151" s="2" t="s">
        <v>46</v>
      </c>
      <c r="L1151" s="2" t="s">
        <v>56</v>
      </c>
      <c r="M1151" s="2" t="s">
        <v>48</v>
      </c>
      <c r="N1151" s="2" t="s">
        <v>76</v>
      </c>
      <c r="O1151" s="2" t="s">
        <v>52</v>
      </c>
    </row>
    <row r="1152" spans="2:15" x14ac:dyDescent="0.35">
      <c r="B1152" s="2" t="s">
        <v>14</v>
      </c>
      <c r="C1152" s="3">
        <v>28</v>
      </c>
      <c r="D1152" s="4" t="s">
        <v>37</v>
      </c>
      <c r="E1152" s="2" t="s">
        <v>49</v>
      </c>
      <c r="F1152" s="2" t="s">
        <v>17</v>
      </c>
      <c r="G1152" s="5">
        <v>3</v>
      </c>
      <c r="H1152" s="1">
        <v>15000000</v>
      </c>
      <c r="I1152" s="2">
        <v>1</v>
      </c>
      <c r="J1152" s="6">
        <v>6.6666666666666671E-3</v>
      </c>
      <c r="K1152" s="2" t="s">
        <v>18</v>
      </c>
      <c r="L1152" s="2" t="s">
        <v>24</v>
      </c>
      <c r="M1152" s="2" t="s">
        <v>33</v>
      </c>
      <c r="N1152" s="2" t="s">
        <v>78</v>
      </c>
      <c r="O1152" s="2" t="s">
        <v>41</v>
      </c>
    </row>
    <row r="1153" spans="2:15" x14ac:dyDescent="0.35">
      <c r="B1153" s="2" t="s">
        <v>14</v>
      </c>
      <c r="C1153" s="3">
        <v>8</v>
      </c>
      <c r="D1153" s="4" t="s">
        <v>37</v>
      </c>
      <c r="E1153" s="2" t="s">
        <v>32</v>
      </c>
      <c r="F1153" s="2" t="s">
        <v>45</v>
      </c>
      <c r="G1153" s="5">
        <v>2</v>
      </c>
      <c r="H1153" s="1">
        <v>12000000</v>
      </c>
      <c r="I1153" s="2">
        <v>4</v>
      </c>
      <c r="J1153" s="6">
        <v>6.6666666666666671E-3</v>
      </c>
      <c r="K1153" s="2" t="s">
        <v>18</v>
      </c>
      <c r="L1153" s="2" t="s">
        <v>29</v>
      </c>
      <c r="M1153" s="2" t="s">
        <v>51</v>
      </c>
      <c r="N1153" s="2" t="s">
        <v>76</v>
      </c>
      <c r="O1153" s="2" t="s">
        <v>31</v>
      </c>
    </row>
    <row r="1154" spans="2:15" x14ac:dyDescent="0.35">
      <c r="B1154" s="2" t="s">
        <v>14</v>
      </c>
      <c r="C1154" s="3">
        <v>11</v>
      </c>
      <c r="D1154" s="4" t="s">
        <v>44</v>
      </c>
      <c r="E1154" s="2" t="s">
        <v>28</v>
      </c>
      <c r="F1154" s="2" t="s">
        <v>17</v>
      </c>
      <c r="G1154" s="5">
        <v>2</v>
      </c>
      <c r="H1154" s="1">
        <v>12000000</v>
      </c>
      <c r="I1154" s="2">
        <v>1</v>
      </c>
      <c r="J1154" s="6">
        <v>6.6666666666666671E-3</v>
      </c>
      <c r="K1154" s="2" t="s">
        <v>18</v>
      </c>
      <c r="L1154" s="2" t="s">
        <v>39</v>
      </c>
      <c r="M1154" s="2" t="s">
        <v>43</v>
      </c>
      <c r="N1154" s="2" t="s">
        <v>76</v>
      </c>
      <c r="O1154" s="2" t="s">
        <v>26</v>
      </c>
    </row>
    <row r="1155" spans="2:15" x14ac:dyDescent="0.35">
      <c r="B1155" s="2" t="s">
        <v>14</v>
      </c>
      <c r="C1155" s="3">
        <v>22</v>
      </c>
      <c r="D1155" s="4" t="s">
        <v>44</v>
      </c>
      <c r="E1155" s="2" t="s">
        <v>32</v>
      </c>
      <c r="F1155" s="2" t="s">
        <v>17</v>
      </c>
      <c r="G1155" s="5">
        <v>4</v>
      </c>
      <c r="H1155" s="1">
        <v>20000000</v>
      </c>
      <c r="I1155" s="2">
        <v>4</v>
      </c>
      <c r="J1155" s="6">
        <v>6.6666666666666671E-3</v>
      </c>
      <c r="K1155" s="2" t="s">
        <v>18</v>
      </c>
      <c r="L1155" s="2" t="s">
        <v>19</v>
      </c>
      <c r="M1155" s="2" t="s">
        <v>40</v>
      </c>
      <c r="N1155" s="2" t="s">
        <v>78</v>
      </c>
      <c r="O1155" s="2" t="s">
        <v>41</v>
      </c>
    </row>
    <row r="1156" spans="2:15" x14ac:dyDescent="0.35">
      <c r="B1156" s="2" t="s">
        <v>14</v>
      </c>
      <c r="C1156" s="3">
        <v>12</v>
      </c>
      <c r="D1156" s="4" t="s">
        <v>55</v>
      </c>
      <c r="E1156" s="2" t="s">
        <v>32</v>
      </c>
      <c r="F1156" s="2" t="s">
        <v>42</v>
      </c>
      <c r="G1156" s="5">
        <v>2</v>
      </c>
      <c r="H1156" s="1">
        <v>12000000</v>
      </c>
      <c r="I1156" s="2">
        <v>3</v>
      </c>
      <c r="J1156" s="6">
        <v>6.6666666666666671E-3</v>
      </c>
      <c r="K1156" s="2" t="s">
        <v>18</v>
      </c>
      <c r="L1156" s="2" t="s">
        <v>19</v>
      </c>
      <c r="M1156" s="2" t="s">
        <v>30</v>
      </c>
      <c r="N1156" s="2" t="s">
        <v>77</v>
      </c>
      <c r="O1156" s="2" t="s">
        <v>54</v>
      </c>
    </row>
    <row r="1157" spans="2:15" x14ac:dyDescent="0.35">
      <c r="B1157" s="2" t="s">
        <v>14</v>
      </c>
      <c r="C1157" s="3">
        <v>1</v>
      </c>
      <c r="D1157" s="4" t="s">
        <v>72</v>
      </c>
      <c r="E1157" s="2" t="s">
        <v>28</v>
      </c>
      <c r="F1157" s="2" t="s">
        <v>42</v>
      </c>
      <c r="G1157" s="5">
        <v>5</v>
      </c>
      <c r="H1157" s="1">
        <v>25000000</v>
      </c>
      <c r="I1157" s="2">
        <v>1</v>
      </c>
      <c r="J1157" s="6">
        <v>6.6666666666666671E-3</v>
      </c>
      <c r="K1157" s="2" t="s">
        <v>18</v>
      </c>
      <c r="L1157" s="2" t="s">
        <v>29</v>
      </c>
      <c r="M1157" s="2" t="s">
        <v>43</v>
      </c>
      <c r="N1157" s="2" t="s">
        <v>76</v>
      </c>
      <c r="O1157" s="2" t="s">
        <v>31</v>
      </c>
    </row>
    <row r="1158" spans="2:15" x14ac:dyDescent="0.35">
      <c r="B1158" s="2" t="s">
        <v>70</v>
      </c>
      <c r="C1158" s="3">
        <v>27</v>
      </c>
      <c r="D1158" s="4" t="s">
        <v>27</v>
      </c>
      <c r="E1158" s="2" t="s">
        <v>16</v>
      </c>
      <c r="F1158" s="2" t="s">
        <v>17</v>
      </c>
      <c r="G1158" s="5">
        <v>0</v>
      </c>
      <c r="H1158" s="1">
        <v>0</v>
      </c>
      <c r="I1158" s="2">
        <v>1</v>
      </c>
      <c r="J1158" s="6">
        <v>6.6666666666666671E-3</v>
      </c>
      <c r="K1158" s="2"/>
      <c r="L1158" s="2"/>
      <c r="M1158" s="2" t="s">
        <v>33</v>
      </c>
      <c r="N1158" s="2" t="s">
        <v>77</v>
      </c>
      <c r="O1158" s="2" t="s">
        <v>65</v>
      </c>
    </row>
    <row r="1159" spans="2:15" x14ac:dyDescent="0.35">
      <c r="B1159" s="2" t="s">
        <v>70</v>
      </c>
      <c r="C1159" s="3">
        <v>3</v>
      </c>
      <c r="D1159" s="4" t="s">
        <v>37</v>
      </c>
      <c r="E1159" s="2" t="s">
        <v>16</v>
      </c>
      <c r="F1159" s="2" t="s">
        <v>42</v>
      </c>
      <c r="G1159" s="5">
        <v>0</v>
      </c>
      <c r="H1159" s="1">
        <v>0</v>
      </c>
      <c r="I1159" s="2">
        <v>1</v>
      </c>
      <c r="J1159" s="6">
        <v>6.6666666666666671E-3</v>
      </c>
      <c r="K1159" s="2"/>
      <c r="L1159" s="2"/>
      <c r="M1159" s="2" t="s">
        <v>30</v>
      </c>
      <c r="N1159" s="2" t="s">
        <v>78</v>
      </c>
      <c r="O1159" s="2" t="s">
        <v>62</v>
      </c>
    </row>
    <row r="1160" spans="2:15" x14ac:dyDescent="0.35">
      <c r="B1160" s="2" t="s">
        <v>70</v>
      </c>
      <c r="C1160" s="3">
        <v>11</v>
      </c>
      <c r="D1160" s="4" t="s">
        <v>44</v>
      </c>
      <c r="E1160" s="2" t="s">
        <v>16</v>
      </c>
      <c r="F1160" s="2" t="s">
        <v>17</v>
      </c>
      <c r="G1160" s="5">
        <v>0</v>
      </c>
      <c r="H1160" s="1">
        <v>0</v>
      </c>
      <c r="I1160" s="2">
        <v>3</v>
      </c>
      <c r="J1160" s="6">
        <v>6.6666666666666671E-3</v>
      </c>
      <c r="K1160" s="2"/>
      <c r="L1160" s="2"/>
      <c r="M1160" s="2" t="s">
        <v>40</v>
      </c>
      <c r="N1160" s="2" t="s">
        <v>78</v>
      </c>
      <c r="O1160" s="2" t="s">
        <v>41</v>
      </c>
    </row>
    <row r="1161" spans="2:15" x14ac:dyDescent="0.35">
      <c r="B1161" s="2" t="s">
        <v>70</v>
      </c>
      <c r="C1161" s="3">
        <v>10</v>
      </c>
      <c r="D1161" s="4" t="s">
        <v>44</v>
      </c>
      <c r="E1161" s="2" t="s">
        <v>32</v>
      </c>
      <c r="F1161" s="2" t="s">
        <v>23</v>
      </c>
      <c r="G1161" s="5">
        <v>0</v>
      </c>
      <c r="H1161" s="1">
        <v>0</v>
      </c>
      <c r="I1161" s="2">
        <v>5</v>
      </c>
      <c r="J1161" s="6">
        <v>6.6666666666666671E-3</v>
      </c>
      <c r="K1161" s="2"/>
      <c r="L1161" s="2"/>
      <c r="M1161" s="2" t="s">
        <v>51</v>
      </c>
      <c r="N1161" s="2" t="s">
        <v>78</v>
      </c>
      <c r="O1161" s="2" t="s">
        <v>63</v>
      </c>
    </row>
    <row r="1162" spans="2:15" x14ac:dyDescent="0.35">
      <c r="B1162" s="2" t="s">
        <v>14</v>
      </c>
      <c r="C1162" s="3">
        <v>12</v>
      </c>
      <c r="D1162" s="4" t="s">
        <v>60</v>
      </c>
      <c r="E1162" s="2" t="s">
        <v>28</v>
      </c>
      <c r="F1162" s="2" t="s">
        <v>42</v>
      </c>
      <c r="G1162" s="5">
        <v>3</v>
      </c>
      <c r="H1162" s="1">
        <v>15000000</v>
      </c>
      <c r="I1162" s="2">
        <v>3</v>
      </c>
      <c r="J1162" s="6">
        <v>7.0601851851851841E-3</v>
      </c>
      <c r="K1162" s="2" t="s">
        <v>18</v>
      </c>
      <c r="L1162" s="2" t="s">
        <v>64</v>
      </c>
      <c r="M1162" s="2" t="s">
        <v>48</v>
      </c>
      <c r="N1162" s="2" t="s">
        <v>77</v>
      </c>
      <c r="O1162" s="2" t="s">
        <v>65</v>
      </c>
    </row>
    <row r="1163" spans="2:15" x14ac:dyDescent="0.35">
      <c r="B1163" s="2" t="s">
        <v>14</v>
      </c>
      <c r="C1163" s="3">
        <v>13</v>
      </c>
      <c r="D1163" s="4" t="s">
        <v>22</v>
      </c>
      <c r="E1163" s="2" t="s">
        <v>16</v>
      </c>
      <c r="F1163" s="2" t="s">
        <v>42</v>
      </c>
      <c r="G1163" s="5">
        <v>3</v>
      </c>
      <c r="H1163" s="1">
        <v>15000000</v>
      </c>
      <c r="I1163" s="2">
        <v>1</v>
      </c>
      <c r="J1163" s="6">
        <v>7.0601851851851841E-3</v>
      </c>
      <c r="K1163" s="2" t="s">
        <v>18</v>
      </c>
      <c r="L1163" s="2" t="s">
        <v>47</v>
      </c>
      <c r="M1163" s="2" t="s">
        <v>33</v>
      </c>
      <c r="N1163" s="2" t="s">
        <v>76</v>
      </c>
      <c r="O1163" s="2" t="s">
        <v>31</v>
      </c>
    </row>
    <row r="1164" spans="2:15" x14ac:dyDescent="0.35">
      <c r="B1164" s="2" t="s">
        <v>14</v>
      </c>
      <c r="C1164" s="3">
        <v>11</v>
      </c>
      <c r="D1164" s="4" t="s">
        <v>22</v>
      </c>
      <c r="E1164" s="2" t="s">
        <v>49</v>
      </c>
      <c r="F1164" s="2" t="s">
        <v>17</v>
      </c>
      <c r="G1164" s="5">
        <v>1</v>
      </c>
      <c r="H1164" s="1">
        <v>7000000</v>
      </c>
      <c r="I1164" s="2">
        <v>3</v>
      </c>
      <c r="J1164" s="6">
        <v>7.0601851851851841E-3</v>
      </c>
      <c r="K1164" s="2" t="s">
        <v>18</v>
      </c>
      <c r="L1164" s="2" t="s">
        <v>56</v>
      </c>
      <c r="M1164" s="2" t="s">
        <v>20</v>
      </c>
      <c r="N1164" s="2" t="s">
        <v>78</v>
      </c>
      <c r="O1164" s="2" t="s">
        <v>41</v>
      </c>
    </row>
    <row r="1165" spans="2:15" x14ac:dyDescent="0.35">
      <c r="B1165" s="2" t="s">
        <v>14</v>
      </c>
      <c r="C1165" s="3">
        <v>7</v>
      </c>
      <c r="D1165" s="4" t="s">
        <v>27</v>
      </c>
      <c r="E1165" s="2" t="s">
        <v>32</v>
      </c>
      <c r="F1165" s="2" t="s">
        <v>42</v>
      </c>
      <c r="G1165" s="5">
        <v>2</v>
      </c>
      <c r="H1165" s="1">
        <v>12000000</v>
      </c>
      <c r="I1165" s="2">
        <v>4</v>
      </c>
      <c r="J1165" s="6">
        <v>7.0601851851851841E-3</v>
      </c>
      <c r="K1165" s="2" t="s">
        <v>18</v>
      </c>
      <c r="L1165" s="2" t="s">
        <v>39</v>
      </c>
      <c r="M1165" s="2" t="s">
        <v>40</v>
      </c>
      <c r="N1165" s="2" t="s">
        <v>78</v>
      </c>
      <c r="O1165" s="2" t="s">
        <v>62</v>
      </c>
    </row>
    <row r="1166" spans="2:15" x14ac:dyDescent="0.35">
      <c r="B1166" s="2" t="s">
        <v>14</v>
      </c>
      <c r="C1166" s="3">
        <v>9</v>
      </c>
      <c r="D1166" s="4" t="s">
        <v>27</v>
      </c>
      <c r="E1166" s="2" t="s">
        <v>28</v>
      </c>
      <c r="F1166" s="2" t="s">
        <v>23</v>
      </c>
      <c r="G1166" s="5">
        <v>3</v>
      </c>
      <c r="H1166" s="1">
        <v>15000000</v>
      </c>
      <c r="I1166" s="2">
        <v>4</v>
      </c>
      <c r="J1166" s="6">
        <v>7.0601851851851841E-3</v>
      </c>
      <c r="K1166" s="2" t="s">
        <v>18</v>
      </c>
      <c r="L1166" s="2" t="s">
        <v>19</v>
      </c>
      <c r="M1166" s="2" t="s">
        <v>33</v>
      </c>
      <c r="N1166" s="2" t="s">
        <v>77</v>
      </c>
      <c r="O1166" s="2" t="s">
        <v>54</v>
      </c>
    </row>
    <row r="1167" spans="2:15" x14ac:dyDescent="0.35">
      <c r="B1167" s="2" t="s">
        <v>14</v>
      </c>
      <c r="C1167" s="3">
        <v>24</v>
      </c>
      <c r="D1167" s="4" t="s">
        <v>27</v>
      </c>
      <c r="E1167" s="2" t="s">
        <v>28</v>
      </c>
      <c r="F1167" s="2" t="s">
        <v>45</v>
      </c>
      <c r="G1167" s="5">
        <v>2</v>
      </c>
      <c r="H1167" s="1">
        <v>12000000</v>
      </c>
      <c r="I1167" s="2">
        <v>2</v>
      </c>
      <c r="J1167" s="6">
        <v>7.0601851851851841E-3</v>
      </c>
      <c r="K1167" s="2" t="s">
        <v>18</v>
      </c>
      <c r="L1167" s="2" t="s">
        <v>39</v>
      </c>
      <c r="M1167" s="2" t="s">
        <v>51</v>
      </c>
      <c r="N1167" s="2" t="s">
        <v>76</v>
      </c>
      <c r="O1167" s="2" t="s">
        <v>52</v>
      </c>
    </row>
    <row r="1168" spans="2:15" x14ac:dyDescent="0.35">
      <c r="B1168" s="2" t="s">
        <v>14</v>
      </c>
      <c r="C1168" s="3">
        <v>28</v>
      </c>
      <c r="D1168" s="4" t="s">
        <v>37</v>
      </c>
      <c r="E1168" s="2" t="s">
        <v>38</v>
      </c>
      <c r="F1168" s="2" t="s">
        <v>42</v>
      </c>
      <c r="G1168" s="5">
        <v>4</v>
      </c>
      <c r="H1168" s="1">
        <v>20000000</v>
      </c>
      <c r="I1168" s="2">
        <v>1</v>
      </c>
      <c r="J1168" s="6">
        <v>7.0601851851851841E-3</v>
      </c>
      <c r="K1168" s="2" t="s">
        <v>18</v>
      </c>
      <c r="L1168" s="2" t="s">
        <v>19</v>
      </c>
      <c r="M1168" s="2" t="s">
        <v>30</v>
      </c>
      <c r="N1168" s="2" t="s">
        <v>78</v>
      </c>
      <c r="O1168" s="2" t="s">
        <v>62</v>
      </c>
    </row>
    <row r="1169" spans="2:15" x14ac:dyDescent="0.35">
      <c r="B1169" s="2" t="s">
        <v>14</v>
      </c>
      <c r="C1169" s="3">
        <v>25</v>
      </c>
      <c r="D1169" s="4" t="s">
        <v>37</v>
      </c>
      <c r="E1169" s="2" t="s">
        <v>28</v>
      </c>
      <c r="F1169" s="2" t="s">
        <v>68</v>
      </c>
      <c r="G1169" s="5">
        <v>5</v>
      </c>
      <c r="H1169" s="1">
        <v>20000000</v>
      </c>
      <c r="I1169" s="2">
        <v>5</v>
      </c>
      <c r="J1169" s="6">
        <v>7.0601851851851841E-3</v>
      </c>
      <c r="K1169" s="2" t="s">
        <v>18</v>
      </c>
      <c r="L1169" s="2" t="s">
        <v>35</v>
      </c>
      <c r="M1169" s="2" t="s">
        <v>43</v>
      </c>
      <c r="N1169" s="2" t="s">
        <v>76</v>
      </c>
      <c r="O1169" s="2" t="s">
        <v>31</v>
      </c>
    </row>
    <row r="1170" spans="2:15" x14ac:dyDescent="0.35">
      <c r="B1170" s="2" t="s">
        <v>14</v>
      </c>
      <c r="C1170" s="3">
        <v>29</v>
      </c>
      <c r="D1170" s="4" t="s">
        <v>37</v>
      </c>
      <c r="E1170" s="2" t="s">
        <v>28</v>
      </c>
      <c r="F1170" s="2" t="s">
        <v>23</v>
      </c>
      <c r="G1170" s="5">
        <v>2</v>
      </c>
      <c r="H1170" s="1">
        <v>12000000</v>
      </c>
      <c r="I1170" s="2">
        <v>2</v>
      </c>
      <c r="J1170" s="6">
        <v>7.0601851851851841E-3</v>
      </c>
      <c r="K1170" s="2" t="s">
        <v>18</v>
      </c>
      <c r="L1170" s="2" t="s">
        <v>47</v>
      </c>
      <c r="M1170" s="2" t="s">
        <v>51</v>
      </c>
      <c r="N1170" s="2" t="s">
        <v>76</v>
      </c>
      <c r="O1170" s="2" t="s">
        <v>26</v>
      </c>
    </row>
    <row r="1171" spans="2:15" x14ac:dyDescent="0.35">
      <c r="B1171" s="2" t="s">
        <v>14</v>
      </c>
      <c r="C1171" s="3">
        <v>25</v>
      </c>
      <c r="D1171" s="4" t="s">
        <v>69</v>
      </c>
      <c r="E1171" s="2" t="s">
        <v>16</v>
      </c>
      <c r="F1171" s="2" t="s">
        <v>23</v>
      </c>
      <c r="G1171" s="5">
        <v>4</v>
      </c>
      <c r="H1171" s="1">
        <v>20000000</v>
      </c>
      <c r="I1171" s="2">
        <v>1</v>
      </c>
      <c r="J1171" s="6">
        <v>7.0601851851851841E-3</v>
      </c>
      <c r="K1171" s="2" t="s">
        <v>61</v>
      </c>
      <c r="L1171" s="2" t="s">
        <v>50</v>
      </c>
      <c r="M1171" s="2" t="s">
        <v>43</v>
      </c>
      <c r="N1171" s="2" t="s">
        <v>66</v>
      </c>
      <c r="O1171" s="2" t="s">
        <v>67</v>
      </c>
    </row>
    <row r="1172" spans="2:15" x14ac:dyDescent="0.35">
      <c r="B1172" s="2" t="s">
        <v>14</v>
      </c>
      <c r="C1172" s="3">
        <v>12</v>
      </c>
      <c r="D1172" s="4" t="s">
        <v>60</v>
      </c>
      <c r="E1172" s="2" t="s">
        <v>28</v>
      </c>
      <c r="F1172" s="2" t="s">
        <v>42</v>
      </c>
      <c r="G1172" s="5">
        <v>3</v>
      </c>
      <c r="H1172" s="1">
        <v>15000000</v>
      </c>
      <c r="I1172" s="2">
        <v>3</v>
      </c>
      <c r="J1172" s="6">
        <v>7.0601851851851841E-3</v>
      </c>
      <c r="K1172" s="2" t="s">
        <v>18</v>
      </c>
      <c r="L1172" s="2" t="s">
        <v>64</v>
      </c>
      <c r="M1172" s="2" t="s">
        <v>48</v>
      </c>
      <c r="N1172" s="2" t="s">
        <v>77</v>
      </c>
      <c r="O1172" s="2" t="s">
        <v>65</v>
      </c>
    </row>
    <row r="1173" spans="2:15" x14ac:dyDescent="0.35">
      <c r="B1173" s="2" t="s">
        <v>14</v>
      </c>
      <c r="C1173" s="3">
        <v>13</v>
      </c>
      <c r="D1173" s="4" t="s">
        <v>22</v>
      </c>
      <c r="E1173" s="2" t="s">
        <v>16</v>
      </c>
      <c r="F1173" s="2" t="s">
        <v>42</v>
      </c>
      <c r="G1173" s="5">
        <v>3</v>
      </c>
      <c r="H1173" s="1">
        <v>15000000</v>
      </c>
      <c r="I1173" s="2">
        <v>1</v>
      </c>
      <c r="J1173" s="6">
        <v>7.0601851851851841E-3</v>
      </c>
      <c r="K1173" s="2" t="s">
        <v>18</v>
      </c>
      <c r="L1173" s="2" t="s">
        <v>47</v>
      </c>
      <c r="M1173" s="2" t="s">
        <v>33</v>
      </c>
      <c r="N1173" s="2" t="s">
        <v>76</v>
      </c>
      <c r="O1173" s="2" t="s">
        <v>31</v>
      </c>
    </row>
    <row r="1174" spans="2:15" x14ac:dyDescent="0.35">
      <c r="B1174" s="2" t="s">
        <v>70</v>
      </c>
      <c r="C1174" s="3">
        <v>21</v>
      </c>
      <c r="D1174" s="4" t="s">
        <v>27</v>
      </c>
      <c r="E1174" s="2" t="s">
        <v>16</v>
      </c>
      <c r="F1174" s="2" t="s">
        <v>42</v>
      </c>
      <c r="G1174" s="5">
        <v>0</v>
      </c>
      <c r="H1174" s="1">
        <v>0</v>
      </c>
      <c r="I1174" s="2">
        <v>2</v>
      </c>
      <c r="J1174" s="6">
        <v>7.0601851851851841E-3</v>
      </c>
      <c r="K1174" s="2"/>
      <c r="L1174" s="2"/>
      <c r="M1174" s="2" t="s">
        <v>33</v>
      </c>
      <c r="N1174" s="2" t="s">
        <v>78</v>
      </c>
      <c r="O1174" s="2" t="s">
        <v>66</v>
      </c>
    </row>
    <row r="1175" spans="2:15" x14ac:dyDescent="0.35">
      <c r="B1175" s="2" t="s">
        <v>70</v>
      </c>
      <c r="C1175" s="3">
        <v>25</v>
      </c>
      <c r="D1175" s="4" t="s">
        <v>44</v>
      </c>
      <c r="E1175" s="2" t="s">
        <v>28</v>
      </c>
      <c r="F1175" s="2" t="s">
        <v>42</v>
      </c>
      <c r="G1175" s="5">
        <v>0</v>
      </c>
      <c r="H1175" s="1">
        <v>0</v>
      </c>
      <c r="I1175" s="2">
        <v>2</v>
      </c>
      <c r="J1175" s="6">
        <v>7.0601851851851841E-3</v>
      </c>
      <c r="K1175" s="2"/>
      <c r="L1175" s="2"/>
      <c r="M1175" s="2" t="s">
        <v>25</v>
      </c>
      <c r="N1175" s="2" t="s">
        <v>76</v>
      </c>
      <c r="O1175" s="2" t="s">
        <v>52</v>
      </c>
    </row>
    <row r="1176" spans="2:15" x14ac:dyDescent="0.35">
      <c r="B1176" s="2" t="s">
        <v>70</v>
      </c>
      <c r="C1176" s="3">
        <v>11</v>
      </c>
      <c r="D1176" s="4" t="s">
        <v>44</v>
      </c>
      <c r="E1176" s="2" t="s">
        <v>32</v>
      </c>
      <c r="F1176" s="2" t="s">
        <v>68</v>
      </c>
      <c r="G1176" s="5">
        <v>0</v>
      </c>
      <c r="H1176" s="1">
        <v>0</v>
      </c>
      <c r="I1176" s="2">
        <v>2</v>
      </c>
      <c r="J1176" s="6">
        <v>7.0601851851851841E-3</v>
      </c>
      <c r="K1176" s="2"/>
      <c r="L1176" s="2"/>
      <c r="M1176" s="2" t="s">
        <v>48</v>
      </c>
      <c r="N1176" s="2" t="s">
        <v>78</v>
      </c>
      <c r="O1176" s="2" t="s">
        <v>41</v>
      </c>
    </row>
    <row r="1177" spans="2:15" x14ac:dyDescent="0.35">
      <c r="B1177" s="2" t="s">
        <v>14</v>
      </c>
      <c r="C1177" s="3">
        <v>1</v>
      </c>
      <c r="D1177" s="4" t="s">
        <v>15</v>
      </c>
      <c r="E1177" s="2" t="s">
        <v>28</v>
      </c>
      <c r="F1177" s="2" t="s">
        <v>23</v>
      </c>
      <c r="G1177" s="5">
        <v>5</v>
      </c>
      <c r="H1177" s="1">
        <v>25000000</v>
      </c>
      <c r="I1177" s="2">
        <v>1</v>
      </c>
      <c r="J1177" s="6">
        <v>7.8703703703703713E-3</v>
      </c>
      <c r="K1177" s="2" t="s">
        <v>18</v>
      </c>
      <c r="L1177" s="2" t="s">
        <v>19</v>
      </c>
      <c r="M1177" s="2" t="s">
        <v>43</v>
      </c>
      <c r="N1177" s="2" t="s">
        <v>66</v>
      </c>
      <c r="O1177" s="2" t="s">
        <v>36</v>
      </c>
    </row>
    <row r="1178" spans="2:15" x14ac:dyDescent="0.35">
      <c r="B1178" s="2" t="s">
        <v>14</v>
      </c>
      <c r="C1178" s="3">
        <v>11</v>
      </c>
      <c r="D1178" s="4" t="s">
        <v>15</v>
      </c>
      <c r="E1178" s="2" t="s">
        <v>49</v>
      </c>
      <c r="F1178" s="2" t="s">
        <v>23</v>
      </c>
      <c r="G1178" s="5">
        <v>3</v>
      </c>
      <c r="H1178" s="1">
        <v>15000000</v>
      </c>
      <c r="I1178" s="2">
        <v>2</v>
      </c>
      <c r="J1178" s="6">
        <v>7.8703703703703713E-3</v>
      </c>
      <c r="K1178" s="2" t="s">
        <v>18</v>
      </c>
      <c r="L1178" s="2" t="s">
        <v>35</v>
      </c>
      <c r="M1178" s="2" t="s">
        <v>48</v>
      </c>
      <c r="N1178" s="2" t="s">
        <v>77</v>
      </c>
      <c r="O1178" s="2" t="s">
        <v>65</v>
      </c>
    </row>
    <row r="1179" spans="2:15" x14ac:dyDescent="0.35">
      <c r="B1179" s="2" t="s">
        <v>14</v>
      </c>
      <c r="C1179" s="3">
        <v>4</v>
      </c>
      <c r="D1179" s="4" t="s">
        <v>59</v>
      </c>
      <c r="E1179" s="2" t="s">
        <v>28</v>
      </c>
      <c r="F1179" s="2" t="s">
        <v>42</v>
      </c>
      <c r="G1179" s="5">
        <v>4</v>
      </c>
      <c r="H1179" s="1">
        <v>20000000</v>
      </c>
      <c r="I1179" s="2">
        <v>1</v>
      </c>
      <c r="J1179" s="6">
        <v>7.8703703703703713E-3</v>
      </c>
      <c r="K1179" s="2" t="s">
        <v>61</v>
      </c>
      <c r="L1179" s="2" t="s">
        <v>56</v>
      </c>
      <c r="M1179" s="2" t="s">
        <v>30</v>
      </c>
      <c r="N1179" s="2" t="s">
        <v>76</v>
      </c>
      <c r="O1179" s="2" t="s">
        <v>71</v>
      </c>
    </row>
    <row r="1180" spans="2:15" x14ac:dyDescent="0.35">
      <c r="B1180" s="2" t="s">
        <v>14</v>
      </c>
      <c r="C1180" s="3">
        <v>30</v>
      </c>
      <c r="D1180" s="4" t="s">
        <v>27</v>
      </c>
      <c r="E1180" s="2" t="s">
        <v>28</v>
      </c>
      <c r="F1180" s="2" t="s">
        <v>42</v>
      </c>
      <c r="G1180" s="5">
        <v>2</v>
      </c>
      <c r="H1180" s="1">
        <v>10000000</v>
      </c>
      <c r="I1180" s="2">
        <v>1</v>
      </c>
      <c r="J1180" s="6">
        <v>7.8703703703703713E-3</v>
      </c>
      <c r="K1180" s="2" t="s">
        <v>18</v>
      </c>
      <c r="L1180" s="2" t="s">
        <v>56</v>
      </c>
      <c r="M1180" s="2" t="s">
        <v>20</v>
      </c>
      <c r="N1180" s="2" t="s">
        <v>78</v>
      </c>
      <c r="O1180" s="2" t="s">
        <v>21</v>
      </c>
    </row>
    <row r="1181" spans="2:15" x14ac:dyDescent="0.35">
      <c r="B1181" s="2" t="s">
        <v>14</v>
      </c>
      <c r="C1181" s="3">
        <v>14</v>
      </c>
      <c r="D1181" s="4" t="s">
        <v>37</v>
      </c>
      <c r="E1181" s="2" t="s">
        <v>16</v>
      </c>
      <c r="F1181" s="2" t="s">
        <v>23</v>
      </c>
      <c r="G1181" s="5">
        <v>1</v>
      </c>
      <c r="H1181" s="1">
        <v>19000000</v>
      </c>
      <c r="I1181" s="2">
        <v>2</v>
      </c>
      <c r="J1181" s="6">
        <v>7.8703703703703713E-3</v>
      </c>
      <c r="K1181" s="2" t="s">
        <v>46</v>
      </c>
      <c r="L1181" s="2" t="s">
        <v>29</v>
      </c>
      <c r="M1181" s="2" t="s">
        <v>48</v>
      </c>
      <c r="N1181" s="2" t="s">
        <v>66</v>
      </c>
      <c r="O1181" s="2" t="s">
        <v>36</v>
      </c>
    </row>
    <row r="1182" spans="2:15" x14ac:dyDescent="0.35">
      <c r="B1182" s="2" t="s">
        <v>14</v>
      </c>
      <c r="C1182" s="3">
        <v>19</v>
      </c>
      <c r="D1182" s="4" t="s">
        <v>37</v>
      </c>
      <c r="E1182" s="2" t="s">
        <v>28</v>
      </c>
      <c r="F1182" s="2" t="s">
        <v>23</v>
      </c>
      <c r="G1182" s="5">
        <v>1</v>
      </c>
      <c r="H1182" s="1">
        <v>7000000</v>
      </c>
      <c r="I1182" s="2">
        <v>4</v>
      </c>
      <c r="J1182" s="6">
        <v>7.8703703703703713E-3</v>
      </c>
      <c r="K1182" s="2" t="s">
        <v>18</v>
      </c>
      <c r="L1182" s="2" t="s">
        <v>24</v>
      </c>
      <c r="M1182" s="2" t="s">
        <v>33</v>
      </c>
      <c r="N1182" s="2" t="s">
        <v>76</v>
      </c>
      <c r="O1182" s="2" t="s">
        <v>71</v>
      </c>
    </row>
    <row r="1183" spans="2:15" x14ac:dyDescent="0.35">
      <c r="B1183" s="2" t="s">
        <v>14</v>
      </c>
      <c r="C1183" s="3">
        <v>3</v>
      </c>
      <c r="D1183" s="4" t="s">
        <v>37</v>
      </c>
      <c r="E1183" s="2" t="s">
        <v>16</v>
      </c>
      <c r="F1183" s="2" t="s">
        <v>45</v>
      </c>
      <c r="G1183" s="5">
        <v>3</v>
      </c>
      <c r="H1183" s="1">
        <v>12000000</v>
      </c>
      <c r="I1183" s="2">
        <v>2</v>
      </c>
      <c r="J1183" s="6">
        <v>7.8703703703703713E-3</v>
      </c>
      <c r="K1183" s="2" t="s">
        <v>18</v>
      </c>
      <c r="L1183" s="2" t="s">
        <v>39</v>
      </c>
      <c r="M1183" s="2" t="s">
        <v>51</v>
      </c>
      <c r="N1183" s="2" t="s">
        <v>76</v>
      </c>
      <c r="O1183" s="2" t="s">
        <v>26</v>
      </c>
    </row>
    <row r="1184" spans="2:15" x14ac:dyDescent="0.35">
      <c r="B1184" s="2" t="s">
        <v>14</v>
      </c>
      <c r="C1184" s="3">
        <v>3</v>
      </c>
      <c r="D1184" s="4" t="s">
        <v>44</v>
      </c>
      <c r="E1184" s="2" t="s">
        <v>32</v>
      </c>
      <c r="F1184" s="2" t="s">
        <v>23</v>
      </c>
      <c r="G1184" s="5">
        <v>2</v>
      </c>
      <c r="H1184" s="1">
        <v>38000000</v>
      </c>
      <c r="I1184" s="2">
        <v>2</v>
      </c>
      <c r="J1184" s="6">
        <v>7.8703703703703713E-3</v>
      </c>
      <c r="K1184" s="2" t="s">
        <v>46</v>
      </c>
      <c r="L1184" s="2" t="s">
        <v>64</v>
      </c>
      <c r="M1184" s="2" t="s">
        <v>33</v>
      </c>
      <c r="N1184" s="2" t="s">
        <v>76</v>
      </c>
      <c r="O1184" s="2" t="s">
        <v>31</v>
      </c>
    </row>
    <row r="1185" spans="2:15" x14ac:dyDescent="0.35">
      <c r="B1185" s="2" t="s">
        <v>14</v>
      </c>
      <c r="C1185" s="3">
        <v>12</v>
      </c>
      <c r="D1185" s="4" t="s">
        <v>44</v>
      </c>
      <c r="E1185" s="2" t="s">
        <v>49</v>
      </c>
      <c r="F1185" s="2" t="s">
        <v>42</v>
      </c>
      <c r="G1185" s="5">
        <v>3</v>
      </c>
      <c r="H1185" s="1">
        <v>15000000</v>
      </c>
      <c r="I1185" s="2">
        <v>1</v>
      </c>
      <c r="J1185" s="6">
        <v>7.8703703703703713E-3</v>
      </c>
      <c r="K1185" s="2" t="s">
        <v>18</v>
      </c>
      <c r="L1185" s="2" t="s">
        <v>29</v>
      </c>
      <c r="M1185" s="2" t="s">
        <v>51</v>
      </c>
      <c r="N1185" s="2" t="s">
        <v>78</v>
      </c>
      <c r="O1185" s="2" t="s">
        <v>53</v>
      </c>
    </row>
    <row r="1186" spans="2:15" x14ac:dyDescent="0.35">
      <c r="B1186" s="2" t="s">
        <v>14</v>
      </c>
      <c r="C1186" s="3">
        <v>22</v>
      </c>
      <c r="D1186" s="4" t="s">
        <v>44</v>
      </c>
      <c r="E1186" s="2" t="s">
        <v>16</v>
      </c>
      <c r="F1186" s="2" t="s">
        <v>68</v>
      </c>
      <c r="G1186" s="5">
        <v>2</v>
      </c>
      <c r="H1186" s="1">
        <v>12000000</v>
      </c>
      <c r="I1186" s="2">
        <v>3</v>
      </c>
      <c r="J1186" s="6">
        <v>7.8703703703703713E-3</v>
      </c>
      <c r="K1186" s="2" t="s">
        <v>18</v>
      </c>
      <c r="L1186" s="2" t="s">
        <v>19</v>
      </c>
      <c r="M1186" s="2" t="s">
        <v>40</v>
      </c>
      <c r="N1186" s="2" t="s">
        <v>78</v>
      </c>
      <c r="O1186" s="2" t="s">
        <v>63</v>
      </c>
    </row>
    <row r="1187" spans="2:15" x14ac:dyDescent="0.35">
      <c r="B1187" s="2" t="s">
        <v>14</v>
      </c>
      <c r="C1187" s="3">
        <v>1</v>
      </c>
      <c r="D1187" s="4" t="s">
        <v>15</v>
      </c>
      <c r="E1187" s="2" t="s">
        <v>28</v>
      </c>
      <c r="F1187" s="2" t="s">
        <v>23</v>
      </c>
      <c r="G1187" s="5">
        <v>5</v>
      </c>
      <c r="H1187" s="1">
        <v>25000000</v>
      </c>
      <c r="I1187" s="2">
        <v>1</v>
      </c>
      <c r="J1187" s="6">
        <v>7.8703703703703713E-3</v>
      </c>
      <c r="K1187" s="2" t="s">
        <v>18</v>
      </c>
      <c r="L1187" s="2" t="s">
        <v>19</v>
      </c>
      <c r="M1187" s="2" t="s">
        <v>43</v>
      </c>
      <c r="N1187" s="2" t="s">
        <v>66</v>
      </c>
      <c r="O1187" s="2" t="s">
        <v>36</v>
      </c>
    </row>
    <row r="1188" spans="2:15" x14ac:dyDescent="0.35">
      <c r="B1188" s="2" t="s">
        <v>14</v>
      </c>
      <c r="C1188" s="3">
        <v>11</v>
      </c>
      <c r="D1188" s="4" t="s">
        <v>15</v>
      </c>
      <c r="E1188" s="2" t="s">
        <v>49</v>
      </c>
      <c r="F1188" s="2" t="s">
        <v>23</v>
      </c>
      <c r="G1188" s="5">
        <v>3</v>
      </c>
      <c r="H1188" s="1">
        <v>15000000</v>
      </c>
      <c r="I1188" s="2">
        <v>2</v>
      </c>
      <c r="J1188" s="6">
        <v>7.8703703703703713E-3</v>
      </c>
      <c r="K1188" s="2" t="s">
        <v>18</v>
      </c>
      <c r="L1188" s="2" t="s">
        <v>35</v>
      </c>
      <c r="M1188" s="2" t="s">
        <v>48</v>
      </c>
      <c r="N1188" s="2" t="s">
        <v>77</v>
      </c>
      <c r="O1188" s="2" t="s">
        <v>65</v>
      </c>
    </row>
    <row r="1189" spans="2:15" x14ac:dyDescent="0.35">
      <c r="B1189" s="2" t="s">
        <v>14</v>
      </c>
      <c r="C1189" s="3">
        <v>4</v>
      </c>
      <c r="D1189" s="4" t="s">
        <v>59</v>
      </c>
      <c r="E1189" s="2" t="s">
        <v>28</v>
      </c>
      <c r="F1189" s="2" t="s">
        <v>42</v>
      </c>
      <c r="G1189" s="5">
        <v>4</v>
      </c>
      <c r="H1189" s="1">
        <v>20000000</v>
      </c>
      <c r="I1189" s="2">
        <v>1</v>
      </c>
      <c r="J1189" s="6">
        <v>7.8703703703703713E-3</v>
      </c>
      <c r="K1189" s="2" t="s">
        <v>61</v>
      </c>
      <c r="L1189" s="2" t="s">
        <v>56</v>
      </c>
      <c r="M1189" s="2" t="s">
        <v>30</v>
      </c>
      <c r="N1189" s="2" t="s">
        <v>76</v>
      </c>
      <c r="O1189" s="2" t="s">
        <v>71</v>
      </c>
    </row>
    <row r="1190" spans="2:15" x14ac:dyDescent="0.35">
      <c r="B1190" s="2" t="s">
        <v>70</v>
      </c>
      <c r="C1190" s="3">
        <v>5</v>
      </c>
      <c r="D1190" s="4" t="s">
        <v>37</v>
      </c>
      <c r="E1190" s="2" t="s">
        <v>16</v>
      </c>
      <c r="F1190" s="2" t="s">
        <v>42</v>
      </c>
      <c r="G1190" s="5">
        <v>0</v>
      </c>
      <c r="H1190" s="1">
        <v>0</v>
      </c>
      <c r="I1190" s="2">
        <v>3</v>
      </c>
      <c r="J1190" s="6">
        <v>7.8703703703703713E-3</v>
      </c>
      <c r="K1190" s="2"/>
      <c r="L1190" s="2"/>
      <c r="M1190" s="2" t="s">
        <v>30</v>
      </c>
      <c r="N1190" s="2" t="s">
        <v>76</v>
      </c>
      <c r="O1190" s="2" t="s">
        <v>31</v>
      </c>
    </row>
    <row r="1191" spans="2:15" x14ac:dyDescent="0.35">
      <c r="B1191" s="2" t="s">
        <v>70</v>
      </c>
      <c r="C1191" s="3">
        <v>10</v>
      </c>
      <c r="D1191" s="4" t="s">
        <v>69</v>
      </c>
      <c r="E1191" s="2" t="s">
        <v>16</v>
      </c>
      <c r="F1191" s="2" t="s">
        <v>23</v>
      </c>
      <c r="G1191" s="5">
        <v>0</v>
      </c>
      <c r="H1191" s="1">
        <v>0</v>
      </c>
      <c r="I1191" s="2">
        <v>2</v>
      </c>
      <c r="J1191" s="6">
        <v>7.8703703703703713E-3</v>
      </c>
      <c r="K1191" s="2"/>
      <c r="L1191" s="2"/>
      <c r="M1191" s="2" t="s">
        <v>40</v>
      </c>
      <c r="N1191" s="2" t="s">
        <v>66</v>
      </c>
      <c r="O1191" s="2" t="s">
        <v>36</v>
      </c>
    </row>
    <row r="1192" spans="2:15" x14ac:dyDescent="0.35">
      <c r="B1192" s="2" t="s">
        <v>70</v>
      </c>
      <c r="C1192" s="3">
        <v>10</v>
      </c>
      <c r="D1192" s="4" t="s">
        <v>69</v>
      </c>
      <c r="E1192" s="2" t="s">
        <v>49</v>
      </c>
      <c r="F1192" s="2" t="s">
        <v>42</v>
      </c>
      <c r="G1192" s="5">
        <v>0</v>
      </c>
      <c r="H1192" s="1">
        <v>0</v>
      </c>
      <c r="I1192" s="2">
        <v>2</v>
      </c>
      <c r="J1192" s="6">
        <v>7.8703703703703713E-3</v>
      </c>
      <c r="K1192" s="2"/>
      <c r="L1192" s="2"/>
      <c r="M1192" s="2" t="s">
        <v>20</v>
      </c>
      <c r="N1192" s="2" t="s">
        <v>78</v>
      </c>
      <c r="O1192" s="2" t="s">
        <v>53</v>
      </c>
    </row>
    <row r="1193" spans="2:15" x14ac:dyDescent="0.35">
      <c r="B1193" s="2" t="s">
        <v>14</v>
      </c>
      <c r="C1193" s="3">
        <v>17</v>
      </c>
      <c r="D1193" s="4" t="s">
        <v>55</v>
      </c>
      <c r="E1193" s="2" t="s">
        <v>28</v>
      </c>
      <c r="F1193" s="2" t="s">
        <v>42</v>
      </c>
      <c r="G1193" s="5">
        <v>2</v>
      </c>
      <c r="H1193" s="1">
        <v>38000000</v>
      </c>
      <c r="I1193" s="2">
        <v>4</v>
      </c>
      <c r="J1193" s="6">
        <v>8.8541666666666664E-3</v>
      </c>
      <c r="K1193" s="2" t="s">
        <v>46</v>
      </c>
      <c r="L1193" s="2" t="s">
        <v>29</v>
      </c>
      <c r="M1193" s="2" t="s">
        <v>33</v>
      </c>
      <c r="N1193" s="2" t="s">
        <v>76</v>
      </c>
      <c r="O1193" s="2" t="s">
        <v>31</v>
      </c>
    </row>
    <row r="1194" spans="2:15" x14ac:dyDescent="0.35">
      <c r="B1194" s="2" t="s">
        <v>14</v>
      </c>
      <c r="C1194" s="3">
        <v>2</v>
      </c>
      <c r="D1194" s="4" t="s">
        <v>59</v>
      </c>
      <c r="E1194" s="2" t="s">
        <v>16</v>
      </c>
      <c r="F1194" s="2" t="s">
        <v>42</v>
      </c>
      <c r="G1194" s="5">
        <v>5</v>
      </c>
      <c r="H1194" s="1">
        <v>25000000</v>
      </c>
      <c r="I1194" s="2">
        <v>1</v>
      </c>
      <c r="J1194" s="6">
        <v>8.8541666666666664E-3</v>
      </c>
      <c r="K1194" s="2" t="s">
        <v>18</v>
      </c>
      <c r="L1194" s="2" t="s">
        <v>19</v>
      </c>
      <c r="M1194" s="2" t="s">
        <v>51</v>
      </c>
      <c r="N1194" s="2" t="s">
        <v>78</v>
      </c>
      <c r="O1194" s="2" t="s">
        <v>21</v>
      </c>
    </row>
    <row r="1195" spans="2:15" x14ac:dyDescent="0.35">
      <c r="B1195" s="2" t="s">
        <v>14</v>
      </c>
      <c r="C1195" s="3">
        <v>5</v>
      </c>
      <c r="D1195" s="4" t="s">
        <v>22</v>
      </c>
      <c r="E1195" s="2" t="s">
        <v>16</v>
      </c>
      <c r="F1195" s="2" t="s">
        <v>17</v>
      </c>
      <c r="G1195" s="5">
        <v>4</v>
      </c>
      <c r="H1195" s="1">
        <v>20000000</v>
      </c>
      <c r="I1195" s="2">
        <v>3</v>
      </c>
      <c r="J1195" s="6">
        <v>8.8541666666666664E-3</v>
      </c>
      <c r="K1195" s="2" t="s">
        <v>61</v>
      </c>
      <c r="L1195" s="2" t="s">
        <v>47</v>
      </c>
      <c r="M1195" s="2" t="s">
        <v>33</v>
      </c>
      <c r="N1195" s="2" t="s">
        <v>78</v>
      </c>
      <c r="O1195" s="2" t="s">
        <v>66</v>
      </c>
    </row>
    <row r="1196" spans="2:15" x14ac:dyDescent="0.35">
      <c r="B1196" s="2" t="s">
        <v>14</v>
      </c>
      <c r="C1196" s="3">
        <v>11</v>
      </c>
      <c r="D1196" s="4" t="s">
        <v>22</v>
      </c>
      <c r="E1196" s="2" t="s">
        <v>28</v>
      </c>
      <c r="F1196" s="2" t="s">
        <v>23</v>
      </c>
      <c r="G1196" s="5">
        <v>1</v>
      </c>
      <c r="H1196" s="1">
        <v>7000000</v>
      </c>
      <c r="I1196" s="2">
        <v>6</v>
      </c>
      <c r="J1196" s="6">
        <v>8.8541666666666664E-3</v>
      </c>
      <c r="K1196" s="2" t="s">
        <v>18</v>
      </c>
      <c r="L1196" s="2" t="s">
        <v>29</v>
      </c>
      <c r="M1196" s="2" t="s">
        <v>25</v>
      </c>
      <c r="N1196" s="2" t="s">
        <v>76</v>
      </c>
      <c r="O1196" s="2" t="s">
        <v>71</v>
      </c>
    </row>
    <row r="1197" spans="2:15" x14ac:dyDescent="0.35">
      <c r="B1197" s="2" t="s">
        <v>14</v>
      </c>
      <c r="C1197" s="3">
        <v>28</v>
      </c>
      <c r="D1197" s="4" t="s">
        <v>27</v>
      </c>
      <c r="E1197" s="2" t="s">
        <v>32</v>
      </c>
      <c r="F1197" s="2" t="s">
        <v>42</v>
      </c>
      <c r="G1197" s="5">
        <v>3</v>
      </c>
      <c r="H1197" s="1">
        <v>11000000</v>
      </c>
      <c r="I1197" s="2">
        <v>2</v>
      </c>
      <c r="J1197" s="6">
        <v>8.8541666666666664E-3</v>
      </c>
      <c r="K1197" s="2" t="s">
        <v>18</v>
      </c>
      <c r="L1197" s="2" t="s">
        <v>29</v>
      </c>
      <c r="M1197" s="2" t="s">
        <v>25</v>
      </c>
      <c r="N1197" s="2" t="s">
        <v>78</v>
      </c>
      <c r="O1197" s="2" t="s">
        <v>21</v>
      </c>
    </row>
    <row r="1198" spans="2:15" x14ac:dyDescent="0.35">
      <c r="B1198" s="2" t="s">
        <v>14</v>
      </c>
      <c r="C1198" s="3">
        <v>16</v>
      </c>
      <c r="D1198" s="4" t="s">
        <v>27</v>
      </c>
      <c r="E1198" s="2" t="s">
        <v>28</v>
      </c>
      <c r="F1198" s="2" t="s">
        <v>23</v>
      </c>
      <c r="G1198" s="5">
        <v>5</v>
      </c>
      <c r="H1198" s="1">
        <v>20000000</v>
      </c>
      <c r="I1198" s="2">
        <v>5</v>
      </c>
      <c r="J1198" s="6">
        <v>8.8541666666666664E-3</v>
      </c>
      <c r="K1198" s="2" t="s">
        <v>18</v>
      </c>
      <c r="L1198" s="2" t="s">
        <v>19</v>
      </c>
      <c r="M1198" s="2" t="s">
        <v>40</v>
      </c>
      <c r="N1198" s="2" t="s">
        <v>77</v>
      </c>
      <c r="O1198" s="2" t="s">
        <v>65</v>
      </c>
    </row>
    <row r="1199" spans="2:15" x14ac:dyDescent="0.35">
      <c r="B1199" s="2" t="s">
        <v>14</v>
      </c>
      <c r="C1199" s="3">
        <v>30</v>
      </c>
      <c r="D1199" s="4" t="s">
        <v>27</v>
      </c>
      <c r="E1199" s="2" t="s">
        <v>49</v>
      </c>
      <c r="F1199" s="2" t="s">
        <v>17</v>
      </c>
      <c r="G1199" s="5">
        <v>2</v>
      </c>
      <c r="H1199" s="1">
        <v>10000000</v>
      </c>
      <c r="I1199" s="2">
        <v>1</v>
      </c>
      <c r="J1199" s="6">
        <v>8.8541666666666664E-3</v>
      </c>
      <c r="K1199" s="2" t="s">
        <v>18</v>
      </c>
      <c r="L1199" s="2" t="s">
        <v>19</v>
      </c>
      <c r="M1199" s="2" t="s">
        <v>48</v>
      </c>
      <c r="N1199" s="2" t="s">
        <v>66</v>
      </c>
      <c r="O1199" s="2" t="s">
        <v>67</v>
      </c>
    </row>
    <row r="1200" spans="2:15" x14ac:dyDescent="0.35">
      <c r="B1200" s="2" t="s">
        <v>14</v>
      </c>
      <c r="C1200" s="3">
        <v>8</v>
      </c>
      <c r="D1200" s="4" t="s">
        <v>37</v>
      </c>
      <c r="E1200" s="2" t="s">
        <v>28</v>
      </c>
      <c r="F1200" s="2" t="s">
        <v>42</v>
      </c>
      <c r="G1200" s="5">
        <v>1</v>
      </c>
      <c r="H1200" s="1">
        <v>19000000</v>
      </c>
      <c r="I1200" s="2">
        <v>4</v>
      </c>
      <c r="J1200" s="6">
        <v>8.8541666666666664E-3</v>
      </c>
      <c r="K1200" s="2" t="s">
        <v>46</v>
      </c>
      <c r="L1200" s="2" t="s">
        <v>19</v>
      </c>
      <c r="M1200" s="2" t="s">
        <v>43</v>
      </c>
      <c r="N1200" s="2" t="s">
        <v>66</v>
      </c>
      <c r="O1200" s="2" t="s">
        <v>67</v>
      </c>
    </row>
    <row r="1201" spans="2:15" x14ac:dyDescent="0.35">
      <c r="B1201" s="2" t="s">
        <v>14</v>
      </c>
      <c r="C1201" s="3">
        <v>17</v>
      </c>
      <c r="D1201" s="4" t="s">
        <v>55</v>
      </c>
      <c r="E1201" s="2" t="s">
        <v>28</v>
      </c>
      <c r="F1201" s="2" t="s">
        <v>42</v>
      </c>
      <c r="G1201" s="5">
        <v>2</v>
      </c>
      <c r="H1201" s="1">
        <v>38000000</v>
      </c>
      <c r="I1201" s="2">
        <v>4</v>
      </c>
      <c r="J1201" s="6">
        <v>8.8541666666666664E-3</v>
      </c>
      <c r="K1201" s="2" t="s">
        <v>46</v>
      </c>
      <c r="L1201" s="2" t="s">
        <v>29</v>
      </c>
      <c r="M1201" s="2" t="s">
        <v>33</v>
      </c>
      <c r="N1201" s="2" t="s">
        <v>76</v>
      </c>
      <c r="O1201" s="2" t="s">
        <v>31</v>
      </c>
    </row>
    <row r="1202" spans="2:15" x14ac:dyDescent="0.35">
      <c r="B1202" s="2" t="s">
        <v>14</v>
      </c>
      <c r="C1202" s="3">
        <v>2</v>
      </c>
      <c r="D1202" s="4" t="s">
        <v>59</v>
      </c>
      <c r="E1202" s="2" t="s">
        <v>16</v>
      </c>
      <c r="F1202" s="2" t="s">
        <v>42</v>
      </c>
      <c r="G1202" s="5">
        <v>5</v>
      </c>
      <c r="H1202" s="1">
        <v>25000000</v>
      </c>
      <c r="I1202" s="2">
        <v>1</v>
      </c>
      <c r="J1202" s="6">
        <v>8.8541666666666664E-3</v>
      </c>
      <c r="K1202" s="2" t="s">
        <v>18</v>
      </c>
      <c r="L1202" s="2" t="s">
        <v>19</v>
      </c>
      <c r="M1202" s="2" t="s">
        <v>51</v>
      </c>
      <c r="N1202" s="2" t="s">
        <v>78</v>
      </c>
      <c r="O1202" s="2" t="s">
        <v>21</v>
      </c>
    </row>
    <row r="1203" spans="2:15" x14ac:dyDescent="0.35">
      <c r="B1203" s="2" t="s">
        <v>14</v>
      </c>
      <c r="C1203" s="3">
        <v>5</v>
      </c>
      <c r="D1203" s="4" t="s">
        <v>22</v>
      </c>
      <c r="E1203" s="2" t="s">
        <v>16</v>
      </c>
      <c r="F1203" s="2" t="s">
        <v>17</v>
      </c>
      <c r="G1203" s="5">
        <v>4</v>
      </c>
      <c r="H1203" s="1">
        <v>20000000</v>
      </c>
      <c r="I1203" s="2">
        <v>3</v>
      </c>
      <c r="J1203" s="6">
        <v>8.8541666666666664E-3</v>
      </c>
      <c r="K1203" s="2" t="s">
        <v>61</v>
      </c>
      <c r="L1203" s="2" t="s">
        <v>47</v>
      </c>
      <c r="M1203" s="2" t="s">
        <v>33</v>
      </c>
      <c r="N1203" s="2" t="s">
        <v>78</v>
      </c>
      <c r="O1203" s="2" t="s">
        <v>66</v>
      </c>
    </row>
    <row r="1204" spans="2:15" x14ac:dyDescent="0.35">
      <c r="B1204" s="2" t="s">
        <v>70</v>
      </c>
      <c r="C1204" s="3">
        <v>22</v>
      </c>
      <c r="D1204" s="4" t="s">
        <v>27</v>
      </c>
      <c r="E1204" s="2" t="s">
        <v>38</v>
      </c>
      <c r="F1204" s="2" t="s">
        <v>23</v>
      </c>
      <c r="G1204" s="5">
        <v>0</v>
      </c>
      <c r="H1204" s="1">
        <v>0</v>
      </c>
      <c r="I1204" s="2">
        <v>3</v>
      </c>
      <c r="J1204" s="6">
        <v>8.8541666666666664E-3</v>
      </c>
      <c r="K1204" s="2"/>
      <c r="L1204" s="2"/>
      <c r="M1204" s="2" t="s">
        <v>30</v>
      </c>
      <c r="N1204" s="2" t="s">
        <v>76</v>
      </c>
      <c r="O1204" s="2" t="s">
        <v>31</v>
      </c>
    </row>
    <row r="1205" spans="2:15" x14ac:dyDescent="0.35">
      <c r="B1205" s="2" t="s">
        <v>70</v>
      </c>
      <c r="C1205" s="3">
        <v>25</v>
      </c>
      <c r="D1205" s="4" t="s">
        <v>37</v>
      </c>
      <c r="E1205" s="2" t="s">
        <v>38</v>
      </c>
      <c r="F1205" s="2" t="s">
        <v>23</v>
      </c>
      <c r="G1205" s="5">
        <v>0</v>
      </c>
      <c r="H1205" s="1">
        <v>0</v>
      </c>
      <c r="I1205" s="2">
        <v>5</v>
      </c>
      <c r="J1205" s="6">
        <v>8.8541666666666664E-3</v>
      </c>
      <c r="K1205" s="2"/>
      <c r="L1205" s="2"/>
      <c r="M1205" s="2" t="s">
        <v>43</v>
      </c>
      <c r="N1205" s="2" t="s">
        <v>78</v>
      </c>
      <c r="O1205" s="2" t="s">
        <v>21</v>
      </c>
    </row>
    <row r="1206" spans="2:15" x14ac:dyDescent="0.35">
      <c r="B1206" s="2" t="s">
        <v>70</v>
      </c>
      <c r="C1206" s="3">
        <v>16</v>
      </c>
      <c r="D1206" s="4" t="s">
        <v>44</v>
      </c>
      <c r="E1206" s="2" t="s">
        <v>16</v>
      </c>
      <c r="F1206" s="2" t="s">
        <v>42</v>
      </c>
      <c r="G1206" s="5">
        <v>0</v>
      </c>
      <c r="H1206" s="1">
        <v>0</v>
      </c>
      <c r="I1206" s="2">
        <v>3</v>
      </c>
      <c r="J1206" s="6">
        <v>8.8541666666666664E-3</v>
      </c>
      <c r="K1206" s="2"/>
      <c r="L1206" s="2"/>
      <c r="M1206" s="2" t="s">
        <v>33</v>
      </c>
      <c r="N1206" s="2" t="s">
        <v>66</v>
      </c>
      <c r="O1206" s="2" t="s">
        <v>67</v>
      </c>
    </row>
    <row r="1207" spans="2:15" x14ac:dyDescent="0.35">
      <c r="B1207" s="2" t="s">
        <v>70</v>
      </c>
      <c r="C1207" s="3">
        <v>30</v>
      </c>
      <c r="D1207" s="4" t="s">
        <v>44</v>
      </c>
      <c r="E1207" s="2" t="s">
        <v>32</v>
      </c>
      <c r="F1207" s="2" t="s">
        <v>42</v>
      </c>
      <c r="G1207" s="5">
        <v>0</v>
      </c>
      <c r="H1207" s="1">
        <v>0</v>
      </c>
      <c r="I1207" s="2">
        <v>5</v>
      </c>
      <c r="J1207" s="6">
        <v>8.8541666666666664E-3</v>
      </c>
      <c r="K1207" s="2"/>
      <c r="L1207" s="2"/>
      <c r="M1207" s="2" t="s">
        <v>48</v>
      </c>
      <c r="N1207" s="2" t="s">
        <v>76</v>
      </c>
      <c r="O1207" s="2" t="s">
        <v>52</v>
      </c>
    </row>
    <row r="1208" spans="2:15" x14ac:dyDescent="0.35">
      <c r="B1208" s="2" t="s">
        <v>70</v>
      </c>
      <c r="C1208" s="3">
        <v>1</v>
      </c>
      <c r="D1208" s="4" t="s">
        <v>69</v>
      </c>
      <c r="E1208" s="2" t="s">
        <v>28</v>
      </c>
      <c r="F1208" s="2" t="s">
        <v>17</v>
      </c>
      <c r="G1208" s="5">
        <v>0</v>
      </c>
      <c r="H1208" s="1">
        <v>0</v>
      </c>
      <c r="I1208" s="2">
        <v>2</v>
      </c>
      <c r="J1208" s="6">
        <v>8.8541666666666664E-3</v>
      </c>
      <c r="K1208" s="2"/>
      <c r="L1208" s="2"/>
      <c r="M1208" s="2" t="s">
        <v>25</v>
      </c>
      <c r="N1208" s="2" t="s">
        <v>76</v>
      </c>
      <c r="O1208" s="2" t="s">
        <v>26</v>
      </c>
    </row>
    <row r="1209" spans="2:15" x14ac:dyDescent="0.35">
      <c r="B1209" s="2" t="s">
        <v>14</v>
      </c>
      <c r="C1209" s="3">
        <v>13</v>
      </c>
      <c r="D1209" s="4" t="s">
        <v>57</v>
      </c>
      <c r="E1209" s="2" t="s">
        <v>32</v>
      </c>
      <c r="F1209" s="2" t="s">
        <v>17</v>
      </c>
      <c r="G1209" s="5">
        <v>1</v>
      </c>
      <c r="H1209" s="1">
        <v>7000000</v>
      </c>
      <c r="I1209" s="2">
        <v>6</v>
      </c>
      <c r="J1209" s="6">
        <v>8.9699074074074073E-3</v>
      </c>
      <c r="K1209" s="2" t="s">
        <v>18</v>
      </c>
      <c r="L1209" s="2" t="s">
        <v>47</v>
      </c>
      <c r="M1209" s="2" t="s">
        <v>33</v>
      </c>
      <c r="N1209" s="2" t="s">
        <v>66</v>
      </c>
      <c r="O1209" s="2" t="s">
        <v>36</v>
      </c>
    </row>
    <row r="1210" spans="2:15" x14ac:dyDescent="0.35">
      <c r="B1210" s="2" t="s">
        <v>14</v>
      </c>
      <c r="C1210" s="3">
        <v>10</v>
      </c>
      <c r="D1210" s="4" t="s">
        <v>15</v>
      </c>
      <c r="E1210" s="2" t="s">
        <v>49</v>
      </c>
      <c r="F1210" s="2" t="s">
        <v>17</v>
      </c>
      <c r="G1210" s="5">
        <v>3</v>
      </c>
      <c r="H1210" s="1">
        <v>15000000</v>
      </c>
      <c r="I1210" s="2">
        <v>1</v>
      </c>
      <c r="J1210" s="6">
        <v>8.9699074074074073E-3</v>
      </c>
      <c r="K1210" s="2" t="s">
        <v>18</v>
      </c>
      <c r="L1210" s="2" t="s">
        <v>56</v>
      </c>
      <c r="M1210" s="2" t="s">
        <v>30</v>
      </c>
      <c r="N1210" s="2" t="s">
        <v>78</v>
      </c>
      <c r="O1210" s="2" t="s">
        <v>62</v>
      </c>
    </row>
    <row r="1211" spans="2:15" x14ac:dyDescent="0.35">
      <c r="B1211" s="2" t="s">
        <v>14</v>
      </c>
      <c r="C1211" s="3">
        <v>9</v>
      </c>
      <c r="D1211" s="4" t="s">
        <v>72</v>
      </c>
      <c r="E1211" s="2" t="s">
        <v>16</v>
      </c>
      <c r="F1211" s="2" t="s">
        <v>42</v>
      </c>
      <c r="G1211" s="5">
        <v>4</v>
      </c>
      <c r="H1211" s="1">
        <v>11000000</v>
      </c>
      <c r="I1211" s="2">
        <v>1</v>
      </c>
      <c r="J1211" s="6">
        <v>8.9699074074074073E-3</v>
      </c>
      <c r="K1211" s="2" t="s">
        <v>61</v>
      </c>
      <c r="L1211" s="2" t="s">
        <v>19</v>
      </c>
      <c r="M1211" s="2" t="s">
        <v>33</v>
      </c>
      <c r="N1211" s="2" t="s">
        <v>78</v>
      </c>
      <c r="O1211" s="2" t="s">
        <v>63</v>
      </c>
    </row>
    <row r="1212" spans="2:15" x14ac:dyDescent="0.35">
      <c r="B1212" s="2" t="s">
        <v>14</v>
      </c>
      <c r="C1212" s="3">
        <v>21</v>
      </c>
      <c r="D1212" s="4" t="s">
        <v>27</v>
      </c>
      <c r="E1212" s="2" t="s">
        <v>16</v>
      </c>
      <c r="F1212" s="2" t="s">
        <v>23</v>
      </c>
      <c r="G1212" s="5">
        <v>2</v>
      </c>
      <c r="H1212" s="1">
        <v>38000000</v>
      </c>
      <c r="I1212" s="2">
        <v>3</v>
      </c>
      <c r="J1212" s="6">
        <v>8.9699074074074073E-3</v>
      </c>
      <c r="K1212" s="2" t="s">
        <v>46</v>
      </c>
      <c r="L1212" s="2" t="s">
        <v>39</v>
      </c>
      <c r="M1212" s="2" t="s">
        <v>25</v>
      </c>
      <c r="N1212" s="2" t="s">
        <v>76</v>
      </c>
      <c r="O1212" s="2" t="s">
        <v>52</v>
      </c>
    </row>
    <row r="1213" spans="2:15" x14ac:dyDescent="0.35">
      <c r="B1213" s="2" t="s">
        <v>14</v>
      </c>
      <c r="C1213" s="3">
        <v>30</v>
      </c>
      <c r="D1213" s="4" t="s">
        <v>27</v>
      </c>
      <c r="E1213" s="2" t="s">
        <v>38</v>
      </c>
      <c r="F1213" s="2" t="s">
        <v>42</v>
      </c>
      <c r="G1213" s="5">
        <v>3</v>
      </c>
      <c r="H1213" s="1">
        <v>15000000</v>
      </c>
      <c r="I1213" s="2">
        <v>5</v>
      </c>
      <c r="J1213" s="6">
        <v>8.9699074074074073E-3</v>
      </c>
      <c r="K1213" s="2" t="s">
        <v>18</v>
      </c>
      <c r="L1213" s="2" t="s">
        <v>19</v>
      </c>
      <c r="M1213" s="2" t="s">
        <v>51</v>
      </c>
      <c r="N1213" s="2" t="s">
        <v>76</v>
      </c>
      <c r="O1213" s="2" t="s">
        <v>75</v>
      </c>
    </row>
    <row r="1214" spans="2:15" x14ac:dyDescent="0.35">
      <c r="B1214" s="2" t="s">
        <v>14</v>
      </c>
      <c r="C1214" s="3">
        <v>13</v>
      </c>
      <c r="D1214" s="4" t="s">
        <v>37</v>
      </c>
      <c r="E1214" s="2" t="s">
        <v>16</v>
      </c>
      <c r="F1214" s="2" t="s">
        <v>42</v>
      </c>
      <c r="G1214" s="5">
        <v>2</v>
      </c>
      <c r="H1214" s="1">
        <v>38000000</v>
      </c>
      <c r="I1214" s="2">
        <v>1</v>
      </c>
      <c r="J1214" s="6">
        <v>8.9699074074074073E-3</v>
      </c>
      <c r="K1214" s="2" t="s">
        <v>46</v>
      </c>
      <c r="L1214" s="2" t="s">
        <v>50</v>
      </c>
      <c r="M1214" s="2" t="s">
        <v>51</v>
      </c>
      <c r="N1214" s="2" t="s">
        <v>66</v>
      </c>
      <c r="O1214" s="2" t="s">
        <v>67</v>
      </c>
    </row>
    <row r="1215" spans="2:15" x14ac:dyDescent="0.35">
      <c r="B1215" s="2" t="s">
        <v>14</v>
      </c>
      <c r="C1215" s="3">
        <v>2</v>
      </c>
      <c r="D1215" s="4" t="s">
        <v>37</v>
      </c>
      <c r="E1215" s="2" t="s">
        <v>16</v>
      </c>
      <c r="F1215" s="2" t="s">
        <v>23</v>
      </c>
      <c r="G1215" s="5">
        <v>2</v>
      </c>
      <c r="H1215" s="1">
        <v>10000000</v>
      </c>
      <c r="I1215" s="2">
        <v>5</v>
      </c>
      <c r="J1215" s="6">
        <v>8.9699074074074073E-3</v>
      </c>
      <c r="K1215" s="2" t="s">
        <v>18</v>
      </c>
      <c r="L1215" s="2" t="s">
        <v>19</v>
      </c>
      <c r="M1215" s="2" t="s">
        <v>30</v>
      </c>
      <c r="N1215" s="2" t="s">
        <v>78</v>
      </c>
      <c r="O1215" s="2" t="s">
        <v>53</v>
      </c>
    </row>
    <row r="1216" spans="2:15" x14ac:dyDescent="0.35">
      <c r="B1216" s="2" t="s">
        <v>14</v>
      </c>
      <c r="C1216" s="3">
        <v>4</v>
      </c>
      <c r="D1216" s="4" t="s">
        <v>37</v>
      </c>
      <c r="E1216" s="2" t="s">
        <v>28</v>
      </c>
      <c r="F1216" s="2" t="s">
        <v>23</v>
      </c>
      <c r="G1216" s="5">
        <v>4</v>
      </c>
      <c r="H1216" s="1">
        <v>20000000</v>
      </c>
      <c r="I1216" s="2">
        <v>2</v>
      </c>
      <c r="J1216" s="6">
        <v>8.9699074074074073E-3</v>
      </c>
      <c r="K1216" s="2" t="s">
        <v>18</v>
      </c>
      <c r="L1216" s="2" t="s">
        <v>29</v>
      </c>
      <c r="M1216" s="2" t="s">
        <v>30</v>
      </c>
      <c r="N1216" s="2" t="s">
        <v>77</v>
      </c>
      <c r="O1216" s="2" t="s">
        <v>54</v>
      </c>
    </row>
    <row r="1217" spans="2:15" x14ac:dyDescent="0.35">
      <c r="B1217" s="2" t="s">
        <v>14</v>
      </c>
      <c r="C1217" s="3">
        <v>6</v>
      </c>
      <c r="D1217" s="4" t="s">
        <v>37</v>
      </c>
      <c r="E1217" s="2" t="s">
        <v>38</v>
      </c>
      <c r="F1217" s="2" t="s">
        <v>45</v>
      </c>
      <c r="G1217" s="5">
        <v>2</v>
      </c>
      <c r="H1217" s="1">
        <v>12000000</v>
      </c>
      <c r="I1217" s="2">
        <v>2</v>
      </c>
      <c r="J1217" s="6">
        <v>8.9699074074074073E-3</v>
      </c>
      <c r="K1217" s="2" t="s">
        <v>18</v>
      </c>
      <c r="L1217" s="2" t="s">
        <v>56</v>
      </c>
      <c r="M1217" s="2" t="s">
        <v>30</v>
      </c>
      <c r="N1217" s="2" t="s">
        <v>76</v>
      </c>
      <c r="O1217" s="2" t="s">
        <v>26</v>
      </c>
    </row>
    <row r="1218" spans="2:15" x14ac:dyDescent="0.35">
      <c r="B1218" s="2" t="s">
        <v>14</v>
      </c>
      <c r="C1218" s="3">
        <v>23</v>
      </c>
      <c r="D1218" s="4" t="s">
        <v>37</v>
      </c>
      <c r="E1218" s="2" t="s">
        <v>73</v>
      </c>
      <c r="F1218" s="2" t="s">
        <v>17</v>
      </c>
      <c r="G1218" s="5">
        <v>3</v>
      </c>
      <c r="H1218" s="1">
        <v>15000000</v>
      </c>
      <c r="I1218" s="2">
        <v>1</v>
      </c>
      <c r="J1218" s="6">
        <v>8.9699074074074073E-3</v>
      </c>
      <c r="K1218" s="2" t="s">
        <v>18</v>
      </c>
      <c r="L1218" s="2" t="s">
        <v>35</v>
      </c>
      <c r="M1218" s="2" t="s">
        <v>51</v>
      </c>
      <c r="N1218" s="2" t="s">
        <v>78</v>
      </c>
      <c r="O1218" s="2" t="s">
        <v>66</v>
      </c>
    </row>
    <row r="1219" spans="2:15" x14ac:dyDescent="0.35">
      <c r="B1219" s="2" t="s">
        <v>14</v>
      </c>
      <c r="C1219" s="3">
        <v>8</v>
      </c>
      <c r="D1219" s="4" t="s">
        <v>37</v>
      </c>
      <c r="E1219" s="2" t="s">
        <v>38</v>
      </c>
      <c r="F1219" s="2" t="s">
        <v>42</v>
      </c>
      <c r="G1219" s="5">
        <v>2</v>
      </c>
      <c r="H1219" s="1">
        <v>12000000</v>
      </c>
      <c r="I1219" s="2">
        <v>2</v>
      </c>
      <c r="J1219" s="6">
        <v>8.9699074074074073E-3</v>
      </c>
      <c r="K1219" s="2" t="s">
        <v>18</v>
      </c>
      <c r="L1219" s="2" t="s">
        <v>39</v>
      </c>
      <c r="M1219" s="2" t="s">
        <v>40</v>
      </c>
      <c r="N1219" s="2" t="s">
        <v>78</v>
      </c>
      <c r="O1219" s="2" t="s">
        <v>21</v>
      </c>
    </row>
    <row r="1220" spans="2:15" x14ac:dyDescent="0.35">
      <c r="B1220" s="2" t="s">
        <v>14</v>
      </c>
      <c r="C1220" s="3">
        <v>1</v>
      </c>
      <c r="D1220" s="4" t="s">
        <v>37</v>
      </c>
      <c r="E1220" s="2" t="s">
        <v>28</v>
      </c>
      <c r="F1220" s="2" t="s">
        <v>23</v>
      </c>
      <c r="G1220" s="5">
        <v>2</v>
      </c>
      <c r="H1220" s="1">
        <v>12000000</v>
      </c>
      <c r="I1220" s="2">
        <v>2</v>
      </c>
      <c r="J1220" s="6">
        <v>8.9699074074074073E-3</v>
      </c>
      <c r="K1220" s="2" t="s">
        <v>18</v>
      </c>
      <c r="L1220" s="2" t="s">
        <v>19</v>
      </c>
      <c r="M1220" s="2" t="s">
        <v>43</v>
      </c>
      <c r="N1220" s="2" t="s">
        <v>76</v>
      </c>
      <c r="O1220" s="2" t="s">
        <v>26</v>
      </c>
    </row>
    <row r="1221" spans="2:15" x14ac:dyDescent="0.35">
      <c r="B1221" s="2" t="s">
        <v>14</v>
      </c>
      <c r="C1221" s="3">
        <v>20</v>
      </c>
      <c r="D1221" s="4" t="s">
        <v>37</v>
      </c>
      <c r="E1221" s="2" t="s">
        <v>38</v>
      </c>
      <c r="F1221" s="2" t="s">
        <v>23</v>
      </c>
      <c r="G1221" s="5">
        <v>5</v>
      </c>
      <c r="H1221" s="1">
        <v>21000000</v>
      </c>
      <c r="I1221" s="2">
        <v>2</v>
      </c>
      <c r="J1221" s="6">
        <v>8.9699074074074073E-3</v>
      </c>
      <c r="K1221" s="2" t="s">
        <v>18</v>
      </c>
      <c r="L1221" s="2" t="s">
        <v>56</v>
      </c>
      <c r="M1221" s="2" t="s">
        <v>43</v>
      </c>
      <c r="N1221" s="2" t="s">
        <v>78</v>
      </c>
      <c r="O1221" s="2" t="s">
        <v>53</v>
      </c>
    </row>
    <row r="1222" spans="2:15" x14ac:dyDescent="0.35">
      <c r="B1222" s="2" t="s">
        <v>14</v>
      </c>
      <c r="C1222" s="3">
        <v>11</v>
      </c>
      <c r="D1222" s="4" t="s">
        <v>44</v>
      </c>
      <c r="E1222" s="2" t="s">
        <v>32</v>
      </c>
      <c r="F1222" s="2" t="s">
        <v>42</v>
      </c>
      <c r="G1222" s="5">
        <v>2</v>
      </c>
      <c r="H1222" s="1">
        <v>12000000</v>
      </c>
      <c r="I1222" s="2">
        <v>1</v>
      </c>
      <c r="J1222" s="6">
        <v>8.9699074074074073E-3</v>
      </c>
      <c r="K1222" s="2" t="s">
        <v>18</v>
      </c>
      <c r="L1222" s="2" t="s">
        <v>29</v>
      </c>
      <c r="M1222" s="2" t="s">
        <v>20</v>
      </c>
      <c r="N1222" s="2" t="s">
        <v>78</v>
      </c>
      <c r="O1222" s="2" t="s">
        <v>21</v>
      </c>
    </row>
    <row r="1223" spans="2:15" x14ac:dyDescent="0.35">
      <c r="B1223" s="2" t="s">
        <v>14</v>
      </c>
      <c r="C1223" s="3">
        <v>3</v>
      </c>
      <c r="D1223" s="4" t="s">
        <v>44</v>
      </c>
      <c r="E1223" s="2" t="s">
        <v>73</v>
      </c>
      <c r="F1223" s="2" t="s">
        <v>42</v>
      </c>
      <c r="G1223" s="5">
        <v>5</v>
      </c>
      <c r="H1223" s="1">
        <v>25000000</v>
      </c>
      <c r="I1223" s="2">
        <v>1</v>
      </c>
      <c r="J1223" s="6">
        <v>8.9699074074074073E-3</v>
      </c>
      <c r="K1223" s="2" t="s">
        <v>18</v>
      </c>
      <c r="L1223" s="2" t="s">
        <v>24</v>
      </c>
      <c r="M1223" s="2" t="s">
        <v>43</v>
      </c>
      <c r="N1223" s="2" t="s">
        <v>76</v>
      </c>
      <c r="O1223" s="2" t="s">
        <v>52</v>
      </c>
    </row>
    <row r="1224" spans="2:15" x14ac:dyDescent="0.35">
      <c r="B1224" s="2" t="s">
        <v>14</v>
      </c>
      <c r="C1224" s="3">
        <v>30</v>
      </c>
      <c r="D1224" s="4" t="s">
        <v>69</v>
      </c>
      <c r="E1224" s="2" t="s">
        <v>38</v>
      </c>
      <c r="F1224" s="2" t="s">
        <v>23</v>
      </c>
      <c r="G1224" s="5">
        <v>1</v>
      </c>
      <c r="H1224" s="1">
        <v>19000000</v>
      </c>
      <c r="I1224" s="2">
        <v>2</v>
      </c>
      <c r="J1224" s="6">
        <v>8.9699074074074073E-3</v>
      </c>
      <c r="K1224" s="2" t="s">
        <v>46</v>
      </c>
      <c r="L1224" s="2" t="s">
        <v>29</v>
      </c>
      <c r="M1224" s="2" t="s">
        <v>48</v>
      </c>
      <c r="N1224" s="2" t="s">
        <v>76</v>
      </c>
      <c r="O1224" s="2" t="s">
        <v>75</v>
      </c>
    </row>
    <row r="1225" spans="2:15" x14ac:dyDescent="0.35">
      <c r="B1225" s="2" t="s">
        <v>14</v>
      </c>
      <c r="C1225" s="3">
        <v>28</v>
      </c>
      <c r="D1225" s="4" t="s">
        <v>69</v>
      </c>
      <c r="E1225" s="2" t="s">
        <v>38</v>
      </c>
      <c r="F1225" s="2" t="s">
        <v>17</v>
      </c>
      <c r="G1225" s="5">
        <v>4</v>
      </c>
      <c r="H1225" s="1">
        <v>20000000</v>
      </c>
      <c r="I1225" s="2">
        <v>1</v>
      </c>
      <c r="J1225" s="6">
        <v>8.9699074074074073E-3</v>
      </c>
      <c r="K1225" s="2" t="s">
        <v>61</v>
      </c>
      <c r="L1225" s="2" t="s">
        <v>29</v>
      </c>
      <c r="M1225" s="2" t="s">
        <v>33</v>
      </c>
      <c r="N1225" s="2" t="s">
        <v>66</v>
      </c>
      <c r="O1225" s="2" t="s">
        <v>36</v>
      </c>
    </row>
    <row r="1226" spans="2:15" x14ac:dyDescent="0.35">
      <c r="B1226" s="2" t="s">
        <v>14</v>
      </c>
      <c r="C1226" s="3">
        <v>1</v>
      </c>
      <c r="D1226" s="4" t="s">
        <v>69</v>
      </c>
      <c r="E1226" s="2" t="s">
        <v>16</v>
      </c>
      <c r="F1226" s="2" t="s">
        <v>42</v>
      </c>
      <c r="G1226" s="5">
        <v>5</v>
      </c>
      <c r="H1226" s="1">
        <v>25000000</v>
      </c>
      <c r="I1226" s="2">
        <v>3</v>
      </c>
      <c r="J1226" s="6">
        <v>8.9699074074074073E-3</v>
      </c>
      <c r="K1226" s="2" t="s">
        <v>18</v>
      </c>
      <c r="L1226" s="2" t="s">
        <v>24</v>
      </c>
      <c r="M1226" s="2" t="s">
        <v>30</v>
      </c>
      <c r="N1226" s="2" t="s">
        <v>66</v>
      </c>
      <c r="O1226" s="2" t="s">
        <v>36</v>
      </c>
    </row>
    <row r="1227" spans="2:15" x14ac:dyDescent="0.35">
      <c r="B1227" s="2" t="s">
        <v>14</v>
      </c>
      <c r="C1227" s="3">
        <v>30</v>
      </c>
      <c r="D1227" s="4" t="s">
        <v>69</v>
      </c>
      <c r="E1227" s="2" t="s">
        <v>28</v>
      </c>
      <c r="F1227" s="2" t="s">
        <v>42</v>
      </c>
      <c r="G1227" s="5">
        <v>1</v>
      </c>
      <c r="H1227" s="1">
        <v>7000000</v>
      </c>
      <c r="I1227" s="2">
        <v>1</v>
      </c>
      <c r="J1227" s="6">
        <v>8.9699074074074073E-3</v>
      </c>
      <c r="K1227" s="2" t="s">
        <v>18</v>
      </c>
      <c r="L1227" s="2" t="s">
        <v>56</v>
      </c>
      <c r="M1227" s="2" t="s">
        <v>30</v>
      </c>
      <c r="N1227" s="2" t="s">
        <v>78</v>
      </c>
      <c r="O1227" s="2" t="s">
        <v>62</v>
      </c>
    </row>
    <row r="1228" spans="2:15" x14ac:dyDescent="0.35">
      <c r="B1228" s="2" t="s">
        <v>14</v>
      </c>
      <c r="C1228" s="3">
        <v>13</v>
      </c>
      <c r="D1228" s="4" t="s">
        <v>57</v>
      </c>
      <c r="E1228" s="2" t="s">
        <v>32</v>
      </c>
      <c r="F1228" s="2" t="s">
        <v>17</v>
      </c>
      <c r="G1228" s="5">
        <v>1</v>
      </c>
      <c r="H1228" s="1">
        <v>7000000</v>
      </c>
      <c r="I1228" s="2">
        <v>6</v>
      </c>
      <c r="J1228" s="6">
        <v>8.9699074074074073E-3</v>
      </c>
      <c r="K1228" s="2" t="s">
        <v>18</v>
      </c>
      <c r="L1228" s="2" t="s">
        <v>47</v>
      </c>
      <c r="M1228" s="2" t="s">
        <v>33</v>
      </c>
      <c r="N1228" s="2" t="s">
        <v>66</v>
      </c>
      <c r="O1228" s="2" t="s">
        <v>36</v>
      </c>
    </row>
    <row r="1229" spans="2:15" x14ac:dyDescent="0.35">
      <c r="B1229" s="2" t="s">
        <v>14</v>
      </c>
      <c r="C1229" s="3">
        <v>10</v>
      </c>
      <c r="D1229" s="4" t="s">
        <v>15</v>
      </c>
      <c r="E1229" s="2" t="s">
        <v>49</v>
      </c>
      <c r="F1229" s="2" t="s">
        <v>17</v>
      </c>
      <c r="G1229" s="5">
        <v>3</v>
      </c>
      <c r="H1229" s="1">
        <v>15000000</v>
      </c>
      <c r="I1229" s="2">
        <v>1</v>
      </c>
      <c r="J1229" s="6">
        <v>8.9699074074074073E-3</v>
      </c>
      <c r="K1229" s="2" t="s">
        <v>18</v>
      </c>
      <c r="L1229" s="2" t="s">
        <v>56</v>
      </c>
      <c r="M1229" s="2" t="s">
        <v>30</v>
      </c>
      <c r="N1229" s="2" t="s">
        <v>78</v>
      </c>
      <c r="O1229" s="2" t="s">
        <v>62</v>
      </c>
    </row>
    <row r="1230" spans="2:15" x14ac:dyDescent="0.35">
      <c r="B1230" s="2" t="s">
        <v>14</v>
      </c>
      <c r="C1230" s="3">
        <v>9</v>
      </c>
      <c r="D1230" s="4" t="s">
        <v>72</v>
      </c>
      <c r="E1230" s="2" t="s">
        <v>16</v>
      </c>
      <c r="F1230" s="2" t="s">
        <v>42</v>
      </c>
      <c r="G1230" s="5">
        <v>4</v>
      </c>
      <c r="H1230" s="1">
        <v>11000000</v>
      </c>
      <c r="I1230" s="2">
        <v>1</v>
      </c>
      <c r="J1230" s="6">
        <v>8.9699074074074073E-3</v>
      </c>
      <c r="K1230" s="2" t="s">
        <v>61</v>
      </c>
      <c r="L1230" s="2" t="s">
        <v>19</v>
      </c>
      <c r="M1230" s="2" t="s">
        <v>33</v>
      </c>
      <c r="N1230" s="2" t="s">
        <v>78</v>
      </c>
      <c r="O1230" s="2" t="s">
        <v>63</v>
      </c>
    </row>
    <row r="1231" spans="2:15" x14ac:dyDescent="0.35">
      <c r="B1231" s="2" t="s">
        <v>70</v>
      </c>
      <c r="C1231" s="3">
        <v>11</v>
      </c>
      <c r="D1231" s="4" t="s">
        <v>57</v>
      </c>
      <c r="E1231" s="2" t="s">
        <v>32</v>
      </c>
      <c r="F1231" s="2" t="s">
        <v>23</v>
      </c>
      <c r="G1231" s="5">
        <v>0</v>
      </c>
      <c r="H1231" s="1">
        <v>0</v>
      </c>
      <c r="I1231" s="2">
        <v>2</v>
      </c>
      <c r="J1231" s="6">
        <v>8.9699074074074073E-3</v>
      </c>
      <c r="K1231" s="2"/>
      <c r="L1231" s="2"/>
      <c r="M1231" s="2" t="s">
        <v>48</v>
      </c>
      <c r="N1231" s="2" t="s">
        <v>76</v>
      </c>
      <c r="O1231" s="2" t="s">
        <v>52</v>
      </c>
    </row>
    <row r="1232" spans="2:15" x14ac:dyDescent="0.35">
      <c r="B1232" s="2" t="s">
        <v>70</v>
      </c>
      <c r="C1232" s="3">
        <v>12</v>
      </c>
      <c r="D1232" s="4" t="s">
        <v>58</v>
      </c>
      <c r="E1232" s="2" t="s">
        <v>16</v>
      </c>
      <c r="F1232" s="2" t="s">
        <v>23</v>
      </c>
      <c r="G1232" s="5">
        <v>0</v>
      </c>
      <c r="H1232" s="1">
        <v>0</v>
      </c>
      <c r="I1232" s="2">
        <v>2</v>
      </c>
      <c r="J1232" s="6">
        <v>8.9699074074074073E-3</v>
      </c>
      <c r="K1232" s="2"/>
      <c r="L1232" s="2"/>
      <c r="M1232" s="2" t="s">
        <v>48</v>
      </c>
      <c r="N1232" s="2" t="s">
        <v>77</v>
      </c>
      <c r="O1232" s="2" t="s">
        <v>54</v>
      </c>
    </row>
    <row r="1233" spans="2:15" x14ac:dyDescent="0.35">
      <c r="B1233" s="2" t="s">
        <v>70</v>
      </c>
      <c r="C1233" s="3">
        <v>30</v>
      </c>
      <c r="D1233" s="4" t="s">
        <v>27</v>
      </c>
      <c r="E1233" s="2" t="s">
        <v>32</v>
      </c>
      <c r="F1233" s="2" t="s">
        <v>68</v>
      </c>
      <c r="G1233" s="5">
        <v>0</v>
      </c>
      <c r="H1233" s="1">
        <v>0</v>
      </c>
      <c r="I1233" s="2">
        <v>2</v>
      </c>
      <c r="J1233" s="6">
        <v>8.9699074074074073E-3</v>
      </c>
      <c r="K1233" s="2"/>
      <c r="L1233" s="2"/>
      <c r="M1233" s="2" t="s">
        <v>51</v>
      </c>
      <c r="N1233" s="2" t="s">
        <v>78</v>
      </c>
      <c r="O1233" s="2" t="s">
        <v>21</v>
      </c>
    </row>
    <row r="1234" spans="2:15" x14ac:dyDescent="0.35">
      <c r="B1234" s="2" t="s">
        <v>70</v>
      </c>
      <c r="C1234" s="3">
        <v>14</v>
      </c>
      <c r="D1234" s="4" t="s">
        <v>37</v>
      </c>
      <c r="E1234" s="2" t="s">
        <v>73</v>
      </c>
      <c r="F1234" s="2" t="s">
        <v>45</v>
      </c>
      <c r="G1234" s="5">
        <v>0</v>
      </c>
      <c r="H1234" s="1">
        <v>0</v>
      </c>
      <c r="I1234" s="2">
        <v>2</v>
      </c>
      <c r="J1234" s="6">
        <v>8.9699074074074073E-3</v>
      </c>
      <c r="K1234" s="2"/>
      <c r="L1234" s="2"/>
      <c r="M1234" s="2" t="s">
        <v>20</v>
      </c>
      <c r="N1234" s="2" t="s">
        <v>77</v>
      </c>
      <c r="O1234" s="2" t="s">
        <v>54</v>
      </c>
    </row>
    <row r="1235" spans="2:15" x14ac:dyDescent="0.35">
      <c r="B1235" s="2" t="s">
        <v>70</v>
      </c>
      <c r="C1235" s="3">
        <v>18</v>
      </c>
      <c r="D1235" s="4" t="s">
        <v>44</v>
      </c>
      <c r="E1235" s="2" t="s">
        <v>32</v>
      </c>
      <c r="F1235" s="2" t="s">
        <v>23</v>
      </c>
      <c r="G1235" s="5">
        <v>0</v>
      </c>
      <c r="H1235" s="1">
        <v>0</v>
      </c>
      <c r="I1235" s="2">
        <v>2</v>
      </c>
      <c r="J1235" s="6">
        <v>8.9699074074074073E-3</v>
      </c>
      <c r="K1235" s="2"/>
      <c r="L1235" s="2"/>
      <c r="M1235" s="2" t="s">
        <v>30</v>
      </c>
      <c r="N1235" s="2" t="s">
        <v>66</v>
      </c>
      <c r="O1235" s="2" t="s">
        <v>36</v>
      </c>
    </row>
    <row r="1236" spans="2:15" x14ac:dyDescent="0.35">
      <c r="B1236" s="2" t="s">
        <v>70</v>
      </c>
      <c r="C1236" s="3">
        <v>24</v>
      </c>
      <c r="D1236" s="4" t="s">
        <v>44</v>
      </c>
      <c r="E1236" s="2" t="s">
        <v>38</v>
      </c>
      <c r="F1236" s="2" t="s">
        <v>42</v>
      </c>
      <c r="G1236" s="5">
        <v>0</v>
      </c>
      <c r="H1236" s="1">
        <v>0</v>
      </c>
      <c r="I1236" s="2">
        <v>2</v>
      </c>
      <c r="J1236" s="6">
        <v>8.9699074074074073E-3</v>
      </c>
      <c r="K1236" s="2"/>
      <c r="L1236" s="2"/>
      <c r="M1236" s="2" t="s">
        <v>20</v>
      </c>
      <c r="N1236" s="2" t="s">
        <v>76</v>
      </c>
      <c r="O1236" s="2" t="s">
        <v>26</v>
      </c>
    </row>
    <row r="1237" spans="2:15" x14ac:dyDescent="0.35">
      <c r="B1237" s="2" t="s">
        <v>70</v>
      </c>
      <c r="C1237" s="3">
        <v>9</v>
      </c>
      <c r="D1237" s="4" t="s">
        <v>69</v>
      </c>
      <c r="E1237" s="2" t="s">
        <v>16</v>
      </c>
      <c r="F1237" s="2" t="s">
        <v>23</v>
      </c>
      <c r="G1237" s="5">
        <v>0</v>
      </c>
      <c r="H1237" s="1">
        <v>0</v>
      </c>
      <c r="I1237" s="2">
        <v>1</v>
      </c>
      <c r="J1237" s="6">
        <v>8.9699074074074073E-3</v>
      </c>
      <c r="K1237" s="2"/>
      <c r="L1237" s="2"/>
      <c r="M1237" s="2" t="s">
        <v>40</v>
      </c>
      <c r="N1237" s="2" t="s">
        <v>76</v>
      </c>
      <c r="O1237" s="2" t="s">
        <v>52</v>
      </c>
    </row>
    <row r="1238" spans="2:15" x14ac:dyDescent="0.35">
      <c r="B1238" s="2" t="s">
        <v>70</v>
      </c>
      <c r="C1238" s="3">
        <v>11</v>
      </c>
      <c r="D1238" s="4" t="s">
        <v>57</v>
      </c>
      <c r="E1238" s="2" t="s">
        <v>32</v>
      </c>
      <c r="F1238" s="2" t="s">
        <v>23</v>
      </c>
      <c r="G1238" s="5">
        <v>0</v>
      </c>
      <c r="H1238" s="1">
        <v>0</v>
      </c>
      <c r="I1238" s="2">
        <v>2</v>
      </c>
      <c r="J1238" s="6">
        <v>8.9699074074074073E-3</v>
      </c>
      <c r="K1238" s="2"/>
      <c r="L1238" s="2"/>
      <c r="M1238" s="2" t="s">
        <v>48</v>
      </c>
      <c r="N1238" s="2" t="s">
        <v>76</v>
      </c>
      <c r="O1238" s="2" t="s">
        <v>52</v>
      </c>
    </row>
    <row r="1239" spans="2:15" x14ac:dyDescent="0.35">
      <c r="B1239" s="2" t="s">
        <v>70</v>
      </c>
      <c r="C1239" s="3">
        <v>12</v>
      </c>
      <c r="D1239" s="4" t="s">
        <v>58</v>
      </c>
      <c r="E1239" s="2" t="s">
        <v>16</v>
      </c>
      <c r="F1239" s="2" t="s">
        <v>23</v>
      </c>
      <c r="G1239" s="5">
        <v>0</v>
      </c>
      <c r="H1239" s="1">
        <v>0</v>
      </c>
      <c r="I1239" s="2">
        <v>2</v>
      </c>
      <c r="J1239" s="6">
        <v>8.9699074074074073E-3</v>
      </c>
      <c r="K1239" s="2"/>
      <c r="L1239" s="2"/>
      <c r="M1239" s="2" t="s">
        <v>48</v>
      </c>
      <c r="N1239" s="2" t="s">
        <v>77</v>
      </c>
      <c r="O1239" s="2"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dimension ref="B2:O1239"/>
  <sheetViews>
    <sheetView topLeftCell="G144" zoomScale="55" zoomScaleNormal="55" workbookViewId="0">
      <selection activeCell="K161" sqref="K161"/>
    </sheetView>
  </sheetViews>
  <sheetFormatPr defaultColWidth="10.6640625" defaultRowHeight="15.5" x14ac:dyDescent="0.35"/>
  <cols>
    <col min="2" max="2" width="19.4140625" bestFit="1" customWidth="1"/>
    <col min="3" max="3" width="12.1640625" bestFit="1" customWidth="1"/>
    <col min="4" max="4" width="14.4140625" bestFit="1" customWidth="1"/>
    <col min="5" max="5" width="27" bestFit="1" customWidth="1"/>
    <col min="6" max="6" width="22.58203125" bestFit="1" customWidth="1"/>
    <col min="7" max="7" width="24.33203125" bestFit="1" customWidth="1"/>
    <col min="8" max="8" width="17.5" style="14" bestFit="1" customWidth="1"/>
    <col min="9" max="9" width="29.1640625" bestFit="1" customWidth="1"/>
    <col min="10" max="10" width="28.08203125" bestFit="1" customWidth="1"/>
    <col min="11" max="11" width="23.1640625" bestFit="1" customWidth="1"/>
    <col min="12" max="12" width="22.58203125" bestFit="1" customWidth="1"/>
    <col min="13" max="13" width="18.1640625" bestFit="1" customWidth="1"/>
    <col min="14" max="14" width="18.33203125" bestFit="1" customWidth="1"/>
    <col min="15" max="15" width="18.5" bestFit="1" customWidth="1"/>
  </cols>
  <sheetData>
    <row r="2" spans="2:15" s="7" customFormat="1" ht="25" customHeight="1" x14ac:dyDescent="0.35">
      <c r="B2" s="8" t="s">
        <v>0</v>
      </c>
      <c r="C2" s="9" t="s">
        <v>1</v>
      </c>
      <c r="D2" s="8" t="s">
        <v>2</v>
      </c>
      <c r="E2" s="8" t="s">
        <v>3</v>
      </c>
      <c r="F2" s="8" t="s">
        <v>4</v>
      </c>
      <c r="G2" s="8" t="s">
        <v>5</v>
      </c>
      <c r="H2" s="15" t="s">
        <v>6</v>
      </c>
      <c r="I2" s="8" t="s">
        <v>7</v>
      </c>
      <c r="J2" s="8" t="s">
        <v>8</v>
      </c>
      <c r="K2" s="8" t="s">
        <v>9</v>
      </c>
      <c r="L2" s="8" t="s">
        <v>10</v>
      </c>
      <c r="M2" s="8" t="s">
        <v>11</v>
      </c>
      <c r="N2" s="8" t="s">
        <v>12</v>
      </c>
      <c r="O2" s="8" t="s">
        <v>13</v>
      </c>
    </row>
    <row r="3" spans="2:15" x14ac:dyDescent="0.35">
      <c r="B3" s="2" t="s">
        <v>14</v>
      </c>
      <c r="C3" s="3">
        <v>1</v>
      </c>
      <c r="D3" s="4" t="s">
        <v>15</v>
      </c>
      <c r="E3" s="2" t="s">
        <v>16</v>
      </c>
      <c r="F3" s="2" t="s">
        <v>17</v>
      </c>
      <c r="G3" s="5">
        <v>1</v>
      </c>
      <c r="H3" s="16">
        <v>7000000</v>
      </c>
      <c r="I3" s="2">
        <v>3</v>
      </c>
      <c r="J3" s="6">
        <v>1.3888888888888889E-3</v>
      </c>
      <c r="K3" s="2" t="s">
        <v>18</v>
      </c>
      <c r="L3" s="2" t="s">
        <v>19</v>
      </c>
      <c r="M3" s="2" t="s">
        <v>20</v>
      </c>
      <c r="N3" s="2" t="s">
        <v>78</v>
      </c>
      <c r="O3" s="2" t="s">
        <v>21</v>
      </c>
    </row>
    <row r="4" spans="2:15" x14ac:dyDescent="0.35">
      <c r="B4" s="2" t="s">
        <v>14</v>
      </c>
      <c r="C4" s="3">
        <v>10</v>
      </c>
      <c r="D4" s="4" t="s">
        <v>22</v>
      </c>
      <c r="E4" s="2" t="s">
        <v>16</v>
      </c>
      <c r="F4" s="2" t="s">
        <v>23</v>
      </c>
      <c r="G4" s="5">
        <v>3</v>
      </c>
      <c r="H4" s="16">
        <v>11000000</v>
      </c>
      <c r="I4" s="2">
        <v>1</v>
      </c>
      <c r="J4" s="6">
        <v>1.3888888888888889E-3</v>
      </c>
      <c r="K4" s="2" t="s">
        <v>18</v>
      </c>
      <c r="L4" s="2" t="s">
        <v>24</v>
      </c>
      <c r="M4" s="2" t="s">
        <v>25</v>
      </c>
      <c r="N4" s="2" t="s">
        <v>76</v>
      </c>
      <c r="O4" s="2" t="s">
        <v>26</v>
      </c>
    </row>
    <row r="5" spans="2:15" x14ac:dyDescent="0.35">
      <c r="B5" s="2" t="s">
        <v>14</v>
      </c>
      <c r="C5" s="3">
        <v>20</v>
      </c>
      <c r="D5" s="4" t="s">
        <v>27</v>
      </c>
      <c r="E5" s="2" t="s">
        <v>28</v>
      </c>
      <c r="F5" s="2" t="s">
        <v>17</v>
      </c>
      <c r="G5" s="5">
        <v>2</v>
      </c>
      <c r="H5" s="16">
        <v>12000000</v>
      </c>
      <c r="I5" s="2">
        <v>3</v>
      </c>
      <c r="J5" s="6">
        <v>1.3888888888888889E-3</v>
      </c>
      <c r="K5" s="2" t="s">
        <v>18</v>
      </c>
      <c r="L5" s="2" t="s">
        <v>29</v>
      </c>
      <c r="M5" s="2" t="s">
        <v>30</v>
      </c>
      <c r="N5" s="2" t="s">
        <v>76</v>
      </c>
      <c r="O5" s="2" t="s">
        <v>31</v>
      </c>
    </row>
    <row r="6" spans="2:15" x14ac:dyDescent="0.35">
      <c r="B6" s="2" t="s">
        <v>14</v>
      </c>
      <c r="C6" s="3">
        <v>23</v>
      </c>
      <c r="D6" s="4" t="s">
        <v>27</v>
      </c>
      <c r="E6" s="2" t="s">
        <v>32</v>
      </c>
      <c r="F6" s="2" t="s">
        <v>17</v>
      </c>
      <c r="G6" s="5">
        <v>4</v>
      </c>
      <c r="H6" s="16">
        <v>15000000</v>
      </c>
      <c r="I6" s="2">
        <v>1</v>
      </c>
      <c r="J6" s="6">
        <v>1.3888888888888889E-3</v>
      </c>
      <c r="K6" s="2" t="s">
        <v>18</v>
      </c>
      <c r="L6" s="2" t="s">
        <v>29</v>
      </c>
      <c r="M6" s="2" t="s">
        <v>33</v>
      </c>
      <c r="N6" s="2" t="s">
        <v>77</v>
      </c>
      <c r="O6" s="2" t="s">
        <v>34</v>
      </c>
    </row>
    <row r="7" spans="2:15" x14ac:dyDescent="0.35">
      <c r="B7" s="2" t="s">
        <v>14</v>
      </c>
      <c r="C7" s="3">
        <v>11</v>
      </c>
      <c r="D7" s="4" t="s">
        <v>27</v>
      </c>
      <c r="E7" s="2" t="s">
        <v>16</v>
      </c>
      <c r="F7" s="2" t="s">
        <v>17</v>
      </c>
      <c r="G7" s="5">
        <v>5</v>
      </c>
      <c r="H7" s="16">
        <v>25000000</v>
      </c>
      <c r="I7" s="2">
        <v>2</v>
      </c>
      <c r="J7" s="6">
        <v>1.3888888888888889E-3</v>
      </c>
      <c r="K7" s="2" t="s">
        <v>18</v>
      </c>
      <c r="L7" s="2" t="s">
        <v>35</v>
      </c>
      <c r="M7" s="2" t="s">
        <v>25</v>
      </c>
      <c r="N7" s="2" t="s">
        <v>66</v>
      </c>
      <c r="O7" s="2" t="s">
        <v>36</v>
      </c>
    </row>
    <row r="8" spans="2:15" x14ac:dyDescent="0.35">
      <c r="B8" s="2" t="s">
        <v>14</v>
      </c>
      <c r="C8" s="3">
        <v>2</v>
      </c>
      <c r="D8" s="4" t="s">
        <v>37</v>
      </c>
      <c r="E8" s="2" t="s">
        <v>38</v>
      </c>
      <c r="F8" s="2" t="s">
        <v>23</v>
      </c>
      <c r="G8" s="5">
        <v>3</v>
      </c>
      <c r="H8" s="16">
        <v>12000000</v>
      </c>
      <c r="I8" s="2">
        <v>1</v>
      </c>
      <c r="J8" s="6">
        <v>1.3888888888888889E-3</v>
      </c>
      <c r="K8" s="2" t="s">
        <v>18</v>
      </c>
      <c r="L8" s="2" t="s">
        <v>39</v>
      </c>
      <c r="M8" s="2" t="s">
        <v>40</v>
      </c>
      <c r="N8" s="2" t="s">
        <v>78</v>
      </c>
      <c r="O8" s="2" t="s">
        <v>41</v>
      </c>
    </row>
    <row r="9" spans="2:15" x14ac:dyDescent="0.35">
      <c r="B9" s="2" t="s">
        <v>14</v>
      </c>
      <c r="C9" s="3">
        <v>6</v>
      </c>
      <c r="D9" s="4" t="s">
        <v>37</v>
      </c>
      <c r="E9" s="2" t="s">
        <v>38</v>
      </c>
      <c r="F9" s="2" t="s">
        <v>42</v>
      </c>
      <c r="G9" s="5">
        <v>5</v>
      </c>
      <c r="H9" s="16">
        <v>20000000</v>
      </c>
      <c r="I9" s="2">
        <v>2</v>
      </c>
      <c r="J9" s="6">
        <v>1.3888888888888889E-3</v>
      </c>
      <c r="K9" s="2" t="s">
        <v>18</v>
      </c>
      <c r="L9" s="2" t="s">
        <v>19</v>
      </c>
      <c r="M9" s="2" t="s">
        <v>43</v>
      </c>
      <c r="N9" s="2" t="s">
        <v>66</v>
      </c>
      <c r="O9" s="2" t="s">
        <v>36</v>
      </c>
    </row>
    <row r="10" spans="2:15" x14ac:dyDescent="0.35">
      <c r="B10" s="2" t="s">
        <v>14</v>
      </c>
      <c r="C10" s="3">
        <v>26</v>
      </c>
      <c r="D10" s="4" t="s">
        <v>44</v>
      </c>
      <c r="E10" s="2" t="s">
        <v>32</v>
      </c>
      <c r="F10" s="2" t="s">
        <v>45</v>
      </c>
      <c r="G10" s="5">
        <v>1</v>
      </c>
      <c r="H10" s="16">
        <v>19000000</v>
      </c>
      <c r="I10" s="2">
        <v>2</v>
      </c>
      <c r="J10" s="6">
        <v>1.3888888888888889E-3</v>
      </c>
      <c r="K10" s="2" t="s">
        <v>46</v>
      </c>
      <c r="L10" s="2" t="s">
        <v>47</v>
      </c>
      <c r="M10" s="2" t="s">
        <v>33</v>
      </c>
      <c r="N10" s="2" t="s">
        <v>78</v>
      </c>
      <c r="O10" s="2" t="s">
        <v>41</v>
      </c>
    </row>
    <row r="11" spans="2:15" x14ac:dyDescent="0.35">
      <c r="B11" s="2" t="s">
        <v>14</v>
      </c>
      <c r="C11" s="3">
        <v>15</v>
      </c>
      <c r="D11" s="4" t="s">
        <v>44</v>
      </c>
      <c r="E11" s="2" t="s">
        <v>38</v>
      </c>
      <c r="F11" s="2" t="s">
        <v>42</v>
      </c>
      <c r="G11" s="5">
        <v>2</v>
      </c>
      <c r="H11" s="16">
        <v>38000000</v>
      </c>
      <c r="I11" s="2">
        <v>2</v>
      </c>
      <c r="J11" s="6">
        <v>1.3888888888888889E-3</v>
      </c>
      <c r="K11" s="2" t="s">
        <v>46</v>
      </c>
      <c r="L11" s="2" t="s">
        <v>39</v>
      </c>
      <c r="M11" s="2" t="s">
        <v>48</v>
      </c>
      <c r="N11" s="2" t="s">
        <v>76</v>
      </c>
      <c r="O11" s="2" t="s">
        <v>26</v>
      </c>
    </row>
    <row r="12" spans="2:15" x14ac:dyDescent="0.35">
      <c r="B12" s="2" t="s">
        <v>14</v>
      </c>
      <c r="C12" s="3">
        <v>17</v>
      </c>
      <c r="D12" s="4" t="s">
        <v>44</v>
      </c>
      <c r="E12" s="2" t="s">
        <v>49</v>
      </c>
      <c r="F12" s="2" t="s">
        <v>23</v>
      </c>
      <c r="G12" s="5">
        <v>2</v>
      </c>
      <c r="H12" s="16">
        <v>12000000</v>
      </c>
      <c r="I12" s="2">
        <v>2</v>
      </c>
      <c r="J12" s="6">
        <v>1.3888888888888889E-3</v>
      </c>
      <c r="K12" s="2" t="s">
        <v>18</v>
      </c>
      <c r="L12" s="2" t="s">
        <v>50</v>
      </c>
      <c r="M12" s="2" t="s">
        <v>51</v>
      </c>
      <c r="N12" s="2" t="s">
        <v>76</v>
      </c>
      <c r="O12" s="2" t="s">
        <v>52</v>
      </c>
    </row>
    <row r="13" spans="2:15" x14ac:dyDescent="0.35">
      <c r="B13" s="2" t="s">
        <v>14</v>
      </c>
      <c r="C13" s="3">
        <v>1</v>
      </c>
      <c r="D13" s="4" t="s">
        <v>15</v>
      </c>
      <c r="E13" s="2" t="s">
        <v>16</v>
      </c>
      <c r="F13" s="2" t="s">
        <v>17</v>
      </c>
      <c r="G13" s="5">
        <v>1</v>
      </c>
      <c r="H13" s="16">
        <v>7000000</v>
      </c>
      <c r="I13" s="2">
        <v>3</v>
      </c>
      <c r="J13" s="6">
        <v>1.3888888888888889E-3</v>
      </c>
      <c r="K13" s="2" t="s">
        <v>18</v>
      </c>
      <c r="L13" s="2" t="s">
        <v>19</v>
      </c>
      <c r="M13" s="2" t="s">
        <v>20</v>
      </c>
      <c r="N13" s="2" t="s">
        <v>78</v>
      </c>
      <c r="O13" s="2" t="s">
        <v>21</v>
      </c>
    </row>
    <row r="14" spans="2:15" x14ac:dyDescent="0.35">
      <c r="B14" s="2" t="s">
        <v>14</v>
      </c>
      <c r="C14" s="3">
        <v>2</v>
      </c>
      <c r="D14" s="4" t="s">
        <v>37</v>
      </c>
      <c r="E14" s="2" t="s">
        <v>38</v>
      </c>
      <c r="F14" s="2" t="s">
        <v>23</v>
      </c>
      <c r="G14" s="5">
        <v>3</v>
      </c>
      <c r="H14" s="16">
        <v>12000000</v>
      </c>
      <c r="I14" s="2">
        <v>1</v>
      </c>
      <c r="J14" s="6">
        <v>1.3888888888888889E-3</v>
      </c>
      <c r="K14" s="2" t="s">
        <v>18</v>
      </c>
      <c r="L14" s="2" t="s">
        <v>39</v>
      </c>
      <c r="M14" s="2" t="s">
        <v>40</v>
      </c>
      <c r="N14" s="2" t="s">
        <v>78</v>
      </c>
      <c r="O14" s="2" t="s">
        <v>26</v>
      </c>
    </row>
    <row r="15" spans="2:15" x14ac:dyDescent="0.35">
      <c r="B15" s="2" t="s">
        <v>14</v>
      </c>
      <c r="C15" s="3">
        <v>6</v>
      </c>
      <c r="D15" s="4" t="s">
        <v>37</v>
      </c>
      <c r="E15" s="2" t="s">
        <v>38</v>
      </c>
      <c r="F15" s="2" t="s">
        <v>42</v>
      </c>
      <c r="G15" s="5">
        <v>5</v>
      </c>
      <c r="H15" s="16">
        <v>20000000</v>
      </c>
      <c r="I15" s="2">
        <v>2</v>
      </c>
      <c r="J15" s="6">
        <v>1.3888888888888889E-3</v>
      </c>
      <c r="K15" s="2" t="s">
        <v>18</v>
      </c>
      <c r="L15" s="2" t="s">
        <v>19</v>
      </c>
      <c r="M15" s="2" t="s">
        <v>43</v>
      </c>
      <c r="N15" s="2" t="s">
        <v>66</v>
      </c>
      <c r="O15" s="2" t="s">
        <v>53</v>
      </c>
    </row>
    <row r="16" spans="2:15" x14ac:dyDescent="0.35">
      <c r="B16" s="2" t="s">
        <v>14</v>
      </c>
      <c r="C16" s="3">
        <v>26</v>
      </c>
      <c r="D16" s="4" t="s">
        <v>44</v>
      </c>
      <c r="E16" s="2" t="s">
        <v>32</v>
      </c>
      <c r="F16" s="2" t="s">
        <v>45</v>
      </c>
      <c r="G16" s="5">
        <v>1</v>
      </c>
      <c r="H16" s="16">
        <v>19000000</v>
      </c>
      <c r="I16" s="2">
        <v>2</v>
      </c>
      <c r="J16" s="6">
        <v>1.3888888888888889E-3</v>
      </c>
      <c r="K16" s="2" t="s">
        <v>46</v>
      </c>
      <c r="L16" s="2" t="s">
        <v>47</v>
      </c>
      <c r="M16" s="2" t="s">
        <v>33</v>
      </c>
      <c r="N16" s="2" t="s">
        <v>78</v>
      </c>
      <c r="O16" s="2" t="s">
        <v>54</v>
      </c>
    </row>
    <row r="17" spans="2:15" x14ac:dyDescent="0.35">
      <c r="B17" s="2" t="s">
        <v>14</v>
      </c>
      <c r="C17" s="3">
        <v>2</v>
      </c>
      <c r="D17" s="4" t="s">
        <v>37</v>
      </c>
      <c r="E17" s="2" t="s">
        <v>38</v>
      </c>
      <c r="F17" s="2" t="s">
        <v>23</v>
      </c>
      <c r="G17" s="5">
        <v>3</v>
      </c>
      <c r="H17" s="16">
        <v>12000000</v>
      </c>
      <c r="I17" s="2">
        <v>1</v>
      </c>
      <c r="J17" s="6">
        <v>1.3888888888888889E-3</v>
      </c>
      <c r="K17" s="2" t="s">
        <v>18</v>
      </c>
      <c r="L17" s="2" t="s">
        <v>39</v>
      </c>
      <c r="M17" s="2" t="s">
        <v>40</v>
      </c>
      <c r="N17" s="2" t="s">
        <v>78</v>
      </c>
      <c r="O17" s="2" t="s">
        <v>31</v>
      </c>
    </row>
    <row r="18" spans="2:15" x14ac:dyDescent="0.35">
      <c r="B18" s="2" t="s">
        <v>14</v>
      </c>
      <c r="C18" s="3">
        <v>6</v>
      </c>
      <c r="D18" s="4" t="s">
        <v>37</v>
      </c>
      <c r="E18" s="2" t="s">
        <v>38</v>
      </c>
      <c r="F18" s="2" t="s">
        <v>42</v>
      </c>
      <c r="G18" s="5">
        <v>5</v>
      </c>
      <c r="H18" s="16">
        <v>20000000</v>
      </c>
      <c r="I18" s="2">
        <v>2</v>
      </c>
      <c r="J18" s="6">
        <v>1.3888888888888889E-3</v>
      </c>
      <c r="K18" s="2" t="s">
        <v>18</v>
      </c>
      <c r="L18" s="2" t="s">
        <v>19</v>
      </c>
      <c r="M18" s="2" t="s">
        <v>43</v>
      </c>
      <c r="N18" s="2" t="s">
        <v>66</v>
      </c>
      <c r="O18" s="2" t="s">
        <v>53</v>
      </c>
    </row>
    <row r="19" spans="2:15" x14ac:dyDescent="0.35">
      <c r="B19" s="2" t="s">
        <v>14</v>
      </c>
      <c r="C19" s="3">
        <v>26</v>
      </c>
      <c r="D19" s="4" t="s">
        <v>44</v>
      </c>
      <c r="E19" s="2" t="s">
        <v>32</v>
      </c>
      <c r="F19" s="2" t="s">
        <v>45</v>
      </c>
      <c r="G19" s="5">
        <v>1</v>
      </c>
      <c r="H19" s="16">
        <v>19000000</v>
      </c>
      <c r="I19" s="2">
        <v>2</v>
      </c>
      <c r="J19" s="6">
        <v>1.3888888888888889E-3</v>
      </c>
      <c r="K19" s="2" t="s">
        <v>46</v>
      </c>
      <c r="L19" s="2" t="s">
        <v>47</v>
      </c>
      <c r="M19" s="2" t="s">
        <v>33</v>
      </c>
      <c r="N19" s="2" t="s">
        <v>78</v>
      </c>
      <c r="O19" s="2" t="s">
        <v>54</v>
      </c>
    </row>
    <row r="20" spans="2:15" x14ac:dyDescent="0.35">
      <c r="B20" s="2" t="s">
        <v>14</v>
      </c>
      <c r="C20" s="3">
        <v>12</v>
      </c>
      <c r="D20" s="4" t="s">
        <v>55</v>
      </c>
      <c r="E20" s="2" t="s">
        <v>16</v>
      </c>
      <c r="F20" s="2" t="s">
        <v>42</v>
      </c>
      <c r="G20" s="5">
        <v>3</v>
      </c>
      <c r="H20" s="16">
        <v>11000000</v>
      </c>
      <c r="I20" s="2">
        <v>1</v>
      </c>
      <c r="J20" s="6">
        <v>1.3888888888888889E-3</v>
      </c>
      <c r="K20" s="2" t="s">
        <v>18</v>
      </c>
      <c r="L20" s="2" t="s">
        <v>56</v>
      </c>
      <c r="M20" s="2" t="s">
        <v>51</v>
      </c>
      <c r="N20" s="2" t="s">
        <v>76</v>
      </c>
      <c r="O20" s="2" t="s">
        <v>52</v>
      </c>
    </row>
    <row r="21" spans="2:15" x14ac:dyDescent="0.35">
      <c r="B21" s="2" t="s">
        <v>14</v>
      </c>
      <c r="C21" s="3">
        <v>11</v>
      </c>
      <c r="D21" s="4" t="s">
        <v>57</v>
      </c>
      <c r="E21" s="2" t="s">
        <v>28</v>
      </c>
      <c r="F21" s="2" t="s">
        <v>23</v>
      </c>
      <c r="G21" s="5">
        <v>5</v>
      </c>
      <c r="H21" s="16">
        <v>25000000</v>
      </c>
      <c r="I21" s="2">
        <v>1</v>
      </c>
      <c r="J21" s="6">
        <v>1.3888888888888889E-3</v>
      </c>
      <c r="K21" s="2" t="s">
        <v>18</v>
      </c>
      <c r="L21" s="2" t="s">
        <v>29</v>
      </c>
      <c r="M21" s="2" t="s">
        <v>43</v>
      </c>
      <c r="N21" s="2" t="s">
        <v>76</v>
      </c>
      <c r="O21" s="2" t="s">
        <v>31</v>
      </c>
    </row>
    <row r="22" spans="2:15" x14ac:dyDescent="0.35">
      <c r="B22" s="2" t="s">
        <v>14</v>
      </c>
      <c r="C22" s="3">
        <v>11</v>
      </c>
      <c r="D22" s="4" t="s">
        <v>58</v>
      </c>
      <c r="E22" s="2" t="s">
        <v>32</v>
      </c>
      <c r="F22" s="2" t="s">
        <v>42</v>
      </c>
      <c r="G22" s="5">
        <v>2</v>
      </c>
      <c r="H22" s="16">
        <v>38000000</v>
      </c>
      <c r="I22" s="2">
        <v>2</v>
      </c>
      <c r="J22" s="6">
        <v>1.3888888888888889E-3</v>
      </c>
      <c r="K22" s="2" t="s">
        <v>46</v>
      </c>
      <c r="L22" s="2" t="s">
        <v>56</v>
      </c>
      <c r="M22" s="2" t="s">
        <v>43</v>
      </c>
      <c r="N22" s="2" t="s">
        <v>78</v>
      </c>
      <c r="O22" s="2" t="s">
        <v>53</v>
      </c>
    </row>
    <row r="23" spans="2:15" x14ac:dyDescent="0.35">
      <c r="B23" s="2" t="s">
        <v>14</v>
      </c>
      <c r="C23" s="3">
        <v>3</v>
      </c>
      <c r="D23" s="4" t="s">
        <v>15</v>
      </c>
      <c r="E23" s="2" t="s">
        <v>38</v>
      </c>
      <c r="F23" s="2" t="s">
        <v>42</v>
      </c>
      <c r="G23" s="5">
        <v>4</v>
      </c>
      <c r="H23" s="16">
        <v>15000000</v>
      </c>
      <c r="I23" s="2">
        <v>1</v>
      </c>
      <c r="J23" s="6">
        <v>1.3888888888888889E-3</v>
      </c>
      <c r="K23" s="2" t="s">
        <v>18</v>
      </c>
      <c r="L23" s="2" t="s">
        <v>56</v>
      </c>
      <c r="M23" s="2" t="s">
        <v>20</v>
      </c>
      <c r="N23" s="2" t="s">
        <v>78</v>
      </c>
      <c r="O23" s="2" t="s">
        <v>41</v>
      </c>
    </row>
    <row r="24" spans="2:15" x14ac:dyDescent="0.35">
      <c r="B24" s="2" t="s">
        <v>14</v>
      </c>
      <c r="C24" s="3">
        <v>11</v>
      </c>
      <c r="D24" s="4" t="s">
        <v>59</v>
      </c>
      <c r="E24" s="2" t="s">
        <v>16</v>
      </c>
      <c r="F24" s="2" t="s">
        <v>23</v>
      </c>
      <c r="G24" s="5">
        <v>1</v>
      </c>
      <c r="H24" s="16">
        <v>19000000</v>
      </c>
      <c r="I24" s="2">
        <v>1</v>
      </c>
      <c r="J24" s="6">
        <v>1.3888888888888889E-3</v>
      </c>
      <c r="K24" s="2" t="s">
        <v>46</v>
      </c>
      <c r="L24" s="2" t="s">
        <v>19</v>
      </c>
      <c r="M24" s="2" t="s">
        <v>25</v>
      </c>
      <c r="N24" s="2" t="s">
        <v>77</v>
      </c>
      <c r="O24" s="2" t="s">
        <v>54</v>
      </c>
    </row>
    <row r="25" spans="2:15" x14ac:dyDescent="0.35">
      <c r="B25" s="2" t="s">
        <v>14</v>
      </c>
      <c r="C25" s="3">
        <v>10</v>
      </c>
      <c r="D25" s="4" t="s">
        <v>59</v>
      </c>
      <c r="E25" s="2" t="s">
        <v>38</v>
      </c>
      <c r="F25" s="2" t="s">
        <v>17</v>
      </c>
      <c r="G25" s="5">
        <v>4</v>
      </c>
      <c r="H25" s="16">
        <v>20000000</v>
      </c>
      <c r="I25" s="2">
        <v>3</v>
      </c>
      <c r="J25" s="6">
        <v>1.3888888888888889E-3</v>
      </c>
      <c r="K25" s="2" t="s">
        <v>18</v>
      </c>
      <c r="L25" s="2" t="s">
        <v>47</v>
      </c>
      <c r="M25" s="2" t="s">
        <v>33</v>
      </c>
      <c r="N25" s="2" t="s">
        <v>77</v>
      </c>
      <c r="O25" s="2" t="s">
        <v>54</v>
      </c>
    </row>
    <row r="26" spans="2:15" x14ac:dyDescent="0.35">
      <c r="B26" s="2" t="s">
        <v>14</v>
      </c>
      <c r="C26" s="3">
        <v>5</v>
      </c>
      <c r="D26" s="4" t="s">
        <v>59</v>
      </c>
      <c r="E26" s="2" t="s">
        <v>38</v>
      </c>
      <c r="F26" s="2" t="s">
        <v>23</v>
      </c>
      <c r="G26" s="5">
        <v>1</v>
      </c>
      <c r="H26" s="16">
        <v>7000000</v>
      </c>
      <c r="I26" s="2">
        <v>2</v>
      </c>
      <c r="J26" s="6">
        <v>1.3888888888888889E-3</v>
      </c>
      <c r="K26" s="2" t="s">
        <v>18</v>
      </c>
      <c r="L26" s="2" t="s">
        <v>56</v>
      </c>
      <c r="M26" s="2" t="s">
        <v>48</v>
      </c>
      <c r="N26" s="2" t="s">
        <v>76</v>
      </c>
      <c r="O26" s="2" t="s">
        <v>52</v>
      </c>
    </row>
    <row r="27" spans="2:15" x14ac:dyDescent="0.35">
      <c r="B27" s="2" t="s">
        <v>14</v>
      </c>
      <c r="C27" s="3">
        <v>12</v>
      </c>
      <c r="D27" s="4" t="s">
        <v>60</v>
      </c>
      <c r="E27" s="2" t="s">
        <v>28</v>
      </c>
      <c r="F27" s="2" t="s">
        <v>23</v>
      </c>
      <c r="G27" s="5">
        <v>2</v>
      </c>
      <c r="H27" s="16">
        <v>38000000</v>
      </c>
      <c r="I27" s="2">
        <v>3</v>
      </c>
      <c r="J27" s="6">
        <v>1.3888888888888889E-3</v>
      </c>
      <c r="K27" s="2" t="s">
        <v>46</v>
      </c>
      <c r="L27" s="2" t="s">
        <v>39</v>
      </c>
      <c r="M27" s="2" t="s">
        <v>40</v>
      </c>
      <c r="N27" s="2" t="s">
        <v>78</v>
      </c>
      <c r="O27" s="2" t="s">
        <v>53</v>
      </c>
    </row>
    <row r="28" spans="2:15" x14ac:dyDescent="0.35">
      <c r="B28" s="2" t="s">
        <v>14</v>
      </c>
      <c r="C28" s="3">
        <v>26</v>
      </c>
      <c r="D28" s="4" t="s">
        <v>22</v>
      </c>
      <c r="E28" s="2" t="s">
        <v>16</v>
      </c>
      <c r="F28" s="2" t="s">
        <v>42</v>
      </c>
      <c r="G28" s="5">
        <v>4</v>
      </c>
      <c r="H28" s="16">
        <v>20000000</v>
      </c>
      <c r="I28" s="2">
        <v>3</v>
      </c>
      <c r="J28" s="6">
        <v>1.3888888888888889E-3</v>
      </c>
      <c r="K28" s="2" t="s">
        <v>61</v>
      </c>
      <c r="L28" s="2" t="s">
        <v>19</v>
      </c>
      <c r="M28" s="2" t="s">
        <v>20</v>
      </c>
      <c r="N28" s="2" t="s">
        <v>66</v>
      </c>
      <c r="O28" s="2" t="s">
        <v>36</v>
      </c>
    </row>
    <row r="29" spans="2:15" x14ac:dyDescent="0.35">
      <c r="B29" s="2" t="s">
        <v>14</v>
      </c>
      <c r="C29" s="3">
        <v>25</v>
      </c>
      <c r="D29" s="4" t="s">
        <v>27</v>
      </c>
      <c r="E29" s="2" t="s">
        <v>16</v>
      </c>
      <c r="F29" s="2" t="s">
        <v>17</v>
      </c>
      <c r="G29" s="5">
        <v>3</v>
      </c>
      <c r="H29" s="16">
        <v>15000000</v>
      </c>
      <c r="I29" s="2">
        <v>3</v>
      </c>
      <c r="J29" s="6">
        <v>1.3888888888888889E-3</v>
      </c>
      <c r="K29" s="2" t="s">
        <v>18</v>
      </c>
      <c r="L29" s="2" t="s">
        <v>56</v>
      </c>
      <c r="M29" s="2" t="s">
        <v>30</v>
      </c>
      <c r="N29" s="2" t="s">
        <v>76</v>
      </c>
      <c r="O29" s="2" t="s">
        <v>52</v>
      </c>
    </row>
    <row r="30" spans="2:15" x14ac:dyDescent="0.35">
      <c r="B30" s="2" t="s">
        <v>14</v>
      </c>
      <c r="C30" s="3">
        <v>11</v>
      </c>
      <c r="D30" s="4" t="s">
        <v>27</v>
      </c>
      <c r="E30" s="2" t="s">
        <v>16</v>
      </c>
      <c r="F30" s="2" t="s">
        <v>42</v>
      </c>
      <c r="G30" s="5">
        <v>3</v>
      </c>
      <c r="H30" s="16">
        <v>12000000</v>
      </c>
      <c r="I30" s="2">
        <v>4</v>
      </c>
      <c r="J30" s="6">
        <v>1.3888888888888889E-3</v>
      </c>
      <c r="K30" s="2" t="s">
        <v>18</v>
      </c>
      <c r="L30" s="2" t="s">
        <v>24</v>
      </c>
      <c r="M30" s="2" t="s">
        <v>20</v>
      </c>
      <c r="N30" s="2" t="s">
        <v>66</v>
      </c>
      <c r="O30" s="2" t="s">
        <v>36</v>
      </c>
    </row>
    <row r="31" spans="2:15" x14ac:dyDescent="0.35">
      <c r="B31" s="2" t="s">
        <v>14</v>
      </c>
      <c r="C31" s="3">
        <v>18</v>
      </c>
      <c r="D31" s="4" t="s">
        <v>27</v>
      </c>
      <c r="E31" s="2" t="s">
        <v>16</v>
      </c>
      <c r="F31" s="2" t="s">
        <v>23</v>
      </c>
      <c r="G31" s="5">
        <v>4</v>
      </c>
      <c r="H31" s="16">
        <v>15000000</v>
      </c>
      <c r="I31" s="2">
        <v>2</v>
      </c>
      <c r="J31" s="6">
        <v>1.3888888888888889E-3</v>
      </c>
      <c r="K31" s="2" t="s">
        <v>18</v>
      </c>
      <c r="L31" s="2" t="s">
        <v>39</v>
      </c>
      <c r="M31" s="2" t="s">
        <v>48</v>
      </c>
      <c r="N31" s="2" t="s">
        <v>78</v>
      </c>
      <c r="O31" s="2" t="s">
        <v>62</v>
      </c>
    </row>
    <row r="32" spans="2:15" x14ac:dyDescent="0.35">
      <c r="B32" s="2" t="s">
        <v>14</v>
      </c>
      <c r="C32" s="3">
        <v>1</v>
      </c>
      <c r="D32" s="4" t="s">
        <v>37</v>
      </c>
      <c r="E32" s="2" t="s">
        <v>32</v>
      </c>
      <c r="F32" s="2" t="s">
        <v>42</v>
      </c>
      <c r="G32" s="5">
        <v>3</v>
      </c>
      <c r="H32" s="16">
        <v>15000000</v>
      </c>
      <c r="I32" s="2">
        <v>3</v>
      </c>
      <c r="J32" s="6">
        <v>1.3888888888888889E-3</v>
      </c>
      <c r="K32" s="2" t="s">
        <v>18</v>
      </c>
      <c r="L32" s="2" t="s">
        <v>39</v>
      </c>
      <c r="M32" s="2" t="s">
        <v>30</v>
      </c>
      <c r="N32" s="2" t="s">
        <v>76</v>
      </c>
      <c r="O32" s="2" t="s">
        <v>52</v>
      </c>
    </row>
    <row r="33" spans="2:15" x14ac:dyDescent="0.35">
      <c r="B33" s="2" t="s">
        <v>14</v>
      </c>
      <c r="C33" s="3">
        <v>1</v>
      </c>
      <c r="D33" s="4" t="s">
        <v>37</v>
      </c>
      <c r="E33" s="2" t="s">
        <v>16</v>
      </c>
      <c r="F33" s="2" t="s">
        <v>42</v>
      </c>
      <c r="G33" s="5">
        <v>2</v>
      </c>
      <c r="H33" s="16">
        <v>12000000</v>
      </c>
      <c r="I33" s="2">
        <v>6</v>
      </c>
      <c r="J33" s="6">
        <v>1.3888888888888889E-3</v>
      </c>
      <c r="K33" s="2" t="s">
        <v>18</v>
      </c>
      <c r="L33" s="2" t="s">
        <v>39</v>
      </c>
      <c r="M33" s="2" t="s">
        <v>30</v>
      </c>
      <c r="N33" s="2" t="s">
        <v>78</v>
      </c>
      <c r="O33" s="2" t="s">
        <v>41</v>
      </c>
    </row>
    <row r="34" spans="2:15" x14ac:dyDescent="0.35">
      <c r="B34" s="2" t="s">
        <v>14</v>
      </c>
      <c r="C34" s="3">
        <v>8</v>
      </c>
      <c r="D34" s="4" t="s">
        <v>37</v>
      </c>
      <c r="E34" s="2" t="s">
        <v>16</v>
      </c>
      <c r="F34" s="2" t="s">
        <v>42</v>
      </c>
      <c r="G34" s="5">
        <v>3</v>
      </c>
      <c r="H34" s="16">
        <v>15000000</v>
      </c>
      <c r="I34" s="2">
        <v>3</v>
      </c>
      <c r="J34" s="6">
        <v>1.3888888888888889E-3</v>
      </c>
      <c r="K34" s="2" t="s">
        <v>18</v>
      </c>
      <c r="L34" s="2" t="s">
        <v>35</v>
      </c>
      <c r="M34" s="2" t="s">
        <v>20</v>
      </c>
      <c r="N34" s="2" t="s">
        <v>78</v>
      </c>
      <c r="O34" s="2" t="s">
        <v>62</v>
      </c>
    </row>
    <row r="35" spans="2:15" x14ac:dyDescent="0.35">
      <c r="B35" s="2" t="s">
        <v>14</v>
      </c>
      <c r="C35" s="3">
        <v>20</v>
      </c>
      <c r="D35" s="4" t="s">
        <v>37</v>
      </c>
      <c r="E35" s="2" t="s">
        <v>28</v>
      </c>
      <c r="F35" s="2" t="s">
        <v>23</v>
      </c>
      <c r="G35" s="5">
        <v>5</v>
      </c>
      <c r="H35" s="16">
        <v>25000000</v>
      </c>
      <c r="I35" s="2">
        <v>4</v>
      </c>
      <c r="J35" s="6">
        <v>1.3888888888888889E-3</v>
      </c>
      <c r="K35" s="2" t="s">
        <v>18</v>
      </c>
      <c r="L35" s="2" t="s">
        <v>35</v>
      </c>
      <c r="M35" s="2" t="s">
        <v>30</v>
      </c>
      <c r="N35" s="2" t="s">
        <v>78</v>
      </c>
      <c r="O35" s="2" t="s">
        <v>63</v>
      </c>
    </row>
    <row r="36" spans="2:15" x14ac:dyDescent="0.35">
      <c r="B36" s="2" t="s">
        <v>14</v>
      </c>
      <c r="C36" s="3">
        <v>20</v>
      </c>
      <c r="D36" s="4" t="s">
        <v>37</v>
      </c>
      <c r="E36" s="2" t="s">
        <v>49</v>
      </c>
      <c r="F36" s="2" t="s">
        <v>17</v>
      </c>
      <c r="G36" s="5">
        <v>2</v>
      </c>
      <c r="H36" s="16">
        <v>12000000</v>
      </c>
      <c r="I36" s="2">
        <v>4</v>
      </c>
      <c r="J36" s="6">
        <v>1.3888888888888889E-3</v>
      </c>
      <c r="K36" s="2" t="s">
        <v>18</v>
      </c>
      <c r="L36" s="2" t="s">
        <v>64</v>
      </c>
      <c r="M36" s="2" t="s">
        <v>33</v>
      </c>
      <c r="N36" s="2" t="s">
        <v>77</v>
      </c>
      <c r="O36" s="2" t="s">
        <v>65</v>
      </c>
    </row>
    <row r="37" spans="2:15" x14ac:dyDescent="0.35">
      <c r="B37" s="2" t="s">
        <v>14</v>
      </c>
      <c r="C37" s="3">
        <v>1</v>
      </c>
      <c r="D37" s="4" t="s">
        <v>37</v>
      </c>
      <c r="E37" s="2" t="s">
        <v>28</v>
      </c>
      <c r="F37" s="2" t="s">
        <v>23</v>
      </c>
      <c r="G37" s="5">
        <v>3</v>
      </c>
      <c r="H37" s="16">
        <v>15000000</v>
      </c>
      <c r="I37" s="2">
        <v>5</v>
      </c>
      <c r="J37" s="6">
        <v>1.3888888888888889E-3</v>
      </c>
      <c r="K37" s="2" t="s">
        <v>18</v>
      </c>
      <c r="L37" s="2" t="s">
        <v>29</v>
      </c>
      <c r="M37" s="2" t="s">
        <v>40</v>
      </c>
      <c r="N37" s="2" t="s">
        <v>77</v>
      </c>
      <c r="O37" s="2" t="s">
        <v>54</v>
      </c>
    </row>
    <row r="38" spans="2:15" x14ac:dyDescent="0.35">
      <c r="B38" s="2" t="s">
        <v>14</v>
      </c>
      <c r="C38" s="3">
        <v>20</v>
      </c>
      <c r="D38" s="4" t="s">
        <v>37</v>
      </c>
      <c r="E38" s="2" t="s">
        <v>28</v>
      </c>
      <c r="F38" s="2" t="s">
        <v>42</v>
      </c>
      <c r="G38" s="5">
        <v>2</v>
      </c>
      <c r="H38" s="16">
        <v>10000000</v>
      </c>
      <c r="I38" s="2">
        <v>1</v>
      </c>
      <c r="J38" s="6">
        <v>1.3888888888888889E-3</v>
      </c>
      <c r="K38" s="2" t="s">
        <v>18</v>
      </c>
      <c r="L38" s="2" t="s">
        <v>64</v>
      </c>
      <c r="M38" s="2" t="s">
        <v>43</v>
      </c>
      <c r="N38" s="2" t="s">
        <v>78</v>
      </c>
      <c r="O38" s="2" t="s">
        <v>66</v>
      </c>
    </row>
    <row r="39" spans="2:15" x14ac:dyDescent="0.35">
      <c r="B39" s="2" t="s">
        <v>14</v>
      </c>
      <c r="C39" s="3">
        <v>1</v>
      </c>
      <c r="D39" s="4" t="s">
        <v>37</v>
      </c>
      <c r="E39" s="2" t="s">
        <v>28</v>
      </c>
      <c r="F39" s="2" t="s">
        <v>17</v>
      </c>
      <c r="G39" s="5">
        <v>3</v>
      </c>
      <c r="H39" s="16">
        <v>12000000</v>
      </c>
      <c r="I39" s="2">
        <v>2</v>
      </c>
      <c r="J39" s="6">
        <v>1.3888888888888889E-3</v>
      </c>
      <c r="K39" s="2" t="s">
        <v>18</v>
      </c>
      <c r="L39" s="2" t="s">
        <v>35</v>
      </c>
      <c r="M39" s="2" t="s">
        <v>25</v>
      </c>
      <c r="N39" s="2" t="s">
        <v>78</v>
      </c>
      <c r="O39" s="2" t="s">
        <v>53</v>
      </c>
    </row>
    <row r="40" spans="2:15" x14ac:dyDescent="0.35">
      <c r="B40" s="2" t="s">
        <v>14</v>
      </c>
      <c r="C40" s="3">
        <v>4</v>
      </c>
      <c r="D40" s="4" t="s">
        <v>37</v>
      </c>
      <c r="E40" s="2" t="s">
        <v>16</v>
      </c>
      <c r="F40" s="2" t="s">
        <v>23</v>
      </c>
      <c r="G40" s="5">
        <v>3</v>
      </c>
      <c r="H40" s="16">
        <v>11000000</v>
      </c>
      <c r="I40" s="2">
        <v>6</v>
      </c>
      <c r="J40" s="6">
        <v>1.3888888888888889E-3</v>
      </c>
      <c r="K40" s="2" t="s">
        <v>18</v>
      </c>
      <c r="L40" s="2" t="s">
        <v>39</v>
      </c>
      <c r="M40" s="2" t="s">
        <v>48</v>
      </c>
      <c r="N40" s="2" t="s">
        <v>76</v>
      </c>
      <c r="O40" s="2" t="s">
        <v>31</v>
      </c>
    </row>
    <row r="41" spans="2:15" x14ac:dyDescent="0.35">
      <c r="B41" s="2" t="s">
        <v>14</v>
      </c>
      <c r="C41" s="3">
        <v>3</v>
      </c>
      <c r="D41" s="4" t="s">
        <v>44</v>
      </c>
      <c r="E41" s="2" t="s">
        <v>32</v>
      </c>
      <c r="F41" s="2" t="s">
        <v>17</v>
      </c>
      <c r="G41" s="5">
        <v>1</v>
      </c>
      <c r="H41" s="16">
        <v>19000000</v>
      </c>
      <c r="I41" s="2">
        <v>3</v>
      </c>
      <c r="J41" s="6">
        <v>1.3888888888888889E-3</v>
      </c>
      <c r="K41" s="2" t="s">
        <v>46</v>
      </c>
      <c r="L41" s="2" t="s">
        <v>64</v>
      </c>
      <c r="M41" s="2" t="s">
        <v>48</v>
      </c>
      <c r="N41" s="2" t="s">
        <v>78</v>
      </c>
      <c r="O41" s="2" t="s">
        <v>53</v>
      </c>
    </row>
    <row r="42" spans="2:15" x14ac:dyDescent="0.35">
      <c r="B42" s="2" t="s">
        <v>14</v>
      </c>
      <c r="C42" s="3">
        <v>22</v>
      </c>
      <c r="D42" s="4" t="s">
        <v>44</v>
      </c>
      <c r="E42" s="2" t="s">
        <v>32</v>
      </c>
      <c r="F42" s="2" t="s">
        <v>17</v>
      </c>
      <c r="G42" s="5">
        <v>1</v>
      </c>
      <c r="H42" s="16">
        <v>19000000</v>
      </c>
      <c r="I42" s="2">
        <v>1</v>
      </c>
      <c r="J42" s="6">
        <v>1.3888888888888889E-3</v>
      </c>
      <c r="K42" s="2" t="s">
        <v>46</v>
      </c>
      <c r="L42" s="2" t="s">
        <v>24</v>
      </c>
      <c r="M42" s="2" t="s">
        <v>51</v>
      </c>
      <c r="N42" s="2" t="s">
        <v>66</v>
      </c>
      <c r="O42" s="2" t="s">
        <v>67</v>
      </c>
    </row>
    <row r="43" spans="2:15" x14ac:dyDescent="0.35">
      <c r="B43" s="2" t="s">
        <v>14</v>
      </c>
      <c r="C43" s="3">
        <v>13</v>
      </c>
      <c r="D43" s="4" t="s">
        <v>44</v>
      </c>
      <c r="E43" s="2" t="s">
        <v>49</v>
      </c>
      <c r="F43" s="2" t="s">
        <v>68</v>
      </c>
      <c r="G43" s="5">
        <v>4</v>
      </c>
      <c r="H43" s="16">
        <v>20000000</v>
      </c>
      <c r="I43" s="2">
        <v>3</v>
      </c>
      <c r="J43" s="6">
        <v>1.3888888888888889E-3</v>
      </c>
      <c r="K43" s="2" t="s">
        <v>61</v>
      </c>
      <c r="L43" s="2" t="s">
        <v>19</v>
      </c>
      <c r="M43" s="2" t="s">
        <v>30</v>
      </c>
      <c r="N43" s="2" t="s">
        <v>77</v>
      </c>
      <c r="O43" s="2" t="s">
        <v>54</v>
      </c>
    </row>
    <row r="44" spans="2:15" x14ac:dyDescent="0.35">
      <c r="B44" s="2" t="s">
        <v>14</v>
      </c>
      <c r="C44" s="3">
        <v>17</v>
      </c>
      <c r="D44" s="4" t="s">
        <v>44</v>
      </c>
      <c r="E44" s="2" t="s">
        <v>49</v>
      </c>
      <c r="F44" s="2" t="s">
        <v>42</v>
      </c>
      <c r="G44" s="5">
        <v>1</v>
      </c>
      <c r="H44" s="16">
        <v>7000000</v>
      </c>
      <c r="I44" s="2">
        <v>1</v>
      </c>
      <c r="J44" s="6">
        <v>1.3888888888888889E-3</v>
      </c>
      <c r="K44" s="2" t="s">
        <v>18</v>
      </c>
      <c r="L44" s="2" t="s">
        <v>19</v>
      </c>
      <c r="M44" s="2" t="s">
        <v>33</v>
      </c>
      <c r="N44" s="2" t="s">
        <v>78</v>
      </c>
      <c r="O44" s="2" t="s">
        <v>53</v>
      </c>
    </row>
    <row r="45" spans="2:15" x14ac:dyDescent="0.35">
      <c r="B45" s="2" t="s">
        <v>14</v>
      </c>
      <c r="C45" s="3">
        <v>30</v>
      </c>
      <c r="D45" s="4" t="s">
        <v>44</v>
      </c>
      <c r="E45" s="2" t="s">
        <v>49</v>
      </c>
      <c r="F45" s="2" t="s">
        <v>23</v>
      </c>
      <c r="G45" s="5">
        <v>2</v>
      </c>
      <c r="H45" s="16">
        <v>10000000</v>
      </c>
      <c r="I45" s="2">
        <v>1</v>
      </c>
      <c r="J45" s="6">
        <v>1.3888888888888889E-3</v>
      </c>
      <c r="K45" s="2" t="s">
        <v>18</v>
      </c>
      <c r="L45" s="2" t="s">
        <v>29</v>
      </c>
      <c r="M45" s="2" t="s">
        <v>33</v>
      </c>
      <c r="N45" s="2" t="s">
        <v>77</v>
      </c>
      <c r="O45" s="2" t="s">
        <v>65</v>
      </c>
    </row>
    <row r="46" spans="2:15" x14ac:dyDescent="0.35">
      <c r="B46" s="2" t="s">
        <v>14</v>
      </c>
      <c r="C46" s="3">
        <v>29</v>
      </c>
      <c r="D46" s="4" t="s">
        <v>44</v>
      </c>
      <c r="E46" s="2" t="s">
        <v>32</v>
      </c>
      <c r="F46" s="2" t="s">
        <v>42</v>
      </c>
      <c r="G46" s="5">
        <v>3</v>
      </c>
      <c r="H46" s="16">
        <v>15000000</v>
      </c>
      <c r="I46" s="2">
        <v>1</v>
      </c>
      <c r="J46" s="6">
        <v>1.3888888888888889E-3</v>
      </c>
      <c r="K46" s="2" t="s">
        <v>18</v>
      </c>
      <c r="L46" s="2" t="s">
        <v>19</v>
      </c>
      <c r="M46" s="2" t="s">
        <v>25</v>
      </c>
      <c r="N46" s="2" t="s">
        <v>76</v>
      </c>
      <c r="O46" s="2" t="s">
        <v>26</v>
      </c>
    </row>
    <row r="47" spans="2:15" x14ac:dyDescent="0.35">
      <c r="B47" s="2" t="s">
        <v>14</v>
      </c>
      <c r="C47" s="3">
        <v>6</v>
      </c>
      <c r="D47" s="4" t="s">
        <v>44</v>
      </c>
      <c r="E47" s="2" t="s">
        <v>49</v>
      </c>
      <c r="F47" s="2" t="s">
        <v>68</v>
      </c>
      <c r="G47" s="5">
        <v>1</v>
      </c>
      <c r="H47" s="16">
        <v>7000000</v>
      </c>
      <c r="I47" s="2">
        <v>3</v>
      </c>
      <c r="J47" s="6">
        <v>1.3888888888888889E-3</v>
      </c>
      <c r="K47" s="2" t="s">
        <v>18</v>
      </c>
      <c r="L47" s="2" t="s">
        <v>64</v>
      </c>
      <c r="M47" s="2" t="s">
        <v>51</v>
      </c>
      <c r="N47" s="2" t="s">
        <v>66</v>
      </c>
      <c r="O47" s="2" t="s">
        <v>67</v>
      </c>
    </row>
    <row r="48" spans="2:15" x14ac:dyDescent="0.35">
      <c r="B48" s="2" t="s">
        <v>14</v>
      </c>
      <c r="C48" s="3">
        <v>22</v>
      </c>
      <c r="D48" s="4" t="s">
        <v>69</v>
      </c>
      <c r="E48" s="2" t="s">
        <v>28</v>
      </c>
      <c r="F48" s="2" t="s">
        <v>17</v>
      </c>
      <c r="G48" s="5">
        <v>5</v>
      </c>
      <c r="H48" s="16">
        <v>25000000</v>
      </c>
      <c r="I48" s="2">
        <v>6</v>
      </c>
      <c r="J48" s="6">
        <v>1.3888888888888889E-3</v>
      </c>
      <c r="K48" s="2" t="s">
        <v>18</v>
      </c>
      <c r="L48" s="2" t="s">
        <v>56</v>
      </c>
      <c r="M48" s="2" t="s">
        <v>43</v>
      </c>
      <c r="N48" s="2" t="s">
        <v>66</v>
      </c>
      <c r="O48" s="2" t="s">
        <v>36</v>
      </c>
    </row>
    <row r="49" spans="2:15" x14ac:dyDescent="0.35">
      <c r="B49" s="2" t="s">
        <v>14</v>
      </c>
      <c r="C49" s="3">
        <v>3</v>
      </c>
      <c r="D49" s="4" t="s">
        <v>69</v>
      </c>
      <c r="E49" s="2" t="s">
        <v>32</v>
      </c>
      <c r="F49" s="2" t="s">
        <v>23</v>
      </c>
      <c r="G49" s="5">
        <v>5</v>
      </c>
      <c r="H49" s="16">
        <v>20000000</v>
      </c>
      <c r="I49" s="2">
        <v>4</v>
      </c>
      <c r="J49" s="6">
        <v>1.3888888888888889E-3</v>
      </c>
      <c r="K49" s="2" t="s">
        <v>18</v>
      </c>
      <c r="L49" s="2" t="s">
        <v>39</v>
      </c>
      <c r="M49" s="2" t="s">
        <v>51</v>
      </c>
      <c r="N49" s="2" t="s">
        <v>76</v>
      </c>
      <c r="O49" s="2" t="s">
        <v>52</v>
      </c>
    </row>
    <row r="50" spans="2:15" x14ac:dyDescent="0.35">
      <c r="B50" s="2" t="s">
        <v>14</v>
      </c>
      <c r="C50" s="3">
        <v>12</v>
      </c>
      <c r="D50" s="4" t="s">
        <v>55</v>
      </c>
      <c r="E50" s="2" t="s">
        <v>16</v>
      </c>
      <c r="F50" s="2" t="s">
        <v>42</v>
      </c>
      <c r="G50" s="5">
        <v>3</v>
      </c>
      <c r="H50" s="16">
        <v>11000000</v>
      </c>
      <c r="I50" s="2">
        <v>1</v>
      </c>
      <c r="J50" s="6">
        <v>1.3888888888888889E-3</v>
      </c>
      <c r="K50" s="2" t="s">
        <v>18</v>
      </c>
      <c r="L50" s="2" t="s">
        <v>56</v>
      </c>
      <c r="M50" s="2" t="s">
        <v>51</v>
      </c>
      <c r="N50" s="2" t="s">
        <v>76</v>
      </c>
      <c r="O50" s="2" t="s">
        <v>52</v>
      </c>
    </row>
    <row r="51" spans="2:15" x14ac:dyDescent="0.35">
      <c r="B51" s="2" t="s">
        <v>14</v>
      </c>
      <c r="C51" s="3">
        <v>11</v>
      </c>
      <c r="D51" s="4" t="s">
        <v>57</v>
      </c>
      <c r="E51" s="2" t="s">
        <v>28</v>
      </c>
      <c r="F51" s="2" t="s">
        <v>23</v>
      </c>
      <c r="G51" s="5">
        <v>5</v>
      </c>
      <c r="H51" s="16">
        <v>25000000</v>
      </c>
      <c r="I51" s="2">
        <v>1</v>
      </c>
      <c r="J51" s="6">
        <v>1.3888888888888889E-3</v>
      </c>
      <c r="K51" s="2" t="s">
        <v>18</v>
      </c>
      <c r="L51" s="2" t="s">
        <v>29</v>
      </c>
      <c r="M51" s="2" t="s">
        <v>43</v>
      </c>
      <c r="N51" s="2" t="s">
        <v>76</v>
      </c>
      <c r="O51" s="2" t="s">
        <v>31</v>
      </c>
    </row>
    <row r="52" spans="2:15" x14ac:dyDescent="0.35">
      <c r="B52" s="2" t="s">
        <v>14</v>
      </c>
      <c r="C52" s="3">
        <v>11</v>
      </c>
      <c r="D52" s="4" t="s">
        <v>58</v>
      </c>
      <c r="E52" s="2" t="s">
        <v>32</v>
      </c>
      <c r="F52" s="2" t="s">
        <v>42</v>
      </c>
      <c r="G52" s="5">
        <v>2</v>
      </c>
      <c r="H52" s="16">
        <v>38000000</v>
      </c>
      <c r="I52" s="2">
        <v>2</v>
      </c>
      <c r="J52" s="6">
        <v>1.3888888888888889E-3</v>
      </c>
      <c r="K52" s="2" t="s">
        <v>46</v>
      </c>
      <c r="L52" s="2" t="s">
        <v>56</v>
      </c>
      <c r="M52" s="2" t="s">
        <v>43</v>
      </c>
      <c r="N52" s="2" t="s">
        <v>78</v>
      </c>
      <c r="O52" s="2" t="s">
        <v>53</v>
      </c>
    </row>
    <row r="53" spans="2:15" x14ac:dyDescent="0.35">
      <c r="B53" s="2" t="s">
        <v>14</v>
      </c>
      <c r="C53" s="3">
        <v>3</v>
      </c>
      <c r="D53" s="4" t="s">
        <v>15</v>
      </c>
      <c r="E53" s="2" t="s">
        <v>38</v>
      </c>
      <c r="F53" s="2" t="s">
        <v>42</v>
      </c>
      <c r="G53" s="5">
        <v>4</v>
      </c>
      <c r="H53" s="16">
        <v>15000000</v>
      </c>
      <c r="I53" s="2">
        <v>1</v>
      </c>
      <c r="J53" s="6">
        <v>1.3888888888888889E-3</v>
      </c>
      <c r="K53" s="2" t="s">
        <v>18</v>
      </c>
      <c r="L53" s="2" t="s">
        <v>56</v>
      </c>
      <c r="M53" s="2" t="s">
        <v>20</v>
      </c>
      <c r="N53" s="2" t="s">
        <v>78</v>
      </c>
      <c r="O53" s="2" t="s">
        <v>41</v>
      </c>
    </row>
    <row r="54" spans="2:15" x14ac:dyDescent="0.35">
      <c r="B54" s="2" t="s">
        <v>14</v>
      </c>
      <c r="C54" s="3">
        <v>11</v>
      </c>
      <c r="D54" s="4" t="s">
        <v>59</v>
      </c>
      <c r="E54" s="2" t="s">
        <v>16</v>
      </c>
      <c r="F54" s="2" t="s">
        <v>23</v>
      </c>
      <c r="G54" s="5">
        <v>1</v>
      </c>
      <c r="H54" s="16">
        <v>19000000</v>
      </c>
      <c r="I54" s="2">
        <v>1</v>
      </c>
      <c r="J54" s="6">
        <v>1.3888888888888889E-3</v>
      </c>
      <c r="K54" s="2" t="s">
        <v>46</v>
      </c>
      <c r="L54" s="2" t="s">
        <v>19</v>
      </c>
      <c r="M54" s="2" t="s">
        <v>25</v>
      </c>
      <c r="N54" s="2" t="s">
        <v>77</v>
      </c>
      <c r="O54" s="2" t="s">
        <v>54</v>
      </c>
    </row>
    <row r="55" spans="2:15" x14ac:dyDescent="0.35">
      <c r="B55" s="2" t="s">
        <v>14</v>
      </c>
      <c r="C55" s="3">
        <v>10</v>
      </c>
      <c r="D55" s="4" t="s">
        <v>59</v>
      </c>
      <c r="E55" s="2" t="s">
        <v>38</v>
      </c>
      <c r="F55" s="2" t="s">
        <v>17</v>
      </c>
      <c r="G55" s="5">
        <v>4</v>
      </c>
      <c r="H55" s="16">
        <v>20000000</v>
      </c>
      <c r="I55" s="2">
        <v>3</v>
      </c>
      <c r="J55" s="6">
        <v>1.3888888888888889E-3</v>
      </c>
      <c r="K55" s="2" t="s">
        <v>18</v>
      </c>
      <c r="L55" s="2" t="s">
        <v>47</v>
      </c>
      <c r="M55" s="2" t="s">
        <v>33</v>
      </c>
      <c r="N55" s="2" t="s">
        <v>77</v>
      </c>
      <c r="O55" s="2" t="s">
        <v>54</v>
      </c>
    </row>
    <row r="56" spans="2:15" x14ac:dyDescent="0.35">
      <c r="B56" s="2" t="s">
        <v>14</v>
      </c>
      <c r="C56" s="3">
        <v>5</v>
      </c>
      <c r="D56" s="4" t="s">
        <v>59</v>
      </c>
      <c r="E56" s="2" t="s">
        <v>38</v>
      </c>
      <c r="F56" s="2" t="s">
        <v>23</v>
      </c>
      <c r="G56" s="5">
        <v>1</v>
      </c>
      <c r="H56" s="16">
        <v>7000000</v>
      </c>
      <c r="I56" s="2">
        <v>2</v>
      </c>
      <c r="J56" s="6">
        <v>1.3888888888888889E-3</v>
      </c>
      <c r="K56" s="2" t="s">
        <v>18</v>
      </c>
      <c r="L56" s="2" t="s">
        <v>56</v>
      </c>
      <c r="M56" s="2" t="s">
        <v>48</v>
      </c>
      <c r="N56" s="2" t="s">
        <v>76</v>
      </c>
      <c r="O56" s="2" t="s">
        <v>52</v>
      </c>
    </row>
    <row r="57" spans="2:15" x14ac:dyDescent="0.35">
      <c r="B57" s="2" t="s">
        <v>14</v>
      </c>
      <c r="C57" s="3">
        <v>12</v>
      </c>
      <c r="D57" s="4" t="s">
        <v>60</v>
      </c>
      <c r="E57" s="2" t="s">
        <v>28</v>
      </c>
      <c r="F57" s="2" t="s">
        <v>23</v>
      </c>
      <c r="G57" s="5">
        <v>2</v>
      </c>
      <c r="H57" s="16">
        <v>38000000</v>
      </c>
      <c r="I57" s="2">
        <v>3</v>
      </c>
      <c r="J57" s="6">
        <v>1.3888888888888889E-3</v>
      </c>
      <c r="K57" s="2" t="s">
        <v>46</v>
      </c>
      <c r="L57" s="2" t="s">
        <v>39</v>
      </c>
      <c r="M57" s="2" t="s">
        <v>40</v>
      </c>
      <c r="N57" s="2" t="s">
        <v>78</v>
      </c>
      <c r="O57" s="2" t="s">
        <v>53</v>
      </c>
    </row>
    <row r="58" spans="2:15" x14ac:dyDescent="0.35">
      <c r="B58" s="2" t="s">
        <v>14</v>
      </c>
      <c r="C58" s="3">
        <v>26</v>
      </c>
      <c r="D58" s="4" t="s">
        <v>22</v>
      </c>
      <c r="E58" s="2" t="s">
        <v>16</v>
      </c>
      <c r="F58" s="2" t="s">
        <v>42</v>
      </c>
      <c r="G58" s="5">
        <v>4</v>
      </c>
      <c r="H58" s="16">
        <v>20000000</v>
      </c>
      <c r="I58" s="2">
        <v>3</v>
      </c>
      <c r="J58" s="6">
        <v>1.3888888888888889E-3</v>
      </c>
      <c r="K58" s="2" t="s">
        <v>61</v>
      </c>
      <c r="L58" s="2" t="s">
        <v>19</v>
      </c>
      <c r="M58" s="2" t="s">
        <v>20</v>
      </c>
      <c r="N58" s="2" t="s">
        <v>66</v>
      </c>
      <c r="O58" s="2" t="s">
        <v>36</v>
      </c>
    </row>
    <row r="59" spans="2:15" x14ac:dyDescent="0.35">
      <c r="B59" s="2" t="s">
        <v>70</v>
      </c>
      <c r="C59" s="3">
        <v>11</v>
      </c>
      <c r="D59" s="4" t="s">
        <v>58</v>
      </c>
      <c r="E59" s="2" t="s">
        <v>32</v>
      </c>
      <c r="F59" s="2" t="s">
        <v>17</v>
      </c>
      <c r="G59" s="5">
        <v>0</v>
      </c>
      <c r="H59" s="16">
        <v>0</v>
      </c>
      <c r="I59" s="2">
        <v>1</v>
      </c>
      <c r="J59" s="6">
        <v>1.3888888888888889E-3</v>
      </c>
      <c r="K59" s="2"/>
      <c r="L59" s="2"/>
      <c r="M59" s="2" t="s">
        <v>30</v>
      </c>
      <c r="N59" s="2" t="s">
        <v>78</v>
      </c>
      <c r="O59" s="2" t="s">
        <v>62</v>
      </c>
    </row>
    <row r="60" spans="2:15" x14ac:dyDescent="0.35">
      <c r="B60" s="2" t="s">
        <v>70</v>
      </c>
      <c r="C60" s="3">
        <v>14</v>
      </c>
      <c r="D60" s="4" t="s">
        <v>15</v>
      </c>
      <c r="E60" s="2" t="s">
        <v>16</v>
      </c>
      <c r="F60" s="2" t="s">
        <v>23</v>
      </c>
      <c r="G60" s="5">
        <v>0</v>
      </c>
      <c r="H60" s="16">
        <v>0</v>
      </c>
      <c r="I60" s="2">
        <v>5</v>
      </c>
      <c r="J60" s="6">
        <v>1.3888888888888889E-3</v>
      </c>
      <c r="K60" s="2"/>
      <c r="L60" s="2"/>
      <c r="M60" s="2" t="s">
        <v>33</v>
      </c>
      <c r="N60" s="2" t="s">
        <v>76</v>
      </c>
      <c r="O60" s="2" t="s">
        <v>52</v>
      </c>
    </row>
    <row r="61" spans="2:15" x14ac:dyDescent="0.35">
      <c r="B61" s="2" t="s">
        <v>70</v>
      </c>
      <c r="C61" s="3">
        <v>1</v>
      </c>
      <c r="D61" s="4" t="s">
        <v>59</v>
      </c>
      <c r="E61" s="2" t="s">
        <v>16</v>
      </c>
      <c r="F61" s="2" t="s">
        <v>23</v>
      </c>
      <c r="G61" s="5">
        <v>0</v>
      </c>
      <c r="H61" s="16">
        <v>0</v>
      </c>
      <c r="I61" s="2">
        <v>1</v>
      </c>
      <c r="J61" s="6">
        <v>1.3888888888888889E-3</v>
      </c>
      <c r="K61" s="2"/>
      <c r="L61" s="2"/>
      <c r="M61" s="2" t="s">
        <v>20</v>
      </c>
      <c r="N61" s="2" t="s">
        <v>77</v>
      </c>
      <c r="O61" s="2" t="s">
        <v>54</v>
      </c>
    </row>
    <row r="62" spans="2:15" x14ac:dyDescent="0.35">
      <c r="B62" s="2" t="s">
        <v>70</v>
      </c>
      <c r="C62" s="3">
        <v>12</v>
      </c>
      <c r="D62" s="4" t="s">
        <v>60</v>
      </c>
      <c r="E62" s="2" t="s">
        <v>28</v>
      </c>
      <c r="F62" s="2" t="s">
        <v>17</v>
      </c>
      <c r="G62" s="5">
        <v>0</v>
      </c>
      <c r="H62" s="16">
        <v>0</v>
      </c>
      <c r="I62" s="2">
        <v>2</v>
      </c>
      <c r="J62" s="6">
        <v>1.3888888888888889E-3</v>
      </c>
      <c r="K62" s="2"/>
      <c r="L62" s="2"/>
      <c r="M62" s="2" t="s">
        <v>33</v>
      </c>
      <c r="N62" s="2" t="s">
        <v>76</v>
      </c>
      <c r="O62" s="2" t="s">
        <v>26</v>
      </c>
    </row>
    <row r="63" spans="2:15" x14ac:dyDescent="0.35">
      <c r="B63" s="2" t="s">
        <v>70</v>
      </c>
      <c r="C63" s="3">
        <v>7</v>
      </c>
      <c r="D63" s="4" t="s">
        <v>37</v>
      </c>
      <c r="E63" s="2" t="s">
        <v>49</v>
      </c>
      <c r="F63" s="2" t="s">
        <v>23</v>
      </c>
      <c r="G63" s="5">
        <v>0</v>
      </c>
      <c r="H63" s="16">
        <v>0</v>
      </c>
      <c r="I63" s="2">
        <v>6</v>
      </c>
      <c r="J63" s="6">
        <v>1.3888888888888889E-3</v>
      </c>
      <c r="K63" s="2"/>
      <c r="L63" s="2"/>
      <c r="M63" s="2" t="s">
        <v>43</v>
      </c>
      <c r="N63" s="2" t="s">
        <v>66</v>
      </c>
      <c r="O63" s="2" t="s">
        <v>67</v>
      </c>
    </row>
    <row r="64" spans="2:15" x14ac:dyDescent="0.35">
      <c r="B64" s="2" t="s">
        <v>70</v>
      </c>
      <c r="C64" s="3">
        <v>5</v>
      </c>
      <c r="D64" s="4" t="s">
        <v>37</v>
      </c>
      <c r="E64" s="2" t="s">
        <v>32</v>
      </c>
      <c r="F64" s="2" t="s">
        <v>42</v>
      </c>
      <c r="G64" s="5">
        <v>0</v>
      </c>
      <c r="H64" s="16">
        <v>0</v>
      </c>
      <c r="I64" s="2">
        <v>4</v>
      </c>
      <c r="J64" s="6">
        <v>1.3888888888888889E-3</v>
      </c>
      <c r="K64" s="2"/>
      <c r="L64" s="2"/>
      <c r="M64" s="2" t="s">
        <v>51</v>
      </c>
      <c r="N64" s="2" t="s">
        <v>76</v>
      </c>
      <c r="O64" s="2" t="s">
        <v>26</v>
      </c>
    </row>
    <row r="65" spans="2:15" x14ac:dyDescent="0.35">
      <c r="B65" s="2" t="s">
        <v>70</v>
      </c>
      <c r="C65" s="3">
        <v>23</v>
      </c>
      <c r="D65" s="4" t="s">
        <v>44</v>
      </c>
      <c r="E65" s="2" t="s">
        <v>16</v>
      </c>
      <c r="F65" s="2" t="s">
        <v>23</v>
      </c>
      <c r="G65" s="5">
        <v>0</v>
      </c>
      <c r="H65" s="16">
        <v>0</v>
      </c>
      <c r="I65" s="2">
        <v>3</v>
      </c>
      <c r="J65" s="6">
        <v>1.3888888888888889E-3</v>
      </c>
      <c r="K65" s="2"/>
      <c r="L65" s="2"/>
      <c r="M65" s="2" t="s">
        <v>20</v>
      </c>
      <c r="N65" s="2" t="s">
        <v>66</v>
      </c>
      <c r="O65" s="2" t="s">
        <v>36</v>
      </c>
    </row>
    <row r="66" spans="2:15" x14ac:dyDescent="0.35">
      <c r="B66" s="2" t="s">
        <v>70</v>
      </c>
      <c r="C66" s="3">
        <v>19</v>
      </c>
      <c r="D66" s="4" t="s">
        <v>44</v>
      </c>
      <c r="E66" s="2" t="s">
        <v>32</v>
      </c>
      <c r="F66" s="2" t="s">
        <v>23</v>
      </c>
      <c r="G66" s="5">
        <v>0</v>
      </c>
      <c r="H66" s="16">
        <v>0</v>
      </c>
      <c r="I66" s="2">
        <v>1</v>
      </c>
      <c r="J66" s="6">
        <v>1.3888888888888889E-3</v>
      </c>
      <c r="K66" s="2"/>
      <c r="L66" s="2"/>
      <c r="M66" s="2" t="s">
        <v>48</v>
      </c>
      <c r="N66" s="2" t="s">
        <v>78</v>
      </c>
      <c r="O66" s="2" t="s">
        <v>63</v>
      </c>
    </row>
    <row r="67" spans="2:15" x14ac:dyDescent="0.35">
      <c r="B67" s="2" t="s">
        <v>70</v>
      </c>
      <c r="C67" s="3">
        <v>10</v>
      </c>
      <c r="D67" s="4" t="s">
        <v>69</v>
      </c>
      <c r="E67" s="2" t="s">
        <v>49</v>
      </c>
      <c r="F67" s="2" t="s">
        <v>17</v>
      </c>
      <c r="G67" s="5">
        <v>0</v>
      </c>
      <c r="H67" s="16">
        <v>0</v>
      </c>
      <c r="I67" s="2">
        <v>1</v>
      </c>
      <c r="J67" s="6">
        <v>1.3888888888888889E-3</v>
      </c>
      <c r="K67" s="2"/>
      <c r="L67" s="2"/>
      <c r="M67" s="2" t="s">
        <v>48</v>
      </c>
      <c r="N67" s="2" t="s">
        <v>78</v>
      </c>
      <c r="O67" s="2" t="s">
        <v>41</v>
      </c>
    </row>
    <row r="68" spans="2:15" x14ac:dyDescent="0.35">
      <c r="B68" s="2" t="s">
        <v>70</v>
      </c>
      <c r="C68" s="3">
        <v>11</v>
      </c>
      <c r="D68" s="4" t="s">
        <v>58</v>
      </c>
      <c r="E68" s="2" t="s">
        <v>32</v>
      </c>
      <c r="F68" s="2" t="s">
        <v>17</v>
      </c>
      <c r="G68" s="5">
        <v>0</v>
      </c>
      <c r="H68" s="16">
        <v>0</v>
      </c>
      <c r="I68" s="2">
        <v>1</v>
      </c>
      <c r="J68" s="6">
        <v>1.3888888888888889E-3</v>
      </c>
      <c r="K68" s="2"/>
      <c r="L68" s="2"/>
      <c r="M68" s="2" t="s">
        <v>30</v>
      </c>
      <c r="N68" s="2" t="s">
        <v>78</v>
      </c>
      <c r="O68" s="2" t="s">
        <v>62</v>
      </c>
    </row>
    <row r="69" spans="2:15" x14ac:dyDescent="0.35">
      <c r="B69" s="2" t="s">
        <v>70</v>
      </c>
      <c r="C69" s="3">
        <v>14</v>
      </c>
      <c r="D69" s="4" t="s">
        <v>15</v>
      </c>
      <c r="E69" s="2" t="s">
        <v>16</v>
      </c>
      <c r="F69" s="2" t="s">
        <v>23</v>
      </c>
      <c r="G69" s="5">
        <v>0</v>
      </c>
      <c r="H69" s="16">
        <v>0</v>
      </c>
      <c r="I69" s="2">
        <v>5</v>
      </c>
      <c r="J69" s="6">
        <v>1.3888888888888889E-3</v>
      </c>
      <c r="K69" s="2"/>
      <c r="L69" s="2"/>
      <c r="M69" s="2" t="s">
        <v>33</v>
      </c>
      <c r="N69" s="2" t="s">
        <v>76</v>
      </c>
      <c r="O69" s="2" t="s">
        <v>52</v>
      </c>
    </row>
    <row r="70" spans="2:15" x14ac:dyDescent="0.35">
      <c r="B70" s="2" t="s">
        <v>70</v>
      </c>
      <c r="C70" s="3">
        <v>1</v>
      </c>
      <c r="D70" s="4" t="s">
        <v>59</v>
      </c>
      <c r="E70" s="2" t="s">
        <v>16</v>
      </c>
      <c r="F70" s="2" t="s">
        <v>23</v>
      </c>
      <c r="G70" s="5">
        <v>0</v>
      </c>
      <c r="H70" s="16">
        <v>0</v>
      </c>
      <c r="I70" s="2">
        <v>1</v>
      </c>
      <c r="J70" s="6">
        <v>1.3888888888888889E-3</v>
      </c>
      <c r="K70" s="2"/>
      <c r="L70" s="2"/>
      <c r="M70" s="2" t="s">
        <v>20</v>
      </c>
      <c r="N70" s="2" t="s">
        <v>77</v>
      </c>
      <c r="O70" s="2" t="s">
        <v>54</v>
      </c>
    </row>
    <row r="71" spans="2:15" x14ac:dyDescent="0.35">
      <c r="B71" s="2" t="s">
        <v>70</v>
      </c>
      <c r="C71" s="3">
        <v>12</v>
      </c>
      <c r="D71" s="4" t="s">
        <v>60</v>
      </c>
      <c r="E71" s="2" t="s">
        <v>28</v>
      </c>
      <c r="F71" s="2" t="s">
        <v>17</v>
      </c>
      <c r="G71" s="5">
        <v>0</v>
      </c>
      <c r="H71" s="16">
        <v>0</v>
      </c>
      <c r="I71" s="2">
        <v>2</v>
      </c>
      <c r="J71" s="6">
        <v>1.3888888888888889E-3</v>
      </c>
      <c r="K71" s="2"/>
      <c r="L71" s="2"/>
      <c r="M71" s="2" t="s">
        <v>33</v>
      </c>
      <c r="N71" s="2" t="s">
        <v>76</v>
      </c>
      <c r="O71" s="2" t="s">
        <v>26</v>
      </c>
    </row>
    <row r="72" spans="2:15" x14ac:dyDescent="0.35">
      <c r="B72" s="2" t="s">
        <v>14</v>
      </c>
      <c r="C72" s="3">
        <v>1</v>
      </c>
      <c r="D72" s="4" t="s">
        <v>59</v>
      </c>
      <c r="E72" s="2" t="s">
        <v>32</v>
      </c>
      <c r="F72" s="2" t="s">
        <v>23</v>
      </c>
      <c r="G72" s="5">
        <v>5</v>
      </c>
      <c r="H72" s="16">
        <v>25000000</v>
      </c>
      <c r="I72" s="2">
        <v>1</v>
      </c>
      <c r="J72" s="6">
        <v>1.3888888888888889E-3</v>
      </c>
      <c r="K72" s="2" t="s">
        <v>18</v>
      </c>
      <c r="L72" s="2" t="s">
        <v>47</v>
      </c>
      <c r="M72" s="2" t="s">
        <v>30</v>
      </c>
      <c r="N72" s="2" t="s">
        <v>66</v>
      </c>
      <c r="O72" s="2" t="s">
        <v>67</v>
      </c>
    </row>
    <row r="73" spans="2:15" x14ac:dyDescent="0.35">
      <c r="B73" s="2" t="s">
        <v>14</v>
      </c>
      <c r="C73" s="3">
        <v>12</v>
      </c>
      <c r="D73" s="4" t="s">
        <v>60</v>
      </c>
      <c r="E73" s="2" t="s">
        <v>16</v>
      </c>
      <c r="F73" s="2" t="s">
        <v>42</v>
      </c>
      <c r="G73" s="5">
        <v>2</v>
      </c>
      <c r="H73" s="16">
        <v>12000000</v>
      </c>
      <c r="I73" s="2">
        <v>2</v>
      </c>
      <c r="J73" s="6">
        <v>1.3888888888888889E-3</v>
      </c>
      <c r="K73" s="2" t="s">
        <v>18</v>
      </c>
      <c r="L73" s="2" t="s">
        <v>19</v>
      </c>
      <c r="M73" s="2" t="s">
        <v>30</v>
      </c>
      <c r="N73" s="2" t="s">
        <v>76</v>
      </c>
      <c r="O73" s="2" t="s">
        <v>26</v>
      </c>
    </row>
    <row r="74" spans="2:15" x14ac:dyDescent="0.35">
      <c r="B74" s="2" t="s">
        <v>14</v>
      </c>
      <c r="C74" s="3">
        <v>12</v>
      </c>
      <c r="D74" s="4" t="s">
        <v>60</v>
      </c>
      <c r="E74" s="2" t="s">
        <v>16</v>
      </c>
      <c r="F74" s="2" t="s">
        <v>42</v>
      </c>
      <c r="G74" s="5">
        <v>3</v>
      </c>
      <c r="H74" s="16">
        <v>15000000</v>
      </c>
      <c r="I74" s="2">
        <v>5</v>
      </c>
      <c r="J74" s="6">
        <v>1.3888888888888889E-3</v>
      </c>
      <c r="K74" s="2" t="s">
        <v>18</v>
      </c>
      <c r="L74" s="2" t="s">
        <v>39</v>
      </c>
      <c r="M74" s="2" t="s">
        <v>48</v>
      </c>
      <c r="N74" s="2" t="s">
        <v>78</v>
      </c>
      <c r="O74" s="2" t="s">
        <v>63</v>
      </c>
    </row>
    <row r="75" spans="2:15" x14ac:dyDescent="0.35">
      <c r="B75" s="2" t="s">
        <v>14</v>
      </c>
      <c r="C75" s="3">
        <v>10</v>
      </c>
      <c r="D75" s="4" t="s">
        <v>22</v>
      </c>
      <c r="E75" s="2" t="s">
        <v>16</v>
      </c>
      <c r="F75" s="2" t="s">
        <v>68</v>
      </c>
      <c r="G75" s="5">
        <v>2</v>
      </c>
      <c r="H75" s="16">
        <v>12000000</v>
      </c>
      <c r="I75" s="2">
        <v>4</v>
      </c>
      <c r="J75" s="6">
        <v>1.3888888888888889E-3</v>
      </c>
      <c r="K75" s="2" t="s">
        <v>18</v>
      </c>
      <c r="L75" s="2" t="s">
        <v>50</v>
      </c>
      <c r="M75" s="2" t="s">
        <v>33</v>
      </c>
      <c r="N75" s="2" t="s">
        <v>76</v>
      </c>
      <c r="O75" s="2" t="s">
        <v>31</v>
      </c>
    </row>
    <row r="76" spans="2:15" x14ac:dyDescent="0.35">
      <c r="B76" s="2" t="s">
        <v>14</v>
      </c>
      <c r="C76" s="3">
        <v>23</v>
      </c>
      <c r="D76" s="4" t="s">
        <v>27</v>
      </c>
      <c r="E76" s="2" t="s">
        <v>16</v>
      </c>
      <c r="F76" s="2" t="s">
        <v>42</v>
      </c>
      <c r="G76" s="5">
        <v>5</v>
      </c>
      <c r="H76" s="16">
        <v>20000000</v>
      </c>
      <c r="I76" s="2">
        <v>1</v>
      </c>
      <c r="J76" s="6">
        <v>1.3888888888888889E-3</v>
      </c>
      <c r="K76" s="2" t="s">
        <v>18</v>
      </c>
      <c r="L76" s="2" t="s">
        <v>47</v>
      </c>
      <c r="M76" s="2" t="s">
        <v>30</v>
      </c>
      <c r="N76" s="2" t="s">
        <v>77</v>
      </c>
      <c r="O76" s="2" t="s">
        <v>65</v>
      </c>
    </row>
    <row r="77" spans="2:15" x14ac:dyDescent="0.35">
      <c r="B77" s="2" t="s">
        <v>14</v>
      </c>
      <c r="C77" s="3">
        <v>8</v>
      </c>
      <c r="D77" s="4" t="s">
        <v>27</v>
      </c>
      <c r="E77" s="2" t="s">
        <v>32</v>
      </c>
      <c r="F77" s="2" t="s">
        <v>17</v>
      </c>
      <c r="G77" s="5">
        <v>5</v>
      </c>
      <c r="H77" s="16">
        <v>21000000</v>
      </c>
      <c r="I77" s="2">
        <v>4</v>
      </c>
      <c r="J77" s="6">
        <v>1.3888888888888889E-3</v>
      </c>
      <c r="K77" s="2" t="s">
        <v>18</v>
      </c>
      <c r="L77" s="2" t="s">
        <v>19</v>
      </c>
      <c r="M77" s="2" t="s">
        <v>43</v>
      </c>
      <c r="N77" s="2" t="s">
        <v>78</v>
      </c>
      <c r="O77" s="2" t="s">
        <v>66</v>
      </c>
    </row>
    <row r="78" spans="2:15" x14ac:dyDescent="0.35">
      <c r="B78" s="2" t="s">
        <v>14</v>
      </c>
      <c r="C78" s="3">
        <v>22</v>
      </c>
      <c r="D78" s="4" t="s">
        <v>27</v>
      </c>
      <c r="E78" s="2" t="s">
        <v>16</v>
      </c>
      <c r="F78" s="2" t="s">
        <v>42</v>
      </c>
      <c r="G78" s="5">
        <v>4</v>
      </c>
      <c r="H78" s="16">
        <v>15000000</v>
      </c>
      <c r="I78" s="2">
        <v>3</v>
      </c>
      <c r="J78" s="6">
        <v>1.3888888888888889E-3</v>
      </c>
      <c r="K78" s="2" t="s">
        <v>18</v>
      </c>
      <c r="L78" s="2" t="s">
        <v>39</v>
      </c>
      <c r="M78" s="2" t="s">
        <v>43</v>
      </c>
      <c r="N78" s="2" t="s">
        <v>76</v>
      </c>
      <c r="O78" s="2" t="s">
        <v>31</v>
      </c>
    </row>
    <row r="79" spans="2:15" x14ac:dyDescent="0.35">
      <c r="B79" s="2" t="s">
        <v>14</v>
      </c>
      <c r="C79" s="3">
        <v>30</v>
      </c>
      <c r="D79" s="4" t="s">
        <v>27</v>
      </c>
      <c r="E79" s="2" t="s">
        <v>16</v>
      </c>
      <c r="F79" s="2" t="s">
        <v>45</v>
      </c>
      <c r="G79" s="5">
        <v>2</v>
      </c>
      <c r="H79" s="16">
        <v>12000000</v>
      </c>
      <c r="I79" s="2">
        <v>3</v>
      </c>
      <c r="J79" s="6">
        <v>1.3888888888888889E-3</v>
      </c>
      <c r="K79" s="2" t="s">
        <v>18</v>
      </c>
      <c r="L79" s="2" t="s">
        <v>47</v>
      </c>
      <c r="M79" s="2" t="s">
        <v>48</v>
      </c>
      <c r="N79" s="2" t="s">
        <v>78</v>
      </c>
      <c r="O79" s="2" t="s">
        <v>63</v>
      </c>
    </row>
    <row r="80" spans="2:15" x14ac:dyDescent="0.35">
      <c r="B80" s="2" t="s">
        <v>14</v>
      </c>
      <c r="C80" s="3">
        <v>8</v>
      </c>
      <c r="D80" s="4" t="s">
        <v>37</v>
      </c>
      <c r="E80" s="2" t="s">
        <v>16</v>
      </c>
      <c r="F80" s="2" t="s">
        <v>23</v>
      </c>
      <c r="G80" s="5">
        <v>4</v>
      </c>
      <c r="H80" s="16">
        <v>20000000</v>
      </c>
      <c r="I80" s="2">
        <v>3</v>
      </c>
      <c r="J80" s="6">
        <v>1.3888888888888889E-3</v>
      </c>
      <c r="K80" s="2" t="s">
        <v>18</v>
      </c>
      <c r="L80" s="2" t="s">
        <v>64</v>
      </c>
      <c r="M80" s="2" t="s">
        <v>43</v>
      </c>
      <c r="N80" s="2" t="s">
        <v>77</v>
      </c>
      <c r="O80" s="2" t="s">
        <v>54</v>
      </c>
    </row>
    <row r="81" spans="2:15" x14ac:dyDescent="0.35">
      <c r="B81" s="2" t="s">
        <v>14</v>
      </c>
      <c r="C81" s="3">
        <v>30</v>
      </c>
      <c r="D81" s="4" t="s">
        <v>37</v>
      </c>
      <c r="E81" s="2" t="s">
        <v>38</v>
      </c>
      <c r="F81" s="2" t="s">
        <v>42</v>
      </c>
      <c r="G81" s="5">
        <v>3</v>
      </c>
      <c r="H81" s="16">
        <v>15000000</v>
      </c>
      <c r="I81" s="2">
        <v>1</v>
      </c>
      <c r="J81" s="6">
        <v>1.3888888888888889E-3</v>
      </c>
      <c r="K81" s="2" t="s">
        <v>18</v>
      </c>
      <c r="L81" s="2" t="s">
        <v>19</v>
      </c>
      <c r="M81" s="2" t="s">
        <v>25</v>
      </c>
      <c r="N81" s="2" t="s">
        <v>76</v>
      </c>
      <c r="O81" s="2" t="s">
        <v>26</v>
      </c>
    </row>
    <row r="82" spans="2:15" x14ac:dyDescent="0.35">
      <c r="B82" s="2" t="s">
        <v>14</v>
      </c>
      <c r="C82" s="3">
        <v>9</v>
      </c>
      <c r="D82" s="4" t="s">
        <v>37</v>
      </c>
      <c r="E82" s="2" t="s">
        <v>28</v>
      </c>
      <c r="F82" s="2" t="s">
        <v>42</v>
      </c>
      <c r="G82" s="5">
        <v>3</v>
      </c>
      <c r="H82" s="16">
        <v>15000000</v>
      </c>
      <c r="I82" s="2">
        <v>3</v>
      </c>
      <c r="J82" s="6">
        <v>1.3888888888888889E-3</v>
      </c>
      <c r="K82" s="2" t="s">
        <v>18</v>
      </c>
      <c r="L82" s="2" t="s">
        <v>39</v>
      </c>
      <c r="M82" s="2" t="s">
        <v>51</v>
      </c>
      <c r="N82" s="2" t="s">
        <v>76</v>
      </c>
      <c r="O82" s="2" t="s">
        <v>71</v>
      </c>
    </row>
    <row r="83" spans="2:15" x14ac:dyDescent="0.35">
      <c r="B83" s="2" t="s">
        <v>14</v>
      </c>
      <c r="C83" s="3">
        <v>11</v>
      </c>
      <c r="D83" s="4" t="s">
        <v>37</v>
      </c>
      <c r="E83" s="2" t="s">
        <v>38</v>
      </c>
      <c r="F83" s="2" t="s">
        <v>42</v>
      </c>
      <c r="G83" s="5">
        <v>3</v>
      </c>
      <c r="H83" s="16">
        <v>15000000</v>
      </c>
      <c r="I83" s="2">
        <v>2</v>
      </c>
      <c r="J83" s="6">
        <v>1.3888888888888889E-3</v>
      </c>
      <c r="K83" s="2" t="s">
        <v>18</v>
      </c>
      <c r="L83" s="2" t="s">
        <v>56</v>
      </c>
      <c r="M83" s="2" t="s">
        <v>51</v>
      </c>
      <c r="N83" s="2" t="s">
        <v>76</v>
      </c>
      <c r="O83" s="2" t="s">
        <v>52</v>
      </c>
    </row>
    <row r="84" spans="2:15" x14ac:dyDescent="0.35">
      <c r="B84" s="2" t="s">
        <v>14</v>
      </c>
      <c r="C84" s="3">
        <v>26</v>
      </c>
      <c r="D84" s="4" t="s">
        <v>37</v>
      </c>
      <c r="E84" s="2" t="s">
        <v>16</v>
      </c>
      <c r="F84" s="2" t="s">
        <v>23</v>
      </c>
      <c r="G84" s="5">
        <v>1</v>
      </c>
      <c r="H84" s="16">
        <v>7000000</v>
      </c>
      <c r="I84" s="2">
        <v>2</v>
      </c>
      <c r="J84" s="6">
        <v>1.3888888888888889E-3</v>
      </c>
      <c r="K84" s="2" t="s">
        <v>18</v>
      </c>
      <c r="L84" s="2" t="s">
        <v>64</v>
      </c>
      <c r="M84" s="2" t="s">
        <v>51</v>
      </c>
      <c r="N84" s="2" t="s">
        <v>78</v>
      </c>
      <c r="O84" s="2" t="s">
        <v>62</v>
      </c>
    </row>
    <row r="85" spans="2:15" x14ac:dyDescent="0.35">
      <c r="B85" s="2" t="s">
        <v>14</v>
      </c>
      <c r="C85" s="3">
        <v>22</v>
      </c>
      <c r="D85" s="4" t="s">
        <v>44</v>
      </c>
      <c r="E85" s="2" t="s">
        <v>32</v>
      </c>
      <c r="F85" s="2" t="s">
        <v>23</v>
      </c>
      <c r="G85" s="5">
        <v>2</v>
      </c>
      <c r="H85" s="16">
        <v>38000000</v>
      </c>
      <c r="I85" s="2">
        <v>4</v>
      </c>
      <c r="J85" s="6">
        <v>1.3888888888888889E-3</v>
      </c>
      <c r="K85" s="2" t="s">
        <v>46</v>
      </c>
      <c r="L85" s="2" t="s">
        <v>56</v>
      </c>
      <c r="M85" s="2" t="s">
        <v>33</v>
      </c>
      <c r="N85" s="2" t="s">
        <v>66</v>
      </c>
      <c r="O85" s="2" t="s">
        <v>67</v>
      </c>
    </row>
    <row r="86" spans="2:15" x14ac:dyDescent="0.35">
      <c r="B86" s="2" t="s">
        <v>14</v>
      </c>
      <c r="C86" s="3">
        <v>3</v>
      </c>
      <c r="D86" s="4" t="s">
        <v>44</v>
      </c>
      <c r="E86" s="2" t="s">
        <v>49</v>
      </c>
      <c r="F86" s="2" t="s">
        <v>23</v>
      </c>
      <c r="G86" s="5">
        <v>1</v>
      </c>
      <c r="H86" s="16">
        <v>19000000</v>
      </c>
      <c r="I86" s="2">
        <v>1</v>
      </c>
      <c r="J86" s="6">
        <v>1.3888888888888889E-3</v>
      </c>
      <c r="K86" s="2" t="s">
        <v>46</v>
      </c>
      <c r="L86" s="2" t="s">
        <v>39</v>
      </c>
      <c r="M86" s="2" t="s">
        <v>20</v>
      </c>
      <c r="N86" s="2" t="s">
        <v>76</v>
      </c>
      <c r="O86" s="2" t="s">
        <v>31</v>
      </c>
    </row>
    <row r="87" spans="2:15" x14ac:dyDescent="0.35">
      <c r="B87" s="2" t="s">
        <v>14</v>
      </c>
      <c r="C87" s="3">
        <v>8</v>
      </c>
      <c r="D87" s="4" t="s">
        <v>44</v>
      </c>
      <c r="E87" s="2" t="s">
        <v>49</v>
      </c>
      <c r="F87" s="2" t="s">
        <v>17</v>
      </c>
      <c r="G87" s="5">
        <v>2</v>
      </c>
      <c r="H87" s="16">
        <v>38000000</v>
      </c>
      <c r="I87" s="2">
        <v>1</v>
      </c>
      <c r="J87" s="6">
        <v>1.3888888888888889E-3</v>
      </c>
      <c r="K87" s="2" t="s">
        <v>46</v>
      </c>
      <c r="L87" s="2" t="s">
        <v>50</v>
      </c>
      <c r="M87" s="2" t="s">
        <v>25</v>
      </c>
      <c r="N87" s="2" t="s">
        <v>78</v>
      </c>
      <c r="O87" s="2" t="s">
        <v>21</v>
      </c>
    </row>
    <row r="88" spans="2:15" x14ac:dyDescent="0.35">
      <c r="B88" s="2" t="s">
        <v>14</v>
      </c>
      <c r="C88" s="3">
        <v>19</v>
      </c>
      <c r="D88" s="4" t="s">
        <v>44</v>
      </c>
      <c r="E88" s="2" t="s">
        <v>28</v>
      </c>
      <c r="F88" s="2" t="s">
        <v>23</v>
      </c>
      <c r="G88" s="5">
        <v>2</v>
      </c>
      <c r="H88" s="16">
        <v>12000000</v>
      </c>
      <c r="I88" s="2">
        <v>1</v>
      </c>
      <c r="J88" s="6">
        <v>1.3888888888888889E-3</v>
      </c>
      <c r="K88" s="2" t="s">
        <v>18</v>
      </c>
      <c r="L88" s="2" t="s">
        <v>19</v>
      </c>
      <c r="M88" s="2" t="s">
        <v>20</v>
      </c>
      <c r="N88" s="2" t="s">
        <v>66</v>
      </c>
      <c r="O88" s="2" t="s">
        <v>67</v>
      </c>
    </row>
    <row r="89" spans="2:15" x14ac:dyDescent="0.35">
      <c r="B89" s="2" t="s">
        <v>14</v>
      </c>
      <c r="C89" s="3">
        <v>1</v>
      </c>
      <c r="D89" s="4" t="s">
        <v>59</v>
      </c>
      <c r="E89" s="2" t="s">
        <v>32</v>
      </c>
      <c r="F89" s="2" t="s">
        <v>23</v>
      </c>
      <c r="G89" s="5">
        <v>5</v>
      </c>
      <c r="H89" s="16">
        <v>25000000</v>
      </c>
      <c r="I89" s="2">
        <v>1</v>
      </c>
      <c r="J89" s="6">
        <v>1.3888888888888889E-3</v>
      </c>
      <c r="K89" s="2" t="s">
        <v>18</v>
      </c>
      <c r="L89" s="2" t="s">
        <v>47</v>
      </c>
      <c r="M89" s="2" t="s">
        <v>30</v>
      </c>
      <c r="N89" s="2" t="s">
        <v>66</v>
      </c>
      <c r="O89" s="2" t="s">
        <v>67</v>
      </c>
    </row>
    <row r="90" spans="2:15" x14ac:dyDescent="0.35">
      <c r="B90" s="2" t="s">
        <v>14</v>
      </c>
      <c r="C90" s="3">
        <v>12</v>
      </c>
      <c r="D90" s="4" t="s">
        <v>60</v>
      </c>
      <c r="E90" s="2" t="s">
        <v>16</v>
      </c>
      <c r="F90" s="2" t="s">
        <v>42</v>
      </c>
      <c r="G90" s="5">
        <v>2</v>
      </c>
      <c r="H90" s="16">
        <v>12000000</v>
      </c>
      <c r="I90" s="2">
        <v>2</v>
      </c>
      <c r="J90" s="6">
        <v>1.3888888888888889E-3</v>
      </c>
      <c r="K90" s="2" t="s">
        <v>18</v>
      </c>
      <c r="L90" s="2" t="s">
        <v>19</v>
      </c>
      <c r="M90" s="2" t="s">
        <v>30</v>
      </c>
      <c r="N90" s="2" t="s">
        <v>76</v>
      </c>
      <c r="O90" s="2" t="s">
        <v>26</v>
      </c>
    </row>
    <row r="91" spans="2:15" x14ac:dyDescent="0.35">
      <c r="B91" s="2" t="s">
        <v>14</v>
      </c>
      <c r="C91" s="3">
        <v>12</v>
      </c>
      <c r="D91" s="4" t="s">
        <v>60</v>
      </c>
      <c r="E91" s="2" t="s">
        <v>16</v>
      </c>
      <c r="F91" s="2" t="s">
        <v>42</v>
      </c>
      <c r="G91" s="5">
        <v>3</v>
      </c>
      <c r="H91" s="16">
        <v>15000000</v>
      </c>
      <c r="I91" s="2">
        <v>5</v>
      </c>
      <c r="J91" s="6">
        <v>1.3888888888888889E-3</v>
      </c>
      <c r="K91" s="2" t="s">
        <v>18</v>
      </c>
      <c r="L91" s="2" t="s">
        <v>39</v>
      </c>
      <c r="M91" s="2" t="s">
        <v>48</v>
      </c>
      <c r="N91" s="2" t="s">
        <v>78</v>
      </c>
      <c r="O91" s="2" t="s">
        <v>63</v>
      </c>
    </row>
    <row r="92" spans="2:15" x14ac:dyDescent="0.35">
      <c r="B92" s="2" t="s">
        <v>14</v>
      </c>
      <c r="C92" s="3">
        <v>10</v>
      </c>
      <c r="D92" s="4" t="s">
        <v>22</v>
      </c>
      <c r="E92" s="2" t="s">
        <v>16</v>
      </c>
      <c r="F92" s="2" t="s">
        <v>68</v>
      </c>
      <c r="G92" s="5">
        <v>2</v>
      </c>
      <c r="H92" s="16">
        <v>12000000</v>
      </c>
      <c r="I92" s="2">
        <v>4</v>
      </c>
      <c r="J92" s="6">
        <v>1.3888888888888889E-3</v>
      </c>
      <c r="K92" s="2" t="s">
        <v>18</v>
      </c>
      <c r="L92" s="2" t="s">
        <v>50</v>
      </c>
      <c r="M92" s="2" t="s">
        <v>33</v>
      </c>
      <c r="N92" s="2" t="s">
        <v>76</v>
      </c>
      <c r="O92" s="2" t="s">
        <v>31</v>
      </c>
    </row>
    <row r="93" spans="2:15" x14ac:dyDescent="0.35">
      <c r="B93" s="2" t="s">
        <v>70</v>
      </c>
      <c r="C93" s="3">
        <v>3</v>
      </c>
      <c r="D93" s="4" t="s">
        <v>60</v>
      </c>
      <c r="E93" s="2" t="s">
        <v>28</v>
      </c>
      <c r="F93" s="2" t="s">
        <v>23</v>
      </c>
      <c r="G93" s="5">
        <v>0</v>
      </c>
      <c r="H93" s="16">
        <v>0</v>
      </c>
      <c r="I93" s="2">
        <v>2</v>
      </c>
      <c r="J93" s="6">
        <v>1.3888888888888889E-3</v>
      </c>
      <c r="K93" s="2"/>
      <c r="L93" s="2"/>
      <c r="M93" s="2" t="s">
        <v>48</v>
      </c>
      <c r="N93" s="2" t="s">
        <v>76</v>
      </c>
      <c r="O93" s="2" t="s">
        <v>26</v>
      </c>
    </row>
    <row r="94" spans="2:15" x14ac:dyDescent="0.35">
      <c r="B94" s="2" t="s">
        <v>70</v>
      </c>
      <c r="C94" s="3">
        <v>13</v>
      </c>
      <c r="D94" s="4" t="s">
        <v>22</v>
      </c>
      <c r="E94" s="2" t="s">
        <v>28</v>
      </c>
      <c r="F94" s="2" t="s">
        <v>17</v>
      </c>
      <c r="G94" s="5">
        <v>0</v>
      </c>
      <c r="H94" s="16">
        <v>0</v>
      </c>
      <c r="I94" s="2">
        <v>1</v>
      </c>
      <c r="J94" s="6">
        <v>1.3888888888888889E-3</v>
      </c>
      <c r="K94" s="2"/>
      <c r="L94" s="2"/>
      <c r="M94" s="2" t="s">
        <v>33</v>
      </c>
      <c r="N94" s="2" t="s">
        <v>78</v>
      </c>
      <c r="O94" s="2" t="s">
        <v>21</v>
      </c>
    </row>
    <row r="95" spans="2:15" x14ac:dyDescent="0.35">
      <c r="B95" s="2" t="s">
        <v>70</v>
      </c>
      <c r="C95" s="3">
        <v>29</v>
      </c>
      <c r="D95" s="4" t="s">
        <v>37</v>
      </c>
      <c r="E95" s="2" t="s">
        <v>28</v>
      </c>
      <c r="F95" s="2" t="s">
        <v>17</v>
      </c>
      <c r="G95" s="5">
        <v>0</v>
      </c>
      <c r="H95" s="16">
        <v>0</v>
      </c>
      <c r="I95" s="2">
        <v>4</v>
      </c>
      <c r="J95" s="6">
        <v>1.3888888888888889E-3</v>
      </c>
      <c r="K95" s="2"/>
      <c r="L95" s="2"/>
      <c r="M95" s="2" t="s">
        <v>33</v>
      </c>
      <c r="N95" s="2" t="s">
        <v>77</v>
      </c>
      <c r="O95" s="2" t="s">
        <v>65</v>
      </c>
    </row>
    <row r="96" spans="2:15" x14ac:dyDescent="0.35">
      <c r="B96" s="2" t="s">
        <v>70</v>
      </c>
      <c r="C96" s="3">
        <v>5</v>
      </c>
      <c r="D96" s="4" t="s">
        <v>37</v>
      </c>
      <c r="E96" s="2" t="s">
        <v>28</v>
      </c>
      <c r="F96" s="2" t="s">
        <v>23</v>
      </c>
      <c r="G96" s="5">
        <v>0</v>
      </c>
      <c r="H96" s="16">
        <v>0</v>
      </c>
      <c r="I96" s="2">
        <v>5</v>
      </c>
      <c r="J96" s="6">
        <v>1.3888888888888889E-3</v>
      </c>
      <c r="K96" s="2"/>
      <c r="L96" s="2"/>
      <c r="M96" s="2" t="s">
        <v>25</v>
      </c>
      <c r="N96" s="2" t="s">
        <v>76</v>
      </c>
      <c r="O96" s="2" t="s">
        <v>52</v>
      </c>
    </row>
    <row r="97" spans="2:15" x14ac:dyDescent="0.35">
      <c r="B97" s="2" t="s">
        <v>70</v>
      </c>
      <c r="C97" s="3">
        <v>19</v>
      </c>
      <c r="D97" s="4" t="s">
        <v>44</v>
      </c>
      <c r="E97" s="2" t="s">
        <v>49</v>
      </c>
      <c r="F97" s="2" t="s">
        <v>42</v>
      </c>
      <c r="G97" s="5">
        <v>0</v>
      </c>
      <c r="H97" s="16">
        <v>0</v>
      </c>
      <c r="I97" s="2">
        <v>2</v>
      </c>
      <c r="J97" s="6">
        <v>1.3888888888888889E-3</v>
      </c>
      <c r="K97" s="2"/>
      <c r="L97" s="2"/>
      <c r="M97" s="2" t="s">
        <v>51</v>
      </c>
      <c r="N97" s="2" t="s">
        <v>66</v>
      </c>
      <c r="O97" s="2" t="s">
        <v>67</v>
      </c>
    </row>
    <row r="98" spans="2:15" x14ac:dyDescent="0.35">
      <c r="B98" s="2" t="s">
        <v>70</v>
      </c>
      <c r="C98" s="3">
        <v>18</v>
      </c>
      <c r="D98" s="4" t="s">
        <v>69</v>
      </c>
      <c r="E98" s="2" t="s">
        <v>16</v>
      </c>
      <c r="F98" s="2" t="s">
        <v>42</v>
      </c>
      <c r="G98" s="5">
        <v>0</v>
      </c>
      <c r="H98" s="16">
        <v>0</v>
      </c>
      <c r="I98" s="2">
        <v>1</v>
      </c>
      <c r="J98" s="6">
        <v>1.3888888888888889E-3</v>
      </c>
      <c r="K98" s="2"/>
      <c r="L98" s="2"/>
      <c r="M98" s="2" t="s">
        <v>30</v>
      </c>
      <c r="N98" s="2" t="s">
        <v>66</v>
      </c>
      <c r="O98" s="2" t="s">
        <v>36</v>
      </c>
    </row>
    <row r="99" spans="2:15" x14ac:dyDescent="0.35">
      <c r="B99" s="2" t="s">
        <v>70</v>
      </c>
      <c r="C99" s="3">
        <v>29</v>
      </c>
      <c r="D99" s="4" t="s">
        <v>69</v>
      </c>
      <c r="E99" s="2" t="s">
        <v>49</v>
      </c>
      <c r="F99" s="2" t="s">
        <v>17</v>
      </c>
      <c r="G99" s="5">
        <v>0</v>
      </c>
      <c r="H99" s="16">
        <v>0</v>
      </c>
      <c r="I99" s="2">
        <v>1</v>
      </c>
      <c r="J99" s="6">
        <v>1.3888888888888889E-3</v>
      </c>
      <c r="K99" s="2"/>
      <c r="L99" s="2"/>
      <c r="M99" s="2" t="s">
        <v>30</v>
      </c>
      <c r="N99" s="2" t="s">
        <v>78</v>
      </c>
      <c r="O99" s="2" t="s">
        <v>62</v>
      </c>
    </row>
    <row r="100" spans="2:15" x14ac:dyDescent="0.35">
      <c r="B100" s="2" t="s">
        <v>70</v>
      </c>
      <c r="C100" s="3">
        <v>1</v>
      </c>
      <c r="D100" s="4" t="s">
        <v>69</v>
      </c>
      <c r="E100" s="2" t="s">
        <v>49</v>
      </c>
      <c r="F100" s="2" t="s">
        <v>23</v>
      </c>
      <c r="G100" s="5">
        <v>0</v>
      </c>
      <c r="H100" s="16">
        <v>0</v>
      </c>
      <c r="I100" s="2">
        <v>2</v>
      </c>
      <c r="J100" s="6">
        <v>1.3888888888888889E-3</v>
      </c>
      <c r="K100" s="2"/>
      <c r="L100" s="2"/>
      <c r="M100" s="2" t="s">
        <v>43</v>
      </c>
      <c r="N100" s="2" t="s">
        <v>78</v>
      </c>
      <c r="O100" s="2" t="s">
        <v>21</v>
      </c>
    </row>
    <row r="101" spans="2:15" x14ac:dyDescent="0.35">
      <c r="B101" s="2" t="s">
        <v>70</v>
      </c>
      <c r="C101" s="3">
        <v>30</v>
      </c>
      <c r="D101" s="4" t="s">
        <v>69</v>
      </c>
      <c r="E101" s="2" t="s">
        <v>28</v>
      </c>
      <c r="F101" s="2" t="s">
        <v>23</v>
      </c>
      <c r="G101" s="5">
        <v>0</v>
      </c>
      <c r="H101" s="16">
        <v>0</v>
      </c>
      <c r="I101" s="2">
        <v>1</v>
      </c>
      <c r="J101" s="6">
        <v>1.3888888888888889E-3</v>
      </c>
      <c r="K101" s="2"/>
      <c r="L101" s="2"/>
      <c r="M101" s="2" t="s">
        <v>48</v>
      </c>
      <c r="N101" s="2" t="s">
        <v>77</v>
      </c>
      <c r="O101" s="2" t="s">
        <v>54</v>
      </c>
    </row>
    <row r="102" spans="2:15" x14ac:dyDescent="0.35">
      <c r="B102" s="2" t="s">
        <v>70</v>
      </c>
      <c r="C102" s="3">
        <v>3</v>
      </c>
      <c r="D102" s="4" t="s">
        <v>60</v>
      </c>
      <c r="E102" s="2" t="s">
        <v>28</v>
      </c>
      <c r="F102" s="2" t="s">
        <v>23</v>
      </c>
      <c r="G102" s="5">
        <v>0</v>
      </c>
      <c r="H102" s="16">
        <v>0</v>
      </c>
      <c r="I102" s="2">
        <v>2</v>
      </c>
      <c r="J102" s="6">
        <v>1.3888888888888889E-3</v>
      </c>
      <c r="K102" s="2"/>
      <c r="L102" s="2"/>
      <c r="M102" s="2" t="s">
        <v>48</v>
      </c>
      <c r="N102" s="2" t="s">
        <v>76</v>
      </c>
      <c r="O102" s="2" t="s">
        <v>26</v>
      </c>
    </row>
    <row r="103" spans="2:15" x14ac:dyDescent="0.35">
      <c r="B103" s="2" t="s">
        <v>14</v>
      </c>
      <c r="C103" s="3">
        <v>11</v>
      </c>
      <c r="D103" s="4" t="s">
        <v>55</v>
      </c>
      <c r="E103" s="2" t="s">
        <v>49</v>
      </c>
      <c r="F103" s="2" t="s">
        <v>17</v>
      </c>
      <c r="G103" s="5">
        <v>4</v>
      </c>
      <c r="H103" s="16">
        <v>20000000</v>
      </c>
      <c r="I103" s="2">
        <v>2</v>
      </c>
      <c r="J103" s="6">
        <v>1.3888888888888889E-3</v>
      </c>
      <c r="K103" s="2" t="s">
        <v>61</v>
      </c>
      <c r="L103" s="2" t="s">
        <v>35</v>
      </c>
      <c r="M103" s="2" t="s">
        <v>30</v>
      </c>
      <c r="N103" s="2" t="s">
        <v>66</v>
      </c>
      <c r="O103" s="2" t="s">
        <v>67</v>
      </c>
    </row>
    <row r="104" spans="2:15" x14ac:dyDescent="0.35">
      <c r="B104" s="2" t="s">
        <v>14</v>
      </c>
      <c r="C104" s="3">
        <v>14</v>
      </c>
      <c r="D104" s="4" t="s">
        <v>55</v>
      </c>
      <c r="E104" s="2" t="s">
        <v>49</v>
      </c>
      <c r="F104" s="2" t="s">
        <v>17</v>
      </c>
      <c r="G104" s="5">
        <v>3</v>
      </c>
      <c r="H104" s="16">
        <v>15000000</v>
      </c>
      <c r="I104" s="2">
        <v>2</v>
      </c>
      <c r="J104" s="6">
        <v>1.3888888888888889E-3</v>
      </c>
      <c r="K104" s="2" t="s">
        <v>18</v>
      </c>
      <c r="L104" s="2" t="s">
        <v>56</v>
      </c>
      <c r="M104" s="2" t="s">
        <v>30</v>
      </c>
      <c r="N104" s="2" t="s">
        <v>76</v>
      </c>
      <c r="O104" s="2" t="s">
        <v>52</v>
      </c>
    </row>
    <row r="105" spans="2:15" x14ac:dyDescent="0.35">
      <c r="B105" s="2" t="s">
        <v>14</v>
      </c>
      <c r="C105" s="3">
        <v>11</v>
      </c>
      <c r="D105" s="4" t="s">
        <v>57</v>
      </c>
      <c r="E105" s="2" t="s">
        <v>49</v>
      </c>
      <c r="F105" s="2" t="s">
        <v>42</v>
      </c>
      <c r="G105" s="5">
        <v>2</v>
      </c>
      <c r="H105" s="16">
        <v>10000000</v>
      </c>
      <c r="I105" s="2">
        <v>1</v>
      </c>
      <c r="J105" s="6">
        <v>1.3888888888888889E-3</v>
      </c>
      <c r="K105" s="2" t="s">
        <v>18</v>
      </c>
      <c r="L105" s="2" t="s">
        <v>39</v>
      </c>
      <c r="M105" s="2" t="s">
        <v>33</v>
      </c>
      <c r="N105" s="2" t="s">
        <v>78</v>
      </c>
      <c r="O105" s="2" t="s">
        <v>63</v>
      </c>
    </row>
    <row r="106" spans="2:15" x14ac:dyDescent="0.35">
      <c r="B106" s="2" t="s">
        <v>14</v>
      </c>
      <c r="C106" s="3">
        <v>1</v>
      </c>
      <c r="D106" s="4" t="s">
        <v>15</v>
      </c>
      <c r="E106" s="2" t="s">
        <v>28</v>
      </c>
      <c r="F106" s="2" t="s">
        <v>42</v>
      </c>
      <c r="G106" s="5">
        <v>5</v>
      </c>
      <c r="H106" s="16">
        <v>25000000</v>
      </c>
      <c r="I106" s="2">
        <v>1</v>
      </c>
      <c r="J106" s="6">
        <v>1.3888888888888889E-3</v>
      </c>
      <c r="K106" s="2" t="s">
        <v>18</v>
      </c>
      <c r="L106" s="2" t="s">
        <v>39</v>
      </c>
      <c r="M106" s="2" t="s">
        <v>40</v>
      </c>
      <c r="N106" s="2" t="s">
        <v>78</v>
      </c>
      <c r="O106" s="2" t="s">
        <v>41</v>
      </c>
    </row>
    <row r="107" spans="2:15" x14ac:dyDescent="0.35">
      <c r="B107" s="2" t="s">
        <v>14</v>
      </c>
      <c r="C107" s="3">
        <v>1</v>
      </c>
      <c r="D107" s="4" t="s">
        <v>72</v>
      </c>
      <c r="E107" s="2" t="s">
        <v>73</v>
      </c>
      <c r="F107" s="2" t="s">
        <v>23</v>
      </c>
      <c r="G107" s="5">
        <v>2</v>
      </c>
      <c r="H107" s="16">
        <v>12000000</v>
      </c>
      <c r="I107" s="2">
        <v>5</v>
      </c>
      <c r="J107" s="6">
        <v>1.3888888888888889E-3</v>
      </c>
      <c r="K107" s="2" t="s">
        <v>18</v>
      </c>
      <c r="L107" s="2" t="s">
        <v>56</v>
      </c>
      <c r="M107" s="2" t="s">
        <v>48</v>
      </c>
      <c r="N107" s="2" t="s">
        <v>77</v>
      </c>
      <c r="O107" s="2" t="s">
        <v>54</v>
      </c>
    </row>
    <row r="108" spans="2:15" x14ac:dyDescent="0.35">
      <c r="B108" s="2" t="s">
        <v>14</v>
      </c>
      <c r="C108" s="3">
        <v>30</v>
      </c>
      <c r="D108" s="4" t="s">
        <v>27</v>
      </c>
      <c r="E108" s="2" t="s">
        <v>16</v>
      </c>
      <c r="F108" s="2" t="s">
        <v>42</v>
      </c>
      <c r="G108" s="5">
        <v>2</v>
      </c>
      <c r="H108" s="16">
        <v>12000000</v>
      </c>
      <c r="I108" s="2">
        <v>1</v>
      </c>
      <c r="J108" s="6">
        <v>1.3888888888888889E-3</v>
      </c>
      <c r="K108" s="2" t="s">
        <v>18</v>
      </c>
      <c r="L108" s="2" t="s">
        <v>19</v>
      </c>
      <c r="M108" s="2" t="s">
        <v>30</v>
      </c>
      <c r="N108" s="2" t="s">
        <v>66</v>
      </c>
      <c r="O108" s="2" t="s">
        <v>67</v>
      </c>
    </row>
    <row r="109" spans="2:15" x14ac:dyDescent="0.35">
      <c r="B109" s="2" t="s">
        <v>14</v>
      </c>
      <c r="C109" s="3">
        <v>13</v>
      </c>
      <c r="D109" s="4" t="s">
        <v>27</v>
      </c>
      <c r="E109" s="2" t="s">
        <v>38</v>
      </c>
      <c r="F109" s="2" t="s">
        <v>42</v>
      </c>
      <c r="G109" s="5">
        <v>3</v>
      </c>
      <c r="H109" s="16">
        <v>12000000</v>
      </c>
      <c r="I109" s="2">
        <v>1</v>
      </c>
      <c r="J109" s="6">
        <v>1.3888888888888889E-3</v>
      </c>
      <c r="K109" s="2" t="s">
        <v>18</v>
      </c>
      <c r="L109" s="2" t="s">
        <v>47</v>
      </c>
      <c r="M109" s="2" t="s">
        <v>48</v>
      </c>
      <c r="N109" s="2" t="s">
        <v>78</v>
      </c>
      <c r="O109" s="2" t="s">
        <v>62</v>
      </c>
    </row>
    <row r="110" spans="2:15" x14ac:dyDescent="0.35">
      <c r="B110" s="2" t="s">
        <v>14</v>
      </c>
      <c r="C110" s="3">
        <v>1</v>
      </c>
      <c r="D110" s="4" t="s">
        <v>27</v>
      </c>
      <c r="E110" s="2" t="s">
        <v>16</v>
      </c>
      <c r="F110" s="2" t="s">
        <v>42</v>
      </c>
      <c r="G110" s="5">
        <v>1</v>
      </c>
      <c r="H110" s="16">
        <v>7000000</v>
      </c>
      <c r="I110" s="2">
        <v>4</v>
      </c>
      <c r="J110" s="6">
        <v>1.3888888888888889E-3</v>
      </c>
      <c r="K110" s="2" t="s">
        <v>18</v>
      </c>
      <c r="L110" s="2" t="s">
        <v>35</v>
      </c>
      <c r="M110" s="2" t="s">
        <v>51</v>
      </c>
      <c r="N110" s="2" t="s">
        <v>78</v>
      </c>
      <c r="O110" s="2" t="s">
        <v>62</v>
      </c>
    </row>
    <row r="111" spans="2:15" x14ac:dyDescent="0.35">
      <c r="B111" s="2" t="s">
        <v>14</v>
      </c>
      <c r="C111" s="3">
        <v>21</v>
      </c>
      <c r="D111" s="4" t="s">
        <v>37</v>
      </c>
      <c r="E111" s="2" t="s">
        <v>32</v>
      </c>
      <c r="F111" s="2" t="s">
        <v>42</v>
      </c>
      <c r="G111" s="5">
        <v>1</v>
      </c>
      <c r="H111" s="16">
        <v>19000000</v>
      </c>
      <c r="I111" s="2">
        <v>1</v>
      </c>
      <c r="J111" s="6">
        <v>1.3888888888888889E-3</v>
      </c>
      <c r="K111" s="2" t="s">
        <v>46</v>
      </c>
      <c r="L111" s="2" t="s">
        <v>39</v>
      </c>
      <c r="M111" s="2" t="s">
        <v>30</v>
      </c>
      <c r="N111" s="2" t="s">
        <v>78</v>
      </c>
      <c r="O111" s="2" t="s">
        <v>63</v>
      </c>
    </row>
    <row r="112" spans="2:15" x14ac:dyDescent="0.35">
      <c r="B112" s="2" t="s">
        <v>14</v>
      </c>
      <c r="C112" s="3">
        <v>3</v>
      </c>
      <c r="D112" s="4" t="s">
        <v>37</v>
      </c>
      <c r="E112" s="2" t="s">
        <v>32</v>
      </c>
      <c r="F112" s="2" t="s">
        <v>42</v>
      </c>
      <c r="G112" s="5">
        <v>2</v>
      </c>
      <c r="H112" s="16">
        <v>38000000</v>
      </c>
      <c r="I112" s="2">
        <v>2</v>
      </c>
      <c r="J112" s="6">
        <v>1.3888888888888889E-3</v>
      </c>
      <c r="K112" s="2" t="s">
        <v>46</v>
      </c>
      <c r="L112" s="2" t="s">
        <v>19</v>
      </c>
      <c r="M112" s="2" t="s">
        <v>51</v>
      </c>
      <c r="N112" s="2" t="s">
        <v>76</v>
      </c>
      <c r="O112" s="2" t="s">
        <v>31</v>
      </c>
    </row>
    <row r="113" spans="2:15" x14ac:dyDescent="0.35">
      <c r="B113" s="2" t="s">
        <v>14</v>
      </c>
      <c r="C113" s="3">
        <v>8</v>
      </c>
      <c r="D113" s="4" t="s">
        <v>37</v>
      </c>
      <c r="E113" s="2" t="s">
        <v>49</v>
      </c>
      <c r="F113" s="2" t="s">
        <v>42</v>
      </c>
      <c r="G113" s="5">
        <v>4</v>
      </c>
      <c r="H113" s="16">
        <v>20000000</v>
      </c>
      <c r="I113" s="2">
        <v>2</v>
      </c>
      <c r="J113" s="6">
        <v>1.3888888888888889E-3</v>
      </c>
      <c r="K113" s="2" t="s">
        <v>61</v>
      </c>
      <c r="L113" s="2" t="s">
        <v>39</v>
      </c>
      <c r="M113" s="2" t="s">
        <v>30</v>
      </c>
      <c r="N113" s="2" t="s">
        <v>76</v>
      </c>
      <c r="O113" s="2" t="s">
        <v>26</v>
      </c>
    </row>
    <row r="114" spans="2:15" x14ac:dyDescent="0.35">
      <c r="B114" s="2" t="s">
        <v>14</v>
      </c>
      <c r="C114" s="3">
        <v>14</v>
      </c>
      <c r="D114" s="4" t="s">
        <v>37</v>
      </c>
      <c r="E114" s="2" t="s">
        <v>16</v>
      </c>
      <c r="F114" s="2" t="s">
        <v>23</v>
      </c>
      <c r="G114" s="5">
        <v>1</v>
      </c>
      <c r="H114" s="16">
        <v>7000000</v>
      </c>
      <c r="I114" s="2">
        <v>5</v>
      </c>
      <c r="J114" s="6">
        <v>1.3888888888888889E-3</v>
      </c>
      <c r="K114" s="2" t="s">
        <v>18</v>
      </c>
      <c r="L114" s="2" t="s">
        <v>35</v>
      </c>
      <c r="M114" s="2" t="s">
        <v>43</v>
      </c>
      <c r="N114" s="2" t="s">
        <v>66</v>
      </c>
      <c r="O114" s="2" t="s">
        <v>67</v>
      </c>
    </row>
    <row r="115" spans="2:15" x14ac:dyDescent="0.35">
      <c r="B115" s="2" t="s">
        <v>14</v>
      </c>
      <c r="C115" s="3">
        <v>31</v>
      </c>
      <c r="D115" s="4" t="s">
        <v>37</v>
      </c>
      <c r="E115" s="2" t="s">
        <v>28</v>
      </c>
      <c r="F115" s="2" t="s">
        <v>23</v>
      </c>
      <c r="G115" s="5">
        <v>3</v>
      </c>
      <c r="H115" s="16">
        <v>15000000</v>
      </c>
      <c r="I115" s="2">
        <v>3</v>
      </c>
      <c r="J115" s="6">
        <v>1.3888888888888889E-3</v>
      </c>
      <c r="K115" s="2" t="s">
        <v>18</v>
      </c>
      <c r="L115" s="2" t="s">
        <v>29</v>
      </c>
      <c r="M115" s="2" t="s">
        <v>25</v>
      </c>
      <c r="N115" s="2" t="s">
        <v>77</v>
      </c>
      <c r="O115" s="2" t="s">
        <v>65</v>
      </c>
    </row>
    <row r="116" spans="2:15" x14ac:dyDescent="0.35">
      <c r="B116" s="2" t="s">
        <v>14</v>
      </c>
      <c r="C116" s="3">
        <v>20</v>
      </c>
      <c r="D116" s="4" t="s">
        <v>37</v>
      </c>
      <c r="E116" s="2" t="s">
        <v>32</v>
      </c>
      <c r="F116" s="2" t="s">
        <v>45</v>
      </c>
      <c r="G116" s="5">
        <v>3</v>
      </c>
      <c r="H116" s="16">
        <v>15000000</v>
      </c>
      <c r="I116" s="2">
        <v>1</v>
      </c>
      <c r="J116" s="6">
        <v>1.3888888888888889E-3</v>
      </c>
      <c r="K116" s="2" t="s">
        <v>18</v>
      </c>
      <c r="L116" s="2" t="s">
        <v>64</v>
      </c>
      <c r="M116" s="2" t="s">
        <v>48</v>
      </c>
      <c r="N116" s="2" t="s">
        <v>77</v>
      </c>
      <c r="O116" s="2" t="s">
        <v>54</v>
      </c>
    </row>
    <row r="117" spans="2:15" x14ac:dyDescent="0.35">
      <c r="B117" s="2" t="s">
        <v>14</v>
      </c>
      <c r="C117" s="3">
        <v>25</v>
      </c>
      <c r="D117" s="4" t="s">
        <v>44</v>
      </c>
      <c r="E117" s="2" t="s">
        <v>16</v>
      </c>
      <c r="F117" s="2" t="s">
        <v>23</v>
      </c>
      <c r="G117" s="5">
        <v>2</v>
      </c>
      <c r="H117" s="16">
        <v>38000000</v>
      </c>
      <c r="I117" s="2">
        <v>1</v>
      </c>
      <c r="J117" s="6">
        <v>1.3888888888888889E-3</v>
      </c>
      <c r="K117" s="2" t="s">
        <v>46</v>
      </c>
      <c r="L117" s="2" t="s">
        <v>47</v>
      </c>
      <c r="M117" s="2" t="s">
        <v>30</v>
      </c>
      <c r="N117" s="2" t="s">
        <v>78</v>
      </c>
      <c r="O117" s="2" t="s">
        <v>53</v>
      </c>
    </row>
    <row r="118" spans="2:15" x14ac:dyDescent="0.35">
      <c r="B118" s="2" t="s">
        <v>14</v>
      </c>
      <c r="C118" s="3">
        <v>5</v>
      </c>
      <c r="D118" s="4" t="s">
        <v>44</v>
      </c>
      <c r="E118" s="2" t="s">
        <v>32</v>
      </c>
      <c r="F118" s="2" t="s">
        <v>45</v>
      </c>
      <c r="G118" s="5">
        <v>3</v>
      </c>
      <c r="H118" s="16">
        <v>12000000</v>
      </c>
      <c r="I118" s="2">
        <v>2</v>
      </c>
      <c r="J118" s="6">
        <v>1.3888888888888889E-3</v>
      </c>
      <c r="K118" s="2" t="s">
        <v>18</v>
      </c>
      <c r="L118" s="2" t="s">
        <v>24</v>
      </c>
      <c r="M118" s="2" t="s">
        <v>43</v>
      </c>
      <c r="N118" s="2" t="s">
        <v>76</v>
      </c>
      <c r="O118" s="2" t="s">
        <v>52</v>
      </c>
    </row>
    <row r="119" spans="2:15" x14ac:dyDescent="0.35">
      <c r="B119" s="2" t="s">
        <v>14</v>
      </c>
      <c r="C119" s="3">
        <v>16</v>
      </c>
      <c r="D119" s="4" t="s">
        <v>44</v>
      </c>
      <c r="E119" s="2" t="s">
        <v>28</v>
      </c>
      <c r="F119" s="2" t="s">
        <v>42</v>
      </c>
      <c r="G119" s="5">
        <v>2</v>
      </c>
      <c r="H119" s="16">
        <v>12000000</v>
      </c>
      <c r="I119" s="2">
        <v>3</v>
      </c>
      <c r="J119" s="6">
        <v>1.3888888888888889E-3</v>
      </c>
      <c r="K119" s="2" t="s">
        <v>18</v>
      </c>
      <c r="L119" s="2" t="s">
        <v>19</v>
      </c>
      <c r="M119" s="2" t="s">
        <v>51</v>
      </c>
      <c r="N119" s="2" t="s">
        <v>76</v>
      </c>
      <c r="O119" s="2" t="s">
        <v>26</v>
      </c>
    </row>
    <row r="120" spans="2:15" x14ac:dyDescent="0.35">
      <c r="B120" s="2" t="s">
        <v>14</v>
      </c>
      <c r="C120" s="3">
        <v>26</v>
      </c>
      <c r="D120" s="4" t="s">
        <v>69</v>
      </c>
      <c r="E120" s="2" t="s">
        <v>38</v>
      </c>
      <c r="F120" s="2" t="s">
        <v>23</v>
      </c>
      <c r="G120" s="5">
        <v>5</v>
      </c>
      <c r="H120" s="16">
        <v>25000000</v>
      </c>
      <c r="I120" s="2">
        <v>5</v>
      </c>
      <c r="J120" s="6">
        <v>1.3888888888888889E-3</v>
      </c>
      <c r="K120" s="2" t="s">
        <v>18</v>
      </c>
      <c r="L120" s="2" t="s">
        <v>64</v>
      </c>
      <c r="M120" s="2" t="s">
        <v>40</v>
      </c>
      <c r="N120" s="2" t="s">
        <v>77</v>
      </c>
      <c r="O120" s="2" t="s">
        <v>54</v>
      </c>
    </row>
    <row r="121" spans="2:15" x14ac:dyDescent="0.35">
      <c r="B121" s="2" t="s">
        <v>14</v>
      </c>
      <c r="C121" s="3">
        <v>11</v>
      </c>
      <c r="D121" s="4" t="s">
        <v>55</v>
      </c>
      <c r="E121" s="2" t="s">
        <v>49</v>
      </c>
      <c r="F121" s="2" t="s">
        <v>17</v>
      </c>
      <c r="G121" s="5">
        <v>4</v>
      </c>
      <c r="H121" s="16">
        <v>20000000</v>
      </c>
      <c r="I121" s="2">
        <v>2</v>
      </c>
      <c r="J121" s="6">
        <v>1.3888888888888889E-3</v>
      </c>
      <c r="K121" s="2" t="s">
        <v>61</v>
      </c>
      <c r="L121" s="2" t="s">
        <v>35</v>
      </c>
      <c r="M121" s="2" t="s">
        <v>30</v>
      </c>
      <c r="N121" s="2" t="s">
        <v>66</v>
      </c>
      <c r="O121" s="2" t="s">
        <v>67</v>
      </c>
    </row>
    <row r="122" spans="2:15" x14ac:dyDescent="0.35">
      <c r="B122" s="2" t="s">
        <v>14</v>
      </c>
      <c r="C122" s="3">
        <v>14</v>
      </c>
      <c r="D122" s="4" t="s">
        <v>55</v>
      </c>
      <c r="E122" s="2" t="s">
        <v>49</v>
      </c>
      <c r="F122" s="2" t="s">
        <v>17</v>
      </c>
      <c r="G122" s="5">
        <v>3</v>
      </c>
      <c r="H122" s="16">
        <v>15000000</v>
      </c>
      <c r="I122" s="2">
        <v>2</v>
      </c>
      <c r="J122" s="6">
        <v>1.3888888888888889E-3</v>
      </c>
      <c r="K122" s="2" t="s">
        <v>18</v>
      </c>
      <c r="L122" s="2" t="s">
        <v>56</v>
      </c>
      <c r="M122" s="2" t="s">
        <v>30</v>
      </c>
      <c r="N122" s="2" t="s">
        <v>76</v>
      </c>
      <c r="O122" s="2" t="s">
        <v>52</v>
      </c>
    </row>
    <row r="123" spans="2:15" x14ac:dyDescent="0.35">
      <c r="B123" s="2" t="s">
        <v>14</v>
      </c>
      <c r="C123" s="3">
        <v>11</v>
      </c>
      <c r="D123" s="4" t="s">
        <v>57</v>
      </c>
      <c r="E123" s="2" t="s">
        <v>49</v>
      </c>
      <c r="F123" s="2" t="s">
        <v>42</v>
      </c>
      <c r="G123" s="5">
        <v>2</v>
      </c>
      <c r="H123" s="16">
        <v>10000000</v>
      </c>
      <c r="I123" s="2">
        <v>1</v>
      </c>
      <c r="J123" s="6">
        <v>1.3888888888888889E-3</v>
      </c>
      <c r="K123" s="2" t="s">
        <v>18</v>
      </c>
      <c r="L123" s="2" t="s">
        <v>39</v>
      </c>
      <c r="M123" s="2" t="s">
        <v>33</v>
      </c>
      <c r="N123" s="2" t="s">
        <v>78</v>
      </c>
      <c r="O123" s="2" t="s">
        <v>63</v>
      </c>
    </row>
    <row r="124" spans="2:15" x14ac:dyDescent="0.35">
      <c r="B124" s="2" t="s">
        <v>14</v>
      </c>
      <c r="C124" s="3">
        <v>1</v>
      </c>
      <c r="D124" s="4" t="s">
        <v>15</v>
      </c>
      <c r="E124" s="2" t="s">
        <v>28</v>
      </c>
      <c r="F124" s="2" t="s">
        <v>42</v>
      </c>
      <c r="G124" s="5">
        <v>5</v>
      </c>
      <c r="H124" s="16">
        <v>25000000</v>
      </c>
      <c r="I124" s="2">
        <v>1</v>
      </c>
      <c r="J124" s="6">
        <v>1.3888888888888889E-3</v>
      </c>
      <c r="K124" s="2" t="s">
        <v>18</v>
      </c>
      <c r="L124" s="2" t="s">
        <v>39</v>
      </c>
      <c r="M124" s="2" t="s">
        <v>40</v>
      </c>
      <c r="N124" s="2" t="s">
        <v>78</v>
      </c>
      <c r="O124" s="2" t="s">
        <v>41</v>
      </c>
    </row>
    <row r="125" spans="2:15" x14ac:dyDescent="0.35">
      <c r="B125" s="2" t="s">
        <v>14</v>
      </c>
      <c r="C125" s="3">
        <v>1</v>
      </c>
      <c r="D125" s="4" t="s">
        <v>72</v>
      </c>
      <c r="E125" s="2" t="s">
        <v>73</v>
      </c>
      <c r="F125" s="2" t="s">
        <v>23</v>
      </c>
      <c r="G125" s="5">
        <v>2</v>
      </c>
      <c r="H125" s="16">
        <v>12000000</v>
      </c>
      <c r="I125" s="2">
        <v>5</v>
      </c>
      <c r="J125" s="6">
        <v>1.3888888888888889E-3</v>
      </c>
      <c r="K125" s="2" t="s">
        <v>18</v>
      </c>
      <c r="L125" s="2" t="s">
        <v>56</v>
      </c>
      <c r="M125" s="2" t="s">
        <v>48</v>
      </c>
      <c r="N125" s="2" t="s">
        <v>77</v>
      </c>
      <c r="O125" s="2" t="s">
        <v>54</v>
      </c>
    </row>
    <row r="126" spans="2:15" x14ac:dyDescent="0.35">
      <c r="B126" s="2" t="s">
        <v>70</v>
      </c>
      <c r="C126" s="3">
        <v>13</v>
      </c>
      <c r="D126" s="4" t="s">
        <v>60</v>
      </c>
      <c r="E126" s="2" t="s">
        <v>16</v>
      </c>
      <c r="F126" s="2" t="s">
        <v>68</v>
      </c>
      <c r="G126" s="5">
        <v>0</v>
      </c>
      <c r="H126" s="16">
        <v>0</v>
      </c>
      <c r="I126" s="2">
        <v>3</v>
      </c>
      <c r="J126" s="6">
        <v>1.3888888888888889E-3</v>
      </c>
      <c r="K126" s="2"/>
      <c r="L126" s="2"/>
      <c r="M126" s="2" t="s">
        <v>25</v>
      </c>
      <c r="N126" s="2" t="s">
        <v>76</v>
      </c>
      <c r="O126" s="2" t="s">
        <v>26</v>
      </c>
    </row>
    <row r="127" spans="2:15" x14ac:dyDescent="0.35">
      <c r="B127" s="2" t="s">
        <v>70</v>
      </c>
      <c r="C127" s="3">
        <v>15</v>
      </c>
      <c r="D127" s="4" t="s">
        <v>27</v>
      </c>
      <c r="E127" s="2" t="s">
        <v>38</v>
      </c>
      <c r="F127" s="2" t="s">
        <v>23</v>
      </c>
      <c r="G127" s="5">
        <v>0</v>
      </c>
      <c r="H127" s="16">
        <v>0</v>
      </c>
      <c r="I127" s="2">
        <v>4</v>
      </c>
      <c r="J127" s="6">
        <v>1.3888888888888889E-3</v>
      </c>
      <c r="K127" s="2"/>
      <c r="L127" s="2"/>
      <c r="M127" s="2" t="s">
        <v>20</v>
      </c>
      <c r="N127" s="2" t="s">
        <v>78</v>
      </c>
      <c r="O127" s="2" t="s">
        <v>66</v>
      </c>
    </row>
    <row r="128" spans="2:15" x14ac:dyDescent="0.35">
      <c r="B128" s="2" t="s">
        <v>70</v>
      </c>
      <c r="C128" s="3">
        <v>28</v>
      </c>
      <c r="D128" s="4" t="s">
        <v>37</v>
      </c>
      <c r="E128" s="2" t="s">
        <v>32</v>
      </c>
      <c r="F128" s="2" t="s">
        <v>23</v>
      </c>
      <c r="G128" s="5">
        <v>0</v>
      </c>
      <c r="H128" s="16">
        <v>0</v>
      </c>
      <c r="I128" s="2">
        <v>3</v>
      </c>
      <c r="J128" s="6">
        <v>1.3888888888888889E-3</v>
      </c>
      <c r="K128" s="2"/>
      <c r="L128" s="2"/>
      <c r="M128" s="2" t="s">
        <v>33</v>
      </c>
      <c r="N128" s="2" t="s">
        <v>76</v>
      </c>
      <c r="O128" s="2" t="s">
        <v>31</v>
      </c>
    </row>
    <row r="129" spans="2:15" x14ac:dyDescent="0.35">
      <c r="B129" s="2" t="s">
        <v>70</v>
      </c>
      <c r="C129" s="3">
        <v>20</v>
      </c>
      <c r="D129" s="4" t="s">
        <v>37</v>
      </c>
      <c r="E129" s="2" t="s">
        <v>16</v>
      </c>
      <c r="F129" s="2" t="s">
        <v>42</v>
      </c>
      <c r="G129" s="5">
        <v>0</v>
      </c>
      <c r="H129" s="16">
        <v>0</v>
      </c>
      <c r="I129" s="2">
        <v>2</v>
      </c>
      <c r="J129" s="6">
        <v>1.3888888888888889E-3</v>
      </c>
      <c r="K129" s="2"/>
      <c r="L129" s="2"/>
      <c r="M129" s="2" t="s">
        <v>20</v>
      </c>
      <c r="N129" s="2" t="s">
        <v>78</v>
      </c>
      <c r="O129" s="2" t="s">
        <v>62</v>
      </c>
    </row>
    <row r="130" spans="2:15" x14ac:dyDescent="0.35">
      <c r="B130" s="2" t="s">
        <v>70</v>
      </c>
      <c r="C130" s="3">
        <v>14</v>
      </c>
      <c r="D130" s="4" t="s">
        <v>37</v>
      </c>
      <c r="E130" s="2" t="s">
        <v>16</v>
      </c>
      <c r="F130" s="2" t="s">
        <v>42</v>
      </c>
      <c r="G130" s="5">
        <v>0</v>
      </c>
      <c r="H130" s="16">
        <v>0</v>
      </c>
      <c r="I130" s="2">
        <v>1</v>
      </c>
      <c r="J130" s="6">
        <v>1.3888888888888889E-3</v>
      </c>
      <c r="K130" s="2"/>
      <c r="L130" s="2"/>
      <c r="M130" s="2" t="s">
        <v>48</v>
      </c>
      <c r="N130" s="2" t="s">
        <v>66</v>
      </c>
      <c r="O130" s="2" t="s">
        <v>67</v>
      </c>
    </row>
    <row r="131" spans="2:15" x14ac:dyDescent="0.35">
      <c r="B131" s="2" t="s">
        <v>70</v>
      </c>
      <c r="C131" s="3">
        <v>13</v>
      </c>
      <c r="D131" s="4" t="s">
        <v>44</v>
      </c>
      <c r="E131" s="2" t="s">
        <v>16</v>
      </c>
      <c r="F131" s="2" t="s">
        <v>23</v>
      </c>
      <c r="G131" s="5">
        <v>0</v>
      </c>
      <c r="H131" s="16">
        <v>0</v>
      </c>
      <c r="I131" s="2">
        <v>1</v>
      </c>
      <c r="J131" s="6">
        <v>1.3888888888888889E-3</v>
      </c>
      <c r="K131" s="2"/>
      <c r="L131" s="2"/>
      <c r="M131" s="2" t="s">
        <v>33</v>
      </c>
      <c r="N131" s="2" t="s">
        <v>78</v>
      </c>
      <c r="O131" s="2" t="s">
        <v>41</v>
      </c>
    </row>
    <row r="132" spans="2:15" x14ac:dyDescent="0.35">
      <c r="B132" s="2" t="s">
        <v>70</v>
      </c>
      <c r="C132" s="3">
        <v>15</v>
      </c>
      <c r="D132" s="4" t="s">
        <v>44</v>
      </c>
      <c r="E132" s="2" t="s">
        <v>49</v>
      </c>
      <c r="F132" s="2" t="s">
        <v>23</v>
      </c>
      <c r="G132" s="5">
        <v>0</v>
      </c>
      <c r="H132" s="16">
        <v>0</v>
      </c>
      <c r="I132" s="2">
        <v>4</v>
      </c>
      <c r="J132" s="6">
        <v>1.3888888888888889E-3</v>
      </c>
      <c r="K132" s="2"/>
      <c r="L132" s="2"/>
      <c r="M132" s="2" t="s">
        <v>33</v>
      </c>
      <c r="N132" s="2" t="s">
        <v>77</v>
      </c>
      <c r="O132" s="2" t="s">
        <v>54</v>
      </c>
    </row>
    <row r="133" spans="2:15" x14ac:dyDescent="0.35">
      <c r="B133" s="2" t="s">
        <v>70</v>
      </c>
      <c r="C133" s="3">
        <v>26</v>
      </c>
      <c r="D133" s="4" t="s">
        <v>44</v>
      </c>
      <c r="E133" s="2" t="s">
        <v>16</v>
      </c>
      <c r="F133" s="2" t="s">
        <v>42</v>
      </c>
      <c r="G133" s="5">
        <v>0</v>
      </c>
      <c r="H133" s="16">
        <v>0</v>
      </c>
      <c r="I133" s="2">
        <v>2</v>
      </c>
      <c r="J133" s="6">
        <v>1.3888888888888889E-3</v>
      </c>
      <c r="K133" s="2"/>
      <c r="L133" s="2"/>
      <c r="M133" s="2" t="s">
        <v>51</v>
      </c>
      <c r="N133" s="2" t="s">
        <v>76</v>
      </c>
      <c r="O133" s="2" t="s">
        <v>31</v>
      </c>
    </row>
    <row r="134" spans="2:15" x14ac:dyDescent="0.35">
      <c r="B134" s="2" t="s">
        <v>70</v>
      </c>
      <c r="C134" s="3">
        <v>13</v>
      </c>
      <c r="D134" s="4" t="s">
        <v>60</v>
      </c>
      <c r="E134" s="2" t="s">
        <v>16</v>
      </c>
      <c r="F134" s="2" t="s">
        <v>68</v>
      </c>
      <c r="G134" s="5">
        <v>0</v>
      </c>
      <c r="H134" s="16">
        <v>0</v>
      </c>
      <c r="I134" s="2">
        <v>3</v>
      </c>
      <c r="J134" s="6">
        <v>1.3888888888888889E-3</v>
      </c>
      <c r="K134" s="2"/>
      <c r="L134" s="2"/>
      <c r="M134" s="2" t="s">
        <v>25</v>
      </c>
      <c r="N134" s="2" t="s">
        <v>76</v>
      </c>
      <c r="O134" s="2" t="s">
        <v>26</v>
      </c>
    </row>
    <row r="135" spans="2:15" x14ac:dyDescent="0.35">
      <c r="B135" s="2" t="s">
        <v>14</v>
      </c>
      <c r="C135" s="3">
        <v>16</v>
      </c>
      <c r="D135" s="4" t="s">
        <v>55</v>
      </c>
      <c r="E135" s="2" t="s">
        <v>38</v>
      </c>
      <c r="F135" s="2" t="s">
        <v>23</v>
      </c>
      <c r="G135" s="5">
        <v>5</v>
      </c>
      <c r="H135" s="16">
        <v>25000000</v>
      </c>
      <c r="I135" s="2">
        <v>1</v>
      </c>
      <c r="J135" s="6">
        <v>1.3888888888888889E-3</v>
      </c>
      <c r="K135" s="2" t="s">
        <v>18</v>
      </c>
      <c r="L135" s="2" t="s">
        <v>47</v>
      </c>
      <c r="M135" s="2" t="s">
        <v>48</v>
      </c>
      <c r="N135" s="2" t="s">
        <v>76</v>
      </c>
      <c r="O135" s="2" t="s">
        <v>31</v>
      </c>
    </row>
    <row r="136" spans="2:15" x14ac:dyDescent="0.35">
      <c r="B136" s="2" t="s">
        <v>14</v>
      </c>
      <c r="C136" s="3">
        <v>1</v>
      </c>
      <c r="D136" s="4" t="s">
        <v>57</v>
      </c>
      <c r="E136" s="2" t="s">
        <v>32</v>
      </c>
      <c r="F136" s="2" t="s">
        <v>23</v>
      </c>
      <c r="G136" s="5">
        <v>1</v>
      </c>
      <c r="H136" s="16">
        <v>7000000</v>
      </c>
      <c r="I136" s="2">
        <v>2</v>
      </c>
      <c r="J136" s="6">
        <v>1.3888888888888889E-3</v>
      </c>
      <c r="K136" s="2" t="s">
        <v>18</v>
      </c>
      <c r="L136" s="2" t="s">
        <v>24</v>
      </c>
      <c r="M136" s="2" t="s">
        <v>33</v>
      </c>
      <c r="N136" s="2" t="s">
        <v>76</v>
      </c>
      <c r="O136" s="2" t="s">
        <v>31</v>
      </c>
    </row>
    <row r="137" spans="2:15" x14ac:dyDescent="0.35">
      <c r="B137" s="2" t="s">
        <v>14</v>
      </c>
      <c r="C137" s="3">
        <v>11</v>
      </c>
      <c r="D137" s="4" t="s">
        <v>57</v>
      </c>
      <c r="E137" s="2" t="s">
        <v>32</v>
      </c>
      <c r="F137" s="2" t="s">
        <v>45</v>
      </c>
      <c r="G137" s="5">
        <v>2</v>
      </c>
      <c r="H137" s="16">
        <v>12000000</v>
      </c>
      <c r="I137" s="2">
        <v>2</v>
      </c>
      <c r="J137" s="6">
        <v>1.3888888888888889E-3</v>
      </c>
      <c r="K137" s="2" t="s">
        <v>18</v>
      </c>
      <c r="L137" s="2" t="s">
        <v>24</v>
      </c>
      <c r="M137" s="2" t="s">
        <v>40</v>
      </c>
      <c r="N137" s="2" t="s">
        <v>78</v>
      </c>
      <c r="O137" s="2" t="s">
        <v>63</v>
      </c>
    </row>
    <row r="138" spans="2:15" x14ac:dyDescent="0.35">
      <c r="B138" s="2" t="s">
        <v>14</v>
      </c>
      <c r="C138" s="3">
        <v>11</v>
      </c>
      <c r="D138" s="4" t="s">
        <v>57</v>
      </c>
      <c r="E138" s="2" t="s">
        <v>16</v>
      </c>
      <c r="F138" s="2" t="s">
        <v>23</v>
      </c>
      <c r="G138" s="5">
        <v>3</v>
      </c>
      <c r="H138" s="16">
        <v>15000000</v>
      </c>
      <c r="I138" s="2">
        <v>1</v>
      </c>
      <c r="J138" s="6">
        <v>1.3888888888888889E-3</v>
      </c>
      <c r="K138" s="2" t="s">
        <v>18</v>
      </c>
      <c r="L138" s="2" t="s">
        <v>39</v>
      </c>
      <c r="M138" s="2" t="s">
        <v>48</v>
      </c>
      <c r="N138" s="2" t="s">
        <v>66</v>
      </c>
      <c r="O138" s="2" t="s">
        <v>36</v>
      </c>
    </row>
    <row r="139" spans="2:15" x14ac:dyDescent="0.35">
      <c r="B139" s="2" t="s">
        <v>14</v>
      </c>
      <c r="C139" s="3">
        <v>1</v>
      </c>
      <c r="D139" s="4" t="s">
        <v>15</v>
      </c>
      <c r="E139" s="2" t="s">
        <v>16</v>
      </c>
      <c r="F139" s="2" t="s">
        <v>17</v>
      </c>
      <c r="G139" s="5">
        <v>1</v>
      </c>
      <c r="H139" s="16">
        <v>19000000</v>
      </c>
      <c r="I139" s="2">
        <v>1</v>
      </c>
      <c r="J139" s="6">
        <v>1.3888888888888889E-3</v>
      </c>
      <c r="K139" s="2" t="s">
        <v>46</v>
      </c>
      <c r="L139" s="2" t="s">
        <v>39</v>
      </c>
      <c r="M139" s="2" t="s">
        <v>43</v>
      </c>
      <c r="N139" s="2" t="s">
        <v>78</v>
      </c>
      <c r="O139" s="2" t="s">
        <v>66</v>
      </c>
    </row>
    <row r="140" spans="2:15" x14ac:dyDescent="0.35">
      <c r="B140" s="2" t="s">
        <v>14</v>
      </c>
      <c r="C140" s="3">
        <v>1</v>
      </c>
      <c r="D140" s="4" t="s">
        <v>15</v>
      </c>
      <c r="E140" s="2" t="s">
        <v>38</v>
      </c>
      <c r="F140" s="2" t="s">
        <v>23</v>
      </c>
      <c r="G140" s="5">
        <v>4</v>
      </c>
      <c r="H140" s="16">
        <v>20000000</v>
      </c>
      <c r="I140" s="2">
        <v>3</v>
      </c>
      <c r="J140" s="6">
        <v>1.3888888888888889E-3</v>
      </c>
      <c r="K140" s="2" t="s">
        <v>61</v>
      </c>
      <c r="L140" s="2" t="s">
        <v>39</v>
      </c>
      <c r="M140" s="2" t="s">
        <v>48</v>
      </c>
      <c r="N140" s="2" t="s">
        <v>66</v>
      </c>
      <c r="O140" s="2" t="s">
        <v>67</v>
      </c>
    </row>
    <row r="141" spans="2:15" x14ac:dyDescent="0.35">
      <c r="B141" s="2" t="s">
        <v>14</v>
      </c>
      <c r="C141" s="3">
        <v>1</v>
      </c>
      <c r="D141" s="4" t="s">
        <v>15</v>
      </c>
      <c r="E141" s="2" t="s">
        <v>16</v>
      </c>
      <c r="F141" s="2" t="s">
        <v>42</v>
      </c>
      <c r="G141" s="5">
        <v>3</v>
      </c>
      <c r="H141" s="16">
        <v>15000000</v>
      </c>
      <c r="I141" s="2">
        <v>1</v>
      </c>
      <c r="J141" s="6">
        <v>1.3888888888888889E-3</v>
      </c>
      <c r="K141" s="2" t="s">
        <v>18</v>
      </c>
      <c r="L141" s="2" t="s">
        <v>56</v>
      </c>
      <c r="M141" s="2" t="s">
        <v>51</v>
      </c>
      <c r="N141" s="2" t="s">
        <v>77</v>
      </c>
      <c r="O141" s="2" t="s">
        <v>34</v>
      </c>
    </row>
    <row r="142" spans="2:15" x14ac:dyDescent="0.35">
      <c r="B142" s="2" t="s">
        <v>14</v>
      </c>
      <c r="C142" s="3">
        <v>1</v>
      </c>
      <c r="D142" s="4" t="s">
        <v>59</v>
      </c>
      <c r="E142" s="2" t="s">
        <v>16</v>
      </c>
      <c r="F142" s="2" t="s">
        <v>17</v>
      </c>
      <c r="G142" s="5">
        <v>4</v>
      </c>
      <c r="H142" s="16">
        <v>20000000</v>
      </c>
      <c r="I142" s="2">
        <v>4</v>
      </c>
      <c r="J142" s="6">
        <v>1.3888888888888889E-3</v>
      </c>
      <c r="K142" s="2" t="s">
        <v>61</v>
      </c>
      <c r="L142" s="2" t="s">
        <v>39</v>
      </c>
      <c r="M142" s="2" t="s">
        <v>25</v>
      </c>
      <c r="N142" s="2" t="s">
        <v>78</v>
      </c>
      <c r="O142" s="2" t="s">
        <v>62</v>
      </c>
    </row>
    <row r="143" spans="2:15" x14ac:dyDescent="0.35">
      <c r="B143" s="2" t="s">
        <v>14</v>
      </c>
      <c r="C143" s="3">
        <v>4</v>
      </c>
      <c r="D143" s="4" t="s">
        <v>59</v>
      </c>
      <c r="E143" s="2" t="s">
        <v>73</v>
      </c>
      <c r="F143" s="2" t="s">
        <v>17</v>
      </c>
      <c r="G143" s="5">
        <v>3</v>
      </c>
      <c r="H143" s="16">
        <v>15000000</v>
      </c>
      <c r="I143" s="2">
        <v>1</v>
      </c>
      <c r="J143" s="6">
        <v>1.3888888888888889E-3</v>
      </c>
      <c r="K143" s="2" t="s">
        <v>18</v>
      </c>
      <c r="L143" s="2" t="s">
        <v>35</v>
      </c>
      <c r="M143" s="2" t="s">
        <v>43</v>
      </c>
      <c r="N143" s="2" t="s">
        <v>76</v>
      </c>
      <c r="O143" s="2" t="s">
        <v>31</v>
      </c>
    </row>
    <row r="144" spans="2:15" x14ac:dyDescent="0.35">
      <c r="B144" s="2" t="s">
        <v>14</v>
      </c>
      <c r="C144" s="3">
        <v>11</v>
      </c>
      <c r="D144" s="4" t="s">
        <v>59</v>
      </c>
      <c r="E144" s="2" t="s">
        <v>38</v>
      </c>
      <c r="F144" s="2" t="s">
        <v>23</v>
      </c>
      <c r="G144" s="5">
        <v>5</v>
      </c>
      <c r="H144" s="16">
        <v>25000000</v>
      </c>
      <c r="I144" s="2">
        <v>4</v>
      </c>
      <c r="J144" s="6">
        <v>1.3888888888888889E-3</v>
      </c>
      <c r="K144" s="2" t="s">
        <v>18</v>
      </c>
      <c r="L144" s="2" t="s">
        <v>29</v>
      </c>
      <c r="M144" s="2" t="s">
        <v>43</v>
      </c>
      <c r="N144" s="2" t="s">
        <v>76</v>
      </c>
      <c r="O144" s="2" t="s">
        <v>52</v>
      </c>
    </row>
    <row r="145" spans="2:15" x14ac:dyDescent="0.35">
      <c r="B145" s="2" t="s">
        <v>14</v>
      </c>
      <c r="C145" s="3">
        <v>12</v>
      </c>
      <c r="D145" s="4" t="s">
        <v>72</v>
      </c>
      <c r="E145" s="2" t="s">
        <v>38</v>
      </c>
      <c r="F145" s="2" t="s">
        <v>23</v>
      </c>
      <c r="G145" s="5">
        <v>2</v>
      </c>
      <c r="H145" s="16">
        <v>12000000</v>
      </c>
      <c r="I145" s="2">
        <v>4</v>
      </c>
      <c r="J145" s="6">
        <v>1.3888888888888889E-3</v>
      </c>
      <c r="K145" s="2" t="s">
        <v>18</v>
      </c>
      <c r="L145" s="2" t="s">
        <v>35</v>
      </c>
      <c r="M145" s="2" t="s">
        <v>25</v>
      </c>
      <c r="N145" s="2" t="s">
        <v>77</v>
      </c>
      <c r="O145" s="2" t="s">
        <v>54</v>
      </c>
    </row>
    <row r="146" spans="2:15" x14ac:dyDescent="0.35">
      <c r="B146" s="2" t="s">
        <v>14</v>
      </c>
      <c r="C146" s="3">
        <v>31</v>
      </c>
      <c r="D146" s="4" t="s">
        <v>22</v>
      </c>
      <c r="E146" s="2" t="s">
        <v>16</v>
      </c>
      <c r="F146" s="2" t="s">
        <v>23</v>
      </c>
      <c r="G146" s="5">
        <v>1</v>
      </c>
      <c r="H146" s="16">
        <v>19000000</v>
      </c>
      <c r="I146" s="2">
        <v>3</v>
      </c>
      <c r="J146" s="6">
        <v>1.3888888888888889E-3</v>
      </c>
      <c r="K146" s="2" t="s">
        <v>46</v>
      </c>
      <c r="L146" s="2" t="s">
        <v>56</v>
      </c>
      <c r="M146" s="2" t="s">
        <v>25</v>
      </c>
      <c r="N146" s="2" t="s">
        <v>76</v>
      </c>
      <c r="O146" s="2" t="s">
        <v>52</v>
      </c>
    </row>
    <row r="147" spans="2:15" x14ac:dyDescent="0.35">
      <c r="B147" s="2" t="s">
        <v>14</v>
      </c>
      <c r="C147" s="3">
        <v>2</v>
      </c>
      <c r="D147" s="4" t="s">
        <v>22</v>
      </c>
      <c r="E147" s="2" t="s">
        <v>28</v>
      </c>
      <c r="F147" s="2" t="s">
        <v>45</v>
      </c>
      <c r="G147" s="5">
        <v>2</v>
      </c>
      <c r="H147" s="16">
        <v>12000000</v>
      </c>
      <c r="I147" s="2">
        <v>2</v>
      </c>
      <c r="J147" s="6">
        <v>1.3888888888888889E-3</v>
      </c>
      <c r="K147" s="2" t="s">
        <v>18</v>
      </c>
      <c r="L147" s="2" t="s">
        <v>56</v>
      </c>
      <c r="M147" s="2" t="s">
        <v>30</v>
      </c>
      <c r="N147" s="2" t="s">
        <v>78</v>
      </c>
      <c r="O147" s="2" t="s">
        <v>66</v>
      </c>
    </row>
    <row r="148" spans="2:15" x14ac:dyDescent="0.35">
      <c r="B148" s="2" t="s">
        <v>14</v>
      </c>
      <c r="C148" s="3">
        <v>9</v>
      </c>
      <c r="D148" s="4" t="s">
        <v>22</v>
      </c>
      <c r="E148" s="2" t="s">
        <v>16</v>
      </c>
      <c r="F148" s="2" t="s">
        <v>42</v>
      </c>
      <c r="G148" s="5">
        <v>3</v>
      </c>
      <c r="H148" s="16">
        <v>12000000</v>
      </c>
      <c r="I148" s="2">
        <v>5</v>
      </c>
      <c r="J148" s="6">
        <v>1.3888888888888889E-3</v>
      </c>
      <c r="K148" s="2" t="s">
        <v>18</v>
      </c>
      <c r="L148" s="2" t="s">
        <v>64</v>
      </c>
      <c r="M148" s="2" t="s">
        <v>40</v>
      </c>
      <c r="N148" s="2" t="s">
        <v>76</v>
      </c>
      <c r="O148" s="2" t="s">
        <v>52</v>
      </c>
    </row>
    <row r="149" spans="2:15" x14ac:dyDescent="0.35">
      <c r="B149" s="2" t="s">
        <v>14</v>
      </c>
      <c r="C149" s="3">
        <v>25</v>
      </c>
      <c r="D149" s="4" t="s">
        <v>22</v>
      </c>
      <c r="E149" s="2" t="s">
        <v>32</v>
      </c>
      <c r="F149" s="2" t="s">
        <v>42</v>
      </c>
      <c r="G149" s="5">
        <v>2</v>
      </c>
      <c r="H149" s="16">
        <v>10000000</v>
      </c>
      <c r="I149" s="2">
        <v>4</v>
      </c>
      <c r="J149" s="6">
        <v>1.3888888888888889E-3</v>
      </c>
      <c r="K149" s="2" t="s">
        <v>18</v>
      </c>
      <c r="L149" s="2" t="s">
        <v>64</v>
      </c>
      <c r="M149" s="2" t="s">
        <v>33</v>
      </c>
      <c r="N149" s="2" t="s">
        <v>76</v>
      </c>
      <c r="O149" s="2" t="s">
        <v>31</v>
      </c>
    </row>
    <row r="150" spans="2:15" x14ac:dyDescent="0.35">
      <c r="B150" s="2" t="s">
        <v>14</v>
      </c>
      <c r="C150" s="3">
        <v>9</v>
      </c>
      <c r="D150" s="4" t="s">
        <v>22</v>
      </c>
      <c r="E150" s="2" t="s">
        <v>16</v>
      </c>
      <c r="F150" s="2" t="s">
        <v>42</v>
      </c>
      <c r="G150" s="5">
        <v>2</v>
      </c>
      <c r="H150" s="16">
        <v>12000000</v>
      </c>
      <c r="I150" s="2">
        <v>1</v>
      </c>
      <c r="J150" s="6">
        <v>1.3888888888888889E-3</v>
      </c>
      <c r="K150" s="2" t="s">
        <v>18</v>
      </c>
      <c r="L150" s="2" t="s">
        <v>47</v>
      </c>
      <c r="M150" s="2" t="s">
        <v>40</v>
      </c>
      <c r="N150" s="2" t="s">
        <v>78</v>
      </c>
      <c r="O150" s="2" t="s">
        <v>63</v>
      </c>
    </row>
    <row r="151" spans="2:15" x14ac:dyDescent="0.35">
      <c r="B151" s="2" t="s">
        <v>14</v>
      </c>
      <c r="C151" s="3">
        <v>10</v>
      </c>
      <c r="D151" s="4" t="s">
        <v>22</v>
      </c>
      <c r="E151" s="2" t="s">
        <v>32</v>
      </c>
      <c r="F151" s="2" t="s">
        <v>42</v>
      </c>
      <c r="G151" s="5">
        <v>3</v>
      </c>
      <c r="H151" s="16">
        <v>15000000</v>
      </c>
      <c r="I151" s="2">
        <v>1</v>
      </c>
      <c r="J151" s="6">
        <v>1.3888888888888889E-3</v>
      </c>
      <c r="K151" s="2" t="s">
        <v>18</v>
      </c>
      <c r="L151" s="2" t="s">
        <v>56</v>
      </c>
      <c r="M151" s="2" t="s">
        <v>40</v>
      </c>
      <c r="N151" s="2" t="s">
        <v>76</v>
      </c>
      <c r="O151" s="2" t="s">
        <v>52</v>
      </c>
    </row>
    <row r="152" spans="2:15" x14ac:dyDescent="0.35">
      <c r="B152" s="2" t="s">
        <v>14</v>
      </c>
      <c r="C152" s="3">
        <v>14</v>
      </c>
      <c r="D152" s="4" t="s">
        <v>22</v>
      </c>
      <c r="E152" s="2" t="s">
        <v>49</v>
      </c>
      <c r="F152" s="2" t="s">
        <v>23</v>
      </c>
      <c r="G152" s="5">
        <v>4</v>
      </c>
      <c r="H152" s="16">
        <v>20000000</v>
      </c>
      <c r="I152" s="2">
        <v>3</v>
      </c>
      <c r="J152" s="6">
        <v>1.3888888888888889E-3</v>
      </c>
      <c r="K152" s="2" t="s">
        <v>18</v>
      </c>
      <c r="L152" s="2" t="s">
        <v>29</v>
      </c>
      <c r="M152" s="2" t="s">
        <v>20</v>
      </c>
      <c r="N152" s="2" t="s">
        <v>78</v>
      </c>
      <c r="O152" s="2" t="s">
        <v>63</v>
      </c>
    </row>
    <row r="153" spans="2:15" x14ac:dyDescent="0.35">
      <c r="B153" s="2" t="s">
        <v>14</v>
      </c>
      <c r="C153" s="3">
        <v>10</v>
      </c>
      <c r="D153" s="4" t="s">
        <v>27</v>
      </c>
      <c r="E153" s="2" t="s">
        <v>28</v>
      </c>
      <c r="F153" s="2" t="s">
        <v>45</v>
      </c>
      <c r="G153" s="5">
        <v>4</v>
      </c>
      <c r="H153" s="16">
        <v>11000000</v>
      </c>
      <c r="I153" s="2">
        <v>1</v>
      </c>
      <c r="J153" s="6">
        <v>1.3888888888888889E-3</v>
      </c>
      <c r="K153" s="2" t="s">
        <v>61</v>
      </c>
      <c r="L153" s="2" t="s">
        <v>19</v>
      </c>
      <c r="M153" s="2" t="s">
        <v>43</v>
      </c>
      <c r="N153" s="2" t="s">
        <v>77</v>
      </c>
      <c r="O153" s="2" t="s">
        <v>34</v>
      </c>
    </row>
    <row r="154" spans="2:15" x14ac:dyDescent="0.35">
      <c r="B154" s="2" t="s">
        <v>14</v>
      </c>
      <c r="C154" s="3">
        <v>27</v>
      </c>
      <c r="D154" s="4" t="s">
        <v>27</v>
      </c>
      <c r="E154" s="2" t="s">
        <v>32</v>
      </c>
      <c r="F154" s="2" t="s">
        <v>17</v>
      </c>
      <c r="G154" s="5">
        <v>3</v>
      </c>
      <c r="H154" s="16">
        <v>12000000</v>
      </c>
      <c r="I154" s="2">
        <v>3</v>
      </c>
      <c r="J154" s="6">
        <v>1.3888888888888889E-3</v>
      </c>
      <c r="K154" s="2" t="s">
        <v>18</v>
      </c>
      <c r="L154" s="2" t="s">
        <v>29</v>
      </c>
      <c r="M154" s="2" t="s">
        <v>30</v>
      </c>
      <c r="N154" s="2" t="s">
        <v>78</v>
      </c>
      <c r="O154" s="2" t="s">
        <v>62</v>
      </c>
    </row>
    <row r="155" spans="2:15" x14ac:dyDescent="0.35">
      <c r="B155" s="2" t="s">
        <v>14</v>
      </c>
      <c r="C155" s="3">
        <v>28</v>
      </c>
      <c r="D155" s="4" t="s">
        <v>27</v>
      </c>
      <c r="E155" s="2" t="s">
        <v>16</v>
      </c>
      <c r="F155" s="2" t="s">
        <v>42</v>
      </c>
      <c r="G155" s="5">
        <v>3</v>
      </c>
      <c r="H155" s="16">
        <v>15000000</v>
      </c>
      <c r="I155" s="2">
        <v>1</v>
      </c>
      <c r="J155" s="6">
        <v>1.3888888888888889E-3</v>
      </c>
      <c r="K155" s="2" t="s">
        <v>18</v>
      </c>
      <c r="L155" s="2" t="s">
        <v>29</v>
      </c>
      <c r="M155" s="2" t="s">
        <v>48</v>
      </c>
      <c r="N155" s="2" t="s">
        <v>76</v>
      </c>
      <c r="O155" s="2" t="s">
        <v>31</v>
      </c>
    </row>
    <row r="156" spans="2:15" x14ac:dyDescent="0.35">
      <c r="B156" s="2" t="s">
        <v>14</v>
      </c>
      <c r="C156" s="3">
        <v>28</v>
      </c>
      <c r="D156" s="4" t="s">
        <v>27</v>
      </c>
      <c r="E156" s="2" t="s">
        <v>16</v>
      </c>
      <c r="F156" s="2" t="s">
        <v>42</v>
      </c>
      <c r="G156" s="5">
        <v>5</v>
      </c>
      <c r="H156" s="16">
        <v>25000000</v>
      </c>
      <c r="I156" s="2">
        <v>2</v>
      </c>
      <c r="J156" s="6">
        <v>1.3888888888888889E-3</v>
      </c>
      <c r="K156" s="2" t="s">
        <v>18</v>
      </c>
      <c r="L156" s="2" t="s">
        <v>35</v>
      </c>
      <c r="M156" s="2" t="s">
        <v>30</v>
      </c>
      <c r="N156" s="2" t="s">
        <v>76</v>
      </c>
      <c r="O156" s="2" t="s">
        <v>26</v>
      </c>
    </row>
    <row r="157" spans="2:15" x14ac:dyDescent="0.35">
      <c r="B157" s="2" t="s">
        <v>14</v>
      </c>
      <c r="C157" s="3">
        <v>29</v>
      </c>
      <c r="D157" s="4" t="s">
        <v>27</v>
      </c>
      <c r="E157" s="2" t="s">
        <v>32</v>
      </c>
      <c r="F157" s="2" t="s">
        <v>23</v>
      </c>
      <c r="G157" s="5">
        <v>1</v>
      </c>
      <c r="H157" s="16">
        <v>7000000</v>
      </c>
      <c r="I157" s="2">
        <v>3</v>
      </c>
      <c r="J157" s="6">
        <v>1.3888888888888889E-3</v>
      </c>
      <c r="K157" s="2" t="s">
        <v>18</v>
      </c>
      <c r="L157" s="2" t="s">
        <v>39</v>
      </c>
      <c r="M157" s="2" t="s">
        <v>33</v>
      </c>
      <c r="N157" s="2" t="s">
        <v>66</v>
      </c>
      <c r="O157" s="2" t="s">
        <v>67</v>
      </c>
    </row>
    <row r="158" spans="2:15" x14ac:dyDescent="0.35">
      <c r="B158" s="2" t="s">
        <v>14</v>
      </c>
      <c r="C158" s="3">
        <v>30</v>
      </c>
      <c r="D158" s="4" t="s">
        <v>27</v>
      </c>
      <c r="E158" s="2" t="s">
        <v>73</v>
      </c>
      <c r="F158" s="2" t="s">
        <v>23</v>
      </c>
      <c r="G158" s="5">
        <v>2</v>
      </c>
      <c r="H158" s="16">
        <v>12000000</v>
      </c>
      <c r="I158" s="2">
        <v>4</v>
      </c>
      <c r="J158" s="6">
        <v>1.3888888888888889E-3</v>
      </c>
      <c r="K158" s="2" t="s">
        <v>18</v>
      </c>
      <c r="L158" s="2" t="s">
        <v>29</v>
      </c>
      <c r="M158" s="2" t="s">
        <v>30</v>
      </c>
      <c r="N158" s="2" t="s">
        <v>78</v>
      </c>
      <c r="O158" s="2" t="s">
        <v>53</v>
      </c>
    </row>
    <row r="159" spans="2:15" x14ac:dyDescent="0.35">
      <c r="B159" s="2" t="s">
        <v>14</v>
      </c>
      <c r="C159" s="3">
        <v>11</v>
      </c>
      <c r="D159" s="4" t="s">
        <v>27</v>
      </c>
      <c r="E159" s="2" t="s">
        <v>38</v>
      </c>
      <c r="F159" s="2" t="s">
        <v>42</v>
      </c>
      <c r="G159" s="5">
        <v>3</v>
      </c>
      <c r="H159" s="16">
        <v>15000000</v>
      </c>
      <c r="I159" s="2">
        <v>1</v>
      </c>
      <c r="J159" s="6">
        <v>1.3888888888888889E-3</v>
      </c>
      <c r="K159" s="2" t="s">
        <v>18</v>
      </c>
      <c r="L159" s="2" t="s">
        <v>19</v>
      </c>
      <c r="M159" s="2" t="s">
        <v>33</v>
      </c>
      <c r="N159" s="2" t="s">
        <v>66</v>
      </c>
      <c r="O159" s="2" t="s">
        <v>67</v>
      </c>
    </row>
    <row r="160" spans="2:15" x14ac:dyDescent="0.35">
      <c r="B160" s="2" t="s">
        <v>14</v>
      </c>
      <c r="C160" s="3">
        <v>15</v>
      </c>
      <c r="D160" s="4" t="s">
        <v>27</v>
      </c>
      <c r="E160" s="2" t="s">
        <v>28</v>
      </c>
      <c r="F160" s="2" t="s">
        <v>23</v>
      </c>
      <c r="G160" s="5">
        <v>4</v>
      </c>
      <c r="H160" s="16">
        <v>15000000</v>
      </c>
      <c r="I160" s="2">
        <v>3</v>
      </c>
      <c r="J160" s="6">
        <v>1.3888888888888889E-3</v>
      </c>
      <c r="K160" s="2" t="s">
        <v>18</v>
      </c>
      <c r="L160" s="2" t="s">
        <v>29</v>
      </c>
      <c r="M160" s="2" t="s">
        <v>43</v>
      </c>
      <c r="N160" s="2" t="s">
        <v>78</v>
      </c>
      <c r="O160" s="2" t="s">
        <v>62</v>
      </c>
    </row>
    <row r="161" spans="2:15" x14ac:dyDescent="0.35">
      <c r="B161" s="2" t="s">
        <v>14</v>
      </c>
      <c r="C161" s="3">
        <v>20</v>
      </c>
      <c r="D161" s="4" t="s">
        <v>37</v>
      </c>
      <c r="E161" s="2" t="s">
        <v>32</v>
      </c>
      <c r="F161" s="2" t="s">
        <v>23</v>
      </c>
      <c r="G161" s="5">
        <v>2</v>
      </c>
      <c r="H161" s="16">
        <v>38000000</v>
      </c>
      <c r="I161" s="2">
        <v>1</v>
      </c>
      <c r="J161" s="6">
        <v>1.3888888888888889E-3</v>
      </c>
      <c r="K161" s="2" t="s">
        <v>74</v>
      </c>
      <c r="L161" s="2" t="s">
        <v>19</v>
      </c>
      <c r="M161" s="2" t="s">
        <v>43</v>
      </c>
      <c r="N161" s="2" t="s">
        <v>66</v>
      </c>
      <c r="O161" s="2" t="s">
        <v>67</v>
      </c>
    </row>
    <row r="162" spans="2:15" x14ac:dyDescent="0.35">
      <c r="B162" s="2" t="s">
        <v>14</v>
      </c>
      <c r="C162" s="3">
        <v>8</v>
      </c>
      <c r="D162" s="4" t="s">
        <v>37</v>
      </c>
      <c r="E162" s="2" t="s">
        <v>38</v>
      </c>
      <c r="F162" s="2" t="s">
        <v>45</v>
      </c>
      <c r="G162" s="5">
        <v>2</v>
      </c>
      <c r="H162" s="16">
        <v>38000000</v>
      </c>
      <c r="I162" s="2">
        <v>4</v>
      </c>
      <c r="J162" s="6">
        <v>1.3888888888888889E-3</v>
      </c>
      <c r="K162" s="2" t="s">
        <v>46</v>
      </c>
      <c r="L162" s="2" t="s">
        <v>19</v>
      </c>
      <c r="M162" s="2" t="s">
        <v>33</v>
      </c>
      <c r="N162" s="2" t="s">
        <v>66</v>
      </c>
      <c r="O162" s="2" t="s">
        <v>67</v>
      </c>
    </row>
    <row r="163" spans="2:15" x14ac:dyDescent="0.35">
      <c r="B163" s="2" t="s">
        <v>14</v>
      </c>
      <c r="C163" s="3">
        <v>27</v>
      </c>
      <c r="D163" s="4" t="s">
        <v>37</v>
      </c>
      <c r="E163" s="2" t="s">
        <v>16</v>
      </c>
      <c r="F163" s="2" t="s">
        <v>68</v>
      </c>
      <c r="G163" s="5">
        <v>2</v>
      </c>
      <c r="H163" s="16">
        <v>38000000</v>
      </c>
      <c r="I163" s="2">
        <v>1</v>
      </c>
      <c r="J163" s="6">
        <v>1.3888888888888889E-3</v>
      </c>
      <c r="K163" s="2" t="s">
        <v>46</v>
      </c>
      <c r="L163" s="2" t="s">
        <v>35</v>
      </c>
      <c r="M163" s="2" t="s">
        <v>48</v>
      </c>
      <c r="N163" s="2" t="s">
        <v>66</v>
      </c>
      <c r="O163" s="2" t="s">
        <v>67</v>
      </c>
    </row>
    <row r="164" spans="2:15" x14ac:dyDescent="0.35">
      <c r="B164" s="2" t="s">
        <v>14</v>
      </c>
      <c r="C164" s="3">
        <v>5</v>
      </c>
      <c r="D164" s="4" t="s">
        <v>37</v>
      </c>
      <c r="E164" s="2" t="s">
        <v>49</v>
      </c>
      <c r="F164" s="2" t="s">
        <v>23</v>
      </c>
      <c r="G164" s="5">
        <v>4</v>
      </c>
      <c r="H164" s="16">
        <v>15000000</v>
      </c>
      <c r="I164" s="2">
        <v>1</v>
      </c>
      <c r="J164" s="6">
        <v>1.3888888888888889E-3</v>
      </c>
      <c r="K164" s="2" t="s">
        <v>18</v>
      </c>
      <c r="L164" s="2" t="s">
        <v>19</v>
      </c>
      <c r="M164" s="2" t="s">
        <v>33</v>
      </c>
      <c r="N164" s="2" t="s">
        <v>66</v>
      </c>
      <c r="O164" s="2" t="s">
        <v>36</v>
      </c>
    </row>
    <row r="165" spans="2:15" x14ac:dyDescent="0.35">
      <c r="B165" s="2" t="s">
        <v>14</v>
      </c>
      <c r="C165" s="3">
        <v>27</v>
      </c>
      <c r="D165" s="4" t="s">
        <v>37</v>
      </c>
      <c r="E165" s="2" t="s">
        <v>28</v>
      </c>
      <c r="F165" s="2" t="s">
        <v>23</v>
      </c>
      <c r="G165" s="5">
        <v>4</v>
      </c>
      <c r="H165" s="16">
        <v>15000000</v>
      </c>
      <c r="I165" s="2">
        <v>1</v>
      </c>
      <c r="J165" s="6">
        <v>1.3888888888888889E-3</v>
      </c>
      <c r="K165" s="2" t="s">
        <v>18</v>
      </c>
      <c r="L165" s="2" t="s">
        <v>19</v>
      </c>
      <c r="M165" s="2" t="s">
        <v>20</v>
      </c>
      <c r="N165" s="2" t="s">
        <v>77</v>
      </c>
      <c r="O165" s="2" t="s">
        <v>54</v>
      </c>
    </row>
    <row r="166" spans="2:15" x14ac:dyDescent="0.35">
      <c r="B166" s="2" t="s">
        <v>14</v>
      </c>
      <c r="C166" s="3">
        <v>30</v>
      </c>
      <c r="D166" s="4" t="s">
        <v>37</v>
      </c>
      <c r="E166" s="2" t="s">
        <v>38</v>
      </c>
      <c r="F166" s="2" t="s">
        <v>23</v>
      </c>
      <c r="G166" s="5">
        <v>3</v>
      </c>
      <c r="H166" s="16">
        <v>15000000</v>
      </c>
      <c r="I166" s="2">
        <v>1</v>
      </c>
      <c r="J166" s="6">
        <v>1.3888888888888889E-3</v>
      </c>
      <c r="K166" s="2" t="s">
        <v>18</v>
      </c>
      <c r="L166" s="2" t="s">
        <v>47</v>
      </c>
      <c r="M166" s="2" t="s">
        <v>20</v>
      </c>
      <c r="N166" s="2" t="s">
        <v>77</v>
      </c>
      <c r="O166" s="2" t="s">
        <v>54</v>
      </c>
    </row>
    <row r="167" spans="2:15" x14ac:dyDescent="0.35">
      <c r="B167" s="2" t="s">
        <v>14</v>
      </c>
      <c r="C167" s="3">
        <v>1</v>
      </c>
      <c r="D167" s="4" t="s">
        <v>37</v>
      </c>
      <c r="E167" s="2" t="s">
        <v>38</v>
      </c>
      <c r="F167" s="2" t="s">
        <v>42</v>
      </c>
      <c r="G167" s="5">
        <v>2</v>
      </c>
      <c r="H167" s="16">
        <v>10000000</v>
      </c>
      <c r="I167" s="2">
        <v>1</v>
      </c>
      <c r="J167" s="6">
        <v>1.3888888888888889E-3</v>
      </c>
      <c r="K167" s="2" t="s">
        <v>18</v>
      </c>
      <c r="L167" s="2" t="s">
        <v>39</v>
      </c>
      <c r="M167" s="2" t="s">
        <v>43</v>
      </c>
      <c r="N167" s="2" t="s">
        <v>78</v>
      </c>
      <c r="O167" s="2" t="s">
        <v>66</v>
      </c>
    </row>
    <row r="168" spans="2:15" x14ac:dyDescent="0.35">
      <c r="B168" s="2" t="s">
        <v>14</v>
      </c>
      <c r="C168" s="3">
        <v>2</v>
      </c>
      <c r="D168" s="4" t="s">
        <v>37</v>
      </c>
      <c r="E168" s="2" t="s">
        <v>16</v>
      </c>
      <c r="F168" s="2" t="s">
        <v>42</v>
      </c>
      <c r="G168" s="5">
        <v>3</v>
      </c>
      <c r="H168" s="16">
        <v>11000000</v>
      </c>
      <c r="I168" s="2">
        <v>1</v>
      </c>
      <c r="J168" s="6">
        <v>1.3888888888888889E-3</v>
      </c>
      <c r="K168" s="2" t="s">
        <v>18</v>
      </c>
      <c r="L168" s="2" t="s">
        <v>47</v>
      </c>
      <c r="M168" s="2" t="s">
        <v>51</v>
      </c>
      <c r="N168" s="2" t="s">
        <v>77</v>
      </c>
      <c r="O168" s="2" t="s">
        <v>54</v>
      </c>
    </row>
    <row r="169" spans="2:15" x14ac:dyDescent="0.35">
      <c r="B169" s="2" t="s">
        <v>14</v>
      </c>
      <c r="C169" s="3">
        <v>6</v>
      </c>
      <c r="D169" s="4" t="s">
        <v>37</v>
      </c>
      <c r="E169" s="2" t="s">
        <v>16</v>
      </c>
      <c r="F169" s="2" t="s">
        <v>23</v>
      </c>
      <c r="G169" s="5">
        <v>5</v>
      </c>
      <c r="H169" s="16">
        <v>20000000</v>
      </c>
      <c r="I169" s="2">
        <v>1</v>
      </c>
      <c r="J169" s="6">
        <v>1.3888888888888889E-3</v>
      </c>
      <c r="K169" s="2" t="s">
        <v>18</v>
      </c>
      <c r="L169" s="2" t="s">
        <v>29</v>
      </c>
      <c r="M169" s="2" t="s">
        <v>51</v>
      </c>
      <c r="N169" s="2" t="s">
        <v>66</v>
      </c>
      <c r="O169" s="2" t="s">
        <v>36</v>
      </c>
    </row>
    <row r="170" spans="2:15" x14ac:dyDescent="0.35">
      <c r="B170" s="2" t="s">
        <v>14</v>
      </c>
      <c r="C170" s="3">
        <v>29</v>
      </c>
      <c r="D170" s="4" t="s">
        <v>37</v>
      </c>
      <c r="E170" s="2" t="s">
        <v>38</v>
      </c>
      <c r="F170" s="2" t="s">
        <v>17</v>
      </c>
      <c r="G170" s="5">
        <v>5</v>
      </c>
      <c r="H170" s="16">
        <v>25000000</v>
      </c>
      <c r="I170" s="2">
        <v>6</v>
      </c>
      <c r="J170" s="6">
        <v>1.3888888888888889E-3</v>
      </c>
      <c r="K170" s="2" t="s">
        <v>18</v>
      </c>
      <c r="L170" s="2" t="s">
        <v>19</v>
      </c>
      <c r="M170" s="2" t="s">
        <v>51</v>
      </c>
      <c r="N170" s="2" t="s">
        <v>78</v>
      </c>
      <c r="O170" s="2" t="s">
        <v>21</v>
      </c>
    </row>
    <row r="171" spans="2:15" x14ac:dyDescent="0.35">
      <c r="B171" s="2" t="s">
        <v>14</v>
      </c>
      <c r="C171" s="3">
        <v>22</v>
      </c>
      <c r="D171" s="4" t="s">
        <v>44</v>
      </c>
      <c r="E171" s="2" t="s">
        <v>32</v>
      </c>
      <c r="F171" s="2" t="s">
        <v>42</v>
      </c>
      <c r="G171" s="5">
        <v>1</v>
      </c>
      <c r="H171" s="16">
        <v>19000000</v>
      </c>
      <c r="I171" s="2">
        <v>5</v>
      </c>
      <c r="J171" s="6">
        <v>1.3888888888888889E-3</v>
      </c>
      <c r="K171" s="2" t="s">
        <v>46</v>
      </c>
      <c r="L171" s="2" t="s">
        <v>29</v>
      </c>
      <c r="M171" s="2" t="s">
        <v>20</v>
      </c>
      <c r="N171" s="2" t="s">
        <v>78</v>
      </c>
      <c r="O171" s="2" t="s">
        <v>53</v>
      </c>
    </row>
    <row r="172" spans="2:15" x14ac:dyDescent="0.35">
      <c r="B172" s="2" t="s">
        <v>14</v>
      </c>
      <c r="C172" s="3">
        <v>22</v>
      </c>
      <c r="D172" s="4" t="s">
        <v>44</v>
      </c>
      <c r="E172" s="2" t="s">
        <v>16</v>
      </c>
      <c r="F172" s="2" t="s">
        <v>23</v>
      </c>
      <c r="G172" s="5">
        <v>4</v>
      </c>
      <c r="H172" s="16">
        <v>20000000</v>
      </c>
      <c r="I172" s="2">
        <v>4</v>
      </c>
      <c r="J172" s="6">
        <v>1.3888888888888889E-3</v>
      </c>
      <c r="K172" s="2" t="s">
        <v>61</v>
      </c>
      <c r="L172" s="2" t="s">
        <v>56</v>
      </c>
      <c r="M172" s="2" t="s">
        <v>20</v>
      </c>
      <c r="N172" s="2" t="s">
        <v>76</v>
      </c>
      <c r="O172" s="2" t="s">
        <v>52</v>
      </c>
    </row>
    <row r="173" spans="2:15" x14ac:dyDescent="0.35">
      <c r="B173" s="2" t="s">
        <v>14</v>
      </c>
      <c r="C173" s="3">
        <v>15</v>
      </c>
      <c r="D173" s="4" t="s">
        <v>44</v>
      </c>
      <c r="E173" s="2" t="s">
        <v>28</v>
      </c>
      <c r="F173" s="2" t="s">
        <v>42</v>
      </c>
      <c r="G173" s="5">
        <v>2</v>
      </c>
      <c r="H173" s="16">
        <v>12000000</v>
      </c>
      <c r="I173" s="2">
        <v>2</v>
      </c>
      <c r="J173" s="6">
        <v>1.3888888888888889E-3</v>
      </c>
      <c r="K173" s="2" t="s">
        <v>18</v>
      </c>
      <c r="L173" s="2" t="s">
        <v>29</v>
      </c>
      <c r="M173" s="2" t="s">
        <v>30</v>
      </c>
      <c r="N173" s="2" t="s">
        <v>78</v>
      </c>
      <c r="O173" s="2" t="s">
        <v>21</v>
      </c>
    </row>
    <row r="174" spans="2:15" x14ac:dyDescent="0.35">
      <c r="B174" s="2" t="s">
        <v>14</v>
      </c>
      <c r="C174" s="3">
        <v>19</v>
      </c>
      <c r="D174" s="4" t="s">
        <v>44</v>
      </c>
      <c r="E174" s="2" t="s">
        <v>16</v>
      </c>
      <c r="F174" s="2" t="s">
        <v>17</v>
      </c>
      <c r="G174" s="5">
        <v>3</v>
      </c>
      <c r="H174" s="16">
        <v>15000000</v>
      </c>
      <c r="I174" s="2">
        <v>3</v>
      </c>
      <c r="J174" s="6">
        <v>1.3888888888888889E-3</v>
      </c>
      <c r="K174" s="2" t="s">
        <v>18</v>
      </c>
      <c r="L174" s="2" t="s">
        <v>39</v>
      </c>
      <c r="M174" s="2" t="s">
        <v>30</v>
      </c>
      <c r="N174" s="2" t="s">
        <v>76</v>
      </c>
      <c r="O174" s="2" t="s">
        <v>26</v>
      </c>
    </row>
    <row r="175" spans="2:15" x14ac:dyDescent="0.35">
      <c r="B175" s="2" t="s">
        <v>14</v>
      </c>
      <c r="C175" s="3">
        <v>17</v>
      </c>
      <c r="D175" s="4" t="s">
        <v>44</v>
      </c>
      <c r="E175" s="2" t="s">
        <v>28</v>
      </c>
      <c r="F175" s="2" t="s">
        <v>42</v>
      </c>
      <c r="G175" s="5">
        <v>1</v>
      </c>
      <c r="H175" s="16">
        <v>7000000</v>
      </c>
      <c r="I175" s="2">
        <v>3</v>
      </c>
      <c r="J175" s="6">
        <v>1.3888888888888889E-3</v>
      </c>
      <c r="K175" s="2" t="s">
        <v>18</v>
      </c>
      <c r="L175" s="2" t="s">
        <v>19</v>
      </c>
      <c r="M175" s="2" t="s">
        <v>43</v>
      </c>
      <c r="N175" s="2" t="s">
        <v>78</v>
      </c>
      <c r="O175" s="2" t="s">
        <v>41</v>
      </c>
    </row>
    <row r="176" spans="2:15" x14ac:dyDescent="0.35">
      <c r="B176" s="2" t="s">
        <v>14</v>
      </c>
      <c r="C176" s="3">
        <v>19</v>
      </c>
      <c r="D176" s="4" t="s">
        <v>44</v>
      </c>
      <c r="E176" s="2" t="s">
        <v>73</v>
      </c>
      <c r="F176" s="2" t="s">
        <v>42</v>
      </c>
      <c r="G176" s="5">
        <v>2</v>
      </c>
      <c r="H176" s="16">
        <v>12000000</v>
      </c>
      <c r="I176" s="2">
        <v>1</v>
      </c>
      <c r="J176" s="6">
        <v>1.3888888888888889E-3</v>
      </c>
      <c r="K176" s="2" t="s">
        <v>18</v>
      </c>
      <c r="L176" s="2" t="s">
        <v>24</v>
      </c>
      <c r="M176" s="2" t="s">
        <v>48</v>
      </c>
      <c r="N176" s="2" t="s">
        <v>76</v>
      </c>
      <c r="O176" s="2" t="s">
        <v>31</v>
      </c>
    </row>
    <row r="177" spans="2:15" x14ac:dyDescent="0.35">
      <c r="B177" s="2" t="s">
        <v>14</v>
      </c>
      <c r="C177" s="3">
        <v>14</v>
      </c>
      <c r="D177" s="4" t="s">
        <v>44</v>
      </c>
      <c r="E177" s="2" t="s">
        <v>38</v>
      </c>
      <c r="F177" s="2" t="s">
        <v>17</v>
      </c>
      <c r="G177" s="5">
        <v>5</v>
      </c>
      <c r="H177" s="16">
        <v>25000000</v>
      </c>
      <c r="I177" s="2">
        <v>1</v>
      </c>
      <c r="J177" s="6">
        <v>1.3888888888888889E-3</v>
      </c>
      <c r="K177" s="2" t="s">
        <v>18</v>
      </c>
      <c r="L177" s="2" t="s">
        <v>39</v>
      </c>
      <c r="M177" s="2" t="s">
        <v>51</v>
      </c>
      <c r="N177" s="2" t="s">
        <v>77</v>
      </c>
      <c r="O177" s="2" t="s">
        <v>65</v>
      </c>
    </row>
    <row r="178" spans="2:15" x14ac:dyDescent="0.35">
      <c r="B178" s="2" t="s">
        <v>14</v>
      </c>
      <c r="C178" s="3">
        <v>29</v>
      </c>
      <c r="D178" s="4" t="s">
        <v>69</v>
      </c>
      <c r="E178" s="2" t="s">
        <v>28</v>
      </c>
      <c r="F178" s="2" t="s">
        <v>42</v>
      </c>
      <c r="G178" s="5">
        <v>1</v>
      </c>
      <c r="H178" s="16">
        <v>19000000</v>
      </c>
      <c r="I178" s="2">
        <v>1</v>
      </c>
      <c r="J178" s="6">
        <v>1.3888888888888889E-3</v>
      </c>
      <c r="K178" s="2" t="s">
        <v>46</v>
      </c>
      <c r="L178" s="2" t="s">
        <v>50</v>
      </c>
      <c r="M178" s="2" t="s">
        <v>20</v>
      </c>
      <c r="N178" s="2" t="s">
        <v>76</v>
      </c>
      <c r="O178" s="2" t="s">
        <v>75</v>
      </c>
    </row>
    <row r="179" spans="2:15" x14ac:dyDescent="0.35">
      <c r="B179" s="2" t="s">
        <v>14</v>
      </c>
      <c r="C179" s="3">
        <v>13</v>
      </c>
      <c r="D179" s="4" t="s">
        <v>69</v>
      </c>
      <c r="E179" s="2" t="s">
        <v>49</v>
      </c>
      <c r="F179" s="2" t="s">
        <v>42</v>
      </c>
      <c r="G179" s="5">
        <v>2</v>
      </c>
      <c r="H179" s="16">
        <v>12000000</v>
      </c>
      <c r="I179" s="2">
        <v>5</v>
      </c>
      <c r="J179" s="6">
        <v>1.3888888888888889E-3</v>
      </c>
      <c r="K179" s="2" t="s">
        <v>18</v>
      </c>
      <c r="L179" s="2" t="s">
        <v>19</v>
      </c>
      <c r="M179" s="2" t="s">
        <v>30</v>
      </c>
      <c r="N179" s="2" t="s">
        <v>78</v>
      </c>
      <c r="O179" s="2" t="s">
        <v>62</v>
      </c>
    </row>
    <row r="180" spans="2:15" x14ac:dyDescent="0.35">
      <c r="B180" s="2" t="s">
        <v>14</v>
      </c>
      <c r="C180" s="3">
        <v>26</v>
      </c>
      <c r="D180" s="4" t="s">
        <v>69</v>
      </c>
      <c r="E180" s="2" t="s">
        <v>32</v>
      </c>
      <c r="F180" s="2" t="s">
        <v>23</v>
      </c>
      <c r="G180" s="5">
        <v>5</v>
      </c>
      <c r="H180" s="16">
        <v>25000000</v>
      </c>
      <c r="I180" s="2">
        <v>2</v>
      </c>
      <c r="J180" s="6">
        <v>1.3888888888888889E-3</v>
      </c>
      <c r="K180" s="2" t="s">
        <v>18</v>
      </c>
      <c r="L180" s="2" t="s">
        <v>29</v>
      </c>
      <c r="M180" s="2" t="s">
        <v>30</v>
      </c>
      <c r="N180" s="2" t="s">
        <v>66</v>
      </c>
      <c r="O180" s="2" t="s">
        <v>36</v>
      </c>
    </row>
    <row r="181" spans="2:15" x14ac:dyDescent="0.35">
      <c r="B181" s="2" t="s">
        <v>14</v>
      </c>
      <c r="C181" s="3">
        <v>16</v>
      </c>
      <c r="D181" s="4" t="s">
        <v>69</v>
      </c>
      <c r="E181" s="2" t="s">
        <v>16</v>
      </c>
      <c r="F181" s="2" t="s">
        <v>23</v>
      </c>
      <c r="G181" s="5">
        <v>3</v>
      </c>
      <c r="H181" s="16">
        <v>15000000</v>
      </c>
      <c r="I181" s="2">
        <v>3</v>
      </c>
      <c r="J181" s="6">
        <v>1.3888888888888889E-3</v>
      </c>
      <c r="K181" s="2" t="s">
        <v>18</v>
      </c>
      <c r="L181" s="2" t="s">
        <v>24</v>
      </c>
      <c r="M181" s="2" t="s">
        <v>33</v>
      </c>
      <c r="N181" s="2" t="s">
        <v>76</v>
      </c>
      <c r="O181" s="2" t="s">
        <v>31</v>
      </c>
    </row>
    <row r="182" spans="2:15" x14ac:dyDescent="0.35">
      <c r="B182" s="2" t="s">
        <v>14</v>
      </c>
      <c r="C182" s="3">
        <v>14</v>
      </c>
      <c r="D182" s="4" t="s">
        <v>69</v>
      </c>
      <c r="E182" s="2" t="s">
        <v>32</v>
      </c>
      <c r="F182" s="2" t="s">
        <v>17</v>
      </c>
      <c r="G182" s="5">
        <v>1</v>
      </c>
      <c r="H182" s="16">
        <v>7000000</v>
      </c>
      <c r="I182" s="2">
        <v>1</v>
      </c>
      <c r="J182" s="6">
        <v>1.3888888888888889E-3</v>
      </c>
      <c r="K182" s="2" t="s">
        <v>18</v>
      </c>
      <c r="L182" s="2" t="s">
        <v>39</v>
      </c>
      <c r="M182" s="2" t="s">
        <v>48</v>
      </c>
      <c r="N182" s="2" t="s">
        <v>78</v>
      </c>
      <c r="O182" s="2" t="s">
        <v>53</v>
      </c>
    </row>
    <row r="183" spans="2:15" x14ac:dyDescent="0.35">
      <c r="B183" s="2" t="s">
        <v>14</v>
      </c>
      <c r="C183" s="3">
        <v>16</v>
      </c>
      <c r="D183" s="4" t="s">
        <v>55</v>
      </c>
      <c r="E183" s="2" t="s">
        <v>38</v>
      </c>
      <c r="F183" s="2" t="s">
        <v>23</v>
      </c>
      <c r="G183" s="5">
        <v>5</v>
      </c>
      <c r="H183" s="16">
        <v>25000000</v>
      </c>
      <c r="I183" s="2">
        <v>1</v>
      </c>
      <c r="J183" s="6">
        <v>1.3888888888888889E-3</v>
      </c>
      <c r="K183" s="2" t="s">
        <v>18</v>
      </c>
      <c r="L183" s="2" t="s">
        <v>47</v>
      </c>
      <c r="M183" s="2" t="s">
        <v>48</v>
      </c>
      <c r="N183" s="2" t="s">
        <v>76</v>
      </c>
      <c r="O183" s="2" t="s">
        <v>31</v>
      </c>
    </row>
    <row r="184" spans="2:15" x14ac:dyDescent="0.35">
      <c r="B184" s="2" t="s">
        <v>14</v>
      </c>
      <c r="C184" s="3">
        <v>1</v>
      </c>
      <c r="D184" s="4" t="s">
        <v>57</v>
      </c>
      <c r="E184" s="2" t="s">
        <v>32</v>
      </c>
      <c r="F184" s="2" t="s">
        <v>23</v>
      </c>
      <c r="G184" s="5">
        <v>1</v>
      </c>
      <c r="H184" s="16">
        <v>7000000</v>
      </c>
      <c r="I184" s="2">
        <v>2</v>
      </c>
      <c r="J184" s="6">
        <v>1.3888888888888889E-3</v>
      </c>
      <c r="K184" s="2" t="s">
        <v>18</v>
      </c>
      <c r="L184" s="2" t="s">
        <v>24</v>
      </c>
      <c r="M184" s="2" t="s">
        <v>33</v>
      </c>
      <c r="N184" s="2" t="s">
        <v>76</v>
      </c>
      <c r="O184" s="2" t="s">
        <v>31</v>
      </c>
    </row>
    <row r="185" spans="2:15" x14ac:dyDescent="0.35">
      <c r="B185" s="2" t="s">
        <v>14</v>
      </c>
      <c r="C185" s="3">
        <v>11</v>
      </c>
      <c r="D185" s="4" t="s">
        <v>57</v>
      </c>
      <c r="E185" s="2" t="s">
        <v>32</v>
      </c>
      <c r="F185" s="2" t="s">
        <v>45</v>
      </c>
      <c r="G185" s="5">
        <v>2</v>
      </c>
      <c r="H185" s="16">
        <v>12000000</v>
      </c>
      <c r="I185" s="2">
        <v>2</v>
      </c>
      <c r="J185" s="6">
        <v>1.3888888888888889E-3</v>
      </c>
      <c r="K185" s="2" t="s">
        <v>18</v>
      </c>
      <c r="L185" s="2" t="s">
        <v>24</v>
      </c>
      <c r="M185" s="2" t="s">
        <v>40</v>
      </c>
      <c r="N185" s="2" t="s">
        <v>78</v>
      </c>
      <c r="O185" s="2" t="s">
        <v>63</v>
      </c>
    </row>
    <row r="186" spans="2:15" x14ac:dyDescent="0.35">
      <c r="B186" s="2" t="s">
        <v>14</v>
      </c>
      <c r="C186" s="3">
        <v>11</v>
      </c>
      <c r="D186" s="4" t="s">
        <v>57</v>
      </c>
      <c r="E186" s="2" t="s">
        <v>16</v>
      </c>
      <c r="F186" s="2" t="s">
        <v>23</v>
      </c>
      <c r="G186" s="5">
        <v>3</v>
      </c>
      <c r="H186" s="16">
        <v>15000000</v>
      </c>
      <c r="I186" s="2">
        <v>1</v>
      </c>
      <c r="J186" s="6">
        <v>1.3888888888888889E-3</v>
      </c>
      <c r="K186" s="2" t="s">
        <v>18</v>
      </c>
      <c r="L186" s="2" t="s">
        <v>39</v>
      </c>
      <c r="M186" s="2" t="s">
        <v>48</v>
      </c>
      <c r="N186" s="2" t="s">
        <v>66</v>
      </c>
      <c r="O186" s="2" t="s">
        <v>36</v>
      </c>
    </row>
    <row r="187" spans="2:15" x14ac:dyDescent="0.35">
      <c r="B187" s="2" t="s">
        <v>14</v>
      </c>
      <c r="C187" s="3">
        <v>1</v>
      </c>
      <c r="D187" s="4" t="s">
        <v>15</v>
      </c>
      <c r="E187" s="2" t="s">
        <v>16</v>
      </c>
      <c r="F187" s="2" t="s">
        <v>17</v>
      </c>
      <c r="G187" s="5">
        <v>1</v>
      </c>
      <c r="H187" s="16">
        <v>19000000</v>
      </c>
      <c r="I187" s="2">
        <v>1</v>
      </c>
      <c r="J187" s="6">
        <v>1.3888888888888889E-3</v>
      </c>
      <c r="K187" s="2" t="s">
        <v>46</v>
      </c>
      <c r="L187" s="2" t="s">
        <v>39</v>
      </c>
      <c r="M187" s="2" t="s">
        <v>43</v>
      </c>
      <c r="N187" s="2" t="s">
        <v>78</v>
      </c>
      <c r="O187" s="2" t="s">
        <v>66</v>
      </c>
    </row>
    <row r="188" spans="2:15" x14ac:dyDescent="0.35">
      <c r="B188" s="2" t="s">
        <v>14</v>
      </c>
      <c r="C188" s="3">
        <v>1</v>
      </c>
      <c r="D188" s="4" t="s">
        <v>15</v>
      </c>
      <c r="E188" s="2" t="s">
        <v>38</v>
      </c>
      <c r="F188" s="2" t="s">
        <v>23</v>
      </c>
      <c r="G188" s="5">
        <v>4</v>
      </c>
      <c r="H188" s="16">
        <v>20000000</v>
      </c>
      <c r="I188" s="2">
        <v>3</v>
      </c>
      <c r="J188" s="6">
        <v>1.3888888888888889E-3</v>
      </c>
      <c r="K188" s="2" t="s">
        <v>61</v>
      </c>
      <c r="L188" s="2" t="s">
        <v>39</v>
      </c>
      <c r="M188" s="2" t="s">
        <v>48</v>
      </c>
      <c r="N188" s="2" t="s">
        <v>66</v>
      </c>
      <c r="O188" s="2" t="s">
        <v>67</v>
      </c>
    </row>
    <row r="189" spans="2:15" x14ac:dyDescent="0.35">
      <c r="B189" s="2" t="s">
        <v>14</v>
      </c>
      <c r="C189" s="3">
        <v>1</v>
      </c>
      <c r="D189" s="4" t="s">
        <v>15</v>
      </c>
      <c r="E189" s="2" t="s">
        <v>16</v>
      </c>
      <c r="F189" s="2" t="s">
        <v>42</v>
      </c>
      <c r="G189" s="5">
        <v>3</v>
      </c>
      <c r="H189" s="16">
        <v>15000000</v>
      </c>
      <c r="I189" s="2">
        <v>1</v>
      </c>
      <c r="J189" s="6">
        <v>1.3888888888888889E-3</v>
      </c>
      <c r="K189" s="2" t="s">
        <v>18</v>
      </c>
      <c r="L189" s="2" t="s">
        <v>56</v>
      </c>
      <c r="M189" s="2" t="s">
        <v>51</v>
      </c>
      <c r="N189" s="2" t="s">
        <v>77</v>
      </c>
      <c r="O189" s="2" t="s">
        <v>34</v>
      </c>
    </row>
    <row r="190" spans="2:15" x14ac:dyDescent="0.35">
      <c r="B190" s="2" t="s">
        <v>14</v>
      </c>
      <c r="C190" s="3">
        <v>1</v>
      </c>
      <c r="D190" s="4" t="s">
        <v>59</v>
      </c>
      <c r="E190" s="2" t="s">
        <v>16</v>
      </c>
      <c r="F190" s="2" t="s">
        <v>17</v>
      </c>
      <c r="G190" s="5">
        <v>4</v>
      </c>
      <c r="H190" s="16">
        <v>20000000</v>
      </c>
      <c r="I190" s="2">
        <v>4</v>
      </c>
      <c r="J190" s="6">
        <v>1.3888888888888889E-3</v>
      </c>
      <c r="K190" s="2" t="s">
        <v>61</v>
      </c>
      <c r="L190" s="2" t="s">
        <v>39</v>
      </c>
      <c r="M190" s="2" t="s">
        <v>25</v>
      </c>
      <c r="N190" s="2" t="s">
        <v>78</v>
      </c>
      <c r="O190" s="2" t="s">
        <v>62</v>
      </c>
    </row>
    <row r="191" spans="2:15" x14ac:dyDescent="0.35">
      <c r="B191" s="2" t="s">
        <v>14</v>
      </c>
      <c r="C191" s="3">
        <v>4</v>
      </c>
      <c r="D191" s="4" t="s">
        <v>59</v>
      </c>
      <c r="E191" s="2" t="s">
        <v>73</v>
      </c>
      <c r="F191" s="2" t="s">
        <v>17</v>
      </c>
      <c r="G191" s="5">
        <v>3</v>
      </c>
      <c r="H191" s="16">
        <v>15000000</v>
      </c>
      <c r="I191" s="2">
        <v>1</v>
      </c>
      <c r="J191" s="6">
        <v>1.3888888888888889E-3</v>
      </c>
      <c r="K191" s="2" t="s">
        <v>18</v>
      </c>
      <c r="L191" s="2" t="s">
        <v>35</v>
      </c>
      <c r="M191" s="2" t="s">
        <v>43</v>
      </c>
      <c r="N191" s="2" t="s">
        <v>76</v>
      </c>
      <c r="O191" s="2" t="s">
        <v>31</v>
      </c>
    </row>
    <row r="192" spans="2:15" x14ac:dyDescent="0.35">
      <c r="B192" s="2" t="s">
        <v>14</v>
      </c>
      <c r="C192" s="3">
        <v>11</v>
      </c>
      <c r="D192" s="4" t="s">
        <v>59</v>
      </c>
      <c r="E192" s="2" t="s">
        <v>38</v>
      </c>
      <c r="F192" s="2" t="s">
        <v>23</v>
      </c>
      <c r="G192" s="5">
        <v>5</v>
      </c>
      <c r="H192" s="16">
        <v>25000000</v>
      </c>
      <c r="I192" s="2">
        <v>4</v>
      </c>
      <c r="J192" s="6">
        <v>1.3888888888888889E-3</v>
      </c>
      <c r="K192" s="2" t="s">
        <v>18</v>
      </c>
      <c r="L192" s="2" t="s">
        <v>29</v>
      </c>
      <c r="M192" s="2" t="s">
        <v>43</v>
      </c>
      <c r="N192" s="2" t="s">
        <v>76</v>
      </c>
      <c r="O192" s="2" t="s">
        <v>52</v>
      </c>
    </row>
    <row r="193" spans="2:15" x14ac:dyDescent="0.35">
      <c r="B193" s="2" t="s">
        <v>14</v>
      </c>
      <c r="C193" s="3">
        <v>12</v>
      </c>
      <c r="D193" s="4" t="s">
        <v>72</v>
      </c>
      <c r="E193" s="2" t="s">
        <v>38</v>
      </c>
      <c r="F193" s="2" t="s">
        <v>23</v>
      </c>
      <c r="G193" s="5">
        <v>2</v>
      </c>
      <c r="H193" s="16">
        <v>12000000</v>
      </c>
      <c r="I193" s="2">
        <v>4</v>
      </c>
      <c r="J193" s="6">
        <v>1.3888888888888889E-3</v>
      </c>
      <c r="K193" s="2" t="s">
        <v>18</v>
      </c>
      <c r="L193" s="2" t="s">
        <v>35</v>
      </c>
      <c r="M193" s="2" t="s">
        <v>25</v>
      </c>
      <c r="N193" s="2" t="s">
        <v>77</v>
      </c>
      <c r="O193" s="2" t="s">
        <v>54</v>
      </c>
    </row>
    <row r="194" spans="2:15" x14ac:dyDescent="0.35">
      <c r="B194" s="2" t="s">
        <v>14</v>
      </c>
      <c r="C194" s="3">
        <v>31</v>
      </c>
      <c r="D194" s="4" t="s">
        <v>22</v>
      </c>
      <c r="E194" s="2" t="s">
        <v>16</v>
      </c>
      <c r="F194" s="2" t="s">
        <v>23</v>
      </c>
      <c r="G194" s="5">
        <v>1</v>
      </c>
      <c r="H194" s="16">
        <v>19000000</v>
      </c>
      <c r="I194" s="2">
        <v>3</v>
      </c>
      <c r="J194" s="6">
        <v>1.3888888888888889E-3</v>
      </c>
      <c r="K194" s="2" t="s">
        <v>46</v>
      </c>
      <c r="L194" s="2" t="s">
        <v>56</v>
      </c>
      <c r="M194" s="2" t="s">
        <v>25</v>
      </c>
      <c r="N194" s="2" t="s">
        <v>76</v>
      </c>
      <c r="O194" s="2" t="s">
        <v>52</v>
      </c>
    </row>
    <row r="195" spans="2:15" x14ac:dyDescent="0.35">
      <c r="B195" s="2" t="s">
        <v>14</v>
      </c>
      <c r="C195" s="3">
        <v>2</v>
      </c>
      <c r="D195" s="4" t="s">
        <v>22</v>
      </c>
      <c r="E195" s="2" t="s">
        <v>28</v>
      </c>
      <c r="F195" s="2" t="s">
        <v>45</v>
      </c>
      <c r="G195" s="5">
        <v>2</v>
      </c>
      <c r="H195" s="16">
        <v>12000000</v>
      </c>
      <c r="I195" s="2">
        <v>2</v>
      </c>
      <c r="J195" s="6">
        <v>1.3888888888888889E-3</v>
      </c>
      <c r="K195" s="2" t="s">
        <v>18</v>
      </c>
      <c r="L195" s="2" t="s">
        <v>56</v>
      </c>
      <c r="M195" s="2" t="s">
        <v>30</v>
      </c>
      <c r="N195" s="2" t="s">
        <v>78</v>
      </c>
      <c r="O195" s="2" t="s">
        <v>66</v>
      </c>
    </row>
    <row r="196" spans="2:15" x14ac:dyDescent="0.35">
      <c r="B196" s="2" t="s">
        <v>14</v>
      </c>
      <c r="C196" s="3">
        <v>9</v>
      </c>
      <c r="D196" s="4" t="s">
        <v>22</v>
      </c>
      <c r="E196" s="2" t="s">
        <v>16</v>
      </c>
      <c r="F196" s="2" t="s">
        <v>42</v>
      </c>
      <c r="G196" s="5">
        <v>3</v>
      </c>
      <c r="H196" s="16">
        <v>12000000</v>
      </c>
      <c r="I196" s="2">
        <v>5</v>
      </c>
      <c r="J196" s="6">
        <v>1.3888888888888889E-3</v>
      </c>
      <c r="K196" s="2" t="s">
        <v>18</v>
      </c>
      <c r="L196" s="2" t="s">
        <v>64</v>
      </c>
      <c r="M196" s="2" t="s">
        <v>40</v>
      </c>
      <c r="N196" s="2" t="s">
        <v>76</v>
      </c>
      <c r="O196" s="2" t="s">
        <v>52</v>
      </c>
    </row>
    <row r="197" spans="2:15" x14ac:dyDescent="0.35">
      <c r="B197" s="2" t="s">
        <v>14</v>
      </c>
      <c r="C197" s="3">
        <v>25</v>
      </c>
      <c r="D197" s="4" t="s">
        <v>22</v>
      </c>
      <c r="E197" s="2" t="s">
        <v>32</v>
      </c>
      <c r="F197" s="2" t="s">
        <v>42</v>
      </c>
      <c r="G197" s="5">
        <v>2</v>
      </c>
      <c r="H197" s="16">
        <v>10000000</v>
      </c>
      <c r="I197" s="2">
        <v>4</v>
      </c>
      <c r="J197" s="6">
        <v>1.3888888888888889E-3</v>
      </c>
      <c r="K197" s="2" t="s">
        <v>18</v>
      </c>
      <c r="L197" s="2" t="s">
        <v>64</v>
      </c>
      <c r="M197" s="2" t="s">
        <v>33</v>
      </c>
      <c r="N197" s="2" t="s">
        <v>76</v>
      </c>
      <c r="O197" s="2" t="s">
        <v>31</v>
      </c>
    </row>
    <row r="198" spans="2:15" x14ac:dyDescent="0.35">
      <c r="B198" s="2" t="s">
        <v>70</v>
      </c>
      <c r="C198" s="3">
        <v>8</v>
      </c>
      <c r="D198" s="4" t="s">
        <v>72</v>
      </c>
      <c r="E198" s="2" t="s">
        <v>28</v>
      </c>
      <c r="F198" s="2" t="s">
        <v>17</v>
      </c>
      <c r="G198" s="5">
        <v>0</v>
      </c>
      <c r="H198" s="16">
        <v>0</v>
      </c>
      <c r="I198" s="2">
        <v>3</v>
      </c>
      <c r="J198" s="6">
        <v>1.3888888888888889E-3</v>
      </c>
      <c r="K198" s="2"/>
      <c r="L198" s="2"/>
      <c r="M198" s="2" t="s">
        <v>30</v>
      </c>
      <c r="N198" s="2" t="s">
        <v>76</v>
      </c>
      <c r="O198" s="2" t="s">
        <v>52</v>
      </c>
    </row>
    <row r="199" spans="2:15" x14ac:dyDescent="0.35">
      <c r="B199" s="2" t="s">
        <v>70</v>
      </c>
      <c r="C199" s="3">
        <v>5</v>
      </c>
      <c r="D199" s="4" t="s">
        <v>72</v>
      </c>
      <c r="E199" s="2" t="s">
        <v>38</v>
      </c>
      <c r="F199" s="2" t="s">
        <v>42</v>
      </c>
      <c r="G199" s="5">
        <v>0</v>
      </c>
      <c r="H199" s="16">
        <v>0</v>
      </c>
      <c r="I199" s="2">
        <v>1</v>
      </c>
      <c r="J199" s="6">
        <v>1.3888888888888889E-3</v>
      </c>
      <c r="K199" s="2"/>
      <c r="L199" s="2"/>
      <c r="M199" s="2" t="s">
        <v>33</v>
      </c>
      <c r="N199" s="2" t="s">
        <v>78</v>
      </c>
      <c r="O199" s="2" t="s">
        <v>41</v>
      </c>
    </row>
    <row r="200" spans="2:15" x14ac:dyDescent="0.35">
      <c r="B200" s="2" t="s">
        <v>70</v>
      </c>
      <c r="C200" s="3">
        <v>2</v>
      </c>
      <c r="D200" s="4" t="s">
        <v>27</v>
      </c>
      <c r="E200" s="2" t="s">
        <v>49</v>
      </c>
      <c r="F200" s="2" t="s">
        <v>42</v>
      </c>
      <c r="G200" s="5">
        <v>0</v>
      </c>
      <c r="H200" s="16">
        <v>0</v>
      </c>
      <c r="I200" s="2">
        <v>2</v>
      </c>
      <c r="J200" s="6">
        <v>1.3888888888888889E-3</v>
      </c>
      <c r="K200" s="2"/>
      <c r="L200" s="2"/>
      <c r="M200" s="2" t="s">
        <v>30</v>
      </c>
      <c r="N200" s="2" t="s">
        <v>77</v>
      </c>
      <c r="O200" s="2" t="s">
        <v>65</v>
      </c>
    </row>
    <row r="201" spans="2:15" x14ac:dyDescent="0.35">
      <c r="B201" s="2" t="s">
        <v>70</v>
      </c>
      <c r="C201" s="3">
        <v>20</v>
      </c>
      <c r="D201" s="4" t="s">
        <v>27</v>
      </c>
      <c r="E201" s="2" t="s">
        <v>38</v>
      </c>
      <c r="F201" s="2" t="s">
        <v>42</v>
      </c>
      <c r="G201" s="5">
        <v>0</v>
      </c>
      <c r="H201" s="16">
        <v>0</v>
      </c>
      <c r="I201" s="2">
        <v>1</v>
      </c>
      <c r="J201" s="6">
        <v>1.3888888888888889E-3</v>
      </c>
      <c r="K201" s="2"/>
      <c r="L201" s="2"/>
      <c r="M201" s="2" t="s">
        <v>40</v>
      </c>
      <c r="N201" s="2" t="s">
        <v>76</v>
      </c>
      <c r="O201" s="2" t="s">
        <v>31</v>
      </c>
    </row>
    <row r="202" spans="2:15" x14ac:dyDescent="0.35">
      <c r="B202" s="2" t="s">
        <v>70</v>
      </c>
      <c r="C202" s="3">
        <v>22</v>
      </c>
      <c r="D202" s="4" t="s">
        <v>27</v>
      </c>
      <c r="E202" s="2" t="s">
        <v>16</v>
      </c>
      <c r="F202" s="2" t="s">
        <v>23</v>
      </c>
      <c r="G202" s="5">
        <v>0</v>
      </c>
      <c r="H202" s="16">
        <v>0</v>
      </c>
      <c r="I202" s="2">
        <v>3</v>
      </c>
      <c r="J202" s="6">
        <v>1.3888888888888889E-3</v>
      </c>
      <c r="K202" s="2"/>
      <c r="L202" s="2"/>
      <c r="M202" s="2" t="s">
        <v>43</v>
      </c>
      <c r="N202" s="2" t="s">
        <v>76</v>
      </c>
      <c r="O202" s="2" t="s">
        <v>31</v>
      </c>
    </row>
    <row r="203" spans="2:15" x14ac:dyDescent="0.35">
      <c r="B203" s="2" t="s">
        <v>70</v>
      </c>
      <c r="C203" s="3">
        <v>15</v>
      </c>
      <c r="D203" s="4" t="s">
        <v>27</v>
      </c>
      <c r="E203" s="2" t="s">
        <v>16</v>
      </c>
      <c r="F203" s="2" t="s">
        <v>23</v>
      </c>
      <c r="G203" s="5">
        <v>0</v>
      </c>
      <c r="H203" s="16">
        <v>0</v>
      </c>
      <c r="I203" s="2">
        <v>3</v>
      </c>
      <c r="J203" s="6">
        <v>1.3888888888888889E-3</v>
      </c>
      <c r="K203" s="2"/>
      <c r="L203" s="2"/>
      <c r="M203" s="2" t="s">
        <v>51</v>
      </c>
      <c r="N203" s="2" t="s">
        <v>66</v>
      </c>
      <c r="O203" s="2" t="s">
        <v>67</v>
      </c>
    </row>
    <row r="204" spans="2:15" x14ac:dyDescent="0.35">
      <c r="B204" s="2" t="s">
        <v>70</v>
      </c>
      <c r="C204" s="3">
        <v>21</v>
      </c>
      <c r="D204" s="4" t="s">
        <v>27</v>
      </c>
      <c r="E204" s="2" t="s">
        <v>38</v>
      </c>
      <c r="F204" s="2" t="s">
        <v>42</v>
      </c>
      <c r="G204" s="5">
        <v>0</v>
      </c>
      <c r="H204" s="16">
        <v>0</v>
      </c>
      <c r="I204" s="2">
        <v>2</v>
      </c>
      <c r="J204" s="6">
        <v>1.3888888888888889E-3</v>
      </c>
      <c r="K204" s="2"/>
      <c r="L204" s="2"/>
      <c r="M204" s="2" t="s">
        <v>51</v>
      </c>
      <c r="N204" s="2" t="s">
        <v>77</v>
      </c>
      <c r="O204" s="2" t="s">
        <v>34</v>
      </c>
    </row>
    <row r="205" spans="2:15" x14ac:dyDescent="0.35">
      <c r="B205" s="2" t="s">
        <v>70</v>
      </c>
      <c r="C205" s="3">
        <v>24</v>
      </c>
      <c r="D205" s="4" t="s">
        <v>37</v>
      </c>
      <c r="E205" s="2" t="s">
        <v>38</v>
      </c>
      <c r="F205" s="2" t="s">
        <v>23</v>
      </c>
      <c r="G205" s="5">
        <v>0</v>
      </c>
      <c r="H205" s="16">
        <v>0</v>
      </c>
      <c r="I205" s="2">
        <v>1</v>
      </c>
      <c r="J205" s="6">
        <v>1.3888888888888889E-3</v>
      </c>
      <c r="K205" s="2"/>
      <c r="L205" s="2"/>
      <c r="M205" s="2" t="s">
        <v>33</v>
      </c>
      <c r="N205" s="2" t="s">
        <v>66</v>
      </c>
      <c r="O205" s="2" t="s">
        <v>67</v>
      </c>
    </row>
    <row r="206" spans="2:15" x14ac:dyDescent="0.35">
      <c r="B206" s="2" t="s">
        <v>70</v>
      </c>
      <c r="C206" s="3">
        <v>5</v>
      </c>
      <c r="D206" s="4" t="s">
        <v>37</v>
      </c>
      <c r="E206" s="2" t="s">
        <v>32</v>
      </c>
      <c r="F206" s="2" t="s">
        <v>17</v>
      </c>
      <c r="G206" s="5">
        <v>0</v>
      </c>
      <c r="H206" s="16">
        <v>0</v>
      </c>
      <c r="I206" s="2">
        <v>5</v>
      </c>
      <c r="J206" s="6">
        <v>1.3888888888888889E-3</v>
      </c>
      <c r="K206" s="2"/>
      <c r="L206" s="2"/>
      <c r="M206" s="2" t="s">
        <v>48</v>
      </c>
      <c r="N206" s="2" t="s">
        <v>78</v>
      </c>
      <c r="O206" s="2" t="s">
        <v>66</v>
      </c>
    </row>
    <row r="207" spans="2:15" x14ac:dyDescent="0.35">
      <c r="B207" s="2" t="s">
        <v>70</v>
      </c>
      <c r="C207" s="3">
        <v>15</v>
      </c>
      <c r="D207" s="4" t="s">
        <v>44</v>
      </c>
      <c r="E207" s="2" t="s">
        <v>16</v>
      </c>
      <c r="F207" s="2" t="s">
        <v>23</v>
      </c>
      <c r="G207" s="5">
        <v>0</v>
      </c>
      <c r="H207" s="16">
        <v>0</v>
      </c>
      <c r="I207" s="2">
        <v>1</v>
      </c>
      <c r="J207" s="6">
        <v>1.3888888888888889E-3</v>
      </c>
      <c r="K207" s="2"/>
      <c r="L207" s="2"/>
      <c r="M207" s="2" t="s">
        <v>30</v>
      </c>
      <c r="N207" s="2" t="s">
        <v>76</v>
      </c>
      <c r="O207" s="2" t="s">
        <v>31</v>
      </c>
    </row>
    <row r="208" spans="2:15" x14ac:dyDescent="0.35">
      <c r="B208" s="2" t="s">
        <v>70</v>
      </c>
      <c r="C208" s="3">
        <v>29</v>
      </c>
      <c r="D208" s="4" t="s">
        <v>44</v>
      </c>
      <c r="E208" s="2" t="s">
        <v>32</v>
      </c>
      <c r="F208" s="2" t="s">
        <v>17</v>
      </c>
      <c r="G208" s="5">
        <v>0</v>
      </c>
      <c r="H208" s="16">
        <v>0</v>
      </c>
      <c r="I208" s="2">
        <v>4</v>
      </c>
      <c r="J208" s="6">
        <v>1.3888888888888889E-3</v>
      </c>
      <c r="K208" s="2"/>
      <c r="L208" s="2"/>
      <c r="M208" s="2" t="s">
        <v>40</v>
      </c>
      <c r="N208" s="2" t="s">
        <v>78</v>
      </c>
      <c r="O208" s="2" t="s">
        <v>63</v>
      </c>
    </row>
    <row r="209" spans="2:15" x14ac:dyDescent="0.35">
      <c r="B209" s="2" t="s">
        <v>70</v>
      </c>
      <c r="C209" s="3">
        <v>11</v>
      </c>
      <c r="D209" s="4" t="s">
        <v>44</v>
      </c>
      <c r="E209" s="2" t="s">
        <v>32</v>
      </c>
      <c r="F209" s="2" t="s">
        <v>23</v>
      </c>
      <c r="G209" s="5">
        <v>0</v>
      </c>
      <c r="H209" s="16">
        <v>0</v>
      </c>
      <c r="I209" s="2">
        <v>3</v>
      </c>
      <c r="J209" s="6">
        <v>1.3888888888888889E-3</v>
      </c>
      <c r="K209" s="2"/>
      <c r="L209" s="2"/>
      <c r="M209" s="2" t="s">
        <v>33</v>
      </c>
      <c r="N209" s="2" t="s">
        <v>78</v>
      </c>
      <c r="O209" s="2" t="s">
        <v>53</v>
      </c>
    </row>
    <row r="210" spans="2:15" x14ac:dyDescent="0.35">
      <c r="B210" s="2" t="s">
        <v>70</v>
      </c>
      <c r="C210" s="3">
        <v>26</v>
      </c>
      <c r="D210" s="4" t="s">
        <v>44</v>
      </c>
      <c r="E210" s="2" t="s">
        <v>28</v>
      </c>
      <c r="F210" s="2" t="s">
        <v>23</v>
      </c>
      <c r="G210" s="5">
        <v>0</v>
      </c>
      <c r="H210" s="16">
        <v>0</v>
      </c>
      <c r="I210" s="2">
        <v>6</v>
      </c>
      <c r="J210" s="6">
        <v>1.3888888888888889E-3</v>
      </c>
      <c r="K210" s="2"/>
      <c r="L210" s="2"/>
      <c r="M210" s="2" t="s">
        <v>51</v>
      </c>
      <c r="N210" s="2" t="s">
        <v>76</v>
      </c>
      <c r="O210" s="2" t="s">
        <v>31</v>
      </c>
    </row>
    <row r="211" spans="2:15" x14ac:dyDescent="0.35">
      <c r="B211" s="2" t="s">
        <v>70</v>
      </c>
      <c r="C211" s="3">
        <v>31</v>
      </c>
      <c r="D211" s="4" t="s">
        <v>69</v>
      </c>
      <c r="E211" s="2" t="s">
        <v>38</v>
      </c>
      <c r="F211" s="2" t="s">
        <v>17</v>
      </c>
      <c r="G211" s="5">
        <v>0</v>
      </c>
      <c r="H211" s="16">
        <v>0</v>
      </c>
      <c r="I211" s="2">
        <v>1</v>
      </c>
      <c r="J211" s="6">
        <v>1.3888888888888889E-3</v>
      </c>
      <c r="K211" s="2"/>
      <c r="L211" s="2"/>
      <c r="M211" s="2" t="s">
        <v>30</v>
      </c>
      <c r="N211" s="2" t="s">
        <v>78</v>
      </c>
      <c r="O211" s="2" t="s">
        <v>63</v>
      </c>
    </row>
    <row r="212" spans="2:15" x14ac:dyDescent="0.35">
      <c r="B212" s="2" t="s">
        <v>70</v>
      </c>
      <c r="C212" s="3">
        <v>30</v>
      </c>
      <c r="D212" s="4" t="s">
        <v>69</v>
      </c>
      <c r="E212" s="2" t="s">
        <v>49</v>
      </c>
      <c r="F212" s="2" t="s">
        <v>42</v>
      </c>
      <c r="G212" s="5">
        <v>0</v>
      </c>
      <c r="H212" s="16">
        <v>0</v>
      </c>
      <c r="I212" s="2">
        <v>4</v>
      </c>
      <c r="J212" s="6">
        <v>1.3888888888888889E-3</v>
      </c>
      <c r="K212" s="2"/>
      <c r="L212" s="2"/>
      <c r="M212" s="2" t="s">
        <v>40</v>
      </c>
      <c r="N212" s="2" t="s">
        <v>66</v>
      </c>
      <c r="O212" s="2" t="s">
        <v>36</v>
      </c>
    </row>
    <row r="213" spans="2:15" x14ac:dyDescent="0.35">
      <c r="B213" s="2" t="s">
        <v>70</v>
      </c>
      <c r="C213" s="3">
        <v>14</v>
      </c>
      <c r="D213" s="4" t="s">
        <v>69</v>
      </c>
      <c r="E213" s="2" t="s">
        <v>32</v>
      </c>
      <c r="F213" s="2" t="s">
        <v>42</v>
      </c>
      <c r="G213" s="5">
        <v>0</v>
      </c>
      <c r="H213" s="16">
        <v>0</v>
      </c>
      <c r="I213" s="2">
        <v>1</v>
      </c>
      <c r="J213" s="6">
        <v>1.3888888888888889E-3</v>
      </c>
      <c r="K213" s="2"/>
      <c r="L213" s="2"/>
      <c r="M213" s="2" t="s">
        <v>25</v>
      </c>
      <c r="N213" s="2" t="s">
        <v>78</v>
      </c>
      <c r="O213" s="2" t="s">
        <v>41</v>
      </c>
    </row>
    <row r="214" spans="2:15" x14ac:dyDescent="0.35">
      <c r="B214" s="2" t="s">
        <v>70</v>
      </c>
      <c r="C214" s="3">
        <v>30</v>
      </c>
      <c r="D214" s="4" t="s">
        <v>69</v>
      </c>
      <c r="E214" s="2" t="s">
        <v>32</v>
      </c>
      <c r="F214" s="2" t="s">
        <v>17</v>
      </c>
      <c r="G214" s="5">
        <v>0</v>
      </c>
      <c r="H214" s="16">
        <v>0</v>
      </c>
      <c r="I214" s="2">
        <v>4</v>
      </c>
      <c r="J214" s="6">
        <v>1.3888888888888889E-3</v>
      </c>
      <c r="K214" s="2"/>
      <c r="L214" s="2"/>
      <c r="M214" s="2" t="s">
        <v>48</v>
      </c>
      <c r="N214" s="2" t="s">
        <v>76</v>
      </c>
      <c r="O214" s="2" t="s">
        <v>52</v>
      </c>
    </row>
    <row r="215" spans="2:15" x14ac:dyDescent="0.35">
      <c r="B215" s="2" t="s">
        <v>70</v>
      </c>
      <c r="C215" s="3">
        <v>8</v>
      </c>
      <c r="D215" s="4" t="s">
        <v>72</v>
      </c>
      <c r="E215" s="2" t="s">
        <v>28</v>
      </c>
      <c r="F215" s="2" t="s">
        <v>17</v>
      </c>
      <c r="G215" s="5">
        <v>0</v>
      </c>
      <c r="H215" s="16">
        <v>0</v>
      </c>
      <c r="I215" s="2">
        <v>3</v>
      </c>
      <c r="J215" s="6">
        <v>1.3888888888888889E-3</v>
      </c>
      <c r="K215" s="2"/>
      <c r="L215" s="2"/>
      <c r="M215" s="2" t="s">
        <v>30</v>
      </c>
      <c r="N215" s="2" t="s">
        <v>76</v>
      </c>
      <c r="O215" s="2" t="s">
        <v>52</v>
      </c>
    </row>
    <row r="216" spans="2:15" x14ac:dyDescent="0.35">
      <c r="B216" s="2" t="s">
        <v>70</v>
      </c>
      <c r="C216" s="3">
        <v>5</v>
      </c>
      <c r="D216" s="4" t="s">
        <v>72</v>
      </c>
      <c r="E216" s="2" t="s">
        <v>38</v>
      </c>
      <c r="F216" s="2" t="s">
        <v>42</v>
      </c>
      <c r="G216" s="5">
        <v>0</v>
      </c>
      <c r="H216" s="16">
        <v>0</v>
      </c>
      <c r="I216" s="2">
        <v>1</v>
      </c>
      <c r="J216" s="6">
        <v>1.3888888888888889E-3</v>
      </c>
      <c r="K216" s="2"/>
      <c r="L216" s="2"/>
      <c r="M216" s="2" t="s">
        <v>33</v>
      </c>
      <c r="N216" s="2" t="s">
        <v>78</v>
      </c>
      <c r="O216" s="2" t="s">
        <v>41</v>
      </c>
    </row>
    <row r="217" spans="2:15" x14ac:dyDescent="0.35">
      <c r="B217" s="2" t="s">
        <v>14</v>
      </c>
      <c r="C217" s="3">
        <v>11</v>
      </c>
      <c r="D217" s="4" t="s">
        <v>57</v>
      </c>
      <c r="E217" s="2" t="s">
        <v>73</v>
      </c>
      <c r="F217" s="2" t="s">
        <v>17</v>
      </c>
      <c r="G217" s="5">
        <v>2</v>
      </c>
      <c r="H217" s="16">
        <v>38000000</v>
      </c>
      <c r="I217" s="2">
        <v>3</v>
      </c>
      <c r="J217" s="6">
        <v>1.3888888888888889E-3</v>
      </c>
      <c r="K217" s="2" t="s">
        <v>46</v>
      </c>
      <c r="L217" s="2" t="s">
        <v>39</v>
      </c>
      <c r="M217" s="2" t="s">
        <v>33</v>
      </c>
      <c r="N217" s="2" t="s">
        <v>78</v>
      </c>
      <c r="O217" s="2" t="s">
        <v>53</v>
      </c>
    </row>
    <row r="218" spans="2:15" x14ac:dyDescent="0.35">
      <c r="B218" s="2" t="s">
        <v>14</v>
      </c>
      <c r="C218" s="3">
        <v>13</v>
      </c>
      <c r="D218" s="4" t="s">
        <v>27</v>
      </c>
      <c r="E218" s="2" t="s">
        <v>32</v>
      </c>
      <c r="F218" s="2" t="s">
        <v>68</v>
      </c>
      <c r="G218" s="5">
        <v>1</v>
      </c>
      <c r="H218" s="16">
        <v>19000000</v>
      </c>
      <c r="I218" s="2">
        <v>6</v>
      </c>
      <c r="J218" s="6">
        <v>1.3888888888888889E-3</v>
      </c>
      <c r="K218" s="2" t="s">
        <v>46</v>
      </c>
      <c r="L218" s="2" t="s">
        <v>35</v>
      </c>
      <c r="M218" s="2" t="s">
        <v>20</v>
      </c>
      <c r="N218" s="2" t="s">
        <v>78</v>
      </c>
      <c r="O218" s="2" t="s">
        <v>62</v>
      </c>
    </row>
    <row r="219" spans="2:15" x14ac:dyDescent="0.35">
      <c r="B219" s="2" t="s">
        <v>14</v>
      </c>
      <c r="C219" s="3">
        <v>25</v>
      </c>
      <c r="D219" s="4" t="s">
        <v>27</v>
      </c>
      <c r="E219" s="2" t="s">
        <v>32</v>
      </c>
      <c r="F219" s="2" t="s">
        <v>42</v>
      </c>
      <c r="G219" s="5">
        <v>3</v>
      </c>
      <c r="H219" s="16">
        <v>15000000</v>
      </c>
      <c r="I219" s="2">
        <v>4</v>
      </c>
      <c r="J219" s="6">
        <v>1.3888888888888889E-3</v>
      </c>
      <c r="K219" s="2" t="s">
        <v>18</v>
      </c>
      <c r="L219" s="2" t="s">
        <v>19</v>
      </c>
      <c r="M219" s="2" t="s">
        <v>30</v>
      </c>
      <c r="N219" s="2" t="s">
        <v>66</v>
      </c>
      <c r="O219" s="2" t="s">
        <v>67</v>
      </c>
    </row>
    <row r="220" spans="2:15" x14ac:dyDescent="0.35">
      <c r="B220" s="2" t="s">
        <v>14</v>
      </c>
      <c r="C220" s="3">
        <v>30</v>
      </c>
      <c r="D220" s="4" t="s">
        <v>27</v>
      </c>
      <c r="E220" s="2" t="s">
        <v>73</v>
      </c>
      <c r="F220" s="2" t="s">
        <v>23</v>
      </c>
      <c r="G220" s="5">
        <v>2</v>
      </c>
      <c r="H220" s="16">
        <v>12000000</v>
      </c>
      <c r="I220" s="2">
        <v>4</v>
      </c>
      <c r="J220" s="6">
        <v>1.3888888888888889E-3</v>
      </c>
      <c r="K220" s="2" t="s">
        <v>18</v>
      </c>
      <c r="L220" s="2" t="s">
        <v>19</v>
      </c>
      <c r="M220" s="2" t="s">
        <v>30</v>
      </c>
      <c r="N220" s="2" t="s">
        <v>76</v>
      </c>
      <c r="O220" s="2" t="s">
        <v>26</v>
      </c>
    </row>
    <row r="221" spans="2:15" x14ac:dyDescent="0.35">
      <c r="B221" s="2" t="s">
        <v>14</v>
      </c>
      <c r="C221" s="3">
        <v>26</v>
      </c>
      <c r="D221" s="4" t="s">
        <v>37</v>
      </c>
      <c r="E221" s="2" t="s">
        <v>16</v>
      </c>
      <c r="F221" s="2" t="s">
        <v>45</v>
      </c>
      <c r="G221" s="5">
        <v>4</v>
      </c>
      <c r="H221" s="16">
        <v>11000000</v>
      </c>
      <c r="I221" s="2">
        <v>1</v>
      </c>
      <c r="J221" s="6">
        <v>1.3888888888888889E-3</v>
      </c>
      <c r="K221" s="2" t="s">
        <v>61</v>
      </c>
      <c r="L221" s="2" t="s">
        <v>24</v>
      </c>
      <c r="M221" s="2" t="s">
        <v>25</v>
      </c>
      <c r="N221" s="2" t="s">
        <v>66</v>
      </c>
      <c r="O221" s="2" t="s">
        <v>67</v>
      </c>
    </row>
    <row r="222" spans="2:15" x14ac:dyDescent="0.35">
      <c r="B222" s="2" t="s">
        <v>14</v>
      </c>
      <c r="C222" s="3">
        <v>28</v>
      </c>
      <c r="D222" s="4" t="s">
        <v>37</v>
      </c>
      <c r="E222" s="2" t="s">
        <v>28</v>
      </c>
      <c r="F222" s="2" t="s">
        <v>23</v>
      </c>
      <c r="G222" s="5">
        <v>2</v>
      </c>
      <c r="H222" s="16">
        <v>12000000</v>
      </c>
      <c r="I222" s="2">
        <v>1</v>
      </c>
      <c r="J222" s="6">
        <v>1.3888888888888889E-3</v>
      </c>
      <c r="K222" s="2" t="s">
        <v>18</v>
      </c>
      <c r="L222" s="2" t="s">
        <v>64</v>
      </c>
      <c r="M222" s="2" t="s">
        <v>30</v>
      </c>
      <c r="N222" s="2" t="s">
        <v>66</v>
      </c>
      <c r="O222" s="2" t="s">
        <v>36</v>
      </c>
    </row>
    <row r="223" spans="2:15" x14ac:dyDescent="0.35">
      <c r="B223" s="2" t="s">
        <v>14</v>
      </c>
      <c r="C223" s="3">
        <v>28</v>
      </c>
      <c r="D223" s="4" t="s">
        <v>37</v>
      </c>
      <c r="E223" s="2" t="s">
        <v>49</v>
      </c>
      <c r="F223" s="2" t="s">
        <v>23</v>
      </c>
      <c r="G223" s="5">
        <v>1</v>
      </c>
      <c r="H223" s="16">
        <v>7000000</v>
      </c>
      <c r="I223" s="2">
        <v>3</v>
      </c>
      <c r="J223" s="6">
        <v>1.3888888888888889E-3</v>
      </c>
      <c r="K223" s="2" t="s">
        <v>18</v>
      </c>
      <c r="L223" s="2" t="s">
        <v>39</v>
      </c>
      <c r="M223" s="2" t="s">
        <v>51</v>
      </c>
      <c r="N223" s="2" t="s">
        <v>78</v>
      </c>
      <c r="O223" s="2" t="s">
        <v>53</v>
      </c>
    </row>
    <row r="224" spans="2:15" x14ac:dyDescent="0.35">
      <c r="B224" s="2" t="s">
        <v>14</v>
      </c>
      <c r="C224" s="3">
        <v>24</v>
      </c>
      <c r="D224" s="4" t="s">
        <v>44</v>
      </c>
      <c r="E224" s="2" t="s">
        <v>28</v>
      </c>
      <c r="F224" s="2" t="s">
        <v>45</v>
      </c>
      <c r="G224" s="5">
        <v>4</v>
      </c>
      <c r="H224" s="16">
        <v>20000000</v>
      </c>
      <c r="I224" s="2">
        <v>7</v>
      </c>
      <c r="J224" s="6">
        <v>1.3888888888888889E-3</v>
      </c>
      <c r="K224" s="2" t="s">
        <v>18</v>
      </c>
      <c r="L224" s="2" t="s">
        <v>29</v>
      </c>
      <c r="M224" s="2" t="s">
        <v>30</v>
      </c>
      <c r="N224" s="2" t="s">
        <v>76</v>
      </c>
      <c r="O224" s="2" t="s">
        <v>75</v>
      </c>
    </row>
    <row r="225" spans="2:15" x14ac:dyDescent="0.35">
      <c r="B225" s="2" t="s">
        <v>14</v>
      </c>
      <c r="C225" s="3">
        <v>26</v>
      </c>
      <c r="D225" s="4" t="s">
        <v>44</v>
      </c>
      <c r="E225" s="2" t="s">
        <v>16</v>
      </c>
      <c r="F225" s="2" t="s">
        <v>42</v>
      </c>
      <c r="G225" s="5">
        <v>5</v>
      </c>
      <c r="H225" s="16">
        <v>25000000</v>
      </c>
      <c r="I225" s="2">
        <v>3</v>
      </c>
      <c r="J225" s="6">
        <v>1.3888888888888889E-3</v>
      </c>
      <c r="K225" s="2" t="s">
        <v>18</v>
      </c>
      <c r="L225" s="2" t="s">
        <v>56</v>
      </c>
      <c r="M225" s="2" t="s">
        <v>40</v>
      </c>
      <c r="N225" s="2" t="s">
        <v>78</v>
      </c>
      <c r="O225" s="2" t="s">
        <v>66</v>
      </c>
    </row>
    <row r="226" spans="2:15" x14ac:dyDescent="0.35">
      <c r="B226" s="2" t="s">
        <v>14</v>
      </c>
      <c r="C226" s="3">
        <v>1</v>
      </c>
      <c r="D226" s="4" t="s">
        <v>44</v>
      </c>
      <c r="E226" s="2" t="s">
        <v>16</v>
      </c>
      <c r="F226" s="2" t="s">
        <v>42</v>
      </c>
      <c r="G226" s="5">
        <v>3</v>
      </c>
      <c r="H226" s="16">
        <v>15000000</v>
      </c>
      <c r="I226" s="2">
        <v>2</v>
      </c>
      <c r="J226" s="6">
        <v>1.3888888888888889E-3</v>
      </c>
      <c r="K226" s="2" t="s">
        <v>18</v>
      </c>
      <c r="L226" s="2" t="s">
        <v>35</v>
      </c>
      <c r="M226" s="2" t="s">
        <v>43</v>
      </c>
      <c r="N226" s="2" t="s">
        <v>76</v>
      </c>
      <c r="O226" s="2" t="s">
        <v>26</v>
      </c>
    </row>
    <row r="227" spans="2:15" x14ac:dyDescent="0.35">
      <c r="B227" s="2" t="s">
        <v>14</v>
      </c>
      <c r="C227" s="3">
        <v>30</v>
      </c>
      <c r="D227" s="4" t="s">
        <v>44</v>
      </c>
      <c r="E227" s="2" t="s">
        <v>38</v>
      </c>
      <c r="F227" s="2" t="s">
        <v>23</v>
      </c>
      <c r="G227" s="5">
        <v>5</v>
      </c>
      <c r="H227" s="16">
        <v>21000000</v>
      </c>
      <c r="I227" s="2">
        <v>3</v>
      </c>
      <c r="J227" s="6">
        <v>1.3888888888888889E-3</v>
      </c>
      <c r="K227" s="2" t="s">
        <v>18</v>
      </c>
      <c r="L227" s="2" t="s">
        <v>56</v>
      </c>
      <c r="M227" s="2" t="s">
        <v>48</v>
      </c>
      <c r="N227" s="2" t="s">
        <v>76</v>
      </c>
      <c r="O227" s="2" t="s">
        <v>52</v>
      </c>
    </row>
    <row r="228" spans="2:15" x14ac:dyDescent="0.35">
      <c r="B228" s="2" t="s">
        <v>14</v>
      </c>
      <c r="C228" s="3">
        <v>11</v>
      </c>
      <c r="D228" s="4" t="s">
        <v>57</v>
      </c>
      <c r="E228" s="2" t="s">
        <v>73</v>
      </c>
      <c r="F228" s="2" t="s">
        <v>17</v>
      </c>
      <c r="G228" s="5">
        <v>2</v>
      </c>
      <c r="H228" s="16">
        <v>38000000</v>
      </c>
      <c r="I228" s="2">
        <v>3</v>
      </c>
      <c r="J228" s="6">
        <v>1.3888888888888889E-3</v>
      </c>
      <c r="K228" s="2" t="s">
        <v>46</v>
      </c>
      <c r="L228" s="2" t="s">
        <v>39</v>
      </c>
      <c r="M228" s="2" t="s">
        <v>33</v>
      </c>
      <c r="N228" s="2" t="s">
        <v>78</v>
      </c>
      <c r="O228" s="2" t="s">
        <v>53</v>
      </c>
    </row>
    <row r="229" spans="2:15" x14ac:dyDescent="0.35">
      <c r="B229" s="2" t="s">
        <v>70</v>
      </c>
      <c r="C229" s="3">
        <v>11</v>
      </c>
      <c r="D229" s="4" t="s">
        <v>44</v>
      </c>
      <c r="E229" s="2" t="s">
        <v>49</v>
      </c>
      <c r="F229" s="2" t="s">
        <v>42</v>
      </c>
      <c r="G229" s="5">
        <v>0</v>
      </c>
      <c r="H229" s="16">
        <v>0</v>
      </c>
      <c r="I229" s="2">
        <v>2</v>
      </c>
      <c r="J229" s="6">
        <v>1.3888888888888889E-3</v>
      </c>
      <c r="K229" s="2"/>
      <c r="L229" s="2"/>
      <c r="M229" s="2" t="s">
        <v>25</v>
      </c>
      <c r="N229" s="2" t="s">
        <v>77</v>
      </c>
      <c r="O229" s="2" t="s">
        <v>34</v>
      </c>
    </row>
    <row r="230" spans="2:15" x14ac:dyDescent="0.35">
      <c r="B230" s="2" t="s">
        <v>70</v>
      </c>
      <c r="C230" s="3">
        <v>29</v>
      </c>
      <c r="D230" s="4" t="s">
        <v>44</v>
      </c>
      <c r="E230" s="2" t="s">
        <v>16</v>
      </c>
      <c r="F230" s="2" t="s">
        <v>42</v>
      </c>
      <c r="G230" s="5">
        <v>0</v>
      </c>
      <c r="H230" s="16">
        <v>0</v>
      </c>
      <c r="I230" s="2">
        <v>3</v>
      </c>
      <c r="J230" s="6">
        <v>1.3888888888888889E-3</v>
      </c>
      <c r="K230" s="2"/>
      <c r="L230" s="2"/>
      <c r="M230" s="2" t="s">
        <v>48</v>
      </c>
      <c r="N230" s="2" t="s">
        <v>76</v>
      </c>
      <c r="O230" s="2" t="s">
        <v>52</v>
      </c>
    </row>
    <row r="231" spans="2:15" x14ac:dyDescent="0.35">
      <c r="B231" s="2" t="s">
        <v>14</v>
      </c>
      <c r="C231" s="3">
        <v>12</v>
      </c>
      <c r="D231" s="4" t="s">
        <v>57</v>
      </c>
      <c r="E231" s="2" t="s">
        <v>32</v>
      </c>
      <c r="F231" s="2" t="s">
        <v>17</v>
      </c>
      <c r="G231" s="5">
        <v>1</v>
      </c>
      <c r="H231" s="16">
        <v>19000000</v>
      </c>
      <c r="I231" s="2">
        <v>5</v>
      </c>
      <c r="J231" s="6">
        <v>1.3888888888888889E-3</v>
      </c>
      <c r="K231" s="2" t="s">
        <v>46</v>
      </c>
      <c r="L231" s="2" t="s">
        <v>35</v>
      </c>
      <c r="M231" s="2" t="s">
        <v>48</v>
      </c>
      <c r="N231" s="2" t="s">
        <v>66</v>
      </c>
      <c r="O231" s="2" t="s">
        <v>67</v>
      </c>
    </row>
    <row r="232" spans="2:15" x14ac:dyDescent="0.35">
      <c r="B232" s="2" t="s">
        <v>14</v>
      </c>
      <c r="C232" s="3">
        <v>11</v>
      </c>
      <c r="D232" s="4" t="s">
        <v>58</v>
      </c>
      <c r="E232" s="2" t="s">
        <v>16</v>
      </c>
      <c r="F232" s="2" t="s">
        <v>42</v>
      </c>
      <c r="G232" s="5">
        <v>4</v>
      </c>
      <c r="H232" s="16">
        <v>20000000</v>
      </c>
      <c r="I232" s="2">
        <v>1</v>
      </c>
      <c r="J232" s="6">
        <v>1.3888888888888889E-3</v>
      </c>
      <c r="K232" s="2" t="s">
        <v>18</v>
      </c>
      <c r="L232" s="2" t="s">
        <v>29</v>
      </c>
      <c r="M232" s="2" t="s">
        <v>30</v>
      </c>
      <c r="N232" s="2" t="s">
        <v>76</v>
      </c>
      <c r="O232" s="2" t="s">
        <v>31</v>
      </c>
    </row>
    <row r="233" spans="2:15" x14ac:dyDescent="0.35">
      <c r="B233" s="2" t="s">
        <v>14</v>
      </c>
      <c r="C233" s="3">
        <v>19</v>
      </c>
      <c r="D233" s="4" t="s">
        <v>37</v>
      </c>
      <c r="E233" s="2" t="s">
        <v>49</v>
      </c>
      <c r="F233" s="2" t="s">
        <v>23</v>
      </c>
      <c r="G233" s="5">
        <v>4</v>
      </c>
      <c r="H233" s="16">
        <v>11000000</v>
      </c>
      <c r="I233" s="2">
        <v>1</v>
      </c>
      <c r="J233" s="6">
        <v>1.3888888888888889E-3</v>
      </c>
      <c r="K233" s="2" t="s">
        <v>61</v>
      </c>
      <c r="L233" s="2" t="s">
        <v>56</v>
      </c>
      <c r="M233" s="2" t="s">
        <v>33</v>
      </c>
      <c r="N233" s="2" t="s">
        <v>78</v>
      </c>
      <c r="O233" s="2" t="s">
        <v>21</v>
      </c>
    </row>
    <row r="234" spans="2:15" x14ac:dyDescent="0.35">
      <c r="B234" s="2" t="s">
        <v>14</v>
      </c>
      <c r="C234" s="3">
        <v>5</v>
      </c>
      <c r="D234" s="4" t="s">
        <v>37</v>
      </c>
      <c r="E234" s="2" t="s">
        <v>49</v>
      </c>
      <c r="F234" s="2" t="s">
        <v>23</v>
      </c>
      <c r="G234" s="5">
        <v>5</v>
      </c>
      <c r="H234" s="16">
        <v>25000000</v>
      </c>
      <c r="I234" s="2">
        <v>2</v>
      </c>
      <c r="J234" s="6">
        <v>1.3888888888888889E-3</v>
      </c>
      <c r="K234" s="2" t="s">
        <v>18</v>
      </c>
      <c r="L234" s="2" t="s">
        <v>56</v>
      </c>
      <c r="M234" s="2" t="s">
        <v>30</v>
      </c>
      <c r="N234" s="2" t="s">
        <v>77</v>
      </c>
      <c r="O234" s="2" t="s">
        <v>54</v>
      </c>
    </row>
    <row r="235" spans="2:15" x14ac:dyDescent="0.35">
      <c r="B235" s="2" t="s">
        <v>14</v>
      </c>
      <c r="C235" s="3">
        <v>22</v>
      </c>
      <c r="D235" s="4" t="s">
        <v>37</v>
      </c>
      <c r="E235" s="2" t="s">
        <v>73</v>
      </c>
      <c r="F235" s="2" t="s">
        <v>23</v>
      </c>
      <c r="G235" s="5">
        <v>2</v>
      </c>
      <c r="H235" s="16">
        <v>12000000</v>
      </c>
      <c r="I235" s="2">
        <v>2</v>
      </c>
      <c r="J235" s="6">
        <v>1.3888888888888889E-3</v>
      </c>
      <c r="K235" s="2" t="s">
        <v>18</v>
      </c>
      <c r="L235" s="2" t="s">
        <v>56</v>
      </c>
      <c r="M235" s="2" t="s">
        <v>40</v>
      </c>
      <c r="N235" s="2" t="s">
        <v>78</v>
      </c>
      <c r="O235" s="2" t="s">
        <v>41</v>
      </c>
    </row>
    <row r="236" spans="2:15" x14ac:dyDescent="0.35">
      <c r="B236" s="2" t="s">
        <v>14</v>
      </c>
      <c r="C236" s="3">
        <v>8</v>
      </c>
      <c r="D236" s="4" t="s">
        <v>37</v>
      </c>
      <c r="E236" s="2" t="s">
        <v>49</v>
      </c>
      <c r="F236" s="2" t="s">
        <v>42</v>
      </c>
      <c r="G236" s="5">
        <v>2</v>
      </c>
      <c r="H236" s="16">
        <v>12000000</v>
      </c>
      <c r="I236" s="2">
        <v>3</v>
      </c>
      <c r="J236" s="6">
        <v>1.3888888888888889E-3</v>
      </c>
      <c r="K236" s="2" t="s">
        <v>18</v>
      </c>
      <c r="L236" s="2" t="s">
        <v>19</v>
      </c>
      <c r="M236" s="2" t="s">
        <v>43</v>
      </c>
      <c r="N236" s="2" t="s">
        <v>76</v>
      </c>
      <c r="O236" s="2" t="s">
        <v>31</v>
      </c>
    </row>
    <row r="237" spans="2:15" x14ac:dyDescent="0.35">
      <c r="B237" s="2" t="s">
        <v>14</v>
      </c>
      <c r="C237" s="3">
        <v>22</v>
      </c>
      <c r="D237" s="4" t="s">
        <v>44</v>
      </c>
      <c r="E237" s="2" t="s">
        <v>38</v>
      </c>
      <c r="F237" s="2" t="s">
        <v>42</v>
      </c>
      <c r="G237" s="5">
        <v>3</v>
      </c>
      <c r="H237" s="16">
        <v>15000000</v>
      </c>
      <c r="I237" s="2">
        <v>1</v>
      </c>
      <c r="J237" s="6">
        <v>1.3888888888888889E-3</v>
      </c>
      <c r="K237" s="2" t="s">
        <v>18</v>
      </c>
      <c r="L237" s="2" t="s">
        <v>50</v>
      </c>
      <c r="M237" s="2" t="s">
        <v>40</v>
      </c>
      <c r="N237" s="2" t="s">
        <v>78</v>
      </c>
      <c r="O237" s="2" t="s">
        <v>62</v>
      </c>
    </row>
    <row r="238" spans="2:15" x14ac:dyDescent="0.35">
      <c r="B238" s="2" t="s">
        <v>14</v>
      </c>
      <c r="C238" s="3">
        <v>11</v>
      </c>
      <c r="D238" s="4" t="s">
        <v>44</v>
      </c>
      <c r="E238" s="2" t="s">
        <v>28</v>
      </c>
      <c r="F238" s="2" t="s">
        <v>45</v>
      </c>
      <c r="G238" s="5">
        <v>5</v>
      </c>
      <c r="H238" s="16">
        <v>21000000</v>
      </c>
      <c r="I238" s="2">
        <v>4</v>
      </c>
      <c r="J238" s="6">
        <v>1.3888888888888889E-3</v>
      </c>
      <c r="K238" s="2" t="s">
        <v>18</v>
      </c>
      <c r="L238" s="2" t="s">
        <v>19</v>
      </c>
      <c r="M238" s="2" t="s">
        <v>20</v>
      </c>
      <c r="N238" s="2" t="s">
        <v>76</v>
      </c>
      <c r="O238" s="2" t="s">
        <v>26</v>
      </c>
    </row>
    <row r="239" spans="2:15" x14ac:dyDescent="0.35">
      <c r="B239" s="2" t="s">
        <v>14</v>
      </c>
      <c r="C239" s="3">
        <v>17</v>
      </c>
      <c r="D239" s="4" t="s">
        <v>44</v>
      </c>
      <c r="E239" s="2" t="s">
        <v>16</v>
      </c>
      <c r="F239" s="2" t="s">
        <v>42</v>
      </c>
      <c r="G239" s="5">
        <v>3</v>
      </c>
      <c r="H239" s="16">
        <v>15000000</v>
      </c>
      <c r="I239" s="2">
        <v>1</v>
      </c>
      <c r="J239" s="6">
        <v>1.3888888888888889E-3</v>
      </c>
      <c r="K239" s="2" t="s">
        <v>18</v>
      </c>
      <c r="L239" s="2" t="s">
        <v>29</v>
      </c>
      <c r="M239" s="2" t="s">
        <v>48</v>
      </c>
      <c r="N239" s="2" t="s">
        <v>76</v>
      </c>
      <c r="O239" s="2" t="s">
        <v>31</v>
      </c>
    </row>
    <row r="240" spans="2:15" x14ac:dyDescent="0.35">
      <c r="B240" s="2" t="s">
        <v>14</v>
      </c>
      <c r="C240" s="3">
        <v>12</v>
      </c>
      <c r="D240" s="4" t="s">
        <v>57</v>
      </c>
      <c r="E240" s="2" t="s">
        <v>32</v>
      </c>
      <c r="F240" s="2" t="s">
        <v>17</v>
      </c>
      <c r="G240" s="5">
        <v>1</v>
      </c>
      <c r="H240" s="16">
        <v>19000000</v>
      </c>
      <c r="I240" s="2">
        <v>5</v>
      </c>
      <c r="J240" s="6">
        <v>1.3888888888888889E-3</v>
      </c>
      <c r="K240" s="2" t="s">
        <v>46</v>
      </c>
      <c r="L240" s="2" t="s">
        <v>35</v>
      </c>
      <c r="M240" s="2" t="s">
        <v>48</v>
      </c>
      <c r="N240" s="2" t="s">
        <v>66</v>
      </c>
      <c r="O240" s="2" t="s">
        <v>67</v>
      </c>
    </row>
    <row r="241" spans="2:15" x14ac:dyDescent="0.35">
      <c r="B241" s="2" t="s">
        <v>14</v>
      </c>
      <c r="C241" s="3">
        <v>11</v>
      </c>
      <c r="D241" s="4" t="s">
        <v>58</v>
      </c>
      <c r="E241" s="2" t="s">
        <v>16</v>
      </c>
      <c r="F241" s="2" t="s">
        <v>42</v>
      </c>
      <c r="G241" s="5">
        <v>4</v>
      </c>
      <c r="H241" s="16">
        <v>20000000</v>
      </c>
      <c r="I241" s="2">
        <v>1</v>
      </c>
      <c r="J241" s="6">
        <v>1.3888888888888889E-3</v>
      </c>
      <c r="K241" s="2" t="s">
        <v>18</v>
      </c>
      <c r="L241" s="2" t="s">
        <v>29</v>
      </c>
      <c r="M241" s="2" t="s">
        <v>30</v>
      </c>
      <c r="N241" s="2" t="s">
        <v>76</v>
      </c>
      <c r="O241" s="2" t="s">
        <v>31</v>
      </c>
    </row>
    <row r="242" spans="2:15" x14ac:dyDescent="0.35">
      <c r="B242" s="2" t="s">
        <v>70</v>
      </c>
      <c r="C242" s="3">
        <v>5</v>
      </c>
      <c r="D242" s="4" t="s">
        <v>59</v>
      </c>
      <c r="E242" s="2" t="s">
        <v>16</v>
      </c>
      <c r="F242" s="2" t="s">
        <v>23</v>
      </c>
      <c r="G242" s="5">
        <v>0</v>
      </c>
      <c r="H242" s="16">
        <v>0</v>
      </c>
      <c r="I242" s="2">
        <v>1</v>
      </c>
      <c r="J242" s="6">
        <v>1.3888888888888889E-3</v>
      </c>
      <c r="K242" s="2"/>
      <c r="L242" s="2"/>
      <c r="M242" s="2" t="s">
        <v>43</v>
      </c>
      <c r="N242" s="2" t="s">
        <v>78</v>
      </c>
      <c r="O242" s="2" t="s">
        <v>63</v>
      </c>
    </row>
    <row r="243" spans="2:15" x14ac:dyDescent="0.35">
      <c r="B243" s="2" t="s">
        <v>70</v>
      </c>
      <c r="C243" s="3">
        <v>29</v>
      </c>
      <c r="D243" s="4" t="s">
        <v>27</v>
      </c>
      <c r="E243" s="2" t="s">
        <v>16</v>
      </c>
      <c r="F243" s="2" t="s">
        <v>42</v>
      </c>
      <c r="G243" s="5">
        <v>0</v>
      </c>
      <c r="H243" s="16">
        <v>0</v>
      </c>
      <c r="I243" s="2">
        <v>4</v>
      </c>
      <c r="J243" s="6">
        <v>1.3888888888888889E-3</v>
      </c>
      <c r="K243" s="2"/>
      <c r="L243" s="2"/>
      <c r="M243" s="2" t="s">
        <v>48</v>
      </c>
      <c r="N243" s="2" t="s">
        <v>78</v>
      </c>
      <c r="O243" s="2" t="s">
        <v>62</v>
      </c>
    </row>
    <row r="244" spans="2:15" x14ac:dyDescent="0.35">
      <c r="B244" s="2" t="s">
        <v>70</v>
      </c>
      <c r="C244" s="3">
        <v>11</v>
      </c>
      <c r="D244" s="4" t="s">
        <v>37</v>
      </c>
      <c r="E244" s="2" t="s">
        <v>28</v>
      </c>
      <c r="F244" s="2" t="s">
        <v>42</v>
      </c>
      <c r="G244" s="5">
        <v>0</v>
      </c>
      <c r="H244" s="16">
        <v>0</v>
      </c>
      <c r="I244" s="2">
        <v>1</v>
      </c>
      <c r="J244" s="6">
        <v>1.3888888888888889E-3</v>
      </c>
      <c r="K244" s="2"/>
      <c r="L244" s="2"/>
      <c r="M244" s="2" t="s">
        <v>51</v>
      </c>
      <c r="N244" s="2" t="s">
        <v>77</v>
      </c>
      <c r="O244" s="2" t="s">
        <v>65</v>
      </c>
    </row>
    <row r="245" spans="2:15" x14ac:dyDescent="0.35">
      <c r="B245" s="2" t="s">
        <v>70</v>
      </c>
      <c r="C245" s="3">
        <v>23</v>
      </c>
      <c r="D245" s="4" t="s">
        <v>44</v>
      </c>
      <c r="E245" s="2" t="s">
        <v>38</v>
      </c>
      <c r="F245" s="2" t="s">
        <v>23</v>
      </c>
      <c r="G245" s="5">
        <v>0</v>
      </c>
      <c r="H245" s="16">
        <v>0</v>
      </c>
      <c r="I245" s="2">
        <v>1</v>
      </c>
      <c r="J245" s="6">
        <v>1.3888888888888889E-3</v>
      </c>
      <c r="K245" s="2"/>
      <c r="L245" s="2"/>
      <c r="M245" s="2" t="s">
        <v>30</v>
      </c>
      <c r="N245" s="2" t="s">
        <v>76</v>
      </c>
      <c r="O245" s="2" t="s">
        <v>31</v>
      </c>
    </row>
    <row r="246" spans="2:15" x14ac:dyDescent="0.35">
      <c r="B246" s="2" t="s">
        <v>70</v>
      </c>
      <c r="C246" s="3">
        <v>5</v>
      </c>
      <c r="D246" s="4" t="s">
        <v>59</v>
      </c>
      <c r="E246" s="2" t="s">
        <v>16</v>
      </c>
      <c r="F246" s="2" t="s">
        <v>23</v>
      </c>
      <c r="G246" s="5">
        <v>0</v>
      </c>
      <c r="H246" s="16">
        <v>0</v>
      </c>
      <c r="I246" s="2">
        <v>1</v>
      </c>
      <c r="J246" s="6">
        <v>1.3888888888888889E-3</v>
      </c>
      <c r="K246" s="2"/>
      <c r="L246" s="2"/>
      <c r="M246" s="2" t="s">
        <v>43</v>
      </c>
      <c r="N246" s="2" t="s">
        <v>78</v>
      </c>
      <c r="O246" s="2" t="s">
        <v>63</v>
      </c>
    </row>
    <row r="247" spans="2:15" x14ac:dyDescent="0.35">
      <c r="B247" s="2" t="s">
        <v>14</v>
      </c>
      <c r="C247" s="3">
        <v>2</v>
      </c>
      <c r="D247" s="4" t="s">
        <v>55</v>
      </c>
      <c r="E247" s="2" t="s">
        <v>32</v>
      </c>
      <c r="F247" s="2" t="s">
        <v>42</v>
      </c>
      <c r="G247" s="5">
        <v>4</v>
      </c>
      <c r="H247" s="16">
        <v>15000000</v>
      </c>
      <c r="I247" s="2">
        <v>3</v>
      </c>
      <c r="J247" s="6">
        <v>1.3888888888888889E-3</v>
      </c>
      <c r="K247" s="2" t="s">
        <v>18</v>
      </c>
      <c r="L247" s="2" t="s">
        <v>24</v>
      </c>
      <c r="M247" s="2" t="s">
        <v>25</v>
      </c>
      <c r="N247" s="2" t="s">
        <v>78</v>
      </c>
      <c r="O247" s="2" t="s">
        <v>41</v>
      </c>
    </row>
    <row r="248" spans="2:15" x14ac:dyDescent="0.35">
      <c r="B248" s="2" t="s">
        <v>14</v>
      </c>
      <c r="C248" s="3">
        <v>11</v>
      </c>
      <c r="D248" s="4" t="s">
        <v>57</v>
      </c>
      <c r="E248" s="2" t="s">
        <v>38</v>
      </c>
      <c r="F248" s="2" t="s">
        <v>42</v>
      </c>
      <c r="G248" s="5">
        <v>2</v>
      </c>
      <c r="H248" s="16">
        <v>12000000</v>
      </c>
      <c r="I248" s="2">
        <v>1</v>
      </c>
      <c r="J248" s="6">
        <v>1.3888888888888889E-3</v>
      </c>
      <c r="K248" s="2" t="s">
        <v>18</v>
      </c>
      <c r="L248" s="2" t="s">
        <v>19</v>
      </c>
      <c r="M248" s="2" t="s">
        <v>25</v>
      </c>
      <c r="N248" s="2" t="s">
        <v>78</v>
      </c>
      <c r="O248" s="2" t="s">
        <v>53</v>
      </c>
    </row>
    <row r="249" spans="2:15" x14ac:dyDescent="0.35">
      <c r="B249" s="2" t="s">
        <v>14</v>
      </c>
      <c r="C249" s="3">
        <v>1</v>
      </c>
      <c r="D249" s="4" t="s">
        <v>59</v>
      </c>
      <c r="E249" s="2" t="s">
        <v>32</v>
      </c>
      <c r="F249" s="2" t="s">
        <v>45</v>
      </c>
      <c r="G249" s="5">
        <v>1</v>
      </c>
      <c r="H249" s="16">
        <v>19000000</v>
      </c>
      <c r="I249" s="2">
        <v>2</v>
      </c>
      <c r="J249" s="6">
        <v>1.3888888888888889E-3</v>
      </c>
      <c r="K249" s="2" t="s">
        <v>46</v>
      </c>
      <c r="L249" s="2" t="s">
        <v>39</v>
      </c>
      <c r="M249" s="2" t="s">
        <v>30</v>
      </c>
      <c r="N249" s="2" t="s">
        <v>77</v>
      </c>
      <c r="O249" s="2" t="s">
        <v>65</v>
      </c>
    </row>
    <row r="250" spans="2:15" x14ac:dyDescent="0.35">
      <c r="B250" s="2" t="s">
        <v>14</v>
      </c>
      <c r="C250" s="3">
        <v>1</v>
      </c>
      <c r="D250" s="4" t="s">
        <v>60</v>
      </c>
      <c r="E250" s="2" t="s">
        <v>49</v>
      </c>
      <c r="F250" s="2" t="s">
        <v>23</v>
      </c>
      <c r="G250" s="5">
        <v>3</v>
      </c>
      <c r="H250" s="16">
        <v>15000000</v>
      </c>
      <c r="I250" s="2">
        <v>2</v>
      </c>
      <c r="J250" s="6">
        <v>1.3888888888888889E-3</v>
      </c>
      <c r="K250" s="2" t="s">
        <v>18</v>
      </c>
      <c r="L250" s="2" t="s">
        <v>56</v>
      </c>
      <c r="M250" s="2" t="s">
        <v>51</v>
      </c>
      <c r="N250" s="2" t="s">
        <v>76</v>
      </c>
      <c r="O250" s="2" t="s">
        <v>31</v>
      </c>
    </row>
    <row r="251" spans="2:15" x14ac:dyDescent="0.35">
      <c r="B251" s="2" t="s">
        <v>14</v>
      </c>
      <c r="C251" s="3">
        <v>12</v>
      </c>
      <c r="D251" s="4" t="s">
        <v>27</v>
      </c>
      <c r="E251" s="2" t="s">
        <v>73</v>
      </c>
      <c r="F251" s="2" t="s">
        <v>42</v>
      </c>
      <c r="G251" s="5">
        <v>2</v>
      </c>
      <c r="H251" s="16">
        <v>38000000</v>
      </c>
      <c r="I251" s="2">
        <v>6</v>
      </c>
      <c r="J251" s="6">
        <v>1.3888888888888889E-3</v>
      </c>
      <c r="K251" s="2" t="s">
        <v>46</v>
      </c>
      <c r="L251" s="2" t="s">
        <v>35</v>
      </c>
      <c r="M251" s="2" t="s">
        <v>30</v>
      </c>
      <c r="N251" s="2" t="s">
        <v>78</v>
      </c>
      <c r="O251" s="2" t="s">
        <v>63</v>
      </c>
    </row>
    <row r="252" spans="2:15" x14ac:dyDescent="0.35">
      <c r="B252" s="2" t="s">
        <v>14</v>
      </c>
      <c r="C252" s="3">
        <v>7</v>
      </c>
      <c r="D252" s="4" t="s">
        <v>27</v>
      </c>
      <c r="E252" s="2" t="s">
        <v>16</v>
      </c>
      <c r="F252" s="2" t="s">
        <v>23</v>
      </c>
      <c r="G252" s="5">
        <v>5</v>
      </c>
      <c r="H252" s="16">
        <v>21000000</v>
      </c>
      <c r="I252" s="2">
        <v>5</v>
      </c>
      <c r="J252" s="6">
        <v>1.3888888888888889E-3</v>
      </c>
      <c r="K252" s="2" t="s">
        <v>18</v>
      </c>
      <c r="L252" s="2" t="s">
        <v>24</v>
      </c>
      <c r="M252" s="2" t="s">
        <v>43</v>
      </c>
      <c r="N252" s="2" t="s">
        <v>76</v>
      </c>
      <c r="O252" s="2" t="s">
        <v>26</v>
      </c>
    </row>
    <row r="253" spans="2:15" x14ac:dyDescent="0.35">
      <c r="B253" s="2" t="s">
        <v>14</v>
      </c>
      <c r="C253" s="3">
        <v>11</v>
      </c>
      <c r="D253" s="4" t="s">
        <v>27</v>
      </c>
      <c r="E253" s="2" t="s">
        <v>28</v>
      </c>
      <c r="F253" s="2" t="s">
        <v>42</v>
      </c>
      <c r="G253" s="5">
        <v>5</v>
      </c>
      <c r="H253" s="16">
        <v>25000000</v>
      </c>
      <c r="I253" s="2">
        <v>5</v>
      </c>
      <c r="J253" s="6">
        <v>1.3888888888888889E-3</v>
      </c>
      <c r="K253" s="2" t="s">
        <v>18</v>
      </c>
      <c r="L253" s="2" t="s">
        <v>39</v>
      </c>
      <c r="M253" s="2" t="s">
        <v>33</v>
      </c>
      <c r="N253" s="2" t="s">
        <v>76</v>
      </c>
      <c r="O253" s="2" t="s">
        <v>31</v>
      </c>
    </row>
    <row r="254" spans="2:15" x14ac:dyDescent="0.35">
      <c r="B254" s="2" t="s">
        <v>14</v>
      </c>
      <c r="C254" s="3">
        <v>29</v>
      </c>
      <c r="D254" s="4" t="s">
        <v>27</v>
      </c>
      <c r="E254" s="2" t="s">
        <v>49</v>
      </c>
      <c r="F254" s="2" t="s">
        <v>42</v>
      </c>
      <c r="G254" s="5">
        <v>1</v>
      </c>
      <c r="H254" s="16">
        <v>7000000</v>
      </c>
      <c r="I254" s="2">
        <v>2</v>
      </c>
      <c r="J254" s="6">
        <v>1.3888888888888889E-3</v>
      </c>
      <c r="K254" s="2" t="s">
        <v>18</v>
      </c>
      <c r="L254" s="2" t="s">
        <v>47</v>
      </c>
      <c r="M254" s="2" t="s">
        <v>40</v>
      </c>
      <c r="N254" s="2" t="s">
        <v>66</v>
      </c>
      <c r="O254" s="2" t="s">
        <v>67</v>
      </c>
    </row>
    <row r="255" spans="2:15" x14ac:dyDescent="0.35">
      <c r="B255" s="2" t="s">
        <v>14</v>
      </c>
      <c r="C255" s="3">
        <v>3</v>
      </c>
      <c r="D255" s="4" t="s">
        <v>37</v>
      </c>
      <c r="E255" s="2" t="s">
        <v>38</v>
      </c>
      <c r="F255" s="2" t="s">
        <v>42</v>
      </c>
      <c r="G255" s="5">
        <v>2</v>
      </c>
      <c r="H255" s="16">
        <v>38000000</v>
      </c>
      <c r="I255" s="2">
        <v>3</v>
      </c>
      <c r="J255" s="6">
        <v>1.3888888888888889E-3</v>
      </c>
      <c r="K255" s="2" t="s">
        <v>46</v>
      </c>
      <c r="L255" s="2" t="s">
        <v>29</v>
      </c>
      <c r="M255" s="2" t="s">
        <v>30</v>
      </c>
      <c r="N255" s="2" t="s">
        <v>77</v>
      </c>
      <c r="O255" s="2" t="s">
        <v>65</v>
      </c>
    </row>
    <row r="256" spans="2:15" x14ac:dyDescent="0.35">
      <c r="B256" s="2" t="s">
        <v>14</v>
      </c>
      <c r="C256" s="3">
        <v>6</v>
      </c>
      <c r="D256" s="4" t="s">
        <v>37</v>
      </c>
      <c r="E256" s="2" t="s">
        <v>38</v>
      </c>
      <c r="F256" s="2" t="s">
        <v>42</v>
      </c>
      <c r="G256" s="5">
        <v>1</v>
      </c>
      <c r="H256" s="16">
        <v>19000000</v>
      </c>
      <c r="I256" s="2">
        <v>1</v>
      </c>
      <c r="J256" s="6">
        <v>1.3888888888888889E-3</v>
      </c>
      <c r="K256" s="2" t="s">
        <v>46</v>
      </c>
      <c r="L256" s="2" t="s">
        <v>19</v>
      </c>
      <c r="M256" s="2" t="s">
        <v>40</v>
      </c>
      <c r="N256" s="2" t="s">
        <v>66</v>
      </c>
      <c r="O256" s="2" t="s">
        <v>36</v>
      </c>
    </row>
    <row r="257" spans="2:15" x14ac:dyDescent="0.35">
      <c r="B257" s="2" t="s">
        <v>14</v>
      </c>
      <c r="C257" s="3">
        <v>26</v>
      </c>
      <c r="D257" s="4" t="s">
        <v>37</v>
      </c>
      <c r="E257" s="2" t="s">
        <v>16</v>
      </c>
      <c r="F257" s="2" t="s">
        <v>23</v>
      </c>
      <c r="G257" s="5">
        <v>4</v>
      </c>
      <c r="H257" s="16">
        <v>20000000</v>
      </c>
      <c r="I257" s="2">
        <v>3</v>
      </c>
      <c r="J257" s="6">
        <v>1.3888888888888889E-3</v>
      </c>
      <c r="K257" s="2" t="s">
        <v>61</v>
      </c>
      <c r="L257" s="2" t="s">
        <v>19</v>
      </c>
      <c r="M257" s="2" t="s">
        <v>48</v>
      </c>
      <c r="N257" s="2" t="s">
        <v>78</v>
      </c>
      <c r="O257" s="2" t="s">
        <v>63</v>
      </c>
    </row>
    <row r="258" spans="2:15" x14ac:dyDescent="0.35">
      <c r="B258" s="2" t="s">
        <v>14</v>
      </c>
      <c r="C258" s="3">
        <v>1</v>
      </c>
      <c r="D258" s="4" t="s">
        <v>37</v>
      </c>
      <c r="E258" s="2" t="s">
        <v>16</v>
      </c>
      <c r="F258" s="2" t="s">
        <v>17</v>
      </c>
      <c r="G258" s="5">
        <v>1</v>
      </c>
      <c r="H258" s="16">
        <v>7000000</v>
      </c>
      <c r="I258" s="2">
        <v>4</v>
      </c>
      <c r="J258" s="6">
        <v>1.3888888888888889E-3</v>
      </c>
      <c r="K258" s="2" t="s">
        <v>18</v>
      </c>
      <c r="L258" s="2" t="s">
        <v>29</v>
      </c>
      <c r="M258" s="2" t="s">
        <v>30</v>
      </c>
      <c r="N258" s="2" t="s">
        <v>76</v>
      </c>
      <c r="O258" s="2" t="s">
        <v>31</v>
      </c>
    </row>
    <row r="259" spans="2:15" x14ac:dyDescent="0.35">
      <c r="B259" s="2" t="s">
        <v>14</v>
      </c>
      <c r="C259" s="3">
        <v>1</v>
      </c>
      <c r="D259" s="4" t="s">
        <v>37</v>
      </c>
      <c r="E259" s="2" t="s">
        <v>32</v>
      </c>
      <c r="F259" s="2" t="s">
        <v>23</v>
      </c>
      <c r="G259" s="5">
        <v>2</v>
      </c>
      <c r="H259" s="16">
        <v>12000000</v>
      </c>
      <c r="I259" s="2">
        <v>4</v>
      </c>
      <c r="J259" s="6">
        <v>1.3888888888888889E-3</v>
      </c>
      <c r="K259" s="2" t="s">
        <v>18</v>
      </c>
      <c r="L259" s="2" t="s">
        <v>56</v>
      </c>
      <c r="M259" s="2" t="s">
        <v>30</v>
      </c>
      <c r="N259" s="2" t="s">
        <v>78</v>
      </c>
      <c r="O259" s="2" t="s">
        <v>66</v>
      </c>
    </row>
    <row r="260" spans="2:15" x14ac:dyDescent="0.35">
      <c r="B260" s="2" t="s">
        <v>14</v>
      </c>
      <c r="C260" s="3">
        <v>30</v>
      </c>
      <c r="D260" s="4" t="s">
        <v>37</v>
      </c>
      <c r="E260" s="2" t="s">
        <v>38</v>
      </c>
      <c r="F260" s="2" t="s">
        <v>42</v>
      </c>
      <c r="G260" s="5">
        <v>3</v>
      </c>
      <c r="H260" s="16">
        <v>15000000</v>
      </c>
      <c r="I260" s="2">
        <v>2</v>
      </c>
      <c r="J260" s="6">
        <v>1.3888888888888889E-3</v>
      </c>
      <c r="K260" s="2" t="s">
        <v>18</v>
      </c>
      <c r="L260" s="2" t="s">
        <v>50</v>
      </c>
      <c r="M260" s="2" t="s">
        <v>48</v>
      </c>
      <c r="N260" s="2" t="s">
        <v>76</v>
      </c>
      <c r="O260" s="2" t="s">
        <v>26</v>
      </c>
    </row>
    <row r="261" spans="2:15" x14ac:dyDescent="0.35">
      <c r="B261" s="2" t="s">
        <v>14</v>
      </c>
      <c r="C261" s="3">
        <v>3</v>
      </c>
      <c r="D261" s="4" t="s">
        <v>44</v>
      </c>
      <c r="E261" s="2" t="s">
        <v>32</v>
      </c>
      <c r="F261" s="2" t="s">
        <v>23</v>
      </c>
      <c r="G261" s="5">
        <v>4</v>
      </c>
      <c r="H261" s="16">
        <v>20000000</v>
      </c>
      <c r="I261" s="2">
        <v>6</v>
      </c>
      <c r="J261" s="6">
        <v>1.3888888888888889E-3</v>
      </c>
      <c r="K261" s="2" t="s">
        <v>61</v>
      </c>
      <c r="L261" s="2" t="s">
        <v>29</v>
      </c>
      <c r="M261" s="2" t="s">
        <v>33</v>
      </c>
      <c r="N261" s="2" t="s">
        <v>77</v>
      </c>
      <c r="O261" s="2" t="s">
        <v>54</v>
      </c>
    </row>
    <row r="262" spans="2:15" x14ac:dyDescent="0.35">
      <c r="B262" s="2" t="s">
        <v>14</v>
      </c>
      <c r="C262" s="3">
        <v>3</v>
      </c>
      <c r="D262" s="4" t="s">
        <v>44</v>
      </c>
      <c r="E262" s="2" t="s">
        <v>38</v>
      </c>
      <c r="F262" s="2" t="s">
        <v>45</v>
      </c>
      <c r="G262" s="5">
        <v>5</v>
      </c>
      <c r="H262" s="16">
        <v>25000000</v>
      </c>
      <c r="I262" s="2">
        <v>2</v>
      </c>
      <c r="J262" s="6">
        <v>1.3888888888888889E-3</v>
      </c>
      <c r="K262" s="2" t="s">
        <v>18</v>
      </c>
      <c r="L262" s="2" t="s">
        <v>64</v>
      </c>
      <c r="M262" s="2" t="s">
        <v>43</v>
      </c>
      <c r="N262" s="2" t="s">
        <v>78</v>
      </c>
      <c r="O262" s="2" t="s">
        <v>53</v>
      </c>
    </row>
    <row r="263" spans="2:15" x14ac:dyDescent="0.35">
      <c r="B263" s="2" t="s">
        <v>14</v>
      </c>
      <c r="C263" s="3">
        <v>10</v>
      </c>
      <c r="D263" s="4" t="s">
        <v>44</v>
      </c>
      <c r="E263" s="2" t="s">
        <v>32</v>
      </c>
      <c r="F263" s="2" t="s">
        <v>42</v>
      </c>
      <c r="G263" s="5">
        <v>2</v>
      </c>
      <c r="H263" s="16">
        <v>12000000</v>
      </c>
      <c r="I263" s="2">
        <v>1</v>
      </c>
      <c r="J263" s="6">
        <v>1.3888888888888889E-3</v>
      </c>
      <c r="K263" s="2" t="s">
        <v>18</v>
      </c>
      <c r="L263" s="2" t="s">
        <v>47</v>
      </c>
      <c r="M263" s="2" t="s">
        <v>43</v>
      </c>
      <c r="N263" s="2" t="s">
        <v>78</v>
      </c>
      <c r="O263" s="2" t="s">
        <v>66</v>
      </c>
    </row>
    <row r="264" spans="2:15" x14ac:dyDescent="0.35">
      <c r="B264" s="2" t="s">
        <v>14</v>
      </c>
      <c r="C264" s="3">
        <v>2</v>
      </c>
      <c r="D264" s="4" t="s">
        <v>44</v>
      </c>
      <c r="E264" s="2" t="s">
        <v>28</v>
      </c>
      <c r="F264" s="2" t="s">
        <v>23</v>
      </c>
      <c r="G264" s="5">
        <v>5</v>
      </c>
      <c r="H264" s="16">
        <v>25000000</v>
      </c>
      <c r="I264" s="2">
        <v>1</v>
      </c>
      <c r="J264" s="6">
        <v>1.3888888888888889E-3</v>
      </c>
      <c r="K264" s="2" t="s">
        <v>18</v>
      </c>
      <c r="L264" s="2" t="s">
        <v>29</v>
      </c>
      <c r="M264" s="2" t="s">
        <v>48</v>
      </c>
      <c r="N264" s="2" t="s">
        <v>76</v>
      </c>
      <c r="O264" s="2" t="s">
        <v>52</v>
      </c>
    </row>
    <row r="265" spans="2:15" x14ac:dyDescent="0.35">
      <c r="B265" s="2" t="s">
        <v>14</v>
      </c>
      <c r="C265" s="3">
        <v>16</v>
      </c>
      <c r="D265" s="4" t="s">
        <v>69</v>
      </c>
      <c r="E265" s="2" t="s">
        <v>16</v>
      </c>
      <c r="F265" s="2" t="s">
        <v>23</v>
      </c>
      <c r="G265" s="5">
        <v>3</v>
      </c>
      <c r="H265" s="16">
        <v>12000000</v>
      </c>
      <c r="I265" s="2">
        <v>3</v>
      </c>
      <c r="J265" s="6">
        <v>1.3888888888888889E-3</v>
      </c>
      <c r="K265" s="2" t="s">
        <v>18</v>
      </c>
      <c r="L265" s="2" t="s">
        <v>35</v>
      </c>
      <c r="M265" s="2" t="s">
        <v>33</v>
      </c>
      <c r="N265" s="2" t="s">
        <v>66</v>
      </c>
      <c r="O265" s="2" t="s">
        <v>36</v>
      </c>
    </row>
    <row r="266" spans="2:15" x14ac:dyDescent="0.35">
      <c r="B266" s="2" t="s">
        <v>14</v>
      </c>
      <c r="C266" s="3">
        <v>1</v>
      </c>
      <c r="D266" s="4" t="s">
        <v>69</v>
      </c>
      <c r="E266" s="2" t="s">
        <v>28</v>
      </c>
      <c r="F266" s="2" t="s">
        <v>42</v>
      </c>
      <c r="G266" s="5">
        <v>2</v>
      </c>
      <c r="H266" s="16">
        <v>10000000</v>
      </c>
      <c r="I266" s="2">
        <v>2</v>
      </c>
      <c r="J266" s="6">
        <v>1.3888888888888889E-3</v>
      </c>
      <c r="K266" s="2" t="s">
        <v>18</v>
      </c>
      <c r="L266" s="2" t="s">
        <v>39</v>
      </c>
      <c r="M266" s="2" t="s">
        <v>51</v>
      </c>
      <c r="N266" s="2" t="s">
        <v>77</v>
      </c>
      <c r="O266" s="2" t="s">
        <v>65</v>
      </c>
    </row>
    <row r="267" spans="2:15" x14ac:dyDescent="0.35">
      <c r="B267" s="2" t="s">
        <v>14</v>
      </c>
      <c r="C267" s="3">
        <v>2</v>
      </c>
      <c r="D267" s="4" t="s">
        <v>55</v>
      </c>
      <c r="E267" s="2" t="s">
        <v>32</v>
      </c>
      <c r="F267" s="2" t="s">
        <v>42</v>
      </c>
      <c r="G267" s="5">
        <v>4</v>
      </c>
      <c r="H267" s="16">
        <v>15000000</v>
      </c>
      <c r="I267" s="2">
        <v>3</v>
      </c>
      <c r="J267" s="6">
        <v>1.3888888888888889E-3</v>
      </c>
      <c r="K267" s="2" t="s">
        <v>18</v>
      </c>
      <c r="L267" s="2" t="s">
        <v>24</v>
      </c>
      <c r="M267" s="2" t="s">
        <v>25</v>
      </c>
      <c r="N267" s="2" t="s">
        <v>78</v>
      </c>
      <c r="O267" s="2" t="s">
        <v>41</v>
      </c>
    </row>
    <row r="268" spans="2:15" x14ac:dyDescent="0.35">
      <c r="B268" s="2" t="s">
        <v>14</v>
      </c>
      <c r="C268" s="3">
        <v>11</v>
      </c>
      <c r="D268" s="4" t="s">
        <v>57</v>
      </c>
      <c r="E268" s="2" t="s">
        <v>38</v>
      </c>
      <c r="F268" s="2" t="s">
        <v>42</v>
      </c>
      <c r="G268" s="5">
        <v>2</v>
      </c>
      <c r="H268" s="16">
        <v>12000000</v>
      </c>
      <c r="I268" s="2">
        <v>1</v>
      </c>
      <c r="J268" s="6">
        <v>1.3888888888888889E-3</v>
      </c>
      <c r="K268" s="2" t="s">
        <v>18</v>
      </c>
      <c r="L268" s="2" t="s">
        <v>19</v>
      </c>
      <c r="M268" s="2" t="s">
        <v>25</v>
      </c>
      <c r="N268" s="2" t="s">
        <v>78</v>
      </c>
      <c r="O268" s="2" t="s">
        <v>53</v>
      </c>
    </row>
    <row r="269" spans="2:15" x14ac:dyDescent="0.35">
      <c r="B269" s="2" t="s">
        <v>14</v>
      </c>
      <c r="C269" s="3">
        <v>1</v>
      </c>
      <c r="D269" s="4" t="s">
        <v>59</v>
      </c>
      <c r="E269" s="2" t="s">
        <v>32</v>
      </c>
      <c r="F269" s="2" t="s">
        <v>45</v>
      </c>
      <c r="G269" s="5">
        <v>1</v>
      </c>
      <c r="H269" s="16">
        <v>19000000</v>
      </c>
      <c r="I269" s="2">
        <v>2</v>
      </c>
      <c r="J269" s="6">
        <v>1.3888888888888889E-3</v>
      </c>
      <c r="K269" s="2" t="s">
        <v>46</v>
      </c>
      <c r="L269" s="2" t="s">
        <v>39</v>
      </c>
      <c r="M269" s="2" t="s">
        <v>30</v>
      </c>
      <c r="N269" s="2" t="s">
        <v>77</v>
      </c>
      <c r="O269" s="2" t="s">
        <v>65</v>
      </c>
    </row>
    <row r="270" spans="2:15" x14ac:dyDescent="0.35">
      <c r="B270" s="2" t="s">
        <v>14</v>
      </c>
      <c r="C270" s="3">
        <v>1</v>
      </c>
      <c r="D270" s="4" t="s">
        <v>60</v>
      </c>
      <c r="E270" s="2" t="s">
        <v>49</v>
      </c>
      <c r="F270" s="2" t="s">
        <v>23</v>
      </c>
      <c r="G270" s="5">
        <v>3</v>
      </c>
      <c r="H270" s="16">
        <v>15000000</v>
      </c>
      <c r="I270" s="2">
        <v>2</v>
      </c>
      <c r="J270" s="6">
        <v>1.3888888888888889E-3</v>
      </c>
      <c r="K270" s="2" t="s">
        <v>18</v>
      </c>
      <c r="L270" s="2" t="s">
        <v>56</v>
      </c>
      <c r="M270" s="2" t="s">
        <v>51</v>
      </c>
      <c r="N270" s="2" t="s">
        <v>76</v>
      </c>
      <c r="O270" s="2" t="s">
        <v>31</v>
      </c>
    </row>
    <row r="271" spans="2:15" x14ac:dyDescent="0.35">
      <c r="B271" s="2" t="s">
        <v>70</v>
      </c>
      <c r="C271" s="3">
        <v>23</v>
      </c>
      <c r="D271" s="4" t="s">
        <v>27</v>
      </c>
      <c r="E271" s="2" t="s">
        <v>73</v>
      </c>
      <c r="F271" s="2" t="s">
        <v>23</v>
      </c>
      <c r="G271" s="5">
        <v>0</v>
      </c>
      <c r="H271" s="16">
        <v>0</v>
      </c>
      <c r="I271" s="2">
        <v>1</v>
      </c>
      <c r="J271" s="6">
        <v>1.3888888888888889E-3</v>
      </c>
      <c r="K271" s="2"/>
      <c r="L271" s="2"/>
      <c r="M271" s="2" t="s">
        <v>48</v>
      </c>
      <c r="N271" s="2" t="s">
        <v>77</v>
      </c>
      <c r="O271" s="2" t="s">
        <v>54</v>
      </c>
    </row>
    <row r="272" spans="2:15" x14ac:dyDescent="0.35">
      <c r="B272" s="2" t="s">
        <v>70</v>
      </c>
      <c r="C272" s="3">
        <v>9</v>
      </c>
      <c r="D272" s="4" t="s">
        <v>37</v>
      </c>
      <c r="E272" s="2" t="s">
        <v>32</v>
      </c>
      <c r="F272" s="2" t="s">
        <v>68</v>
      </c>
      <c r="G272" s="5">
        <v>0</v>
      </c>
      <c r="H272" s="16">
        <v>0</v>
      </c>
      <c r="I272" s="2">
        <v>1</v>
      </c>
      <c r="J272" s="6">
        <v>1.3888888888888889E-3</v>
      </c>
      <c r="K272" s="2"/>
      <c r="L272" s="2"/>
      <c r="M272" s="2" t="s">
        <v>33</v>
      </c>
      <c r="N272" s="2" t="s">
        <v>77</v>
      </c>
      <c r="O272" s="2" t="s">
        <v>54</v>
      </c>
    </row>
    <row r="273" spans="2:15" x14ac:dyDescent="0.35">
      <c r="B273" s="2" t="s">
        <v>70</v>
      </c>
      <c r="C273" s="3">
        <v>23</v>
      </c>
      <c r="D273" s="4" t="s">
        <v>37</v>
      </c>
      <c r="E273" s="2" t="s">
        <v>32</v>
      </c>
      <c r="F273" s="2" t="s">
        <v>45</v>
      </c>
      <c r="G273" s="5">
        <v>0</v>
      </c>
      <c r="H273" s="16">
        <v>0</v>
      </c>
      <c r="I273" s="2">
        <v>1</v>
      </c>
      <c r="J273" s="6">
        <v>1.3888888888888889E-3</v>
      </c>
      <c r="K273" s="2"/>
      <c r="L273" s="2"/>
      <c r="M273" s="2" t="s">
        <v>20</v>
      </c>
      <c r="N273" s="2" t="s">
        <v>66</v>
      </c>
      <c r="O273" s="2" t="s">
        <v>36</v>
      </c>
    </row>
    <row r="274" spans="2:15" x14ac:dyDescent="0.35">
      <c r="B274" s="2" t="s">
        <v>70</v>
      </c>
      <c r="C274" s="3">
        <v>4</v>
      </c>
      <c r="D274" s="4" t="s">
        <v>37</v>
      </c>
      <c r="E274" s="2" t="s">
        <v>16</v>
      </c>
      <c r="F274" s="2" t="s">
        <v>42</v>
      </c>
      <c r="G274" s="5">
        <v>0</v>
      </c>
      <c r="H274" s="16">
        <v>0</v>
      </c>
      <c r="I274" s="2">
        <v>2</v>
      </c>
      <c r="J274" s="6">
        <v>1.3888888888888889E-3</v>
      </c>
      <c r="K274" s="2"/>
      <c r="L274" s="2"/>
      <c r="M274" s="2" t="s">
        <v>43</v>
      </c>
      <c r="N274" s="2" t="s">
        <v>76</v>
      </c>
      <c r="O274" s="2" t="s">
        <v>52</v>
      </c>
    </row>
    <row r="275" spans="2:15" x14ac:dyDescent="0.35">
      <c r="B275" s="2" t="s">
        <v>70</v>
      </c>
      <c r="C275" s="3">
        <v>8</v>
      </c>
      <c r="D275" s="4" t="s">
        <v>69</v>
      </c>
      <c r="E275" s="2" t="s">
        <v>16</v>
      </c>
      <c r="F275" s="2" t="s">
        <v>17</v>
      </c>
      <c r="G275" s="5">
        <v>0</v>
      </c>
      <c r="H275" s="16">
        <v>0</v>
      </c>
      <c r="I275" s="2">
        <v>6</v>
      </c>
      <c r="J275" s="6">
        <v>1.3888888888888889E-3</v>
      </c>
      <c r="K275" s="2"/>
      <c r="L275" s="2"/>
      <c r="M275" s="2" t="s">
        <v>43</v>
      </c>
      <c r="N275" s="2" t="s">
        <v>76</v>
      </c>
      <c r="O275" s="2" t="s">
        <v>75</v>
      </c>
    </row>
    <row r="276" spans="2:15" x14ac:dyDescent="0.35">
      <c r="B276" s="2" t="s">
        <v>70</v>
      </c>
      <c r="C276" s="3">
        <v>10</v>
      </c>
      <c r="D276" s="4" t="s">
        <v>69</v>
      </c>
      <c r="E276" s="2" t="s">
        <v>32</v>
      </c>
      <c r="F276" s="2" t="s">
        <v>42</v>
      </c>
      <c r="G276" s="5">
        <v>0</v>
      </c>
      <c r="H276" s="16">
        <v>0</v>
      </c>
      <c r="I276" s="2">
        <v>1</v>
      </c>
      <c r="J276" s="6">
        <v>1.3888888888888889E-3</v>
      </c>
      <c r="K276" s="2"/>
      <c r="L276" s="2"/>
      <c r="M276" s="2" t="s">
        <v>51</v>
      </c>
      <c r="N276" s="2" t="s">
        <v>66</v>
      </c>
      <c r="O276" s="2" t="s">
        <v>36</v>
      </c>
    </row>
    <row r="277" spans="2:15" x14ac:dyDescent="0.35">
      <c r="B277" s="2" t="s">
        <v>14</v>
      </c>
      <c r="C277" s="3">
        <v>11</v>
      </c>
      <c r="D277" s="4" t="s">
        <v>57</v>
      </c>
      <c r="E277" s="2" t="s">
        <v>16</v>
      </c>
      <c r="F277" s="2" t="s">
        <v>23</v>
      </c>
      <c r="G277" s="5">
        <v>4</v>
      </c>
      <c r="H277" s="16">
        <v>20000000</v>
      </c>
      <c r="I277" s="2">
        <v>1</v>
      </c>
      <c r="J277" s="6">
        <v>1.3888888888888889E-3</v>
      </c>
      <c r="K277" s="2" t="s">
        <v>18</v>
      </c>
      <c r="L277" s="2" t="s">
        <v>47</v>
      </c>
      <c r="M277" s="2" t="s">
        <v>25</v>
      </c>
      <c r="N277" s="2" t="s">
        <v>66</v>
      </c>
      <c r="O277" s="2" t="s">
        <v>67</v>
      </c>
    </row>
    <row r="278" spans="2:15" x14ac:dyDescent="0.35">
      <c r="B278" s="2" t="s">
        <v>14</v>
      </c>
      <c r="C278" s="3">
        <v>1</v>
      </c>
      <c r="D278" s="4" t="s">
        <v>15</v>
      </c>
      <c r="E278" s="2" t="s">
        <v>49</v>
      </c>
      <c r="F278" s="2" t="s">
        <v>42</v>
      </c>
      <c r="G278" s="5">
        <v>2</v>
      </c>
      <c r="H278" s="16">
        <v>12000000</v>
      </c>
      <c r="I278" s="2">
        <v>1</v>
      </c>
      <c r="J278" s="6">
        <v>1.3888888888888889E-3</v>
      </c>
      <c r="K278" s="2" t="s">
        <v>18</v>
      </c>
      <c r="L278" s="2" t="s">
        <v>29</v>
      </c>
      <c r="M278" s="2" t="s">
        <v>33</v>
      </c>
      <c r="N278" s="2" t="s">
        <v>76</v>
      </c>
      <c r="O278" s="2" t="s">
        <v>71</v>
      </c>
    </row>
    <row r="279" spans="2:15" x14ac:dyDescent="0.35">
      <c r="B279" s="2" t="s">
        <v>14</v>
      </c>
      <c r="C279" s="3">
        <v>13</v>
      </c>
      <c r="D279" s="4" t="s">
        <v>60</v>
      </c>
      <c r="E279" s="2" t="s">
        <v>16</v>
      </c>
      <c r="F279" s="2" t="s">
        <v>23</v>
      </c>
      <c r="G279" s="5">
        <v>5</v>
      </c>
      <c r="H279" s="16">
        <v>21000000</v>
      </c>
      <c r="I279" s="2">
        <v>4</v>
      </c>
      <c r="J279" s="6">
        <v>1.3888888888888889E-3</v>
      </c>
      <c r="K279" s="2" t="s">
        <v>18</v>
      </c>
      <c r="L279" s="2" t="s">
        <v>50</v>
      </c>
      <c r="M279" s="2" t="s">
        <v>40</v>
      </c>
      <c r="N279" s="2" t="s">
        <v>66</v>
      </c>
      <c r="O279" s="2" t="s">
        <v>36</v>
      </c>
    </row>
    <row r="280" spans="2:15" x14ac:dyDescent="0.35">
      <c r="B280" s="2" t="s">
        <v>14</v>
      </c>
      <c r="C280" s="3">
        <v>28</v>
      </c>
      <c r="D280" s="4" t="s">
        <v>22</v>
      </c>
      <c r="E280" s="2" t="s">
        <v>38</v>
      </c>
      <c r="F280" s="2" t="s">
        <v>42</v>
      </c>
      <c r="G280" s="5">
        <v>4</v>
      </c>
      <c r="H280" s="16">
        <v>11000000</v>
      </c>
      <c r="I280" s="2">
        <v>2</v>
      </c>
      <c r="J280" s="6">
        <v>1.3888888888888889E-3</v>
      </c>
      <c r="K280" s="2" t="s">
        <v>61</v>
      </c>
      <c r="L280" s="2" t="s">
        <v>19</v>
      </c>
      <c r="M280" s="2" t="s">
        <v>40</v>
      </c>
      <c r="N280" s="2" t="s">
        <v>77</v>
      </c>
      <c r="O280" s="2" t="s">
        <v>54</v>
      </c>
    </row>
    <row r="281" spans="2:15" x14ac:dyDescent="0.35">
      <c r="B281" s="2" t="s">
        <v>14</v>
      </c>
      <c r="C281" s="3">
        <v>27</v>
      </c>
      <c r="D281" s="4" t="s">
        <v>37</v>
      </c>
      <c r="E281" s="2" t="s">
        <v>16</v>
      </c>
      <c r="F281" s="2" t="s">
        <v>42</v>
      </c>
      <c r="G281" s="5">
        <v>1</v>
      </c>
      <c r="H281" s="16">
        <v>19000000</v>
      </c>
      <c r="I281" s="2">
        <v>2</v>
      </c>
      <c r="J281" s="6">
        <v>1.3888888888888889E-3</v>
      </c>
      <c r="K281" s="2" t="s">
        <v>46</v>
      </c>
      <c r="L281" s="2" t="s">
        <v>56</v>
      </c>
      <c r="M281" s="2" t="s">
        <v>43</v>
      </c>
      <c r="N281" s="2" t="s">
        <v>78</v>
      </c>
      <c r="O281" s="2" t="s">
        <v>53</v>
      </c>
    </row>
    <row r="282" spans="2:15" x14ac:dyDescent="0.35">
      <c r="B282" s="2" t="s">
        <v>14</v>
      </c>
      <c r="C282" s="3">
        <v>9</v>
      </c>
      <c r="D282" s="4" t="s">
        <v>37</v>
      </c>
      <c r="E282" s="2" t="s">
        <v>16</v>
      </c>
      <c r="F282" s="2" t="s">
        <v>17</v>
      </c>
      <c r="G282" s="5">
        <v>3</v>
      </c>
      <c r="H282" s="16">
        <v>15000000</v>
      </c>
      <c r="I282" s="2">
        <v>1</v>
      </c>
      <c r="J282" s="6">
        <v>1.3888888888888889E-3</v>
      </c>
      <c r="K282" s="2" t="s">
        <v>18</v>
      </c>
      <c r="L282" s="2" t="s">
        <v>47</v>
      </c>
      <c r="M282" s="2" t="s">
        <v>51</v>
      </c>
      <c r="N282" s="2" t="s">
        <v>76</v>
      </c>
      <c r="O282" s="2" t="s">
        <v>26</v>
      </c>
    </row>
    <row r="283" spans="2:15" x14ac:dyDescent="0.35">
      <c r="B283" s="2" t="s">
        <v>14</v>
      </c>
      <c r="C283" s="3">
        <v>19</v>
      </c>
      <c r="D283" s="4" t="s">
        <v>37</v>
      </c>
      <c r="E283" s="2" t="s">
        <v>16</v>
      </c>
      <c r="F283" s="2" t="s">
        <v>42</v>
      </c>
      <c r="G283" s="5">
        <v>5</v>
      </c>
      <c r="H283" s="16">
        <v>25000000</v>
      </c>
      <c r="I283" s="2">
        <v>3</v>
      </c>
      <c r="J283" s="6">
        <v>1.3888888888888889E-3</v>
      </c>
      <c r="K283" s="2" t="s">
        <v>18</v>
      </c>
      <c r="L283" s="2" t="s">
        <v>19</v>
      </c>
      <c r="M283" s="2" t="s">
        <v>48</v>
      </c>
      <c r="N283" s="2" t="s">
        <v>76</v>
      </c>
      <c r="O283" s="2" t="s">
        <v>26</v>
      </c>
    </row>
    <row r="284" spans="2:15" x14ac:dyDescent="0.35">
      <c r="B284" s="2" t="s">
        <v>14</v>
      </c>
      <c r="C284" s="3">
        <v>3</v>
      </c>
      <c r="D284" s="4" t="s">
        <v>44</v>
      </c>
      <c r="E284" s="2" t="s">
        <v>16</v>
      </c>
      <c r="F284" s="2" t="s">
        <v>42</v>
      </c>
      <c r="G284" s="5">
        <v>2</v>
      </c>
      <c r="H284" s="16">
        <v>12000000</v>
      </c>
      <c r="I284" s="2">
        <v>4</v>
      </c>
      <c r="J284" s="6">
        <v>1.3888888888888889E-3</v>
      </c>
      <c r="K284" s="2" t="s">
        <v>18</v>
      </c>
      <c r="L284" s="2" t="s">
        <v>19</v>
      </c>
      <c r="M284" s="2" t="s">
        <v>20</v>
      </c>
      <c r="N284" s="2" t="s">
        <v>77</v>
      </c>
      <c r="O284" s="2" t="s">
        <v>65</v>
      </c>
    </row>
    <row r="285" spans="2:15" x14ac:dyDescent="0.35">
      <c r="B285" s="2" t="s">
        <v>14</v>
      </c>
      <c r="C285" s="3">
        <v>12</v>
      </c>
      <c r="D285" s="4" t="s">
        <v>44</v>
      </c>
      <c r="E285" s="2" t="s">
        <v>49</v>
      </c>
      <c r="F285" s="2" t="s">
        <v>17</v>
      </c>
      <c r="G285" s="5">
        <v>3</v>
      </c>
      <c r="H285" s="16">
        <v>15000000</v>
      </c>
      <c r="I285" s="2">
        <v>2</v>
      </c>
      <c r="J285" s="6">
        <v>1.3888888888888889E-3</v>
      </c>
      <c r="K285" s="2" t="s">
        <v>18</v>
      </c>
      <c r="L285" s="2" t="s">
        <v>64</v>
      </c>
      <c r="M285" s="2" t="s">
        <v>43</v>
      </c>
      <c r="N285" s="2" t="s">
        <v>77</v>
      </c>
      <c r="O285" s="2" t="s">
        <v>34</v>
      </c>
    </row>
    <row r="286" spans="2:15" x14ac:dyDescent="0.35">
      <c r="B286" s="2" t="s">
        <v>14</v>
      </c>
      <c r="C286" s="3">
        <v>15</v>
      </c>
      <c r="D286" s="4" t="s">
        <v>69</v>
      </c>
      <c r="E286" s="2" t="s">
        <v>16</v>
      </c>
      <c r="F286" s="2" t="s">
        <v>23</v>
      </c>
      <c r="G286" s="5">
        <v>2</v>
      </c>
      <c r="H286" s="16">
        <v>38000000</v>
      </c>
      <c r="I286" s="2">
        <v>1</v>
      </c>
      <c r="J286" s="6">
        <v>1.3888888888888889E-3</v>
      </c>
      <c r="K286" s="2" t="s">
        <v>46</v>
      </c>
      <c r="L286" s="2" t="s">
        <v>29</v>
      </c>
      <c r="M286" s="2" t="s">
        <v>33</v>
      </c>
      <c r="N286" s="2" t="s">
        <v>76</v>
      </c>
      <c r="O286" s="2" t="s">
        <v>71</v>
      </c>
    </row>
    <row r="287" spans="2:15" x14ac:dyDescent="0.35">
      <c r="B287" s="2" t="s">
        <v>14</v>
      </c>
      <c r="C287" s="3">
        <v>11</v>
      </c>
      <c r="D287" s="4" t="s">
        <v>57</v>
      </c>
      <c r="E287" s="2" t="s">
        <v>16</v>
      </c>
      <c r="F287" s="2" t="s">
        <v>23</v>
      </c>
      <c r="G287" s="5">
        <v>4</v>
      </c>
      <c r="H287" s="16">
        <v>20000000</v>
      </c>
      <c r="I287" s="2">
        <v>1</v>
      </c>
      <c r="J287" s="6">
        <v>1.3888888888888889E-3</v>
      </c>
      <c r="K287" s="2" t="s">
        <v>18</v>
      </c>
      <c r="L287" s="2" t="s">
        <v>47</v>
      </c>
      <c r="M287" s="2" t="s">
        <v>25</v>
      </c>
      <c r="N287" s="2" t="s">
        <v>66</v>
      </c>
      <c r="O287" s="2" t="s">
        <v>67</v>
      </c>
    </row>
    <row r="288" spans="2:15" x14ac:dyDescent="0.35">
      <c r="B288" s="2" t="s">
        <v>14</v>
      </c>
      <c r="C288" s="3">
        <v>1</v>
      </c>
      <c r="D288" s="4" t="s">
        <v>15</v>
      </c>
      <c r="E288" s="2" t="s">
        <v>49</v>
      </c>
      <c r="F288" s="2" t="s">
        <v>42</v>
      </c>
      <c r="G288" s="5">
        <v>2</v>
      </c>
      <c r="H288" s="16">
        <v>12000000</v>
      </c>
      <c r="I288" s="2">
        <v>1</v>
      </c>
      <c r="J288" s="6">
        <v>1.3888888888888889E-3</v>
      </c>
      <c r="K288" s="2" t="s">
        <v>18</v>
      </c>
      <c r="L288" s="2" t="s">
        <v>29</v>
      </c>
      <c r="M288" s="2" t="s">
        <v>33</v>
      </c>
      <c r="N288" s="2" t="s">
        <v>76</v>
      </c>
      <c r="O288" s="2" t="s">
        <v>71</v>
      </c>
    </row>
    <row r="289" spans="2:15" x14ac:dyDescent="0.35">
      <c r="B289" s="2" t="s">
        <v>14</v>
      </c>
      <c r="C289" s="3">
        <v>13</v>
      </c>
      <c r="D289" s="4" t="s">
        <v>60</v>
      </c>
      <c r="E289" s="2" t="s">
        <v>16</v>
      </c>
      <c r="F289" s="2" t="s">
        <v>23</v>
      </c>
      <c r="G289" s="5">
        <v>5</v>
      </c>
      <c r="H289" s="16">
        <v>21000000</v>
      </c>
      <c r="I289" s="2">
        <v>4</v>
      </c>
      <c r="J289" s="6">
        <v>1.3888888888888889E-3</v>
      </c>
      <c r="K289" s="2" t="s">
        <v>18</v>
      </c>
      <c r="L289" s="2" t="s">
        <v>50</v>
      </c>
      <c r="M289" s="2" t="s">
        <v>40</v>
      </c>
      <c r="N289" s="2" t="s">
        <v>66</v>
      </c>
      <c r="O289" s="2" t="s">
        <v>36</v>
      </c>
    </row>
    <row r="290" spans="2:15" x14ac:dyDescent="0.35">
      <c r="B290" s="2" t="s">
        <v>14</v>
      </c>
      <c r="C290" s="3">
        <v>28</v>
      </c>
      <c r="D290" s="4" t="s">
        <v>22</v>
      </c>
      <c r="E290" s="2" t="s">
        <v>38</v>
      </c>
      <c r="F290" s="2" t="s">
        <v>42</v>
      </c>
      <c r="G290" s="5">
        <v>4</v>
      </c>
      <c r="H290" s="16">
        <v>11000000</v>
      </c>
      <c r="I290" s="2">
        <v>2</v>
      </c>
      <c r="J290" s="6">
        <v>1.3888888888888889E-3</v>
      </c>
      <c r="K290" s="2" t="s">
        <v>61</v>
      </c>
      <c r="L290" s="2" t="s">
        <v>19</v>
      </c>
      <c r="M290" s="2" t="s">
        <v>40</v>
      </c>
      <c r="N290" s="2" t="s">
        <v>77</v>
      </c>
      <c r="O290" s="2" t="s">
        <v>54</v>
      </c>
    </row>
    <row r="291" spans="2:15" x14ac:dyDescent="0.35">
      <c r="B291" s="2" t="s">
        <v>70</v>
      </c>
      <c r="C291" s="3">
        <v>12</v>
      </c>
      <c r="D291" s="4" t="s">
        <v>55</v>
      </c>
      <c r="E291" s="2" t="s">
        <v>16</v>
      </c>
      <c r="F291" s="2" t="s">
        <v>23</v>
      </c>
      <c r="G291" s="5">
        <v>0</v>
      </c>
      <c r="H291" s="16">
        <v>0</v>
      </c>
      <c r="I291" s="2">
        <v>1</v>
      </c>
      <c r="J291" s="6">
        <v>1.3888888888888889E-3</v>
      </c>
      <c r="K291" s="2"/>
      <c r="L291" s="2"/>
      <c r="M291" s="2" t="s">
        <v>33</v>
      </c>
      <c r="N291" s="2" t="s">
        <v>76</v>
      </c>
      <c r="O291" s="2" t="s">
        <v>75</v>
      </c>
    </row>
    <row r="292" spans="2:15" x14ac:dyDescent="0.35">
      <c r="B292" s="2" t="s">
        <v>70</v>
      </c>
      <c r="C292" s="3">
        <v>30</v>
      </c>
      <c r="D292" s="4" t="s">
        <v>69</v>
      </c>
      <c r="E292" s="2" t="s">
        <v>28</v>
      </c>
      <c r="F292" s="2" t="s">
        <v>45</v>
      </c>
      <c r="G292" s="5">
        <v>0</v>
      </c>
      <c r="H292" s="16">
        <v>0</v>
      </c>
      <c r="I292" s="2">
        <v>5</v>
      </c>
      <c r="J292" s="6">
        <v>1.3888888888888889E-3</v>
      </c>
      <c r="K292" s="2"/>
      <c r="L292" s="2"/>
      <c r="M292" s="2" t="s">
        <v>30</v>
      </c>
      <c r="N292" s="2" t="s">
        <v>78</v>
      </c>
      <c r="O292" s="2" t="s">
        <v>66</v>
      </c>
    </row>
    <row r="293" spans="2:15" x14ac:dyDescent="0.35">
      <c r="B293" s="2" t="s">
        <v>70</v>
      </c>
      <c r="C293" s="3">
        <v>30</v>
      </c>
      <c r="D293" s="4" t="s">
        <v>69</v>
      </c>
      <c r="E293" s="2" t="s">
        <v>28</v>
      </c>
      <c r="F293" s="2" t="s">
        <v>42</v>
      </c>
      <c r="G293" s="5">
        <v>0</v>
      </c>
      <c r="H293" s="16">
        <v>0</v>
      </c>
      <c r="I293" s="2">
        <v>3</v>
      </c>
      <c r="J293" s="6">
        <v>1.3888888888888889E-3</v>
      </c>
      <c r="K293" s="2"/>
      <c r="L293" s="2"/>
      <c r="M293" s="2" t="s">
        <v>51</v>
      </c>
      <c r="N293" s="2" t="s">
        <v>78</v>
      </c>
      <c r="O293" s="2" t="s">
        <v>53</v>
      </c>
    </row>
    <row r="294" spans="2:15" x14ac:dyDescent="0.35">
      <c r="B294" s="2" t="s">
        <v>70</v>
      </c>
      <c r="C294" s="3">
        <v>12</v>
      </c>
      <c r="D294" s="4" t="s">
        <v>55</v>
      </c>
      <c r="E294" s="2" t="s">
        <v>16</v>
      </c>
      <c r="F294" s="2" t="s">
        <v>23</v>
      </c>
      <c r="G294" s="5">
        <v>0</v>
      </c>
      <c r="H294" s="16">
        <v>0</v>
      </c>
      <c r="I294" s="2">
        <v>1</v>
      </c>
      <c r="J294" s="6">
        <v>1.3888888888888889E-3</v>
      </c>
      <c r="K294" s="2"/>
      <c r="L294" s="2"/>
      <c r="M294" s="2" t="s">
        <v>33</v>
      </c>
      <c r="N294" s="2" t="s">
        <v>76</v>
      </c>
      <c r="O294" s="2" t="s">
        <v>75</v>
      </c>
    </row>
    <row r="295" spans="2:15" x14ac:dyDescent="0.35">
      <c r="B295" s="2" t="s">
        <v>14</v>
      </c>
      <c r="C295" s="3">
        <v>11</v>
      </c>
      <c r="D295" s="4" t="s">
        <v>57</v>
      </c>
      <c r="E295" s="2" t="s">
        <v>38</v>
      </c>
      <c r="F295" s="2" t="s">
        <v>42</v>
      </c>
      <c r="G295" s="5">
        <v>2</v>
      </c>
      <c r="H295" s="16">
        <v>38000000</v>
      </c>
      <c r="I295" s="2">
        <v>5</v>
      </c>
      <c r="J295" s="6">
        <v>1.3888888888888889E-3</v>
      </c>
      <c r="K295" s="2" t="s">
        <v>46</v>
      </c>
      <c r="L295" s="2" t="s">
        <v>50</v>
      </c>
      <c r="M295" s="2" t="s">
        <v>33</v>
      </c>
      <c r="N295" s="2" t="s">
        <v>76</v>
      </c>
      <c r="O295" s="2" t="s">
        <v>26</v>
      </c>
    </row>
    <row r="296" spans="2:15" x14ac:dyDescent="0.35">
      <c r="B296" s="2" t="s">
        <v>14</v>
      </c>
      <c r="C296" s="3">
        <v>15</v>
      </c>
      <c r="D296" s="4" t="s">
        <v>22</v>
      </c>
      <c r="E296" s="2" t="s">
        <v>16</v>
      </c>
      <c r="F296" s="2" t="s">
        <v>23</v>
      </c>
      <c r="G296" s="5">
        <v>3</v>
      </c>
      <c r="H296" s="16">
        <v>15000000</v>
      </c>
      <c r="I296" s="2">
        <v>2</v>
      </c>
      <c r="J296" s="6">
        <v>1.3888888888888889E-3</v>
      </c>
      <c r="K296" s="2" t="s">
        <v>18</v>
      </c>
      <c r="L296" s="2" t="s">
        <v>56</v>
      </c>
      <c r="M296" s="2" t="s">
        <v>43</v>
      </c>
      <c r="N296" s="2" t="s">
        <v>78</v>
      </c>
      <c r="O296" s="2" t="s">
        <v>53</v>
      </c>
    </row>
    <row r="297" spans="2:15" x14ac:dyDescent="0.35">
      <c r="B297" s="2" t="s">
        <v>14</v>
      </c>
      <c r="C297" s="3">
        <v>30</v>
      </c>
      <c r="D297" s="4" t="s">
        <v>27</v>
      </c>
      <c r="E297" s="2" t="s">
        <v>38</v>
      </c>
      <c r="F297" s="2" t="s">
        <v>23</v>
      </c>
      <c r="G297" s="5">
        <v>1</v>
      </c>
      <c r="H297" s="16">
        <v>19000000</v>
      </c>
      <c r="I297" s="2">
        <v>4</v>
      </c>
      <c r="J297" s="6">
        <v>1.3888888888888889E-3</v>
      </c>
      <c r="K297" s="2" t="s">
        <v>46</v>
      </c>
      <c r="L297" s="2" t="s">
        <v>29</v>
      </c>
      <c r="M297" s="2" t="s">
        <v>51</v>
      </c>
      <c r="N297" s="2" t="s">
        <v>78</v>
      </c>
      <c r="O297" s="2" t="s">
        <v>21</v>
      </c>
    </row>
    <row r="298" spans="2:15" x14ac:dyDescent="0.35">
      <c r="B298" s="2" t="s">
        <v>14</v>
      </c>
      <c r="C298" s="3">
        <v>23</v>
      </c>
      <c r="D298" s="4" t="s">
        <v>27</v>
      </c>
      <c r="E298" s="2" t="s">
        <v>16</v>
      </c>
      <c r="F298" s="2" t="s">
        <v>23</v>
      </c>
      <c r="G298" s="5">
        <v>2</v>
      </c>
      <c r="H298" s="16">
        <v>12000000</v>
      </c>
      <c r="I298" s="2">
        <v>2</v>
      </c>
      <c r="J298" s="6">
        <v>1.3888888888888889E-3</v>
      </c>
      <c r="K298" s="2" t="s">
        <v>18</v>
      </c>
      <c r="L298" s="2" t="s">
        <v>39</v>
      </c>
      <c r="M298" s="2" t="s">
        <v>25</v>
      </c>
      <c r="N298" s="2" t="s">
        <v>77</v>
      </c>
      <c r="O298" s="2" t="s">
        <v>54</v>
      </c>
    </row>
    <row r="299" spans="2:15" x14ac:dyDescent="0.35">
      <c r="B299" s="2" t="s">
        <v>14</v>
      </c>
      <c r="C299" s="3">
        <v>30</v>
      </c>
      <c r="D299" s="4" t="s">
        <v>27</v>
      </c>
      <c r="E299" s="2" t="s">
        <v>38</v>
      </c>
      <c r="F299" s="2" t="s">
        <v>42</v>
      </c>
      <c r="G299" s="5">
        <v>4</v>
      </c>
      <c r="H299" s="16">
        <v>20000000</v>
      </c>
      <c r="I299" s="2">
        <v>4</v>
      </c>
      <c r="J299" s="6">
        <v>1.3888888888888889E-3</v>
      </c>
      <c r="K299" s="2" t="s">
        <v>18</v>
      </c>
      <c r="L299" s="2" t="s">
        <v>19</v>
      </c>
      <c r="M299" s="2" t="s">
        <v>30</v>
      </c>
      <c r="N299" s="2" t="s">
        <v>78</v>
      </c>
      <c r="O299" s="2" t="s">
        <v>41</v>
      </c>
    </row>
    <row r="300" spans="2:15" x14ac:dyDescent="0.35">
      <c r="B300" s="2" t="s">
        <v>14</v>
      </c>
      <c r="C300" s="3">
        <v>11</v>
      </c>
      <c r="D300" s="4" t="s">
        <v>27</v>
      </c>
      <c r="E300" s="2" t="s">
        <v>38</v>
      </c>
      <c r="F300" s="2" t="s">
        <v>23</v>
      </c>
      <c r="G300" s="5">
        <v>3</v>
      </c>
      <c r="H300" s="16">
        <v>15000000</v>
      </c>
      <c r="I300" s="2">
        <v>3</v>
      </c>
      <c r="J300" s="6">
        <v>1.3888888888888889E-3</v>
      </c>
      <c r="K300" s="2" t="s">
        <v>18</v>
      </c>
      <c r="L300" s="2" t="s">
        <v>29</v>
      </c>
      <c r="M300" s="2" t="s">
        <v>40</v>
      </c>
      <c r="N300" s="2" t="s">
        <v>76</v>
      </c>
      <c r="O300" s="2" t="s">
        <v>52</v>
      </c>
    </row>
    <row r="301" spans="2:15" x14ac:dyDescent="0.35">
      <c r="B301" s="2" t="s">
        <v>14</v>
      </c>
      <c r="C301" s="3">
        <v>4</v>
      </c>
      <c r="D301" s="4" t="s">
        <v>27</v>
      </c>
      <c r="E301" s="2" t="s">
        <v>16</v>
      </c>
      <c r="F301" s="2" t="s">
        <v>17</v>
      </c>
      <c r="G301" s="5">
        <v>3</v>
      </c>
      <c r="H301" s="16">
        <v>11000000</v>
      </c>
      <c r="I301" s="2">
        <v>2</v>
      </c>
      <c r="J301" s="6">
        <v>1.3888888888888889E-3</v>
      </c>
      <c r="K301" s="2" t="s">
        <v>18</v>
      </c>
      <c r="L301" s="2" t="s">
        <v>29</v>
      </c>
      <c r="M301" s="2" t="s">
        <v>48</v>
      </c>
      <c r="N301" s="2" t="s">
        <v>66</v>
      </c>
      <c r="O301" s="2" t="s">
        <v>67</v>
      </c>
    </row>
    <row r="302" spans="2:15" x14ac:dyDescent="0.35">
      <c r="B302" s="2" t="s">
        <v>14</v>
      </c>
      <c r="C302" s="3">
        <v>12</v>
      </c>
      <c r="D302" s="4" t="s">
        <v>27</v>
      </c>
      <c r="E302" s="2" t="s">
        <v>16</v>
      </c>
      <c r="F302" s="2" t="s">
        <v>23</v>
      </c>
      <c r="G302" s="5">
        <v>2</v>
      </c>
      <c r="H302" s="16">
        <v>12000000</v>
      </c>
      <c r="I302" s="2">
        <v>1</v>
      </c>
      <c r="J302" s="6">
        <v>1.3888888888888889E-3</v>
      </c>
      <c r="K302" s="2" t="s">
        <v>18</v>
      </c>
      <c r="L302" s="2" t="s">
        <v>56</v>
      </c>
      <c r="M302" s="2" t="s">
        <v>48</v>
      </c>
      <c r="N302" s="2" t="s">
        <v>76</v>
      </c>
      <c r="O302" s="2" t="s">
        <v>52</v>
      </c>
    </row>
    <row r="303" spans="2:15" x14ac:dyDescent="0.35">
      <c r="B303" s="2" t="s">
        <v>14</v>
      </c>
      <c r="C303" s="3">
        <v>9</v>
      </c>
      <c r="D303" s="4" t="s">
        <v>27</v>
      </c>
      <c r="E303" s="2" t="s">
        <v>38</v>
      </c>
      <c r="F303" s="2" t="s">
        <v>68</v>
      </c>
      <c r="G303" s="5">
        <v>5</v>
      </c>
      <c r="H303" s="16">
        <v>21000000</v>
      </c>
      <c r="I303" s="2">
        <v>1</v>
      </c>
      <c r="J303" s="6">
        <v>1.3888888888888889E-3</v>
      </c>
      <c r="K303" s="2" t="s">
        <v>18</v>
      </c>
      <c r="L303" s="2" t="s">
        <v>35</v>
      </c>
      <c r="M303" s="2" t="s">
        <v>51</v>
      </c>
      <c r="N303" s="2" t="s">
        <v>76</v>
      </c>
      <c r="O303" s="2" t="s">
        <v>52</v>
      </c>
    </row>
    <row r="304" spans="2:15" x14ac:dyDescent="0.35">
      <c r="B304" s="2" t="s">
        <v>14</v>
      </c>
      <c r="C304" s="3">
        <v>26</v>
      </c>
      <c r="D304" s="4" t="s">
        <v>37</v>
      </c>
      <c r="E304" s="2" t="s">
        <v>32</v>
      </c>
      <c r="F304" s="2" t="s">
        <v>42</v>
      </c>
      <c r="G304" s="5">
        <v>2</v>
      </c>
      <c r="H304" s="16">
        <v>38000000</v>
      </c>
      <c r="I304" s="2">
        <v>3</v>
      </c>
      <c r="J304" s="6">
        <v>1.3888888888888889E-3</v>
      </c>
      <c r="K304" s="2" t="s">
        <v>46</v>
      </c>
      <c r="L304" s="2" t="s">
        <v>39</v>
      </c>
      <c r="M304" s="2" t="s">
        <v>48</v>
      </c>
      <c r="N304" s="2" t="s">
        <v>78</v>
      </c>
      <c r="O304" s="2" t="s">
        <v>53</v>
      </c>
    </row>
    <row r="305" spans="2:15" x14ac:dyDescent="0.35">
      <c r="B305" s="2" t="s">
        <v>14</v>
      </c>
      <c r="C305" s="3">
        <v>18</v>
      </c>
      <c r="D305" s="4" t="s">
        <v>37</v>
      </c>
      <c r="E305" s="2" t="s">
        <v>49</v>
      </c>
      <c r="F305" s="2" t="s">
        <v>42</v>
      </c>
      <c r="G305" s="5">
        <v>4</v>
      </c>
      <c r="H305" s="16">
        <v>11000000</v>
      </c>
      <c r="I305" s="2">
        <v>2</v>
      </c>
      <c r="J305" s="6">
        <v>1.3888888888888889E-3</v>
      </c>
      <c r="K305" s="2" t="s">
        <v>61</v>
      </c>
      <c r="L305" s="2" t="s">
        <v>64</v>
      </c>
      <c r="M305" s="2" t="s">
        <v>20</v>
      </c>
      <c r="N305" s="2" t="s">
        <v>66</v>
      </c>
      <c r="O305" s="2" t="s">
        <v>36</v>
      </c>
    </row>
    <row r="306" spans="2:15" x14ac:dyDescent="0.35">
      <c r="B306" s="2" t="s">
        <v>14</v>
      </c>
      <c r="C306" s="3">
        <v>29</v>
      </c>
      <c r="D306" s="4" t="s">
        <v>37</v>
      </c>
      <c r="E306" s="2" t="s">
        <v>49</v>
      </c>
      <c r="F306" s="2" t="s">
        <v>23</v>
      </c>
      <c r="G306" s="5">
        <v>3</v>
      </c>
      <c r="H306" s="16">
        <v>15000000</v>
      </c>
      <c r="I306" s="2">
        <v>2</v>
      </c>
      <c r="J306" s="6">
        <v>1.3888888888888889E-3</v>
      </c>
      <c r="K306" s="2" t="s">
        <v>18</v>
      </c>
      <c r="L306" s="2" t="s">
        <v>19</v>
      </c>
      <c r="M306" s="2" t="s">
        <v>33</v>
      </c>
      <c r="N306" s="2" t="s">
        <v>77</v>
      </c>
      <c r="O306" s="2" t="s">
        <v>34</v>
      </c>
    </row>
    <row r="307" spans="2:15" x14ac:dyDescent="0.35">
      <c r="B307" s="2" t="s">
        <v>14</v>
      </c>
      <c r="C307" s="3">
        <v>27</v>
      </c>
      <c r="D307" s="4" t="s">
        <v>37</v>
      </c>
      <c r="E307" s="2" t="s">
        <v>49</v>
      </c>
      <c r="F307" s="2" t="s">
        <v>42</v>
      </c>
      <c r="G307" s="5">
        <v>5</v>
      </c>
      <c r="H307" s="16">
        <v>25000000</v>
      </c>
      <c r="I307" s="2">
        <v>4</v>
      </c>
      <c r="J307" s="6">
        <v>1.3888888888888889E-3</v>
      </c>
      <c r="K307" s="2" t="s">
        <v>18</v>
      </c>
      <c r="L307" s="2" t="s">
        <v>56</v>
      </c>
      <c r="M307" s="2" t="s">
        <v>43</v>
      </c>
      <c r="N307" s="2" t="s">
        <v>76</v>
      </c>
      <c r="O307" s="2" t="s">
        <v>31</v>
      </c>
    </row>
    <row r="308" spans="2:15" x14ac:dyDescent="0.35">
      <c r="B308" s="2" t="s">
        <v>14</v>
      </c>
      <c r="C308" s="3">
        <v>15</v>
      </c>
      <c r="D308" s="4" t="s">
        <v>44</v>
      </c>
      <c r="E308" s="2" t="s">
        <v>38</v>
      </c>
      <c r="F308" s="2" t="s">
        <v>17</v>
      </c>
      <c r="G308" s="5">
        <v>4</v>
      </c>
      <c r="H308" s="16">
        <v>15000000</v>
      </c>
      <c r="I308" s="2">
        <v>1</v>
      </c>
      <c r="J308" s="6">
        <v>1.3888888888888889E-3</v>
      </c>
      <c r="K308" s="2" t="s">
        <v>18</v>
      </c>
      <c r="L308" s="2" t="s">
        <v>56</v>
      </c>
      <c r="M308" s="2" t="s">
        <v>30</v>
      </c>
      <c r="N308" s="2" t="s">
        <v>76</v>
      </c>
      <c r="O308" s="2" t="s">
        <v>52</v>
      </c>
    </row>
    <row r="309" spans="2:15" x14ac:dyDescent="0.35">
      <c r="B309" s="2" t="s">
        <v>14</v>
      </c>
      <c r="C309" s="3">
        <v>16</v>
      </c>
      <c r="D309" s="4" t="s">
        <v>44</v>
      </c>
      <c r="E309" s="2" t="s">
        <v>73</v>
      </c>
      <c r="F309" s="2" t="s">
        <v>23</v>
      </c>
      <c r="G309" s="5">
        <v>2</v>
      </c>
      <c r="H309" s="16">
        <v>12000000</v>
      </c>
      <c r="I309" s="2">
        <v>3</v>
      </c>
      <c r="J309" s="6">
        <v>1.3888888888888889E-3</v>
      </c>
      <c r="K309" s="2" t="s">
        <v>18</v>
      </c>
      <c r="L309" s="2" t="s">
        <v>50</v>
      </c>
      <c r="M309" s="2" t="s">
        <v>43</v>
      </c>
      <c r="N309" s="2" t="s">
        <v>66</v>
      </c>
      <c r="O309" s="2" t="s">
        <v>36</v>
      </c>
    </row>
    <row r="310" spans="2:15" x14ac:dyDescent="0.35">
      <c r="B310" s="2" t="s">
        <v>14</v>
      </c>
      <c r="C310" s="3">
        <v>27</v>
      </c>
      <c r="D310" s="4" t="s">
        <v>44</v>
      </c>
      <c r="E310" s="2" t="s">
        <v>49</v>
      </c>
      <c r="F310" s="2" t="s">
        <v>17</v>
      </c>
      <c r="G310" s="5">
        <v>5</v>
      </c>
      <c r="H310" s="16">
        <v>20000000</v>
      </c>
      <c r="I310" s="2">
        <v>1</v>
      </c>
      <c r="J310" s="6">
        <v>1.3888888888888889E-3</v>
      </c>
      <c r="K310" s="2" t="s">
        <v>18</v>
      </c>
      <c r="L310" s="2" t="s">
        <v>19</v>
      </c>
      <c r="M310" s="2" t="s">
        <v>30</v>
      </c>
      <c r="N310" s="2" t="s">
        <v>78</v>
      </c>
      <c r="O310" s="2" t="s">
        <v>63</v>
      </c>
    </row>
    <row r="311" spans="2:15" x14ac:dyDescent="0.35">
      <c r="B311" s="2" t="s">
        <v>14</v>
      </c>
      <c r="C311" s="3">
        <v>3</v>
      </c>
      <c r="D311" s="4" t="s">
        <v>44</v>
      </c>
      <c r="E311" s="2" t="s">
        <v>32</v>
      </c>
      <c r="F311" s="2" t="s">
        <v>23</v>
      </c>
      <c r="G311" s="5">
        <v>2</v>
      </c>
      <c r="H311" s="16">
        <v>12000000</v>
      </c>
      <c r="I311" s="2">
        <v>4</v>
      </c>
      <c r="J311" s="6">
        <v>1.3888888888888889E-3</v>
      </c>
      <c r="K311" s="2" t="s">
        <v>18</v>
      </c>
      <c r="L311" s="2" t="s">
        <v>19</v>
      </c>
      <c r="M311" s="2" t="s">
        <v>43</v>
      </c>
      <c r="N311" s="2" t="s">
        <v>66</v>
      </c>
      <c r="O311" s="2" t="s">
        <v>67</v>
      </c>
    </row>
    <row r="312" spans="2:15" x14ac:dyDescent="0.35">
      <c r="B312" s="2" t="s">
        <v>14</v>
      </c>
      <c r="C312" s="3">
        <v>26</v>
      </c>
      <c r="D312" s="4" t="s">
        <v>44</v>
      </c>
      <c r="E312" s="2" t="s">
        <v>38</v>
      </c>
      <c r="F312" s="2" t="s">
        <v>23</v>
      </c>
      <c r="G312" s="5">
        <v>3</v>
      </c>
      <c r="H312" s="16">
        <v>12000000</v>
      </c>
      <c r="I312" s="2">
        <v>1</v>
      </c>
      <c r="J312" s="6">
        <v>1.3888888888888889E-3</v>
      </c>
      <c r="K312" s="2" t="s">
        <v>18</v>
      </c>
      <c r="L312" s="2" t="s">
        <v>19</v>
      </c>
      <c r="M312" s="2" t="s">
        <v>51</v>
      </c>
      <c r="N312" s="2" t="s">
        <v>77</v>
      </c>
      <c r="O312" s="2" t="s">
        <v>65</v>
      </c>
    </row>
    <row r="313" spans="2:15" x14ac:dyDescent="0.35">
      <c r="B313" s="2" t="s">
        <v>14</v>
      </c>
      <c r="C313" s="3">
        <v>22</v>
      </c>
      <c r="D313" s="4" t="s">
        <v>69</v>
      </c>
      <c r="E313" s="2" t="s">
        <v>16</v>
      </c>
      <c r="F313" s="2" t="s">
        <v>42</v>
      </c>
      <c r="G313" s="5">
        <v>2</v>
      </c>
      <c r="H313" s="16">
        <v>12000000</v>
      </c>
      <c r="I313" s="2">
        <v>4</v>
      </c>
      <c r="J313" s="6">
        <v>1.3888888888888889E-3</v>
      </c>
      <c r="K313" s="2" t="s">
        <v>18</v>
      </c>
      <c r="L313" s="2" t="s">
        <v>64</v>
      </c>
      <c r="M313" s="2" t="s">
        <v>33</v>
      </c>
      <c r="N313" s="2" t="s">
        <v>78</v>
      </c>
      <c r="O313" s="2" t="s">
        <v>53</v>
      </c>
    </row>
    <row r="314" spans="2:15" x14ac:dyDescent="0.35">
      <c r="B314" s="2" t="s">
        <v>14</v>
      </c>
      <c r="C314" s="3">
        <v>24</v>
      </c>
      <c r="D314" s="4" t="s">
        <v>69</v>
      </c>
      <c r="E314" s="2" t="s">
        <v>16</v>
      </c>
      <c r="F314" s="2" t="s">
        <v>42</v>
      </c>
      <c r="G314" s="5">
        <v>1</v>
      </c>
      <c r="H314" s="16">
        <v>7000000</v>
      </c>
      <c r="I314" s="2">
        <v>2</v>
      </c>
      <c r="J314" s="6">
        <v>1.3888888888888889E-3</v>
      </c>
      <c r="K314" s="2" t="s">
        <v>18</v>
      </c>
      <c r="L314" s="2" t="s">
        <v>56</v>
      </c>
      <c r="M314" s="2" t="s">
        <v>33</v>
      </c>
      <c r="N314" s="2" t="s">
        <v>77</v>
      </c>
      <c r="O314" s="2" t="s">
        <v>65</v>
      </c>
    </row>
    <row r="315" spans="2:15" x14ac:dyDescent="0.35">
      <c r="B315" s="2" t="s">
        <v>14</v>
      </c>
      <c r="C315" s="3">
        <v>24</v>
      </c>
      <c r="D315" s="4" t="s">
        <v>69</v>
      </c>
      <c r="E315" s="2" t="s">
        <v>16</v>
      </c>
      <c r="F315" s="2" t="s">
        <v>68</v>
      </c>
      <c r="G315" s="5">
        <v>5</v>
      </c>
      <c r="H315" s="16">
        <v>25000000</v>
      </c>
      <c r="I315" s="2">
        <v>2</v>
      </c>
      <c r="J315" s="6">
        <v>1.3888888888888889E-3</v>
      </c>
      <c r="K315" s="2" t="s">
        <v>18</v>
      </c>
      <c r="L315" s="2" t="s">
        <v>19</v>
      </c>
      <c r="M315" s="2" t="s">
        <v>43</v>
      </c>
      <c r="N315" s="2" t="s">
        <v>66</v>
      </c>
      <c r="O315" s="2" t="s">
        <v>36</v>
      </c>
    </row>
    <row r="316" spans="2:15" x14ac:dyDescent="0.35">
      <c r="B316" s="2" t="s">
        <v>14</v>
      </c>
      <c r="C316" s="3">
        <v>11</v>
      </c>
      <c r="D316" s="4" t="s">
        <v>57</v>
      </c>
      <c r="E316" s="2" t="s">
        <v>38</v>
      </c>
      <c r="F316" s="2" t="s">
        <v>42</v>
      </c>
      <c r="G316" s="5">
        <v>2</v>
      </c>
      <c r="H316" s="16">
        <v>38000000</v>
      </c>
      <c r="I316" s="2">
        <v>5</v>
      </c>
      <c r="J316" s="6">
        <v>1.3888888888888889E-3</v>
      </c>
      <c r="K316" s="2" t="s">
        <v>46</v>
      </c>
      <c r="L316" s="2" t="s">
        <v>50</v>
      </c>
      <c r="M316" s="2" t="s">
        <v>33</v>
      </c>
      <c r="N316" s="2" t="s">
        <v>76</v>
      </c>
      <c r="O316" s="2" t="s">
        <v>26</v>
      </c>
    </row>
    <row r="317" spans="2:15" x14ac:dyDescent="0.35">
      <c r="B317" s="2" t="s">
        <v>14</v>
      </c>
      <c r="C317" s="3">
        <v>15</v>
      </c>
      <c r="D317" s="4" t="s">
        <v>22</v>
      </c>
      <c r="E317" s="2" t="s">
        <v>16</v>
      </c>
      <c r="F317" s="2" t="s">
        <v>23</v>
      </c>
      <c r="G317" s="5">
        <v>3</v>
      </c>
      <c r="H317" s="16">
        <v>15000000</v>
      </c>
      <c r="I317" s="2">
        <v>2</v>
      </c>
      <c r="J317" s="6">
        <v>1.3888888888888889E-3</v>
      </c>
      <c r="K317" s="2" t="s">
        <v>18</v>
      </c>
      <c r="L317" s="2" t="s">
        <v>56</v>
      </c>
      <c r="M317" s="2" t="s">
        <v>43</v>
      </c>
      <c r="N317" s="2" t="s">
        <v>78</v>
      </c>
      <c r="O317" s="2" t="s">
        <v>53</v>
      </c>
    </row>
    <row r="318" spans="2:15" x14ac:dyDescent="0.35">
      <c r="B318" s="2" t="s">
        <v>70</v>
      </c>
      <c r="C318" s="3">
        <v>17</v>
      </c>
      <c r="D318" s="4" t="s">
        <v>58</v>
      </c>
      <c r="E318" s="2" t="s">
        <v>28</v>
      </c>
      <c r="F318" s="2" t="s">
        <v>23</v>
      </c>
      <c r="G318" s="5">
        <v>0</v>
      </c>
      <c r="H318" s="16">
        <v>0</v>
      </c>
      <c r="I318" s="2">
        <v>2</v>
      </c>
      <c r="J318" s="6">
        <v>1.3888888888888889E-3</v>
      </c>
      <c r="K318" s="2"/>
      <c r="L318" s="2"/>
      <c r="M318" s="2" t="s">
        <v>30</v>
      </c>
      <c r="N318" s="2" t="s">
        <v>76</v>
      </c>
      <c r="O318" s="2" t="s">
        <v>31</v>
      </c>
    </row>
    <row r="319" spans="2:15" x14ac:dyDescent="0.35">
      <c r="B319" s="2" t="s">
        <v>70</v>
      </c>
      <c r="C319" s="3">
        <v>6</v>
      </c>
      <c r="D319" s="4" t="s">
        <v>22</v>
      </c>
      <c r="E319" s="2" t="s">
        <v>16</v>
      </c>
      <c r="F319" s="2" t="s">
        <v>17</v>
      </c>
      <c r="G319" s="5">
        <v>0</v>
      </c>
      <c r="H319" s="16">
        <v>0</v>
      </c>
      <c r="I319" s="2">
        <v>1</v>
      </c>
      <c r="J319" s="6">
        <v>1.3888888888888889E-3</v>
      </c>
      <c r="K319" s="2"/>
      <c r="L319" s="2"/>
      <c r="M319" s="2" t="s">
        <v>43</v>
      </c>
      <c r="N319" s="2" t="s">
        <v>77</v>
      </c>
      <c r="O319" s="2" t="s">
        <v>65</v>
      </c>
    </row>
    <row r="320" spans="2:15" x14ac:dyDescent="0.35">
      <c r="B320" s="2" t="s">
        <v>70</v>
      </c>
      <c r="C320" s="3">
        <v>18</v>
      </c>
      <c r="D320" s="4" t="s">
        <v>27</v>
      </c>
      <c r="E320" s="2" t="s">
        <v>16</v>
      </c>
      <c r="F320" s="2" t="s">
        <v>23</v>
      </c>
      <c r="G320" s="5">
        <v>0</v>
      </c>
      <c r="H320" s="16">
        <v>0</v>
      </c>
      <c r="I320" s="2">
        <v>1</v>
      </c>
      <c r="J320" s="6">
        <v>1.3888888888888889E-3</v>
      </c>
      <c r="K320" s="2"/>
      <c r="L320" s="2"/>
      <c r="M320" s="2" t="s">
        <v>51</v>
      </c>
      <c r="N320" s="2" t="s">
        <v>77</v>
      </c>
      <c r="O320" s="2" t="s">
        <v>54</v>
      </c>
    </row>
    <row r="321" spans="2:15" x14ac:dyDescent="0.35">
      <c r="B321" s="2" t="s">
        <v>70</v>
      </c>
      <c r="C321" s="3">
        <v>11</v>
      </c>
      <c r="D321" s="4" t="s">
        <v>44</v>
      </c>
      <c r="E321" s="2" t="s">
        <v>73</v>
      </c>
      <c r="F321" s="2" t="s">
        <v>42</v>
      </c>
      <c r="G321" s="5">
        <v>0</v>
      </c>
      <c r="H321" s="16">
        <v>0</v>
      </c>
      <c r="I321" s="2">
        <v>4</v>
      </c>
      <c r="J321" s="6">
        <v>1.3888888888888889E-3</v>
      </c>
      <c r="K321" s="2"/>
      <c r="L321" s="2"/>
      <c r="M321" s="2" t="s">
        <v>48</v>
      </c>
      <c r="N321" s="2" t="s">
        <v>76</v>
      </c>
      <c r="O321" s="2" t="s">
        <v>26</v>
      </c>
    </row>
    <row r="322" spans="2:15" x14ac:dyDescent="0.35">
      <c r="B322" s="2" t="s">
        <v>70</v>
      </c>
      <c r="C322" s="3">
        <v>21</v>
      </c>
      <c r="D322" s="4" t="s">
        <v>69</v>
      </c>
      <c r="E322" s="2" t="s">
        <v>49</v>
      </c>
      <c r="F322" s="2" t="s">
        <v>23</v>
      </c>
      <c r="G322" s="5">
        <v>0</v>
      </c>
      <c r="H322" s="16">
        <v>0</v>
      </c>
      <c r="I322" s="2">
        <v>1</v>
      </c>
      <c r="J322" s="6">
        <v>1.3888888888888889E-3</v>
      </c>
      <c r="K322" s="2"/>
      <c r="L322" s="2"/>
      <c r="M322" s="2" t="s">
        <v>40</v>
      </c>
      <c r="N322" s="2" t="s">
        <v>78</v>
      </c>
      <c r="O322" s="2" t="s">
        <v>63</v>
      </c>
    </row>
    <row r="323" spans="2:15" x14ac:dyDescent="0.35">
      <c r="B323" s="2" t="s">
        <v>70</v>
      </c>
      <c r="C323" s="3">
        <v>17</v>
      </c>
      <c r="D323" s="4" t="s">
        <v>58</v>
      </c>
      <c r="E323" s="2" t="s">
        <v>28</v>
      </c>
      <c r="F323" s="2" t="s">
        <v>23</v>
      </c>
      <c r="G323" s="5">
        <v>0</v>
      </c>
      <c r="H323" s="16">
        <v>0</v>
      </c>
      <c r="I323" s="2">
        <v>2</v>
      </c>
      <c r="J323" s="6">
        <v>1.3888888888888889E-3</v>
      </c>
      <c r="K323" s="2"/>
      <c r="L323" s="2"/>
      <c r="M323" s="2" t="s">
        <v>30</v>
      </c>
      <c r="N323" s="2" t="s">
        <v>76</v>
      </c>
      <c r="O323" s="2" t="s">
        <v>31</v>
      </c>
    </row>
    <row r="324" spans="2:15" x14ac:dyDescent="0.35">
      <c r="B324" s="2" t="s">
        <v>14</v>
      </c>
      <c r="C324" s="3">
        <v>12</v>
      </c>
      <c r="D324" s="4" t="s">
        <v>55</v>
      </c>
      <c r="E324" s="2" t="s">
        <v>28</v>
      </c>
      <c r="F324" s="2" t="s">
        <v>23</v>
      </c>
      <c r="G324" s="5">
        <v>2</v>
      </c>
      <c r="H324" s="16">
        <v>12000000</v>
      </c>
      <c r="I324" s="2">
        <v>1</v>
      </c>
      <c r="J324" s="6">
        <v>1.3888888888888889E-3</v>
      </c>
      <c r="K324" s="2" t="s">
        <v>18</v>
      </c>
      <c r="L324" s="2" t="s">
        <v>29</v>
      </c>
      <c r="M324" s="2" t="s">
        <v>33</v>
      </c>
      <c r="N324" s="2" t="s">
        <v>76</v>
      </c>
      <c r="O324" s="2" t="s">
        <v>71</v>
      </c>
    </row>
    <row r="325" spans="2:15" x14ac:dyDescent="0.35">
      <c r="B325" s="2" t="s">
        <v>14</v>
      </c>
      <c r="C325" s="3">
        <v>1</v>
      </c>
      <c r="D325" s="4" t="s">
        <v>15</v>
      </c>
      <c r="E325" s="2" t="s">
        <v>32</v>
      </c>
      <c r="F325" s="2" t="s">
        <v>42</v>
      </c>
      <c r="G325" s="5">
        <v>4</v>
      </c>
      <c r="H325" s="16">
        <v>20000000</v>
      </c>
      <c r="I325" s="2">
        <v>1</v>
      </c>
      <c r="J325" s="6">
        <v>1.3888888888888889E-3</v>
      </c>
      <c r="K325" s="2" t="s">
        <v>18</v>
      </c>
      <c r="L325" s="2" t="s">
        <v>35</v>
      </c>
      <c r="M325" s="2" t="s">
        <v>33</v>
      </c>
      <c r="N325" s="2" t="s">
        <v>76</v>
      </c>
      <c r="O325" s="2" t="s">
        <v>75</v>
      </c>
    </row>
    <row r="326" spans="2:15" x14ac:dyDescent="0.35">
      <c r="B326" s="2" t="s">
        <v>14</v>
      </c>
      <c r="C326" s="3">
        <v>27</v>
      </c>
      <c r="D326" s="4" t="s">
        <v>22</v>
      </c>
      <c r="E326" s="2" t="s">
        <v>16</v>
      </c>
      <c r="F326" s="2" t="s">
        <v>23</v>
      </c>
      <c r="G326" s="5">
        <v>4</v>
      </c>
      <c r="H326" s="16">
        <v>11000000</v>
      </c>
      <c r="I326" s="2">
        <v>1</v>
      </c>
      <c r="J326" s="6">
        <v>1.3888888888888889E-3</v>
      </c>
      <c r="K326" s="2" t="s">
        <v>61</v>
      </c>
      <c r="L326" s="2" t="s">
        <v>47</v>
      </c>
      <c r="M326" s="2" t="s">
        <v>25</v>
      </c>
      <c r="N326" s="2" t="s">
        <v>77</v>
      </c>
      <c r="O326" s="2" t="s">
        <v>54</v>
      </c>
    </row>
    <row r="327" spans="2:15" x14ac:dyDescent="0.35">
      <c r="B327" s="2" t="s">
        <v>14</v>
      </c>
      <c r="C327" s="3">
        <v>26</v>
      </c>
      <c r="D327" s="4" t="s">
        <v>22</v>
      </c>
      <c r="E327" s="2" t="s">
        <v>73</v>
      </c>
      <c r="F327" s="2" t="s">
        <v>17</v>
      </c>
      <c r="G327" s="5">
        <v>3</v>
      </c>
      <c r="H327" s="16">
        <v>15000000</v>
      </c>
      <c r="I327" s="2">
        <v>1</v>
      </c>
      <c r="J327" s="6">
        <v>1.3888888888888889E-3</v>
      </c>
      <c r="K327" s="2" t="s">
        <v>18</v>
      </c>
      <c r="L327" s="2" t="s">
        <v>64</v>
      </c>
      <c r="M327" s="2" t="s">
        <v>43</v>
      </c>
      <c r="N327" s="2" t="s">
        <v>76</v>
      </c>
      <c r="O327" s="2" t="s">
        <v>31</v>
      </c>
    </row>
    <row r="328" spans="2:15" x14ac:dyDescent="0.35">
      <c r="B328" s="2" t="s">
        <v>14</v>
      </c>
      <c r="C328" s="3">
        <v>30</v>
      </c>
      <c r="D328" s="4" t="s">
        <v>27</v>
      </c>
      <c r="E328" s="2" t="s">
        <v>32</v>
      </c>
      <c r="F328" s="2" t="s">
        <v>42</v>
      </c>
      <c r="G328" s="5">
        <v>3</v>
      </c>
      <c r="H328" s="16">
        <v>15000000</v>
      </c>
      <c r="I328" s="2">
        <v>1</v>
      </c>
      <c r="J328" s="6">
        <v>1.3888888888888889E-3</v>
      </c>
      <c r="K328" s="2" t="s">
        <v>18</v>
      </c>
      <c r="L328" s="2" t="s">
        <v>29</v>
      </c>
      <c r="M328" s="2" t="s">
        <v>43</v>
      </c>
      <c r="N328" s="2" t="s">
        <v>77</v>
      </c>
      <c r="O328" s="2" t="s">
        <v>65</v>
      </c>
    </row>
    <row r="329" spans="2:15" x14ac:dyDescent="0.35">
      <c r="B329" s="2" t="s">
        <v>14</v>
      </c>
      <c r="C329" s="3">
        <v>11</v>
      </c>
      <c r="D329" s="4" t="s">
        <v>27</v>
      </c>
      <c r="E329" s="2" t="s">
        <v>32</v>
      </c>
      <c r="F329" s="2" t="s">
        <v>17</v>
      </c>
      <c r="G329" s="5">
        <v>2</v>
      </c>
      <c r="H329" s="16">
        <v>12000000</v>
      </c>
      <c r="I329" s="2">
        <v>5</v>
      </c>
      <c r="J329" s="6">
        <v>1.3888888888888889E-3</v>
      </c>
      <c r="K329" s="2" t="s">
        <v>18</v>
      </c>
      <c r="L329" s="2" t="s">
        <v>24</v>
      </c>
      <c r="M329" s="2" t="s">
        <v>48</v>
      </c>
      <c r="N329" s="2" t="s">
        <v>78</v>
      </c>
      <c r="O329" s="2" t="s">
        <v>62</v>
      </c>
    </row>
    <row r="330" spans="2:15" x14ac:dyDescent="0.35">
      <c r="B330" s="2" t="s">
        <v>14</v>
      </c>
      <c r="C330" s="3">
        <v>28</v>
      </c>
      <c r="D330" s="4" t="s">
        <v>37</v>
      </c>
      <c r="E330" s="2" t="s">
        <v>16</v>
      </c>
      <c r="F330" s="2" t="s">
        <v>17</v>
      </c>
      <c r="G330" s="5">
        <v>5</v>
      </c>
      <c r="H330" s="16">
        <v>21000000</v>
      </c>
      <c r="I330" s="2">
        <v>3</v>
      </c>
      <c r="J330" s="6">
        <v>1.3888888888888889E-3</v>
      </c>
      <c r="K330" s="2" t="s">
        <v>18</v>
      </c>
      <c r="L330" s="2" t="s">
        <v>39</v>
      </c>
      <c r="M330" s="2" t="s">
        <v>25</v>
      </c>
      <c r="N330" s="2" t="s">
        <v>76</v>
      </c>
      <c r="O330" s="2" t="s">
        <v>52</v>
      </c>
    </row>
    <row r="331" spans="2:15" x14ac:dyDescent="0.35">
      <c r="B331" s="2" t="s">
        <v>14</v>
      </c>
      <c r="C331" s="3">
        <v>8</v>
      </c>
      <c r="D331" s="4" t="s">
        <v>37</v>
      </c>
      <c r="E331" s="2" t="s">
        <v>49</v>
      </c>
      <c r="F331" s="2" t="s">
        <v>17</v>
      </c>
      <c r="G331" s="5">
        <v>2</v>
      </c>
      <c r="H331" s="16">
        <v>12000000</v>
      </c>
      <c r="I331" s="2">
        <v>2</v>
      </c>
      <c r="J331" s="6">
        <v>1.3888888888888889E-3</v>
      </c>
      <c r="K331" s="2" t="s">
        <v>18</v>
      </c>
      <c r="L331" s="2" t="s">
        <v>39</v>
      </c>
      <c r="M331" s="2" t="s">
        <v>33</v>
      </c>
      <c r="N331" s="2" t="s">
        <v>78</v>
      </c>
      <c r="O331" s="2" t="s">
        <v>66</v>
      </c>
    </row>
    <row r="332" spans="2:15" x14ac:dyDescent="0.35">
      <c r="B332" s="2" t="s">
        <v>14</v>
      </c>
      <c r="C332" s="3">
        <v>25</v>
      </c>
      <c r="D332" s="4" t="s">
        <v>37</v>
      </c>
      <c r="E332" s="2" t="s">
        <v>16</v>
      </c>
      <c r="F332" s="2" t="s">
        <v>23</v>
      </c>
      <c r="G332" s="5">
        <v>5</v>
      </c>
      <c r="H332" s="16">
        <v>25000000</v>
      </c>
      <c r="I332" s="2">
        <v>1</v>
      </c>
      <c r="J332" s="6">
        <v>1.3888888888888889E-3</v>
      </c>
      <c r="K332" s="2" t="s">
        <v>18</v>
      </c>
      <c r="L332" s="2" t="s">
        <v>19</v>
      </c>
      <c r="M332" s="2" t="s">
        <v>48</v>
      </c>
      <c r="N332" s="2" t="s">
        <v>66</v>
      </c>
      <c r="O332" s="2" t="s">
        <v>36</v>
      </c>
    </row>
    <row r="333" spans="2:15" x14ac:dyDescent="0.35">
      <c r="B333" s="2" t="s">
        <v>14</v>
      </c>
      <c r="C333" s="3">
        <v>2</v>
      </c>
      <c r="D333" s="4" t="s">
        <v>37</v>
      </c>
      <c r="E333" s="2" t="s">
        <v>32</v>
      </c>
      <c r="F333" s="2" t="s">
        <v>23</v>
      </c>
      <c r="G333" s="5">
        <v>3</v>
      </c>
      <c r="H333" s="16">
        <v>15000000</v>
      </c>
      <c r="I333" s="2">
        <v>3</v>
      </c>
      <c r="J333" s="6">
        <v>1.3888888888888889E-3</v>
      </c>
      <c r="K333" s="2" t="s">
        <v>18</v>
      </c>
      <c r="L333" s="2" t="s">
        <v>19</v>
      </c>
      <c r="M333" s="2" t="s">
        <v>51</v>
      </c>
      <c r="N333" s="2" t="s">
        <v>78</v>
      </c>
      <c r="O333" s="2" t="s">
        <v>66</v>
      </c>
    </row>
    <row r="334" spans="2:15" x14ac:dyDescent="0.35">
      <c r="B334" s="2" t="s">
        <v>14</v>
      </c>
      <c r="C334" s="3">
        <v>29</v>
      </c>
      <c r="D334" s="4" t="s">
        <v>37</v>
      </c>
      <c r="E334" s="2" t="s">
        <v>16</v>
      </c>
      <c r="F334" s="2" t="s">
        <v>23</v>
      </c>
      <c r="G334" s="5">
        <v>2</v>
      </c>
      <c r="H334" s="16">
        <v>12000000</v>
      </c>
      <c r="I334" s="2">
        <v>1</v>
      </c>
      <c r="J334" s="6">
        <v>1.3888888888888889E-3</v>
      </c>
      <c r="K334" s="2" t="s">
        <v>18</v>
      </c>
      <c r="L334" s="2" t="s">
        <v>56</v>
      </c>
      <c r="M334" s="2" t="s">
        <v>51</v>
      </c>
      <c r="N334" s="2" t="s">
        <v>76</v>
      </c>
      <c r="O334" s="2" t="s">
        <v>31</v>
      </c>
    </row>
    <row r="335" spans="2:15" x14ac:dyDescent="0.35">
      <c r="B335" s="2" t="s">
        <v>14</v>
      </c>
      <c r="C335" s="3">
        <v>6</v>
      </c>
      <c r="D335" s="4" t="s">
        <v>44</v>
      </c>
      <c r="E335" s="2" t="s">
        <v>28</v>
      </c>
      <c r="F335" s="2" t="s">
        <v>23</v>
      </c>
      <c r="G335" s="5">
        <v>3</v>
      </c>
      <c r="H335" s="16">
        <v>15000000</v>
      </c>
      <c r="I335" s="2">
        <v>1</v>
      </c>
      <c r="J335" s="6">
        <v>1.3888888888888889E-3</v>
      </c>
      <c r="K335" s="2" t="s">
        <v>18</v>
      </c>
      <c r="L335" s="2" t="s">
        <v>19</v>
      </c>
      <c r="M335" s="2" t="s">
        <v>30</v>
      </c>
      <c r="N335" s="2" t="s">
        <v>76</v>
      </c>
      <c r="O335" s="2" t="s">
        <v>52</v>
      </c>
    </row>
    <row r="336" spans="2:15" x14ac:dyDescent="0.35">
      <c r="B336" s="2" t="s">
        <v>14</v>
      </c>
      <c r="C336" s="3">
        <v>19</v>
      </c>
      <c r="D336" s="4" t="s">
        <v>44</v>
      </c>
      <c r="E336" s="2" t="s">
        <v>16</v>
      </c>
      <c r="F336" s="2" t="s">
        <v>23</v>
      </c>
      <c r="G336" s="5">
        <v>3</v>
      </c>
      <c r="H336" s="16">
        <v>15000000</v>
      </c>
      <c r="I336" s="2">
        <v>5</v>
      </c>
      <c r="J336" s="6">
        <v>1.3888888888888889E-3</v>
      </c>
      <c r="K336" s="2" t="s">
        <v>18</v>
      </c>
      <c r="L336" s="2" t="s">
        <v>56</v>
      </c>
      <c r="M336" s="2" t="s">
        <v>30</v>
      </c>
      <c r="N336" s="2" t="s">
        <v>76</v>
      </c>
      <c r="O336" s="2" t="s">
        <v>52</v>
      </c>
    </row>
    <row r="337" spans="2:15" x14ac:dyDescent="0.35">
      <c r="B337" s="2" t="s">
        <v>14</v>
      </c>
      <c r="C337" s="3">
        <v>22</v>
      </c>
      <c r="D337" s="4" t="s">
        <v>44</v>
      </c>
      <c r="E337" s="2" t="s">
        <v>49</v>
      </c>
      <c r="F337" s="2" t="s">
        <v>23</v>
      </c>
      <c r="G337" s="5">
        <v>2</v>
      </c>
      <c r="H337" s="16">
        <v>12000000</v>
      </c>
      <c r="I337" s="2">
        <v>2</v>
      </c>
      <c r="J337" s="6">
        <v>1.3888888888888889E-3</v>
      </c>
      <c r="K337" s="2" t="s">
        <v>18</v>
      </c>
      <c r="L337" s="2" t="s">
        <v>29</v>
      </c>
      <c r="M337" s="2" t="s">
        <v>25</v>
      </c>
      <c r="N337" s="2" t="s">
        <v>78</v>
      </c>
      <c r="O337" s="2" t="s">
        <v>53</v>
      </c>
    </row>
    <row r="338" spans="2:15" x14ac:dyDescent="0.35">
      <c r="B338" s="2" t="s">
        <v>14</v>
      </c>
      <c r="C338" s="3">
        <v>3</v>
      </c>
      <c r="D338" s="4" t="s">
        <v>44</v>
      </c>
      <c r="E338" s="2" t="s">
        <v>28</v>
      </c>
      <c r="F338" s="2" t="s">
        <v>42</v>
      </c>
      <c r="G338" s="5">
        <v>5</v>
      </c>
      <c r="H338" s="16">
        <v>25000000</v>
      </c>
      <c r="I338" s="2">
        <v>3</v>
      </c>
      <c r="J338" s="6">
        <v>1.3888888888888889E-3</v>
      </c>
      <c r="K338" s="2" t="s">
        <v>18</v>
      </c>
      <c r="L338" s="2" t="s">
        <v>39</v>
      </c>
      <c r="M338" s="2" t="s">
        <v>40</v>
      </c>
      <c r="N338" s="2" t="s">
        <v>78</v>
      </c>
      <c r="O338" s="2" t="s">
        <v>41</v>
      </c>
    </row>
    <row r="339" spans="2:15" x14ac:dyDescent="0.35">
      <c r="B339" s="2" t="s">
        <v>14</v>
      </c>
      <c r="C339" s="3">
        <v>2</v>
      </c>
      <c r="D339" s="4" t="s">
        <v>44</v>
      </c>
      <c r="E339" s="2" t="s">
        <v>28</v>
      </c>
      <c r="F339" s="2" t="s">
        <v>42</v>
      </c>
      <c r="G339" s="5">
        <v>5</v>
      </c>
      <c r="H339" s="16">
        <v>25000000</v>
      </c>
      <c r="I339" s="2">
        <v>1</v>
      </c>
      <c r="J339" s="6">
        <v>1.3888888888888889E-3</v>
      </c>
      <c r="K339" s="2" t="s">
        <v>18</v>
      </c>
      <c r="L339" s="2" t="s">
        <v>56</v>
      </c>
      <c r="M339" s="2" t="s">
        <v>51</v>
      </c>
      <c r="N339" s="2" t="s">
        <v>78</v>
      </c>
      <c r="O339" s="2" t="s">
        <v>66</v>
      </c>
    </row>
    <row r="340" spans="2:15" x14ac:dyDescent="0.35">
      <c r="B340" s="2" t="s">
        <v>14</v>
      </c>
      <c r="C340" s="3">
        <v>1</v>
      </c>
      <c r="D340" s="4" t="s">
        <v>69</v>
      </c>
      <c r="E340" s="2" t="s">
        <v>32</v>
      </c>
      <c r="F340" s="2" t="s">
        <v>42</v>
      </c>
      <c r="G340" s="5">
        <v>4</v>
      </c>
      <c r="H340" s="16">
        <v>20000000</v>
      </c>
      <c r="I340" s="2">
        <v>4</v>
      </c>
      <c r="J340" s="6">
        <v>1.3888888888888889E-3</v>
      </c>
      <c r="K340" s="2" t="s">
        <v>18</v>
      </c>
      <c r="L340" s="2" t="s">
        <v>24</v>
      </c>
      <c r="M340" s="2" t="s">
        <v>51</v>
      </c>
      <c r="N340" s="2" t="s">
        <v>76</v>
      </c>
      <c r="O340" s="2" t="s">
        <v>52</v>
      </c>
    </row>
    <row r="341" spans="2:15" x14ac:dyDescent="0.35">
      <c r="B341" s="2" t="s">
        <v>14</v>
      </c>
      <c r="C341" s="3">
        <v>17</v>
      </c>
      <c r="D341" s="4" t="s">
        <v>69</v>
      </c>
      <c r="E341" s="2" t="s">
        <v>73</v>
      </c>
      <c r="F341" s="2" t="s">
        <v>17</v>
      </c>
      <c r="G341" s="5">
        <v>3</v>
      </c>
      <c r="H341" s="16">
        <v>15000000</v>
      </c>
      <c r="I341" s="2">
        <v>5</v>
      </c>
      <c r="J341" s="6">
        <v>1.3888888888888889E-3</v>
      </c>
      <c r="K341" s="2" t="s">
        <v>18</v>
      </c>
      <c r="L341" s="2" t="s">
        <v>39</v>
      </c>
      <c r="M341" s="2" t="s">
        <v>51</v>
      </c>
      <c r="N341" s="2" t="s">
        <v>77</v>
      </c>
      <c r="O341" s="2" t="s">
        <v>54</v>
      </c>
    </row>
    <row r="342" spans="2:15" x14ac:dyDescent="0.35">
      <c r="B342" s="2" t="s">
        <v>14</v>
      </c>
      <c r="C342" s="3">
        <v>2</v>
      </c>
      <c r="D342" s="4" t="s">
        <v>69</v>
      </c>
      <c r="E342" s="2" t="s">
        <v>32</v>
      </c>
      <c r="F342" s="2" t="s">
        <v>17</v>
      </c>
      <c r="G342" s="5">
        <v>2</v>
      </c>
      <c r="H342" s="16">
        <v>12000000</v>
      </c>
      <c r="I342" s="2">
        <v>2</v>
      </c>
      <c r="J342" s="6">
        <v>1.3888888888888889E-3</v>
      </c>
      <c r="K342" s="2" t="s">
        <v>18</v>
      </c>
      <c r="L342" s="2" t="s">
        <v>56</v>
      </c>
      <c r="M342" s="2" t="s">
        <v>20</v>
      </c>
      <c r="N342" s="2" t="s">
        <v>78</v>
      </c>
      <c r="O342" s="2" t="s">
        <v>41</v>
      </c>
    </row>
    <row r="343" spans="2:15" x14ac:dyDescent="0.35">
      <c r="B343" s="2" t="s">
        <v>14</v>
      </c>
      <c r="C343" s="3">
        <v>12</v>
      </c>
      <c r="D343" s="4" t="s">
        <v>55</v>
      </c>
      <c r="E343" s="2" t="s">
        <v>28</v>
      </c>
      <c r="F343" s="2" t="s">
        <v>23</v>
      </c>
      <c r="G343" s="5">
        <v>2</v>
      </c>
      <c r="H343" s="16">
        <v>12000000</v>
      </c>
      <c r="I343" s="2">
        <v>1</v>
      </c>
      <c r="J343" s="6">
        <v>1.3888888888888889E-3</v>
      </c>
      <c r="K343" s="2" t="s">
        <v>18</v>
      </c>
      <c r="L343" s="2" t="s">
        <v>29</v>
      </c>
      <c r="M343" s="2" t="s">
        <v>33</v>
      </c>
      <c r="N343" s="2" t="s">
        <v>76</v>
      </c>
      <c r="O343" s="2" t="s">
        <v>71</v>
      </c>
    </row>
    <row r="344" spans="2:15" x14ac:dyDescent="0.35">
      <c r="B344" s="2" t="s">
        <v>14</v>
      </c>
      <c r="C344" s="3">
        <v>1</v>
      </c>
      <c r="D344" s="4" t="s">
        <v>15</v>
      </c>
      <c r="E344" s="2" t="s">
        <v>32</v>
      </c>
      <c r="F344" s="2" t="s">
        <v>42</v>
      </c>
      <c r="G344" s="5">
        <v>4</v>
      </c>
      <c r="H344" s="16">
        <v>20000000</v>
      </c>
      <c r="I344" s="2">
        <v>1</v>
      </c>
      <c r="J344" s="6">
        <v>1.3888888888888889E-3</v>
      </c>
      <c r="K344" s="2" t="s">
        <v>18</v>
      </c>
      <c r="L344" s="2" t="s">
        <v>35</v>
      </c>
      <c r="M344" s="2" t="s">
        <v>33</v>
      </c>
      <c r="N344" s="2" t="s">
        <v>76</v>
      </c>
      <c r="O344" s="2" t="s">
        <v>75</v>
      </c>
    </row>
    <row r="345" spans="2:15" x14ac:dyDescent="0.35">
      <c r="B345" s="2" t="s">
        <v>14</v>
      </c>
      <c r="C345" s="3">
        <v>27</v>
      </c>
      <c r="D345" s="4" t="s">
        <v>22</v>
      </c>
      <c r="E345" s="2" t="s">
        <v>16</v>
      </c>
      <c r="F345" s="2" t="s">
        <v>23</v>
      </c>
      <c r="G345" s="5">
        <v>4</v>
      </c>
      <c r="H345" s="16">
        <v>11000000</v>
      </c>
      <c r="I345" s="2">
        <v>1</v>
      </c>
      <c r="J345" s="6">
        <v>1.3888888888888889E-3</v>
      </c>
      <c r="K345" s="2" t="s">
        <v>61</v>
      </c>
      <c r="L345" s="2" t="s">
        <v>47</v>
      </c>
      <c r="M345" s="2" t="s">
        <v>25</v>
      </c>
      <c r="N345" s="2" t="s">
        <v>77</v>
      </c>
      <c r="O345" s="2" t="s">
        <v>54</v>
      </c>
    </row>
    <row r="346" spans="2:15" x14ac:dyDescent="0.35">
      <c r="B346" s="2" t="s">
        <v>70</v>
      </c>
      <c r="C346" s="3">
        <v>6</v>
      </c>
      <c r="D346" s="4" t="s">
        <v>55</v>
      </c>
      <c r="E346" s="2" t="s">
        <v>16</v>
      </c>
      <c r="F346" s="2" t="s">
        <v>17</v>
      </c>
      <c r="G346" s="5">
        <v>0</v>
      </c>
      <c r="H346" s="16">
        <v>0</v>
      </c>
      <c r="I346" s="2">
        <v>4</v>
      </c>
      <c r="J346" s="6">
        <v>1.3888888888888889E-3</v>
      </c>
      <c r="K346" s="2"/>
      <c r="L346" s="2"/>
      <c r="M346" s="2" t="s">
        <v>51</v>
      </c>
      <c r="N346" s="2" t="s">
        <v>78</v>
      </c>
      <c r="O346" s="2" t="s">
        <v>53</v>
      </c>
    </row>
    <row r="347" spans="2:15" x14ac:dyDescent="0.35">
      <c r="B347" s="2" t="s">
        <v>70</v>
      </c>
      <c r="C347" s="3">
        <v>28</v>
      </c>
      <c r="D347" s="4" t="s">
        <v>59</v>
      </c>
      <c r="E347" s="2" t="s">
        <v>38</v>
      </c>
      <c r="F347" s="2" t="s">
        <v>17</v>
      </c>
      <c r="G347" s="5">
        <v>0</v>
      </c>
      <c r="H347" s="16">
        <v>0</v>
      </c>
      <c r="I347" s="2">
        <v>1</v>
      </c>
      <c r="J347" s="6">
        <v>1.3888888888888889E-3</v>
      </c>
      <c r="K347" s="2"/>
      <c r="L347" s="2"/>
      <c r="M347" s="2" t="s">
        <v>48</v>
      </c>
      <c r="N347" s="2" t="s">
        <v>78</v>
      </c>
      <c r="O347" s="2" t="s">
        <v>41</v>
      </c>
    </row>
    <row r="348" spans="2:15" x14ac:dyDescent="0.35">
      <c r="B348" s="2" t="s">
        <v>70</v>
      </c>
      <c r="C348" s="3">
        <v>5</v>
      </c>
      <c r="D348" s="4" t="s">
        <v>37</v>
      </c>
      <c r="E348" s="2" t="s">
        <v>32</v>
      </c>
      <c r="F348" s="2" t="s">
        <v>42</v>
      </c>
      <c r="G348" s="5">
        <v>0</v>
      </c>
      <c r="H348" s="16">
        <v>0</v>
      </c>
      <c r="I348" s="2">
        <v>3</v>
      </c>
      <c r="J348" s="6">
        <v>1.3888888888888889E-3</v>
      </c>
      <c r="K348" s="2"/>
      <c r="L348" s="2"/>
      <c r="M348" s="2" t="s">
        <v>30</v>
      </c>
      <c r="N348" s="2" t="s">
        <v>66</v>
      </c>
      <c r="O348" s="2" t="s">
        <v>36</v>
      </c>
    </row>
    <row r="349" spans="2:15" x14ac:dyDescent="0.35">
      <c r="B349" s="2" t="s">
        <v>70</v>
      </c>
      <c r="C349" s="3">
        <v>4</v>
      </c>
      <c r="D349" s="4" t="s">
        <v>69</v>
      </c>
      <c r="E349" s="2" t="s">
        <v>38</v>
      </c>
      <c r="F349" s="2" t="s">
        <v>68</v>
      </c>
      <c r="G349" s="5">
        <v>0</v>
      </c>
      <c r="H349" s="16">
        <v>0</v>
      </c>
      <c r="I349" s="2">
        <v>4</v>
      </c>
      <c r="J349" s="6">
        <v>1.3888888888888889E-3</v>
      </c>
      <c r="K349" s="2"/>
      <c r="L349" s="2"/>
      <c r="M349" s="2" t="s">
        <v>33</v>
      </c>
      <c r="N349" s="2" t="s">
        <v>77</v>
      </c>
      <c r="O349" s="2" t="s">
        <v>54</v>
      </c>
    </row>
    <row r="350" spans="2:15" x14ac:dyDescent="0.35">
      <c r="B350" s="2" t="s">
        <v>70</v>
      </c>
      <c r="C350" s="3">
        <v>28</v>
      </c>
      <c r="D350" s="4" t="s">
        <v>69</v>
      </c>
      <c r="E350" s="2" t="s">
        <v>38</v>
      </c>
      <c r="F350" s="2" t="s">
        <v>45</v>
      </c>
      <c r="G350" s="5">
        <v>0</v>
      </c>
      <c r="H350" s="16">
        <v>0</v>
      </c>
      <c r="I350" s="2">
        <v>2</v>
      </c>
      <c r="J350" s="6">
        <v>1.3888888888888889E-3</v>
      </c>
      <c r="K350" s="2"/>
      <c r="L350" s="2"/>
      <c r="M350" s="2" t="s">
        <v>33</v>
      </c>
      <c r="N350" s="2" t="s">
        <v>76</v>
      </c>
      <c r="O350" s="2" t="s">
        <v>31</v>
      </c>
    </row>
    <row r="351" spans="2:15" x14ac:dyDescent="0.35">
      <c r="B351" s="2" t="s">
        <v>70</v>
      </c>
      <c r="C351" s="3">
        <v>10</v>
      </c>
      <c r="D351" s="4" t="s">
        <v>69</v>
      </c>
      <c r="E351" s="2" t="s">
        <v>16</v>
      </c>
      <c r="F351" s="2" t="s">
        <v>23</v>
      </c>
      <c r="G351" s="5">
        <v>0</v>
      </c>
      <c r="H351" s="16">
        <v>0</v>
      </c>
      <c r="I351" s="2">
        <v>1</v>
      </c>
      <c r="J351" s="6">
        <v>1.3888888888888889E-3</v>
      </c>
      <c r="K351" s="2"/>
      <c r="L351" s="2"/>
      <c r="M351" s="2" t="s">
        <v>40</v>
      </c>
      <c r="N351" s="2" t="s">
        <v>76</v>
      </c>
      <c r="O351" s="2" t="s">
        <v>26</v>
      </c>
    </row>
    <row r="352" spans="2:15" x14ac:dyDescent="0.35">
      <c r="B352" s="2" t="s">
        <v>70</v>
      </c>
      <c r="C352" s="3">
        <v>30</v>
      </c>
      <c r="D352" s="4" t="s">
        <v>69</v>
      </c>
      <c r="E352" s="2" t="s">
        <v>38</v>
      </c>
      <c r="F352" s="2" t="s">
        <v>23</v>
      </c>
      <c r="G352" s="5">
        <v>0</v>
      </c>
      <c r="H352" s="16">
        <v>0</v>
      </c>
      <c r="I352" s="2">
        <v>2</v>
      </c>
      <c r="J352" s="6">
        <v>1.3888888888888889E-3</v>
      </c>
      <c r="K352" s="2"/>
      <c r="L352" s="2"/>
      <c r="M352" s="2" t="s">
        <v>20</v>
      </c>
      <c r="N352" s="2" t="s">
        <v>78</v>
      </c>
      <c r="O352" s="2" t="s">
        <v>62</v>
      </c>
    </row>
    <row r="353" spans="2:15" x14ac:dyDescent="0.35">
      <c r="B353" s="2" t="s">
        <v>70</v>
      </c>
      <c r="C353" s="3">
        <v>6</v>
      </c>
      <c r="D353" s="4" t="s">
        <v>55</v>
      </c>
      <c r="E353" s="2" t="s">
        <v>16</v>
      </c>
      <c r="F353" s="2" t="s">
        <v>17</v>
      </c>
      <c r="G353" s="5">
        <v>0</v>
      </c>
      <c r="H353" s="16">
        <v>0</v>
      </c>
      <c r="I353" s="2">
        <v>4</v>
      </c>
      <c r="J353" s="6">
        <v>1.3888888888888889E-3</v>
      </c>
      <c r="K353" s="2"/>
      <c r="L353" s="2"/>
      <c r="M353" s="2" t="s">
        <v>51</v>
      </c>
      <c r="N353" s="2" t="s">
        <v>78</v>
      </c>
      <c r="O353" s="2" t="s">
        <v>53</v>
      </c>
    </row>
    <row r="354" spans="2:15" x14ac:dyDescent="0.35">
      <c r="B354" s="2" t="s">
        <v>70</v>
      </c>
      <c r="C354" s="3">
        <v>28</v>
      </c>
      <c r="D354" s="4" t="s">
        <v>59</v>
      </c>
      <c r="E354" s="2" t="s">
        <v>38</v>
      </c>
      <c r="F354" s="2" t="s">
        <v>17</v>
      </c>
      <c r="G354" s="5">
        <v>0</v>
      </c>
      <c r="H354" s="16">
        <v>0</v>
      </c>
      <c r="I354" s="2">
        <v>1</v>
      </c>
      <c r="J354" s="6">
        <v>1.3888888888888889E-3</v>
      </c>
      <c r="K354" s="2"/>
      <c r="L354" s="2"/>
      <c r="M354" s="2" t="s">
        <v>48</v>
      </c>
      <c r="N354" s="2" t="s">
        <v>78</v>
      </c>
      <c r="O354" s="2" t="s">
        <v>41</v>
      </c>
    </row>
    <row r="355" spans="2:15" x14ac:dyDescent="0.35">
      <c r="B355" s="2" t="s">
        <v>14</v>
      </c>
      <c r="C355" s="3">
        <v>4</v>
      </c>
      <c r="D355" s="4" t="s">
        <v>15</v>
      </c>
      <c r="E355" s="2" t="s">
        <v>28</v>
      </c>
      <c r="F355" s="2" t="s">
        <v>42</v>
      </c>
      <c r="G355" s="5">
        <v>5</v>
      </c>
      <c r="H355" s="16">
        <v>20000000</v>
      </c>
      <c r="I355" s="2">
        <v>1</v>
      </c>
      <c r="J355" s="6">
        <v>1.3888888888888889E-3</v>
      </c>
      <c r="K355" s="2" t="s">
        <v>18</v>
      </c>
      <c r="L355" s="2" t="s">
        <v>35</v>
      </c>
      <c r="M355" s="2" t="s">
        <v>51</v>
      </c>
      <c r="N355" s="2" t="s">
        <v>77</v>
      </c>
      <c r="O355" s="2" t="s">
        <v>54</v>
      </c>
    </row>
    <row r="356" spans="2:15" x14ac:dyDescent="0.35">
      <c r="B356" s="2" t="s">
        <v>14</v>
      </c>
      <c r="C356" s="3">
        <v>6</v>
      </c>
      <c r="D356" s="4" t="s">
        <v>59</v>
      </c>
      <c r="E356" s="2" t="s">
        <v>28</v>
      </c>
      <c r="F356" s="2" t="s">
        <v>68</v>
      </c>
      <c r="G356" s="5">
        <v>2</v>
      </c>
      <c r="H356" s="16">
        <v>12000000</v>
      </c>
      <c r="I356" s="2">
        <v>1</v>
      </c>
      <c r="J356" s="6">
        <v>1.3888888888888889E-3</v>
      </c>
      <c r="K356" s="2" t="s">
        <v>18</v>
      </c>
      <c r="L356" s="2" t="s">
        <v>35</v>
      </c>
      <c r="M356" s="2" t="s">
        <v>33</v>
      </c>
      <c r="N356" s="2" t="s">
        <v>76</v>
      </c>
      <c r="O356" s="2" t="s">
        <v>52</v>
      </c>
    </row>
    <row r="357" spans="2:15" x14ac:dyDescent="0.35">
      <c r="B357" s="2" t="s">
        <v>14</v>
      </c>
      <c r="C357" s="3">
        <v>12</v>
      </c>
      <c r="D357" s="4" t="s">
        <v>60</v>
      </c>
      <c r="E357" s="2" t="s">
        <v>32</v>
      </c>
      <c r="F357" s="2" t="s">
        <v>45</v>
      </c>
      <c r="G357" s="5">
        <v>2</v>
      </c>
      <c r="H357" s="16">
        <v>12000000</v>
      </c>
      <c r="I357" s="2">
        <v>5</v>
      </c>
      <c r="J357" s="6">
        <v>1.3888888888888889E-3</v>
      </c>
      <c r="K357" s="2" t="s">
        <v>18</v>
      </c>
      <c r="L357" s="2" t="s">
        <v>39</v>
      </c>
      <c r="M357" s="2" t="s">
        <v>30</v>
      </c>
      <c r="N357" s="2" t="s">
        <v>66</v>
      </c>
      <c r="O357" s="2" t="s">
        <v>67</v>
      </c>
    </row>
    <row r="358" spans="2:15" x14ac:dyDescent="0.35">
      <c r="B358" s="2" t="s">
        <v>14</v>
      </c>
      <c r="C358" s="3">
        <v>11</v>
      </c>
      <c r="D358" s="4" t="s">
        <v>22</v>
      </c>
      <c r="E358" s="2" t="s">
        <v>38</v>
      </c>
      <c r="F358" s="2" t="s">
        <v>42</v>
      </c>
      <c r="G358" s="5">
        <v>2</v>
      </c>
      <c r="H358" s="16">
        <v>12000000</v>
      </c>
      <c r="I358" s="2">
        <v>1</v>
      </c>
      <c r="J358" s="6">
        <v>1.3888888888888889E-3</v>
      </c>
      <c r="K358" s="2" t="s">
        <v>18</v>
      </c>
      <c r="L358" s="2" t="s">
        <v>24</v>
      </c>
      <c r="M358" s="2" t="s">
        <v>43</v>
      </c>
      <c r="N358" s="2" t="s">
        <v>76</v>
      </c>
      <c r="O358" s="2" t="s">
        <v>26</v>
      </c>
    </row>
    <row r="359" spans="2:15" x14ac:dyDescent="0.35">
      <c r="B359" s="2" t="s">
        <v>14</v>
      </c>
      <c r="C359" s="3">
        <v>2</v>
      </c>
      <c r="D359" s="4" t="s">
        <v>37</v>
      </c>
      <c r="E359" s="2" t="s">
        <v>16</v>
      </c>
      <c r="F359" s="2" t="s">
        <v>23</v>
      </c>
      <c r="G359" s="5">
        <v>3</v>
      </c>
      <c r="H359" s="16">
        <v>15000000</v>
      </c>
      <c r="I359" s="2">
        <v>1</v>
      </c>
      <c r="J359" s="6">
        <v>1.3888888888888889E-3</v>
      </c>
      <c r="K359" s="2" t="s">
        <v>18</v>
      </c>
      <c r="L359" s="2" t="s">
        <v>39</v>
      </c>
      <c r="M359" s="2" t="s">
        <v>20</v>
      </c>
      <c r="N359" s="2" t="s">
        <v>78</v>
      </c>
      <c r="O359" s="2" t="s">
        <v>66</v>
      </c>
    </row>
    <row r="360" spans="2:15" x14ac:dyDescent="0.35">
      <c r="B360" s="2" t="s">
        <v>14</v>
      </c>
      <c r="C360" s="3">
        <v>8</v>
      </c>
      <c r="D360" s="4" t="s">
        <v>37</v>
      </c>
      <c r="E360" s="2" t="s">
        <v>16</v>
      </c>
      <c r="F360" s="2" t="s">
        <v>42</v>
      </c>
      <c r="G360" s="5">
        <v>3</v>
      </c>
      <c r="H360" s="16">
        <v>15000000</v>
      </c>
      <c r="I360" s="2">
        <v>4</v>
      </c>
      <c r="J360" s="6">
        <v>1.3888888888888889E-3</v>
      </c>
      <c r="K360" s="2" t="s">
        <v>18</v>
      </c>
      <c r="L360" s="2" t="s">
        <v>47</v>
      </c>
      <c r="M360" s="2" t="s">
        <v>51</v>
      </c>
      <c r="N360" s="2" t="s">
        <v>77</v>
      </c>
      <c r="O360" s="2" t="s">
        <v>54</v>
      </c>
    </row>
    <row r="361" spans="2:15" x14ac:dyDescent="0.35">
      <c r="B361" s="2" t="s">
        <v>14</v>
      </c>
      <c r="C361" s="3">
        <v>17</v>
      </c>
      <c r="D361" s="4" t="s">
        <v>44</v>
      </c>
      <c r="E361" s="2" t="s">
        <v>32</v>
      </c>
      <c r="F361" s="2" t="s">
        <v>23</v>
      </c>
      <c r="G361" s="5">
        <v>4</v>
      </c>
      <c r="H361" s="16">
        <v>11000000</v>
      </c>
      <c r="I361" s="2">
        <v>2</v>
      </c>
      <c r="J361" s="6">
        <v>1.3888888888888889E-3</v>
      </c>
      <c r="K361" s="2" t="s">
        <v>61</v>
      </c>
      <c r="L361" s="2" t="s">
        <v>19</v>
      </c>
      <c r="M361" s="2" t="s">
        <v>51</v>
      </c>
      <c r="N361" s="2" t="s">
        <v>78</v>
      </c>
      <c r="O361" s="2" t="s">
        <v>21</v>
      </c>
    </row>
    <row r="362" spans="2:15" x14ac:dyDescent="0.35">
      <c r="B362" s="2" t="s">
        <v>14</v>
      </c>
      <c r="C362" s="3">
        <v>10</v>
      </c>
      <c r="D362" s="4" t="s">
        <v>69</v>
      </c>
      <c r="E362" s="2" t="s">
        <v>32</v>
      </c>
      <c r="F362" s="2" t="s">
        <v>23</v>
      </c>
      <c r="G362" s="5">
        <v>4</v>
      </c>
      <c r="H362" s="16">
        <v>20000000</v>
      </c>
      <c r="I362" s="2">
        <v>1</v>
      </c>
      <c r="J362" s="6">
        <v>1.3888888888888889E-3</v>
      </c>
      <c r="K362" s="2" t="s">
        <v>18</v>
      </c>
      <c r="L362" s="2" t="s">
        <v>19</v>
      </c>
      <c r="M362" s="2" t="s">
        <v>48</v>
      </c>
      <c r="N362" s="2" t="s">
        <v>66</v>
      </c>
      <c r="O362" s="2" t="s">
        <v>67</v>
      </c>
    </row>
    <row r="363" spans="2:15" x14ac:dyDescent="0.35">
      <c r="B363" s="2" t="s">
        <v>14</v>
      </c>
      <c r="C363" s="3">
        <v>17</v>
      </c>
      <c r="D363" s="4" t="s">
        <v>69</v>
      </c>
      <c r="E363" s="2" t="s">
        <v>49</v>
      </c>
      <c r="F363" s="2" t="s">
        <v>17</v>
      </c>
      <c r="G363" s="5">
        <v>1</v>
      </c>
      <c r="H363" s="16">
        <v>7000000</v>
      </c>
      <c r="I363" s="2">
        <v>5</v>
      </c>
      <c r="J363" s="6">
        <v>1.3888888888888889E-3</v>
      </c>
      <c r="K363" s="2" t="s">
        <v>18</v>
      </c>
      <c r="L363" s="2" t="s">
        <v>64</v>
      </c>
      <c r="M363" s="2" t="s">
        <v>48</v>
      </c>
      <c r="N363" s="2" t="s">
        <v>66</v>
      </c>
      <c r="O363" s="2" t="s">
        <v>36</v>
      </c>
    </row>
    <row r="364" spans="2:15" x14ac:dyDescent="0.35">
      <c r="B364" s="2" t="s">
        <v>14</v>
      </c>
      <c r="C364" s="3">
        <v>4</v>
      </c>
      <c r="D364" s="4" t="s">
        <v>15</v>
      </c>
      <c r="E364" s="2" t="s">
        <v>28</v>
      </c>
      <c r="F364" s="2" t="s">
        <v>42</v>
      </c>
      <c r="G364" s="5">
        <v>5</v>
      </c>
      <c r="H364" s="16">
        <v>20000000</v>
      </c>
      <c r="I364" s="2">
        <v>1</v>
      </c>
      <c r="J364" s="6">
        <v>1.3888888888888889E-3</v>
      </c>
      <c r="K364" s="2" t="s">
        <v>18</v>
      </c>
      <c r="L364" s="2" t="s">
        <v>35</v>
      </c>
      <c r="M364" s="2" t="s">
        <v>51</v>
      </c>
      <c r="N364" s="2" t="s">
        <v>77</v>
      </c>
      <c r="O364" s="2" t="s">
        <v>54</v>
      </c>
    </row>
    <row r="365" spans="2:15" x14ac:dyDescent="0.35">
      <c r="B365" s="2" t="s">
        <v>14</v>
      </c>
      <c r="C365" s="3">
        <v>6</v>
      </c>
      <c r="D365" s="4" t="s">
        <v>59</v>
      </c>
      <c r="E365" s="2" t="s">
        <v>28</v>
      </c>
      <c r="F365" s="2" t="s">
        <v>68</v>
      </c>
      <c r="G365" s="5">
        <v>2</v>
      </c>
      <c r="H365" s="16">
        <v>12000000</v>
      </c>
      <c r="I365" s="2">
        <v>1</v>
      </c>
      <c r="J365" s="6">
        <v>1.3888888888888889E-3</v>
      </c>
      <c r="K365" s="2" t="s">
        <v>18</v>
      </c>
      <c r="L365" s="2" t="s">
        <v>35</v>
      </c>
      <c r="M365" s="2" t="s">
        <v>33</v>
      </c>
      <c r="N365" s="2" t="s">
        <v>76</v>
      </c>
      <c r="O365" s="2" t="s">
        <v>52</v>
      </c>
    </row>
    <row r="366" spans="2:15" x14ac:dyDescent="0.35">
      <c r="B366" s="2" t="s">
        <v>14</v>
      </c>
      <c r="C366" s="3">
        <v>12</v>
      </c>
      <c r="D366" s="4" t="s">
        <v>60</v>
      </c>
      <c r="E366" s="2" t="s">
        <v>32</v>
      </c>
      <c r="F366" s="2" t="s">
        <v>45</v>
      </c>
      <c r="G366" s="5">
        <v>2</v>
      </c>
      <c r="H366" s="16">
        <v>12000000</v>
      </c>
      <c r="I366" s="2">
        <v>5</v>
      </c>
      <c r="J366" s="6">
        <v>1.3888888888888889E-3</v>
      </c>
      <c r="K366" s="2" t="s">
        <v>18</v>
      </c>
      <c r="L366" s="2" t="s">
        <v>39</v>
      </c>
      <c r="M366" s="2" t="s">
        <v>30</v>
      </c>
      <c r="N366" s="2" t="s">
        <v>66</v>
      </c>
      <c r="O366" s="2" t="s">
        <v>67</v>
      </c>
    </row>
    <row r="367" spans="2:15" x14ac:dyDescent="0.35">
      <c r="B367" s="2" t="s">
        <v>70</v>
      </c>
      <c r="C367" s="3">
        <v>2</v>
      </c>
      <c r="D367" s="4" t="s">
        <v>59</v>
      </c>
      <c r="E367" s="2" t="s">
        <v>16</v>
      </c>
      <c r="F367" s="2" t="s">
        <v>42</v>
      </c>
      <c r="G367" s="5">
        <v>0</v>
      </c>
      <c r="H367" s="16">
        <v>0</v>
      </c>
      <c r="I367" s="2">
        <v>1</v>
      </c>
      <c r="J367" s="6">
        <v>1.3888888888888889E-3</v>
      </c>
      <c r="K367" s="2"/>
      <c r="L367" s="2"/>
      <c r="M367" s="2" t="s">
        <v>25</v>
      </c>
      <c r="N367" s="2" t="s">
        <v>77</v>
      </c>
      <c r="O367" s="2" t="s">
        <v>65</v>
      </c>
    </row>
    <row r="368" spans="2:15" x14ac:dyDescent="0.35">
      <c r="B368" s="2" t="s">
        <v>70</v>
      </c>
      <c r="C368" s="3">
        <v>30</v>
      </c>
      <c r="D368" s="4" t="s">
        <v>27</v>
      </c>
      <c r="E368" s="2" t="s">
        <v>16</v>
      </c>
      <c r="F368" s="2" t="s">
        <v>23</v>
      </c>
      <c r="G368" s="5">
        <v>0</v>
      </c>
      <c r="H368" s="16">
        <v>0</v>
      </c>
      <c r="I368" s="2">
        <v>2</v>
      </c>
      <c r="J368" s="6">
        <v>1.3888888888888889E-3</v>
      </c>
      <c r="K368" s="2"/>
      <c r="L368" s="2"/>
      <c r="M368" s="2" t="s">
        <v>43</v>
      </c>
      <c r="N368" s="2" t="s">
        <v>76</v>
      </c>
      <c r="O368" s="2" t="s">
        <v>31</v>
      </c>
    </row>
    <row r="369" spans="2:15" x14ac:dyDescent="0.35">
      <c r="B369" s="2" t="s">
        <v>70</v>
      </c>
      <c r="C369" s="3">
        <v>8</v>
      </c>
      <c r="D369" s="4" t="s">
        <v>37</v>
      </c>
      <c r="E369" s="2" t="s">
        <v>38</v>
      </c>
      <c r="F369" s="2" t="s">
        <v>23</v>
      </c>
      <c r="G369" s="5">
        <v>0</v>
      </c>
      <c r="H369" s="16">
        <v>0</v>
      </c>
      <c r="I369" s="2">
        <v>1</v>
      </c>
      <c r="J369" s="6">
        <v>1.3888888888888889E-3</v>
      </c>
      <c r="K369" s="2"/>
      <c r="L369" s="2"/>
      <c r="M369" s="2" t="s">
        <v>30</v>
      </c>
      <c r="N369" s="2" t="s">
        <v>78</v>
      </c>
      <c r="O369" s="2" t="s">
        <v>62</v>
      </c>
    </row>
    <row r="370" spans="2:15" x14ac:dyDescent="0.35">
      <c r="B370" s="2" t="s">
        <v>70</v>
      </c>
      <c r="C370" s="3">
        <v>20</v>
      </c>
      <c r="D370" s="4" t="s">
        <v>44</v>
      </c>
      <c r="E370" s="2" t="s">
        <v>32</v>
      </c>
      <c r="F370" s="2" t="s">
        <v>17</v>
      </c>
      <c r="G370" s="5">
        <v>0</v>
      </c>
      <c r="H370" s="16">
        <v>0</v>
      </c>
      <c r="I370" s="2">
        <v>2</v>
      </c>
      <c r="J370" s="6">
        <v>1.3888888888888889E-3</v>
      </c>
      <c r="K370" s="2"/>
      <c r="L370" s="2"/>
      <c r="M370" s="2" t="s">
        <v>33</v>
      </c>
      <c r="N370" s="2" t="s">
        <v>78</v>
      </c>
      <c r="O370" s="2" t="s">
        <v>62</v>
      </c>
    </row>
    <row r="371" spans="2:15" x14ac:dyDescent="0.35">
      <c r="B371" s="2" t="s">
        <v>70</v>
      </c>
      <c r="C371" s="3">
        <v>2</v>
      </c>
      <c r="D371" s="4" t="s">
        <v>59</v>
      </c>
      <c r="E371" s="2" t="s">
        <v>16</v>
      </c>
      <c r="F371" s="2" t="s">
        <v>42</v>
      </c>
      <c r="G371" s="5">
        <v>0</v>
      </c>
      <c r="H371" s="16">
        <v>0</v>
      </c>
      <c r="I371" s="2">
        <v>1</v>
      </c>
      <c r="J371" s="6">
        <v>1.3888888888888889E-3</v>
      </c>
      <c r="K371" s="2"/>
      <c r="L371" s="2"/>
      <c r="M371" s="2" t="s">
        <v>25</v>
      </c>
      <c r="N371" s="2" t="s">
        <v>77</v>
      </c>
      <c r="O371" s="2" t="s">
        <v>65</v>
      </c>
    </row>
    <row r="372" spans="2:15" x14ac:dyDescent="0.35">
      <c r="B372" s="2" t="s">
        <v>14</v>
      </c>
      <c r="C372" s="3">
        <v>10</v>
      </c>
      <c r="D372" s="4" t="s">
        <v>55</v>
      </c>
      <c r="E372" s="2" t="s">
        <v>32</v>
      </c>
      <c r="F372" s="2" t="s">
        <v>42</v>
      </c>
      <c r="G372" s="5">
        <v>2</v>
      </c>
      <c r="H372" s="16">
        <v>12000000</v>
      </c>
      <c r="I372" s="2">
        <v>1</v>
      </c>
      <c r="J372" s="6">
        <v>1.3888888888888889E-3</v>
      </c>
      <c r="K372" s="2" t="s">
        <v>18</v>
      </c>
      <c r="L372" s="2" t="s">
        <v>19</v>
      </c>
      <c r="M372" s="2" t="s">
        <v>20</v>
      </c>
      <c r="N372" s="2" t="s">
        <v>77</v>
      </c>
      <c r="O372" s="2" t="s">
        <v>34</v>
      </c>
    </row>
    <row r="373" spans="2:15" x14ac:dyDescent="0.35">
      <c r="B373" s="2" t="s">
        <v>14</v>
      </c>
      <c r="C373" s="3">
        <v>1</v>
      </c>
      <c r="D373" s="4" t="s">
        <v>55</v>
      </c>
      <c r="E373" s="2" t="s">
        <v>32</v>
      </c>
      <c r="F373" s="2" t="s">
        <v>42</v>
      </c>
      <c r="G373" s="5">
        <v>3</v>
      </c>
      <c r="H373" s="16">
        <v>11000000</v>
      </c>
      <c r="I373" s="2">
        <v>2</v>
      </c>
      <c r="J373" s="6">
        <v>1.3888888888888889E-3</v>
      </c>
      <c r="K373" s="2" t="s">
        <v>18</v>
      </c>
      <c r="L373" s="2" t="s">
        <v>64</v>
      </c>
      <c r="M373" s="2" t="s">
        <v>20</v>
      </c>
      <c r="N373" s="2" t="s">
        <v>78</v>
      </c>
      <c r="O373" s="2" t="s">
        <v>63</v>
      </c>
    </row>
    <row r="374" spans="2:15" x14ac:dyDescent="0.35">
      <c r="B374" s="2" t="s">
        <v>14</v>
      </c>
      <c r="C374" s="3">
        <v>11</v>
      </c>
      <c r="D374" s="4" t="s">
        <v>57</v>
      </c>
      <c r="E374" s="2" t="s">
        <v>16</v>
      </c>
      <c r="F374" s="2" t="s">
        <v>17</v>
      </c>
      <c r="G374" s="5">
        <v>2</v>
      </c>
      <c r="H374" s="16">
        <v>10000000</v>
      </c>
      <c r="I374" s="2">
        <v>2</v>
      </c>
      <c r="J374" s="6">
        <v>1.3888888888888889E-3</v>
      </c>
      <c r="K374" s="2" t="s">
        <v>18</v>
      </c>
      <c r="L374" s="2" t="s">
        <v>56</v>
      </c>
      <c r="M374" s="2" t="s">
        <v>48</v>
      </c>
      <c r="N374" s="2" t="s">
        <v>66</v>
      </c>
      <c r="O374" s="2" t="s">
        <v>36</v>
      </c>
    </row>
    <row r="375" spans="2:15" x14ac:dyDescent="0.35">
      <c r="B375" s="2" t="s">
        <v>14</v>
      </c>
      <c r="C375" s="3">
        <v>3</v>
      </c>
      <c r="D375" s="4" t="s">
        <v>59</v>
      </c>
      <c r="E375" s="2" t="s">
        <v>49</v>
      </c>
      <c r="F375" s="2" t="s">
        <v>42</v>
      </c>
      <c r="G375" s="5">
        <v>2</v>
      </c>
      <c r="H375" s="16">
        <v>38000000</v>
      </c>
      <c r="I375" s="2">
        <v>1</v>
      </c>
      <c r="J375" s="6">
        <v>1.3888888888888889E-3</v>
      </c>
      <c r="K375" s="2" t="s">
        <v>46</v>
      </c>
      <c r="L375" s="2" t="s">
        <v>19</v>
      </c>
      <c r="M375" s="2" t="s">
        <v>30</v>
      </c>
      <c r="N375" s="2" t="s">
        <v>77</v>
      </c>
      <c r="O375" s="2" t="s">
        <v>65</v>
      </c>
    </row>
    <row r="376" spans="2:15" x14ac:dyDescent="0.35">
      <c r="B376" s="2" t="s">
        <v>14</v>
      </c>
      <c r="C376" s="3">
        <v>20</v>
      </c>
      <c r="D376" s="4" t="s">
        <v>72</v>
      </c>
      <c r="E376" s="2" t="s">
        <v>28</v>
      </c>
      <c r="F376" s="2" t="s">
        <v>42</v>
      </c>
      <c r="G376" s="5">
        <v>1</v>
      </c>
      <c r="H376" s="16">
        <v>19000000</v>
      </c>
      <c r="I376" s="2">
        <v>5</v>
      </c>
      <c r="J376" s="6">
        <v>1.3888888888888889E-3</v>
      </c>
      <c r="K376" s="2" t="s">
        <v>46</v>
      </c>
      <c r="L376" s="2" t="s">
        <v>29</v>
      </c>
      <c r="M376" s="2" t="s">
        <v>43</v>
      </c>
      <c r="N376" s="2" t="s">
        <v>66</v>
      </c>
      <c r="O376" s="2" t="s">
        <v>67</v>
      </c>
    </row>
    <row r="377" spans="2:15" x14ac:dyDescent="0.35">
      <c r="B377" s="2" t="s">
        <v>14</v>
      </c>
      <c r="C377" s="3">
        <v>11</v>
      </c>
      <c r="D377" s="4" t="s">
        <v>22</v>
      </c>
      <c r="E377" s="2" t="s">
        <v>16</v>
      </c>
      <c r="F377" s="2" t="s">
        <v>42</v>
      </c>
      <c r="G377" s="5">
        <v>3</v>
      </c>
      <c r="H377" s="16">
        <v>15000000</v>
      </c>
      <c r="I377" s="2">
        <v>4</v>
      </c>
      <c r="J377" s="6">
        <v>1.3888888888888889E-3</v>
      </c>
      <c r="K377" s="2" t="s">
        <v>18</v>
      </c>
      <c r="L377" s="2" t="s">
        <v>29</v>
      </c>
      <c r="M377" s="2" t="s">
        <v>51</v>
      </c>
      <c r="N377" s="2" t="s">
        <v>66</v>
      </c>
      <c r="O377" s="2" t="s">
        <v>67</v>
      </c>
    </row>
    <row r="378" spans="2:15" x14ac:dyDescent="0.35">
      <c r="B378" s="2" t="s">
        <v>14</v>
      </c>
      <c r="C378" s="3">
        <v>28</v>
      </c>
      <c r="D378" s="4" t="s">
        <v>27</v>
      </c>
      <c r="E378" s="2" t="s">
        <v>32</v>
      </c>
      <c r="F378" s="2" t="s">
        <v>23</v>
      </c>
      <c r="G378" s="5">
        <v>1</v>
      </c>
      <c r="H378" s="16">
        <v>19000000</v>
      </c>
      <c r="I378" s="2">
        <v>4</v>
      </c>
      <c r="J378" s="6">
        <v>1.3888888888888889E-3</v>
      </c>
      <c r="K378" s="2" t="s">
        <v>74</v>
      </c>
      <c r="L378" s="2" t="s">
        <v>35</v>
      </c>
      <c r="M378" s="2" t="s">
        <v>43</v>
      </c>
      <c r="N378" s="2" t="s">
        <v>66</v>
      </c>
      <c r="O378" s="2" t="s">
        <v>36</v>
      </c>
    </row>
    <row r="379" spans="2:15" x14ac:dyDescent="0.35">
      <c r="B379" s="2" t="s">
        <v>14</v>
      </c>
      <c r="C379" s="3">
        <v>30</v>
      </c>
      <c r="D379" s="4" t="s">
        <v>27</v>
      </c>
      <c r="E379" s="2" t="s">
        <v>32</v>
      </c>
      <c r="F379" s="2" t="s">
        <v>42</v>
      </c>
      <c r="G379" s="5">
        <v>2</v>
      </c>
      <c r="H379" s="16">
        <v>38000000</v>
      </c>
      <c r="I379" s="2">
        <v>1</v>
      </c>
      <c r="J379" s="6">
        <v>1.3888888888888889E-3</v>
      </c>
      <c r="K379" s="2" t="s">
        <v>46</v>
      </c>
      <c r="L379" s="2" t="s">
        <v>39</v>
      </c>
      <c r="M379" s="2" t="s">
        <v>30</v>
      </c>
      <c r="N379" s="2" t="s">
        <v>77</v>
      </c>
      <c r="O379" s="2" t="s">
        <v>54</v>
      </c>
    </row>
    <row r="380" spans="2:15" x14ac:dyDescent="0.35">
      <c r="B380" s="2" t="s">
        <v>14</v>
      </c>
      <c r="C380" s="3">
        <v>11</v>
      </c>
      <c r="D380" s="4" t="s">
        <v>27</v>
      </c>
      <c r="E380" s="2" t="s">
        <v>32</v>
      </c>
      <c r="F380" s="2" t="s">
        <v>42</v>
      </c>
      <c r="G380" s="5">
        <v>5</v>
      </c>
      <c r="H380" s="16">
        <v>25000000</v>
      </c>
      <c r="I380" s="2">
        <v>2</v>
      </c>
      <c r="J380" s="6">
        <v>1.3888888888888889E-3</v>
      </c>
      <c r="K380" s="2" t="s">
        <v>18</v>
      </c>
      <c r="L380" s="2" t="s">
        <v>29</v>
      </c>
      <c r="M380" s="2" t="s">
        <v>30</v>
      </c>
      <c r="N380" s="2" t="s">
        <v>76</v>
      </c>
      <c r="O380" s="2" t="s">
        <v>75</v>
      </c>
    </row>
    <row r="381" spans="2:15" x14ac:dyDescent="0.35">
      <c r="B381" s="2" t="s">
        <v>14</v>
      </c>
      <c r="C381" s="3">
        <v>12</v>
      </c>
      <c r="D381" s="4" t="s">
        <v>27</v>
      </c>
      <c r="E381" s="2" t="s">
        <v>32</v>
      </c>
      <c r="F381" s="2" t="s">
        <v>42</v>
      </c>
      <c r="G381" s="5">
        <v>5</v>
      </c>
      <c r="H381" s="16">
        <v>25000000</v>
      </c>
      <c r="I381" s="2">
        <v>5</v>
      </c>
      <c r="J381" s="6">
        <v>1.3888888888888889E-3</v>
      </c>
      <c r="K381" s="2" t="s">
        <v>18</v>
      </c>
      <c r="L381" s="2" t="s">
        <v>56</v>
      </c>
      <c r="M381" s="2" t="s">
        <v>30</v>
      </c>
      <c r="N381" s="2" t="s">
        <v>78</v>
      </c>
      <c r="O381" s="2" t="s">
        <v>63</v>
      </c>
    </row>
    <row r="382" spans="2:15" x14ac:dyDescent="0.35">
      <c r="B382" s="2" t="s">
        <v>14</v>
      </c>
      <c r="C382" s="3">
        <v>17</v>
      </c>
      <c r="D382" s="4" t="s">
        <v>27</v>
      </c>
      <c r="E382" s="2" t="s">
        <v>28</v>
      </c>
      <c r="F382" s="2" t="s">
        <v>42</v>
      </c>
      <c r="G382" s="5">
        <v>2</v>
      </c>
      <c r="H382" s="16">
        <v>12000000</v>
      </c>
      <c r="I382" s="2">
        <v>4</v>
      </c>
      <c r="J382" s="6">
        <v>1.3888888888888889E-3</v>
      </c>
      <c r="K382" s="2" t="s">
        <v>18</v>
      </c>
      <c r="L382" s="2" t="s">
        <v>39</v>
      </c>
      <c r="M382" s="2" t="s">
        <v>48</v>
      </c>
      <c r="N382" s="2" t="s">
        <v>77</v>
      </c>
      <c r="O382" s="2" t="s">
        <v>54</v>
      </c>
    </row>
    <row r="383" spans="2:15" x14ac:dyDescent="0.35">
      <c r="B383" s="2" t="s">
        <v>14</v>
      </c>
      <c r="C383" s="3">
        <v>29</v>
      </c>
      <c r="D383" s="4" t="s">
        <v>27</v>
      </c>
      <c r="E383" s="2" t="s">
        <v>32</v>
      </c>
      <c r="F383" s="2" t="s">
        <v>23</v>
      </c>
      <c r="G383" s="5">
        <v>4</v>
      </c>
      <c r="H383" s="16">
        <v>15000000</v>
      </c>
      <c r="I383" s="2">
        <v>3</v>
      </c>
      <c r="J383" s="6">
        <v>1.3888888888888889E-3</v>
      </c>
      <c r="K383" s="2" t="s">
        <v>18</v>
      </c>
      <c r="L383" s="2" t="s">
        <v>24</v>
      </c>
      <c r="M383" s="2" t="s">
        <v>51</v>
      </c>
      <c r="N383" s="2" t="s">
        <v>78</v>
      </c>
      <c r="O383" s="2" t="s">
        <v>53</v>
      </c>
    </row>
    <row r="384" spans="2:15" x14ac:dyDescent="0.35">
      <c r="B384" s="2" t="s">
        <v>14</v>
      </c>
      <c r="C384" s="3">
        <v>8</v>
      </c>
      <c r="D384" s="4" t="s">
        <v>37</v>
      </c>
      <c r="E384" s="2" t="s">
        <v>28</v>
      </c>
      <c r="F384" s="2" t="s">
        <v>23</v>
      </c>
      <c r="G384" s="5">
        <v>1</v>
      </c>
      <c r="H384" s="16">
        <v>7000000</v>
      </c>
      <c r="I384" s="2">
        <v>1</v>
      </c>
      <c r="J384" s="6">
        <v>1.3888888888888889E-3</v>
      </c>
      <c r="K384" s="2" t="s">
        <v>18</v>
      </c>
      <c r="L384" s="2" t="s">
        <v>56</v>
      </c>
      <c r="M384" s="2" t="s">
        <v>48</v>
      </c>
      <c r="N384" s="2" t="s">
        <v>78</v>
      </c>
      <c r="O384" s="2" t="s">
        <v>41</v>
      </c>
    </row>
    <row r="385" spans="2:15" x14ac:dyDescent="0.35">
      <c r="B385" s="2" t="s">
        <v>14</v>
      </c>
      <c r="C385" s="3">
        <v>27</v>
      </c>
      <c r="D385" s="4" t="s">
        <v>37</v>
      </c>
      <c r="E385" s="2" t="s">
        <v>38</v>
      </c>
      <c r="F385" s="2" t="s">
        <v>23</v>
      </c>
      <c r="G385" s="5">
        <v>1</v>
      </c>
      <c r="H385" s="16">
        <v>7000000</v>
      </c>
      <c r="I385" s="2">
        <v>1</v>
      </c>
      <c r="J385" s="6">
        <v>1.3888888888888889E-3</v>
      </c>
      <c r="K385" s="2" t="s">
        <v>18</v>
      </c>
      <c r="L385" s="2" t="s">
        <v>19</v>
      </c>
      <c r="M385" s="2" t="s">
        <v>25</v>
      </c>
      <c r="N385" s="2" t="s">
        <v>77</v>
      </c>
      <c r="O385" s="2" t="s">
        <v>54</v>
      </c>
    </row>
    <row r="386" spans="2:15" x14ac:dyDescent="0.35">
      <c r="B386" s="2" t="s">
        <v>14</v>
      </c>
      <c r="C386" s="3">
        <v>2</v>
      </c>
      <c r="D386" s="4" t="s">
        <v>44</v>
      </c>
      <c r="E386" s="2" t="s">
        <v>38</v>
      </c>
      <c r="F386" s="2" t="s">
        <v>23</v>
      </c>
      <c r="G386" s="5">
        <v>4</v>
      </c>
      <c r="H386" s="16">
        <v>20000000</v>
      </c>
      <c r="I386" s="2">
        <v>1</v>
      </c>
      <c r="J386" s="6">
        <v>1.3888888888888889E-3</v>
      </c>
      <c r="K386" s="2" t="s">
        <v>61</v>
      </c>
      <c r="L386" s="2" t="s">
        <v>24</v>
      </c>
      <c r="M386" s="2" t="s">
        <v>40</v>
      </c>
      <c r="N386" s="2" t="s">
        <v>76</v>
      </c>
      <c r="O386" s="2" t="s">
        <v>52</v>
      </c>
    </row>
    <row r="387" spans="2:15" x14ac:dyDescent="0.35">
      <c r="B387" s="2" t="s">
        <v>14</v>
      </c>
      <c r="C387" s="3">
        <v>1</v>
      </c>
      <c r="D387" s="4" t="s">
        <v>44</v>
      </c>
      <c r="E387" s="2" t="s">
        <v>28</v>
      </c>
      <c r="F387" s="2" t="s">
        <v>45</v>
      </c>
      <c r="G387" s="5">
        <v>4</v>
      </c>
      <c r="H387" s="16">
        <v>20000000</v>
      </c>
      <c r="I387" s="2">
        <v>1</v>
      </c>
      <c r="J387" s="6">
        <v>1.3888888888888889E-3</v>
      </c>
      <c r="K387" s="2" t="s">
        <v>18</v>
      </c>
      <c r="L387" s="2" t="s">
        <v>47</v>
      </c>
      <c r="M387" s="2" t="s">
        <v>51</v>
      </c>
      <c r="N387" s="2" t="s">
        <v>78</v>
      </c>
      <c r="O387" s="2" t="s">
        <v>41</v>
      </c>
    </row>
    <row r="388" spans="2:15" x14ac:dyDescent="0.35">
      <c r="B388" s="2" t="s">
        <v>14</v>
      </c>
      <c r="C388" s="3">
        <v>31</v>
      </c>
      <c r="D388" s="4" t="s">
        <v>69</v>
      </c>
      <c r="E388" s="2" t="s">
        <v>49</v>
      </c>
      <c r="F388" s="2" t="s">
        <v>42</v>
      </c>
      <c r="G388" s="5">
        <v>3</v>
      </c>
      <c r="H388" s="16">
        <v>12000000</v>
      </c>
      <c r="I388" s="2">
        <v>1</v>
      </c>
      <c r="J388" s="6">
        <v>1.3888888888888889E-3</v>
      </c>
      <c r="K388" s="2" t="s">
        <v>18</v>
      </c>
      <c r="L388" s="2" t="s">
        <v>19</v>
      </c>
      <c r="M388" s="2" t="s">
        <v>33</v>
      </c>
      <c r="N388" s="2" t="s">
        <v>78</v>
      </c>
      <c r="O388" s="2" t="s">
        <v>53</v>
      </c>
    </row>
    <row r="389" spans="2:15" x14ac:dyDescent="0.35">
      <c r="B389" s="2" t="s">
        <v>14</v>
      </c>
      <c r="C389" s="3">
        <v>30</v>
      </c>
      <c r="D389" s="4" t="s">
        <v>69</v>
      </c>
      <c r="E389" s="2" t="s">
        <v>28</v>
      </c>
      <c r="F389" s="2" t="s">
        <v>23</v>
      </c>
      <c r="G389" s="5">
        <v>2</v>
      </c>
      <c r="H389" s="16">
        <v>12000000</v>
      </c>
      <c r="I389" s="2">
        <v>1</v>
      </c>
      <c r="J389" s="6">
        <v>1.3888888888888889E-3</v>
      </c>
      <c r="K389" s="2" t="s">
        <v>18</v>
      </c>
      <c r="L389" s="2" t="s">
        <v>19</v>
      </c>
      <c r="M389" s="2" t="s">
        <v>51</v>
      </c>
      <c r="N389" s="2" t="s">
        <v>78</v>
      </c>
      <c r="O389" s="2" t="s">
        <v>63</v>
      </c>
    </row>
    <row r="390" spans="2:15" x14ac:dyDescent="0.35">
      <c r="B390" s="2" t="s">
        <v>14</v>
      </c>
      <c r="C390" s="3">
        <v>10</v>
      </c>
      <c r="D390" s="4" t="s">
        <v>55</v>
      </c>
      <c r="E390" s="2" t="s">
        <v>32</v>
      </c>
      <c r="F390" s="2" t="s">
        <v>42</v>
      </c>
      <c r="G390" s="5">
        <v>2</v>
      </c>
      <c r="H390" s="16">
        <v>12000000</v>
      </c>
      <c r="I390" s="2">
        <v>1</v>
      </c>
      <c r="J390" s="6">
        <v>1.3888888888888889E-3</v>
      </c>
      <c r="K390" s="2" t="s">
        <v>18</v>
      </c>
      <c r="L390" s="2" t="s">
        <v>19</v>
      </c>
      <c r="M390" s="2" t="s">
        <v>20</v>
      </c>
      <c r="N390" s="2" t="s">
        <v>77</v>
      </c>
      <c r="O390" s="2" t="s">
        <v>34</v>
      </c>
    </row>
    <row r="391" spans="2:15" x14ac:dyDescent="0.35">
      <c r="B391" s="2" t="s">
        <v>14</v>
      </c>
      <c r="C391" s="3">
        <v>1</v>
      </c>
      <c r="D391" s="4" t="s">
        <v>55</v>
      </c>
      <c r="E391" s="2" t="s">
        <v>32</v>
      </c>
      <c r="F391" s="2" t="s">
        <v>42</v>
      </c>
      <c r="G391" s="5">
        <v>3</v>
      </c>
      <c r="H391" s="16">
        <v>11000000</v>
      </c>
      <c r="I391" s="2">
        <v>2</v>
      </c>
      <c r="J391" s="6">
        <v>1.3888888888888889E-3</v>
      </c>
      <c r="K391" s="2" t="s">
        <v>18</v>
      </c>
      <c r="L391" s="2" t="s">
        <v>64</v>
      </c>
      <c r="M391" s="2" t="s">
        <v>20</v>
      </c>
      <c r="N391" s="2" t="s">
        <v>78</v>
      </c>
      <c r="O391" s="2" t="s">
        <v>63</v>
      </c>
    </row>
    <row r="392" spans="2:15" x14ac:dyDescent="0.35">
      <c r="B392" s="2" t="s">
        <v>14</v>
      </c>
      <c r="C392" s="3">
        <v>11</v>
      </c>
      <c r="D392" s="4" t="s">
        <v>57</v>
      </c>
      <c r="E392" s="2" t="s">
        <v>16</v>
      </c>
      <c r="F392" s="2" t="s">
        <v>17</v>
      </c>
      <c r="G392" s="5">
        <v>2</v>
      </c>
      <c r="H392" s="16">
        <v>10000000</v>
      </c>
      <c r="I392" s="2">
        <v>2</v>
      </c>
      <c r="J392" s="6">
        <v>1.3888888888888889E-3</v>
      </c>
      <c r="K392" s="2" t="s">
        <v>18</v>
      </c>
      <c r="L392" s="2" t="s">
        <v>56</v>
      </c>
      <c r="M392" s="2" t="s">
        <v>48</v>
      </c>
      <c r="N392" s="2" t="s">
        <v>66</v>
      </c>
      <c r="O392" s="2" t="s">
        <v>36</v>
      </c>
    </row>
    <row r="393" spans="2:15" x14ac:dyDescent="0.35">
      <c r="B393" s="2" t="s">
        <v>14</v>
      </c>
      <c r="C393" s="3">
        <v>3</v>
      </c>
      <c r="D393" s="4" t="s">
        <v>59</v>
      </c>
      <c r="E393" s="2" t="s">
        <v>49</v>
      </c>
      <c r="F393" s="2" t="s">
        <v>42</v>
      </c>
      <c r="G393" s="5">
        <v>2</v>
      </c>
      <c r="H393" s="16">
        <v>38000000</v>
      </c>
      <c r="I393" s="2">
        <v>1</v>
      </c>
      <c r="J393" s="6">
        <v>1.3888888888888889E-3</v>
      </c>
      <c r="K393" s="2" t="s">
        <v>46</v>
      </c>
      <c r="L393" s="2" t="s">
        <v>19</v>
      </c>
      <c r="M393" s="2" t="s">
        <v>30</v>
      </c>
      <c r="N393" s="2" t="s">
        <v>77</v>
      </c>
      <c r="O393" s="2" t="s">
        <v>65</v>
      </c>
    </row>
    <row r="394" spans="2:15" x14ac:dyDescent="0.35">
      <c r="B394" s="2" t="s">
        <v>14</v>
      </c>
      <c r="C394" s="3">
        <v>20</v>
      </c>
      <c r="D394" s="4" t="s">
        <v>72</v>
      </c>
      <c r="E394" s="2" t="s">
        <v>28</v>
      </c>
      <c r="F394" s="2" t="s">
        <v>42</v>
      </c>
      <c r="G394" s="5">
        <v>1</v>
      </c>
      <c r="H394" s="16">
        <v>19000000</v>
      </c>
      <c r="I394" s="2">
        <v>5</v>
      </c>
      <c r="J394" s="6">
        <v>1.3888888888888889E-3</v>
      </c>
      <c r="K394" s="2" t="s">
        <v>46</v>
      </c>
      <c r="L394" s="2" t="s">
        <v>29</v>
      </c>
      <c r="M394" s="2" t="s">
        <v>43</v>
      </c>
      <c r="N394" s="2" t="s">
        <v>66</v>
      </c>
      <c r="O394" s="2" t="s">
        <v>67</v>
      </c>
    </row>
    <row r="395" spans="2:15" x14ac:dyDescent="0.35">
      <c r="B395" s="2" t="s">
        <v>14</v>
      </c>
      <c r="C395" s="3">
        <v>11</v>
      </c>
      <c r="D395" s="4" t="s">
        <v>22</v>
      </c>
      <c r="E395" s="2" t="s">
        <v>16</v>
      </c>
      <c r="F395" s="2" t="s">
        <v>42</v>
      </c>
      <c r="G395" s="5">
        <v>3</v>
      </c>
      <c r="H395" s="16">
        <v>15000000</v>
      </c>
      <c r="I395" s="2">
        <v>4</v>
      </c>
      <c r="J395" s="6">
        <v>1.3888888888888889E-3</v>
      </c>
      <c r="K395" s="2" t="s">
        <v>18</v>
      </c>
      <c r="L395" s="2" t="s">
        <v>29</v>
      </c>
      <c r="M395" s="2" t="s">
        <v>51</v>
      </c>
      <c r="N395" s="2" t="s">
        <v>66</v>
      </c>
      <c r="O395" s="2" t="s">
        <v>67</v>
      </c>
    </row>
    <row r="396" spans="2:15" x14ac:dyDescent="0.35">
      <c r="B396" s="2" t="s">
        <v>70</v>
      </c>
      <c r="C396" s="3">
        <v>5</v>
      </c>
      <c r="D396" s="4" t="s">
        <v>15</v>
      </c>
      <c r="E396" s="2" t="s">
        <v>32</v>
      </c>
      <c r="F396" s="2" t="s">
        <v>17</v>
      </c>
      <c r="G396" s="5">
        <v>0</v>
      </c>
      <c r="H396" s="16">
        <v>0</v>
      </c>
      <c r="I396" s="2">
        <v>2</v>
      </c>
      <c r="J396" s="6">
        <v>1.3888888888888889E-3</v>
      </c>
      <c r="K396" s="2"/>
      <c r="L396" s="2"/>
      <c r="M396" s="2" t="s">
        <v>48</v>
      </c>
      <c r="N396" s="2" t="s">
        <v>76</v>
      </c>
      <c r="O396" s="2" t="s">
        <v>52</v>
      </c>
    </row>
    <row r="397" spans="2:15" x14ac:dyDescent="0.35">
      <c r="B397" s="2" t="s">
        <v>70</v>
      </c>
      <c r="C397" s="3">
        <v>22</v>
      </c>
      <c r="D397" s="4" t="s">
        <v>37</v>
      </c>
      <c r="E397" s="2" t="s">
        <v>32</v>
      </c>
      <c r="F397" s="2" t="s">
        <v>17</v>
      </c>
      <c r="G397" s="5">
        <v>0</v>
      </c>
      <c r="H397" s="16">
        <v>0</v>
      </c>
      <c r="I397" s="2">
        <v>1</v>
      </c>
      <c r="J397" s="6">
        <v>1.3888888888888889E-3</v>
      </c>
      <c r="K397" s="2"/>
      <c r="L397" s="2"/>
      <c r="M397" s="2" t="s">
        <v>43</v>
      </c>
      <c r="N397" s="2" t="s">
        <v>76</v>
      </c>
      <c r="O397" s="2" t="s">
        <v>31</v>
      </c>
    </row>
    <row r="398" spans="2:15" x14ac:dyDescent="0.35">
      <c r="B398" s="2" t="s">
        <v>70</v>
      </c>
      <c r="C398" s="3">
        <v>26</v>
      </c>
      <c r="D398" s="4" t="s">
        <v>37</v>
      </c>
      <c r="E398" s="2" t="s">
        <v>28</v>
      </c>
      <c r="F398" s="2" t="s">
        <v>42</v>
      </c>
      <c r="G398" s="5">
        <v>0</v>
      </c>
      <c r="H398" s="16">
        <v>0</v>
      </c>
      <c r="I398" s="2">
        <v>1</v>
      </c>
      <c r="J398" s="6">
        <v>1.3888888888888889E-3</v>
      </c>
      <c r="K398" s="2"/>
      <c r="L398" s="2"/>
      <c r="M398" s="2" t="s">
        <v>40</v>
      </c>
      <c r="N398" s="2" t="s">
        <v>78</v>
      </c>
      <c r="O398" s="2" t="s">
        <v>41</v>
      </c>
    </row>
    <row r="399" spans="2:15" x14ac:dyDescent="0.35">
      <c r="B399" s="2" t="s">
        <v>70</v>
      </c>
      <c r="C399" s="3">
        <v>8</v>
      </c>
      <c r="D399" s="4" t="s">
        <v>37</v>
      </c>
      <c r="E399" s="2" t="s">
        <v>32</v>
      </c>
      <c r="F399" s="2" t="s">
        <v>23</v>
      </c>
      <c r="G399" s="5">
        <v>0</v>
      </c>
      <c r="H399" s="16">
        <v>0</v>
      </c>
      <c r="I399" s="2">
        <v>5</v>
      </c>
      <c r="J399" s="6">
        <v>1.3888888888888889E-3</v>
      </c>
      <c r="K399" s="2"/>
      <c r="L399" s="2"/>
      <c r="M399" s="2" t="s">
        <v>48</v>
      </c>
      <c r="N399" s="2" t="s">
        <v>78</v>
      </c>
      <c r="O399" s="2" t="s">
        <v>63</v>
      </c>
    </row>
    <row r="400" spans="2:15" x14ac:dyDescent="0.35">
      <c r="B400" s="2" t="s">
        <v>70</v>
      </c>
      <c r="C400" s="3">
        <v>17</v>
      </c>
      <c r="D400" s="4" t="s">
        <v>44</v>
      </c>
      <c r="E400" s="2" t="s">
        <v>16</v>
      </c>
      <c r="F400" s="2" t="s">
        <v>42</v>
      </c>
      <c r="G400" s="5">
        <v>0</v>
      </c>
      <c r="H400" s="16">
        <v>0</v>
      </c>
      <c r="I400" s="2">
        <v>4</v>
      </c>
      <c r="J400" s="6">
        <v>1.3888888888888889E-3</v>
      </c>
      <c r="K400" s="2"/>
      <c r="L400" s="2"/>
      <c r="M400" s="2" t="s">
        <v>48</v>
      </c>
      <c r="N400" s="2" t="s">
        <v>66</v>
      </c>
      <c r="O400" s="2" t="s">
        <v>67</v>
      </c>
    </row>
    <row r="401" spans="2:15" x14ac:dyDescent="0.35">
      <c r="B401" s="2" t="s">
        <v>70</v>
      </c>
      <c r="C401" s="3">
        <v>11</v>
      </c>
      <c r="D401" s="4" t="s">
        <v>69</v>
      </c>
      <c r="E401" s="2" t="s">
        <v>28</v>
      </c>
      <c r="F401" s="2" t="s">
        <v>23</v>
      </c>
      <c r="G401" s="5">
        <v>0</v>
      </c>
      <c r="H401" s="16">
        <v>0</v>
      </c>
      <c r="I401" s="2">
        <v>2</v>
      </c>
      <c r="J401" s="6">
        <v>1.3888888888888889E-3</v>
      </c>
      <c r="K401" s="2"/>
      <c r="L401" s="2"/>
      <c r="M401" s="2" t="s">
        <v>51</v>
      </c>
      <c r="N401" s="2" t="s">
        <v>76</v>
      </c>
      <c r="O401" s="2" t="s">
        <v>52</v>
      </c>
    </row>
    <row r="402" spans="2:15" x14ac:dyDescent="0.35">
      <c r="B402" s="2" t="s">
        <v>70</v>
      </c>
      <c r="C402" s="3">
        <v>22</v>
      </c>
      <c r="D402" s="4" t="s">
        <v>69</v>
      </c>
      <c r="E402" s="2" t="s">
        <v>16</v>
      </c>
      <c r="F402" s="2" t="s">
        <v>45</v>
      </c>
      <c r="G402" s="5">
        <v>0</v>
      </c>
      <c r="H402" s="16">
        <v>0</v>
      </c>
      <c r="I402" s="2">
        <v>2</v>
      </c>
      <c r="J402" s="6">
        <v>1.3888888888888889E-3</v>
      </c>
      <c r="K402" s="2"/>
      <c r="L402" s="2"/>
      <c r="M402" s="2" t="s">
        <v>33</v>
      </c>
      <c r="N402" s="2" t="s">
        <v>76</v>
      </c>
      <c r="O402" s="2" t="s">
        <v>75</v>
      </c>
    </row>
    <row r="403" spans="2:15" x14ac:dyDescent="0.35">
      <c r="B403" s="2" t="s">
        <v>70</v>
      </c>
      <c r="C403" s="3">
        <v>1</v>
      </c>
      <c r="D403" s="4" t="s">
        <v>69</v>
      </c>
      <c r="E403" s="2" t="s">
        <v>28</v>
      </c>
      <c r="F403" s="2" t="s">
        <v>23</v>
      </c>
      <c r="G403" s="5">
        <v>0</v>
      </c>
      <c r="H403" s="16">
        <v>0</v>
      </c>
      <c r="I403" s="2">
        <v>3</v>
      </c>
      <c r="J403" s="6">
        <v>1.3888888888888889E-3</v>
      </c>
      <c r="K403" s="2"/>
      <c r="L403" s="2"/>
      <c r="M403" s="2" t="s">
        <v>20</v>
      </c>
      <c r="N403" s="2" t="s">
        <v>78</v>
      </c>
      <c r="O403" s="2" t="s">
        <v>53</v>
      </c>
    </row>
    <row r="404" spans="2:15" x14ac:dyDescent="0.35">
      <c r="B404" s="2" t="s">
        <v>70</v>
      </c>
      <c r="C404" s="3">
        <v>5</v>
      </c>
      <c r="D404" s="4" t="s">
        <v>15</v>
      </c>
      <c r="E404" s="2" t="s">
        <v>32</v>
      </c>
      <c r="F404" s="2" t="s">
        <v>17</v>
      </c>
      <c r="G404" s="5">
        <v>0</v>
      </c>
      <c r="H404" s="16">
        <v>0</v>
      </c>
      <c r="I404" s="2">
        <v>2</v>
      </c>
      <c r="J404" s="6">
        <v>1.3888888888888889E-3</v>
      </c>
      <c r="K404" s="2"/>
      <c r="L404" s="2"/>
      <c r="M404" s="2" t="s">
        <v>48</v>
      </c>
      <c r="N404" s="2" t="s">
        <v>76</v>
      </c>
      <c r="O404" s="2" t="s">
        <v>52</v>
      </c>
    </row>
    <row r="405" spans="2:15" x14ac:dyDescent="0.35">
      <c r="B405" s="2" t="s">
        <v>14</v>
      </c>
      <c r="C405" s="3">
        <v>11</v>
      </c>
      <c r="D405" s="4" t="s">
        <v>57</v>
      </c>
      <c r="E405" s="2" t="s">
        <v>16</v>
      </c>
      <c r="F405" s="2" t="s">
        <v>17</v>
      </c>
      <c r="G405" s="5">
        <v>2</v>
      </c>
      <c r="H405" s="16">
        <v>12000000</v>
      </c>
      <c r="I405" s="2">
        <v>3</v>
      </c>
      <c r="J405" s="6">
        <v>1.5046296296296294E-3</v>
      </c>
      <c r="K405" s="2" t="s">
        <v>18</v>
      </c>
      <c r="L405" s="2" t="s">
        <v>56</v>
      </c>
      <c r="M405" s="2" t="s">
        <v>48</v>
      </c>
      <c r="N405" s="2" t="s">
        <v>78</v>
      </c>
      <c r="O405" s="2" t="s">
        <v>63</v>
      </c>
    </row>
    <row r="406" spans="2:15" x14ac:dyDescent="0.35">
      <c r="B406" s="2" t="s">
        <v>14</v>
      </c>
      <c r="C406" s="3">
        <v>28</v>
      </c>
      <c r="D406" s="4" t="s">
        <v>72</v>
      </c>
      <c r="E406" s="2" t="s">
        <v>49</v>
      </c>
      <c r="F406" s="2" t="s">
        <v>42</v>
      </c>
      <c r="G406" s="5">
        <v>2</v>
      </c>
      <c r="H406" s="16">
        <v>12000000</v>
      </c>
      <c r="I406" s="2">
        <v>1</v>
      </c>
      <c r="J406" s="6">
        <v>1.5046296296296294E-3</v>
      </c>
      <c r="K406" s="2" t="s">
        <v>18</v>
      </c>
      <c r="L406" s="2" t="s">
        <v>19</v>
      </c>
      <c r="M406" s="2" t="s">
        <v>48</v>
      </c>
      <c r="N406" s="2" t="s">
        <v>77</v>
      </c>
      <c r="O406" s="2" t="s">
        <v>54</v>
      </c>
    </row>
    <row r="407" spans="2:15" x14ac:dyDescent="0.35">
      <c r="B407" s="2" t="s">
        <v>14</v>
      </c>
      <c r="C407" s="3">
        <v>12</v>
      </c>
      <c r="D407" s="4" t="s">
        <v>22</v>
      </c>
      <c r="E407" s="2" t="s">
        <v>28</v>
      </c>
      <c r="F407" s="2" t="s">
        <v>23</v>
      </c>
      <c r="G407" s="5">
        <v>2</v>
      </c>
      <c r="H407" s="16">
        <v>38000000</v>
      </c>
      <c r="I407" s="2">
        <v>4</v>
      </c>
      <c r="J407" s="6">
        <v>1.5046296296296294E-3</v>
      </c>
      <c r="K407" s="2" t="s">
        <v>46</v>
      </c>
      <c r="L407" s="2" t="s">
        <v>35</v>
      </c>
      <c r="M407" s="2" t="s">
        <v>33</v>
      </c>
      <c r="N407" s="2" t="s">
        <v>76</v>
      </c>
      <c r="O407" s="2" t="s">
        <v>52</v>
      </c>
    </row>
    <row r="408" spans="2:15" x14ac:dyDescent="0.35">
      <c r="B408" s="2" t="s">
        <v>14</v>
      </c>
      <c r="C408" s="3">
        <v>30</v>
      </c>
      <c r="D408" s="4" t="s">
        <v>27</v>
      </c>
      <c r="E408" s="2" t="s">
        <v>73</v>
      </c>
      <c r="F408" s="2" t="s">
        <v>42</v>
      </c>
      <c r="G408" s="5">
        <v>2</v>
      </c>
      <c r="H408" s="16">
        <v>12000000</v>
      </c>
      <c r="I408" s="2">
        <v>5</v>
      </c>
      <c r="J408" s="6">
        <v>1.5046296296296294E-3</v>
      </c>
      <c r="K408" s="2" t="s">
        <v>18</v>
      </c>
      <c r="L408" s="2" t="s">
        <v>39</v>
      </c>
      <c r="M408" s="2" t="s">
        <v>30</v>
      </c>
      <c r="N408" s="2" t="s">
        <v>76</v>
      </c>
      <c r="O408" s="2" t="s">
        <v>52</v>
      </c>
    </row>
    <row r="409" spans="2:15" x14ac:dyDescent="0.35">
      <c r="B409" s="2" t="s">
        <v>14</v>
      </c>
      <c r="C409" s="3">
        <v>14</v>
      </c>
      <c r="D409" s="4" t="s">
        <v>27</v>
      </c>
      <c r="E409" s="2" t="s">
        <v>73</v>
      </c>
      <c r="F409" s="2" t="s">
        <v>42</v>
      </c>
      <c r="G409" s="5">
        <v>1</v>
      </c>
      <c r="H409" s="16">
        <v>7000000</v>
      </c>
      <c r="I409" s="2">
        <v>1</v>
      </c>
      <c r="J409" s="6">
        <v>1.5046296296296294E-3</v>
      </c>
      <c r="K409" s="2" t="s">
        <v>18</v>
      </c>
      <c r="L409" s="2" t="s">
        <v>47</v>
      </c>
      <c r="M409" s="2" t="s">
        <v>25</v>
      </c>
      <c r="N409" s="2" t="s">
        <v>76</v>
      </c>
      <c r="O409" s="2" t="s">
        <v>31</v>
      </c>
    </row>
    <row r="410" spans="2:15" x14ac:dyDescent="0.35">
      <c r="B410" s="2" t="s">
        <v>14</v>
      </c>
      <c r="C410" s="3">
        <v>26</v>
      </c>
      <c r="D410" s="4" t="s">
        <v>27</v>
      </c>
      <c r="E410" s="2" t="s">
        <v>49</v>
      </c>
      <c r="F410" s="2" t="s">
        <v>23</v>
      </c>
      <c r="G410" s="5">
        <v>4</v>
      </c>
      <c r="H410" s="16">
        <v>20000000</v>
      </c>
      <c r="I410" s="2">
        <v>2</v>
      </c>
      <c r="J410" s="6">
        <v>1.5046296296296294E-3</v>
      </c>
      <c r="K410" s="2" t="s">
        <v>18</v>
      </c>
      <c r="L410" s="2" t="s">
        <v>56</v>
      </c>
      <c r="M410" s="2" t="s">
        <v>51</v>
      </c>
      <c r="N410" s="2" t="s">
        <v>78</v>
      </c>
      <c r="O410" s="2" t="s">
        <v>63</v>
      </c>
    </row>
    <row r="411" spans="2:15" x14ac:dyDescent="0.35">
      <c r="B411" s="2" t="s">
        <v>14</v>
      </c>
      <c r="C411" s="3">
        <v>5</v>
      </c>
      <c r="D411" s="4" t="s">
        <v>37</v>
      </c>
      <c r="E411" s="2" t="s">
        <v>28</v>
      </c>
      <c r="F411" s="2" t="s">
        <v>42</v>
      </c>
      <c r="G411" s="5">
        <v>1</v>
      </c>
      <c r="H411" s="16">
        <v>19000000</v>
      </c>
      <c r="I411" s="2">
        <v>1</v>
      </c>
      <c r="J411" s="6">
        <v>1.5046296296296294E-3</v>
      </c>
      <c r="K411" s="2" t="s">
        <v>46</v>
      </c>
      <c r="L411" s="2" t="s">
        <v>39</v>
      </c>
      <c r="M411" s="2" t="s">
        <v>43</v>
      </c>
      <c r="N411" s="2" t="s">
        <v>78</v>
      </c>
      <c r="O411" s="2" t="s">
        <v>63</v>
      </c>
    </row>
    <row r="412" spans="2:15" x14ac:dyDescent="0.35">
      <c r="B412" s="2" t="s">
        <v>14</v>
      </c>
      <c r="C412" s="3">
        <v>29</v>
      </c>
      <c r="D412" s="4" t="s">
        <v>37</v>
      </c>
      <c r="E412" s="2" t="s">
        <v>28</v>
      </c>
      <c r="F412" s="2" t="s">
        <v>23</v>
      </c>
      <c r="G412" s="5">
        <v>3</v>
      </c>
      <c r="H412" s="16">
        <v>15000000</v>
      </c>
      <c r="I412" s="2">
        <v>3</v>
      </c>
      <c r="J412" s="6">
        <v>1.5046296296296294E-3</v>
      </c>
      <c r="K412" s="2" t="s">
        <v>18</v>
      </c>
      <c r="L412" s="2" t="s">
        <v>64</v>
      </c>
      <c r="M412" s="2" t="s">
        <v>40</v>
      </c>
      <c r="N412" s="2" t="s">
        <v>66</v>
      </c>
      <c r="O412" s="2" t="s">
        <v>67</v>
      </c>
    </row>
    <row r="413" spans="2:15" x14ac:dyDescent="0.35">
      <c r="B413" s="2" t="s">
        <v>14</v>
      </c>
      <c r="C413" s="3">
        <v>2</v>
      </c>
      <c r="D413" s="4" t="s">
        <v>44</v>
      </c>
      <c r="E413" s="2" t="s">
        <v>16</v>
      </c>
      <c r="F413" s="2" t="s">
        <v>42</v>
      </c>
      <c r="G413" s="5">
        <v>4</v>
      </c>
      <c r="H413" s="16">
        <v>20000000</v>
      </c>
      <c r="I413" s="2">
        <v>4</v>
      </c>
      <c r="J413" s="6">
        <v>1.5046296296296294E-3</v>
      </c>
      <c r="K413" s="2" t="s">
        <v>61</v>
      </c>
      <c r="L413" s="2" t="s">
        <v>47</v>
      </c>
      <c r="M413" s="2" t="s">
        <v>40</v>
      </c>
      <c r="N413" s="2" t="s">
        <v>76</v>
      </c>
      <c r="O413" s="2" t="s">
        <v>52</v>
      </c>
    </row>
    <row r="414" spans="2:15" x14ac:dyDescent="0.35">
      <c r="B414" s="2" t="s">
        <v>14</v>
      </c>
      <c r="C414" s="3">
        <v>25</v>
      </c>
      <c r="D414" s="4" t="s">
        <v>44</v>
      </c>
      <c r="E414" s="2" t="s">
        <v>16</v>
      </c>
      <c r="F414" s="2" t="s">
        <v>17</v>
      </c>
      <c r="G414" s="5">
        <v>5</v>
      </c>
      <c r="H414" s="16">
        <v>25000000</v>
      </c>
      <c r="I414" s="2">
        <v>4</v>
      </c>
      <c r="J414" s="6">
        <v>1.5046296296296294E-3</v>
      </c>
      <c r="K414" s="2" t="s">
        <v>18</v>
      </c>
      <c r="L414" s="2" t="s">
        <v>19</v>
      </c>
      <c r="M414" s="2" t="s">
        <v>48</v>
      </c>
      <c r="N414" s="2" t="s">
        <v>78</v>
      </c>
      <c r="O414" s="2" t="s">
        <v>53</v>
      </c>
    </row>
    <row r="415" spans="2:15" x14ac:dyDescent="0.35">
      <c r="B415" s="2" t="s">
        <v>14</v>
      </c>
      <c r="C415" s="3">
        <v>17</v>
      </c>
      <c r="D415" s="4" t="s">
        <v>44</v>
      </c>
      <c r="E415" s="2" t="s">
        <v>32</v>
      </c>
      <c r="F415" s="2" t="s">
        <v>17</v>
      </c>
      <c r="G415" s="5">
        <v>5</v>
      </c>
      <c r="H415" s="16">
        <v>21000000</v>
      </c>
      <c r="I415" s="2">
        <v>1</v>
      </c>
      <c r="J415" s="6">
        <v>1.5046296296296294E-3</v>
      </c>
      <c r="K415" s="2" t="s">
        <v>18</v>
      </c>
      <c r="L415" s="2" t="s">
        <v>64</v>
      </c>
      <c r="M415" s="2" t="s">
        <v>51</v>
      </c>
      <c r="N415" s="2" t="s">
        <v>66</v>
      </c>
      <c r="O415" s="2" t="s">
        <v>36</v>
      </c>
    </row>
    <row r="416" spans="2:15" x14ac:dyDescent="0.35">
      <c r="B416" s="2" t="s">
        <v>14</v>
      </c>
      <c r="C416" s="3">
        <v>11</v>
      </c>
      <c r="D416" s="4" t="s">
        <v>57</v>
      </c>
      <c r="E416" s="2" t="s">
        <v>16</v>
      </c>
      <c r="F416" s="2" t="s">
        <v>17</v>
      </c>
      <c r="G416" s="5">
        <v>2</v>
      </c>
      <c r="H416" s="16">
        <v>12000000</v>
      </c>
      <c r="I416" s="2">
        <v>3</v>
      </c>
      <c r="J416" s="6">
        <v>1.5046296296296294E-3</v>
      </c>
      <c r="K416" s="2" t="s">
        <v>18</v>
      </c>
      <c r="L416" s="2" t="s">
        <v>56</v>
      </c>
      <c r="M416" s="2" t="s">
        <v>48</v>
      </c>
      <c r="N416" s="2" t="s">
        <v>78</v>
      </c>
      <c r="O416" s="2" t="s">
        <v>63</v>
      </c>
    </row>
    <row r="417" spans="2:15" x14ac:dyDescent="0.35">
      <c r="B417" s="2" t="s">
        <v>14</v>
      </c>
      <c r="C417" s="3">
        <v>28</v>
      </c>
      <c r="D417" s="4" t="s">
        <v>72</v>
      </c>
      <c r="E417" s="2" t="s">
        <v>49</v>
      </c>
      <c r="F417" s="2" t="s">
        <v>42</v>
      </c>
      <c r="G417" s="5">
        <v>2</v>
      </c>
      <c r="H417" s="16">
        <v>12000000</v>
      </c>
      <c r="I417" s="2">
        <v>1</v>
      </c>
      <c r="J417" s="6">
        <v>1.5046296296296294E-3</v>
      </c>
      <c r="K417" s="2" t="s">
        <v>18</v>
      </c>
      <c r="L417" s="2" t="s">
        <v>19</v>
      </c>
      <c r="M417" s="2" t="s">
        <v>48</v>
      </c>
      <c r="N417" s="2" t="s">
        <v>77</v>
      </c>
      <c r="O417" s="2" t="s">
        <v>54</v>
      </c>
    </row>
    <row r="418" spans="2:15" x14ac:dyDescent="0.35">
      <c r="B418" s="2" t="s">
        <v>14</v>
      </c>
      <c r="C418" s="3">
        <v>12</v>
      </c>
      <c r="D418" s="4" t="s">
        <v>22</v>
      </c>
      <c r="E418" s="2" t="s">
        <v>28</v>
      </c>
      <c r="F418" s="2" t="s">
        <v>23</v>
      </c>
      <c r="G418" s="5">
        <v>2</v>
      </c>
      <c r="H418" s="16">
        <v>38000000</v>
      </c>
      <c r="I418" s="2">
        <v>4</v>
      </c>
      <c r="J418" s="6">
        <v>1.5046296296296294E-3</v>
      </c>
      <c r="K418" s="2" t="s">
        <v>46</v>
      </c>
      <c r="L418" s="2" t="s">
        <v>35</v>
      </c>
      <c r="M418" s="2" t="s">
        <v>33</v>
      </c>
      <c r="N418" s="2" t="s">
        <v>76</v>
      </c>
      <c r="O418" s="2" t="s">
        <v>52</v>
      </c>
    </row>
    <row r="419" spans="2:15" x14ac:dyDescent="0.35">
      <c r="B419" s="2" t="s">
        <v>70</v>
      </c>
      <c r="C419" s="3">
        <v>30</v>
      </c>
      <c r="D419" s="4" t="s">
        <v>44</v>
      </c>
      <c r="E419" s="2" t="s">
        <v>16</v>
      </c>
      <c r="F419" s="2" t="s">
        <v>45</v>
      </c>
      <c r="G419" s="5">
        <v>0</v>
      </c>
      <c r="H419" s="16">
        <v>0</v>
      </c>
      <c r="I419" s="2">
        <v>2</v>
      </c>
      <c r="J419" s="6">
        <v>1.5046296296296294E-3</v>
      </c>
      <c r="K419" s="2"/>
      <c r="L419" s="2"/>
      <c r="M419" s="2" t="s">
        <v>33</v>
      </c>
      <c r="N419" s="2" t="s">
        <v>66</v>
      </c>
      <c r="O419" s="2" t="s">
        <v>36</v>
      </c>
    </row>
    <row r="420" spans="2:15" x14ac:dyDescent="0.35">
      <c r="B420" s="2" t="s">
        <v>70</v>
      </c>
      <c r="C420" s="3">
        <v>11</v>
      </c>
      <c r="D420" s="4" t="s">
        <v>44</v>
      </c>
      <c r="E420" s="2" t="s">
        <v>38</v>
      </c>
      <c r="F420" s="2" t="s">
        <v>23</v>
      </c>
      <c r="G420" s="5">
        <v>0</v>
      </c>
      <c r="H420" s="16">
        <v>0</v>
      </c>
      <c r="I420" s="2">
        <v>3</v>
      </c>
      <c r="J420" s="6">
        <v>1.5046296296296294E-3</v>
      </c>
      <c r="K420" s="2"/>
      <c r="L420" s="2"/>
      <c r="M420" s="2" t="s">
        <v>20</v>
      </c>
      <c r="N420" s="2" t="s">
        <v>76</v>
      </c>
      <c r="O420" s="2" t="s">
        <v>52</v>
      </c>
    </row>
    <row r="421" spans="2:15" x14ac:dyDescent="0.35">
      <c r="B421" s="2" t="s">
        <v>14</v>
      </c>
      <c r="C421" s="3">
        <v>11</v>
      </c>
      <c r="D421" s="4" t="s">
        <v>55</v>
      </c>
      <c r="E421" s="2" t="s">
        <v>49</v>
      </c>
      <c r="F421" s="2" t="s">
        <v>17</v>
      </c>
      <c r="G421" s="5">
        <v>5</v>
      </c>
      <c r="H421" s="16">
        <v>25000000</v>
      </c>
      <c r="I421" s="2">
        <v>3</v>
      </c>
      <c r="J421" s="6">
        <v>1.5277777777777779E-3</v>
      </c>
      <c r="K421" s="2" t="s">
        <v>18</v>
      </c>
      <c r="L421" s="2" t="s">
        <v>47</v>
      </c>
      <c r="M421" s="2" t="s">
        <v>20</v>
      </c>
      <c r="N421" s="2" t="s">
        <v>66</v>
      </c>
      <c r="O421" s="2" t="s">
        <v>36</v>
      </c>
    </row>
    <row r="422" spans="2:15" x14ac:dyDescent="0.35">
      <c r="B422" s="2" t="s">
        <v>14</v>
      </c>
      <c r="C422" s="3">
        <v>15</v>
      </c>
      <c r="D422" s="4" t="s">
        <v>55</v>
      </c>
      <c r="E422" s="2" t="s">
        <v>32</v>
      </c>
      <c r="F422" s="2" t="s">
        <v>42</v>
      </c>
      <c r="G422" s="5">
        <v>2</v>
      </c>
      <c r="H422" s="16">
        <v>12000000</v>
      </c>
      <c r="I422" s="2">
        <v>1</v>
      </c>
      <c r="J422" s="6">
        <v>1.5277777777777779E-3</v>
      </c>
      <c r="K422" s="2" t="s">
        <v>18</v>
      </c>
      <c r="L422" s="2" t="s">
        <v>29</v>
      </c>
      <c r="M422" s="2" t="s">
        <v>43</v>
      </c>
      <c r="N422" s="2" t="s">
        <v>76</v>
      </c>
      <c r="O422" s="2" t="s">
        <v>31</v>
      </c>
    </row>
    <row r="423" spans="2:15" x14ac:dyDescent="0.35">
      <c r="B423" s="2" t="s">
        <v>14</v>
      </c>
      <c r="C423" s="3">
        <v>14</v>
      </c>
      <c r="D423" s="4" t="s">
        <v>57</v>
      </c>
      <c r="E423" s="2" t="s">
        <v>28</v>
      </c>
      <c r="F423" s="2" t="s">
        <v>23</v>
      </c>
      <c r="G423" s="5">
        <v>2</v>
      </c>
      <c r="H423" s="16">
        <v>12000000</v>
      </c>
      <c r="I423" s="2">
        <v>1</v>
      </c>
      <c r="J423" s="6">
        <v>1.5277777777777779E-3</v>
      </c>
      <c r="K423" s="2" t="s">
        <v>18</v>
      </c>
      <c r="L423" s="2" t="s">
        <v>47</v>
      </c>
      <c r="M423" s="2" t="s">
        <v>30</v>
      </c>
      <c r="N423" s="2" t="s">
        <v>77</v>
      </c>
      <c r="O423" s="2" t="s">
        <v>65</v>
      </c>
    </row>
    <row r="424" spans="2:15" x14ac:dyDescent="0.35">
      <c r="B424" s="2" t="s">
        <v>14</v>
      </c>
      <c r="C424" s="3">
        <v>11</v>
      </c>
      <c r="D424" s="4" t="s">
        <v>57</v>
      </c>
      <c r="E424" s="2" t="s">
        <v>16</v>
      </c>
      <c r="F424" s="2" t="s">
        <v>42</v>
      </c>
      <c r="G424" s="5">
        <v>1</v>
      </c>
      <c r="H424" s="16">
        <v>7000000</v>
      </c>
      <c r="I424" s="2">
        <v>1</v>
      </c>
      <c r="J424" s="6">
        <v>1.5277777777777779E-3</v>
      </c>
      <c r="K424" s="2" t="s">
        <v>18</v>
      </c>
      <c r="L424" s="2" t="s">
        <v>39</v>
      </c>
      <c r="M424" s="2" t="s">
        <v>33</v>
      </c>
      <c r="N424" s="2" t="s">
        <v>76</v>
      </c>
      <c r="O424" s="2" t="s">
        <v>31</v>
      </c>
    </row>
    <row r="425" spans="2:15" x14ac:dyDescent="0.35">
      <c r="B425" s="2" t="s">
        <v>14</v>
      </c>
      <c r="C425" s="3">
        <v>1</v>
      </c>
      <c r="D425" s="4" t="s">
        <v>59</v>
      </c>
      <c r="E425" s="2" t="s">
        <v>28</v>
      </c>
      <c r="F425" s="2" t="s">
        <v>17</v>
      </c>
      <c r="G425" s="5">
        <v>4</v>
      </c>
      <c r="H425" s="16">
        <v>20000000</v>
      </c>
      <c r="I425" s="2">
        <v>2</v>
      </c>
      <c r="J425" s="6">
        <v>1.5277777777777779E-3</v>
      </c>
      <c r="K425" s="2" t="s">
        <v>61</v>
      </c>
      <c r="L425" s="2" t="s">
        <v>29</v>
      </c>
      <c r="M425" s="2" t="s">
        <v>25</v>
      </c>
      <c r="N425" s="2" t="s">
        <v>78</v>
      </c>
      <c r="O425" s="2" t="s">
        <v>53</v>
      </c>
    </row>
    <row r="426" spans="2:15" x14ac:dyDescent="0.35">
      <c r="B426" s="2" t="s">
        <v>14</v>
      </c>
      <c r="C426" s="3">
        <v>7</v>
      </c>
      <c r="D426" s="4" t="s">
        <v>59</v>
      </c>
      <c r="E426" s="2" t="s">
        <v>28</v>
      </c>
      <c r="F426" s="2" t="s">
        <v>42</v>
      </c>
      <c r="G426" s="5">
        <v>3</v>
      </c>
      <c r="H426" s="16">
        <v>15000000</v>
      </c>
      <c r="I426" s="2">
        <v>1</v>
      </c>
      <c r="J426" s="6">
        <v>1.5277777777777779E-3</v>
      </c>
      <c r="K426" s="2" t="s">
        <v>18</v>
      </c>
      <c r="L426" s="2" t="s">
        <v>47</v>
      </c>
      <c r="M426" s="2" t="s">
        <v>43</v>
      </c>
      <c r="N426" s="2" t="s">
        <v>78</v>
      </c>
      <c r="O426" s="2" t="s">
        <v>41</v>
      </c>
    </row>
    <row r="427" spans="2:15" x14ac:dyDescent="0.35">
      <c r="B427" s="2" t="s">
        <v>14</v>
      </c>
      <c r="C427" s="3">
        <v>1</v>
      </c>
      <c r="D427" s="4" t="s">
        <v>59</v>
      </c>
      <c r="E427" s="2" t="s">
        <v>32</v>
      </c>
      <c r="F427" s="2" t="s">
        <v>23</v>
      </c>
      <c r="G427" s="5">
        <v>3</v>
      </c>
      <c r="H427" s="16">
        <v>15000000</v>
      </c>
      <c r="I427" s="2">
        <v>2</v>
      </c>
      <c r="J427" s="6">
        <v>1.5277777777777779E-3</v>
      </c>
      <c r="K427" s="2" t="s">
        <v>18</v>
      </c>
      <c r="L427" s="2" t="s">
        <v>19</v>
      </c>
      <c r="M427" s="2" t="s">
        <v>51</v>
      </c>
      <c r="N427" s="2" t="s">
        <v>76</v>
      </c>
      <c r="O427" s="2" t="s">
        <v>52</v>
      </c>
    </row>
    <row r="428" spans="2:15" x14ac:dyDescent="0.35">
      <c r="B428" s="2" t="s">
        <v>14</v>
      </c>
      <c r="C428" s="3">
        <v>6</v>
      </c>
      <c r="D428" s="4" t="s">
        <v>72</v>
      </c>
      <c r="E428" s="2" t="s">
        <v>49</v>
      </c>
      <c r="F428" s="2" t="s">
        <v>42</v>
      </c>
      <c r="G428" s="5">
        <v>2</v>
      </c>
      <c r="H428" s="16">
        <v>38000000</v>
      </c>
      <c r="I428" s="2">
        <v>1</v>
      </c>
      <c r="J428" s="6">
        <v>1.5277777777777779E-3</v>
      </c>
      <c r="K428" s="2" t="s">
        <v>46</v>
      </c>
      <c r="L428" s="2" t="s">
        <v>29</v>
      </c>
      <c r="M428" s="2" t="s">
        <v>20</v>
      </c>
      <c r="N428" s="2" t="s">
        <v>78</v>
      </c>
      <c r="O428" s="2" t="s">
        <v>62</v>
      </c>
    </row>
    <row r="429" spans="2:15" x14ac:dyDescent="0.35">
      <c r="B429" s="2" t="s">
        <v>14</v>
      </c>
      <c r="C429" s="3">
        <v>31</v>
      </c>
      <c r="D429" s="4" t="s">
        <v>22</v>
      </c>
      <c r="E429" s="2" t="s">
        <v>28</v>
      </c>
      <c r="F429" s="2" t="s">
        <v>23</v>
      </c>
      <c r="G429" s="5">
        <v>1</v>
      </c>
      <c r="H429" s="16">
        <v>19000000</v>
      </c>
      <c r="I429" s="2">
        <v>2</v>
      </c>
      <c r="J429" s="6">
        <v>1.5277777777777779E-3</v>
      </c>
      <c r="K429" s="2" t="s">
        <v>46</v>
      </c>
      <c r="L429" s="2" t="s">
        <v>19</v>
      </c>
      <c r="M429" s="2" t="s">
        <v>30</v>
      </c>
      <c r="N429" s="2" t="s">
        <v>76</v>
      </c>
      <c r="O429" s="2" t="s">
        <v>52</v>
      </c>
    </row>
    <row r="430" spans="2:15" x14ac:dyDescent="0.35">
      <c r="B430" s="2" t="s">
        <v>14</v>
      </c>
      <c r="C430" s="3">
        <v>12</v>
      </c>
      <c r="D430" s="4" t="s">
        <v>22</v>
      </c>
      <c r="E430" s="2" t="s">
        <v>28</v>
      </c>
      <c r="F430" s="2" t="s">
        <v>42</v>
      </c>
      <c r="G430" s="5">
        <v>2</v>
      </c>
      <c r="H430" s="16">
        <v>10000000</v>
      </c>
      <c r="I430" s="2">
        <v>4</v>
      </c>
      <c r="J430" s="6">
        <v>1.5277777777777779E-3</v>
      </c>
      <c r="K430" s="2" t="s">
        <v>18</v>
      </c>
      <c r="L430" s="2" t="s">
        <v>24</v>
      </c>
      <c r="M430" s="2" t="s">
        <v>40</v>
      </c>
      <c r="N430" s="2" t="s">
        <v>66</v>
      </c>
      <c r="O430" s="2" t="s">
        <v>36</v>
      </c>
    </row>
    <row r="431" spans="2:15" x14ac:dyDescent="0.35">
      <c r="B431" s="2" t="s">
        <v>14</v>
      </c>
      <c r="C431" s="3">
        <v>28</v>
      </c>
      <c r="D431" s="4" t="s">
        <v>27</v>
      </c>
      <c r="E431" s="2" t="s">
        <v>73</v>
      </c>
      <c r="F431" s="2" t="s">
        <v>68</v>
      </c>
      <c r="G431" s="5">
        <v>5</v>
      </c>
      <c r="H431" s="16">
        <v>21000000</v>
      </c>
      <c r="I431" s="2">
        <v>3</v>
      </c>
      <c r="J431" s="6">
        <v>1.5277777777777779E-3</v>
      </c>
      <c r="K431" s="2" t="s">
        <v>18</v>
      </c>
      <c r="L431" s="2" t="s">
        <v>56</v>
      </c>
      <c r="M431" s="2" t="s">
        <v>40</v>
      </c>
      <c r="N431" s="2" t="s">
        <v>76</v>
      </c>
      <c r="O431" s="2" t="s">
        <v>75</v>
      </c>
    </row>
    <row r="432" spans="2:15" x14ac:dyDescent="0.35">
      <c r="B432" s="2" t="s">
        <v>14</v>
      </c>
      <c r="C432" s="3">
        <v>2</v>
      </c>
      <c r="D432" s="4" t="s">
        <v>27</v>
      </c>
      <c r="E432" s="2" t="s">
        <v>16</v>
      </c>
      <c r="F432" s="2" t="s">
        <v>45</v>
      </c>
      <c r="G432" s="5">
        <v>2</v>
      </c>
      <c r="H432" s="16">
        <v>10000000</v>
      </c>
      <c r="I432" s="2">
        <v>2</v>
      </c>
      <c r="J432" s="6">
        <v>1.5277777777777779E-3</v>
      </c>
      <c r="K432" s="2" t="s">
        <v>18</v>
      </c>
      <c r="L432" s="2" t="s">
        <v>47</v>
      </c>
      <c r="M432" s="2" t="s">
        <v>30</v>
      </c>
      <c r="N432" s="2" t="s">
        <v>76</v>
      </c>
      <c r="O432" s="2" t="s">
        <v>31</v>
      </c>
    </row>
    <row r="433" spans="2:15" x14ac:dyDescent="0.35">
      <c r="B433" s="2" t="s">
        <v>14</v>
      </c>
      <c r="C433" s="3">
        <v>21</v>
      </c>
      <c r="D433" s="4" t="s">
        <v>27</v>
      </c>
      <c r="E433" s="2" t="s">
        <v>32</v>
      </c>
      <c r="F433" s="2" t="s">
        <v>23</v>
      </c>
      <c r="G433" s="5">
        <v>2</v>
      </c>
      <c r="H433" s="16">
        <v>12000000</v>
      </c>
      <c r="I433" s="2">
        <v>3</v>
      </c>
      <c r="J433" s="6">
        <v>1.5277777777777779E-3</v>
      </c>
      <c r="K433" s="2" t="s">
        <v>18</v>
      </c>
      <c r="L433" s="2" t="s">
        <v>19</v>
      </c>
      <c r="M433" s="2" t="s">
        <v>30</v>
      </c>
      <c r="N433" s="2" t="s">
        <v>77</v>
      </c>
      <c r="O433" s="2" t="s">
        <v>54</v>
      </c>
    </row>
    <row r="434" spans="2:15" x14ac:dyDescent="0.35">
      <c r="B434" s="2" t="s">
        <v>14</v>
      </c>
      <c r="C434" s="3">
        <v>30</v>
      </c>
      <c r="D434" s="4" t="s">
        <v>27</v>
      </c>
      <c r="E434" s="2" t="s">
        <v>28</v>
      </c>
      <c r="F434" s="2" t="s">
        <v>17</v>
      </c>
      <c r="G434" s="5">
        <v>4</v>
      </c>
      <c r="H434" s="16">
        <v>15000000</v>
      </c>
      <c r="I434" s="2">
        <v>1</v>
      </c>
      <c r="J434" s="6">
        <v>1.5277777777777779E-3</v>
      </c>
      <c r="K434" s="2" t="s">
        <v>18</v>
      </c>
      <c r="L434" s="2" t="s">
        <v>39</v>
      </c>
      <c r="M434" s="2" t="s">
        <v>25</v>
      </c>
      <c r="N434" s="2" t="s">
        <v>76</v>
      </c>
      <c r="O434" s="2" t="s">
        <v>75</v>
      </c>
    </row>
    <row r="435" spans="2:15" x14ac:dyDescent="0.35">
      <c r="B435" s="2" t="s">
        <v>14</v>
      </c>
      <c r="C435" s="3">
        <v>24</v>
      </c>
      <c r="D435" s="4" t="s">
        <v>27</v>
      </c>
      <c r="E435" s="2" t="s">
        <v>73</v>
      </c>
      <c r="F435" s="2" t="s">
        <v>42</v>
      </c>
      <c r="G435" s="5">
        <v>5</v>
      </c>
      <c r="H435" s="16">
        <v>25000000</v>
      </c>
      <c r="I435" s="2">
        <v>2</v>
      </c>
      <c r="J435" s="6">
        <v>1.5277777777777779E-3</v>
      </c>
      <c r="K435" s="2" t="s">
        <v>18</v>
      </c>
      <c r="L435" s="2" t="s">
        <v>19</v>
      </c>
      <c r="M435" s="2" t="s">
        <v>33</v>
      </c>
      <c r="N435" s="2" t="s">
        <v>66</v>
      </c>
      <c r="O435" s="2" t="s">
        <v>36</v>
      </c>
    </row>
    <row r="436" spans="2:15" x14ac:dyDescent="0.35">
      <c r="B436" s="2" t="s">
        <v>14</v>
      </c>
      <c r="C436" s="3">
        <v>24</v>
      </c>
      <c r="D436" s="4" t="s">
        <v>27</v>
      </c>
      <c r="E436" s="2" t="s">
        <v>38</v>
      </c>
      <c r="F436" s="2" t="s">
        <v>23</v>
      </c>
      <c r="G436" s="5">
        <v>3</v>
      </c>
      <c r="H436" s="16">
        <v>15000000</v>
      </c>
      <c r="I436" s="2">
        <v>2</v>
      </c>
      <c r="J436" s="6">
        <v>1.5277777777777779E-3</v>
      </c>
      <c r="K436" s="2" t="s">
        <v>18</v>
      </c>
      <c r="L436" s="2" t="s">
        <v>50</v>
      </c>
      <c r="M436" s="2" t="s">
        <v>40</v>
      </c>
      <c r="N436" s="2" t="s">
        <v>76</v>
      </c>
      <c r="O436" s="2" t="s">
        <v>26</v>
      </c>
    </row>
    <row r="437" spans="2:15" x14ac:dyDescent="0.35">
      <c r="B437" s="2" t="s">
        <v>14</v>
      </c>
      <c r="C437" s="3">
        <v>30</v>
      </c>
      <c r="D437" s="4" t="s">
        <v>27</v>
      </c>
      <c r="E437" s="2" t="s">
        <v>49</v>
      </c>
      <c r="F437" s="2" t="s">
        <v>17</v>
      </c>
      <c r="G437" s="5">
        <v>2</v>
      </c>
      <c r="H437" s="16">
        <v>12000000</v>
      </c>
      <c r="I437" s="2">
        <v>2</v>
      </c>
      <c r="J437" s="6">
        <v>1.5277777777777779E-3</v>
      </c>
      <c r="K437" s="2" t="s">
        <v>18</v>
      </c>
      <c r="L437" s="2" t="s">
        <v>47</v>
      </c>
      <c r="M437" s="2" t="s">
        <v>20</v>
      </c>
      <c r="N437" s="2" t="s">
        <v>77</v>
      </c>
      <c r="O437" s="2" t="s">
        <v>65</v>
      </c>
    </row>
    <row r="438" spans="2:15" x14ac:dyDescent="0.35">
      <c r="B438" s="2" t="s">
        <v>14</v>
      </c>
      <c r="C438" s="3">
        <v>22</v>
      </c>
      <c r="D438" s="4" t="s">
        <v>27</v>
      </c>
      <c r="E438" s="2" t="s">
        <v>49</v>
      </c>
      <c r="F438" s="2" t="s">
        <v>17</v>
      </c>
      <c r="G438" s="5">
        <v>3</v>
      </c>
      <c r="H438" s="16">
        <v>12000000</v>
      </c>
      <c r="I438" s="2">
        <v>2</v>
      </c>
      <c r="J438" s="6">
        <v>1.5277777777777779E-3</v>
      </c>
      <c r="K438" s="2" t="s">
        <v>18</v>
      </c>
      <c r="L438" s="2" t="s">
        <v>19</v>
      </c>
      <c r="M438" s="2" t="s">
        <v>43</v>
      </c>
      <c r="N438" s="2" t="s">
        <v>77</v>
      </c>
      <c r="O438" s="2" t="s">
        <v>54</v>
      </c>
    </row>
    <row r="439" spans="2:15" x14ac:dyDescent="0.35">
      <c r="B439" s="2" t="s">
        <v>14</v>
      </c>
      <c r="C439" s="3">
        <v>26</v>
      </c>
      <c r="D439" s="4" t="s">
        <v>27</v>
      </c>
      <c r="E439" s="2" t="s">
        <v>32</v>
      </c>
      <c r="F439" s="2" t="s">
        <v>68</v>
      </c>
      <c r="G439" s="5">
        <v>5</v>
      </c>
      <c r="H439" s="16">
        <v>25000000</v>
      </c>
      <c r="I439" s="2">
        <v>3</v>
      </c>
      <c r="J439" s="6">
        <v>1.5277777777777779E-3</v>
      </c>
      <c r="K439" s="2" t="s">
        <v>18</v>
      </c>
      <c r="L439" s="2" t="s">
        <v>56</v>
      </c>
      <c r="M439" s="2" t="s">
        <v>48</v>
      </c>
      <c r="N439" s="2" t="s">
        <v>76</v>
      </c>
      <c r="O439" s="2" t="s">
        <v>52</v>
      </c>
    </row>
    <row r="440" spans="2:15" x14ac:dyDescent="0.35">
      <c r="B440" s="2" t="s">
        <v>14</v>
      </c>
      <c r="C440" s="3">
        <v>29</v>
      </c>
      <c r="D440" s="4" t="s">
        <v>37</v>
      </c>
      <c r="E440" s="2" t="s">
        <v>32</v>
      </c>
      <c r="F440" s="2" t="s">
        <v>42</v>
      </c>
      <c r="G440" s="5">
        <v>1</v>
      </c>
      <c r="H440" s="16">
        <v>19000000</v>
      </c>
      <c r="I440" s="2">
        <v>4</v>
      </c>
      <c r="J440" s="6">
        <v>1.5277777777777779E-3</v>
      </c>
      <c r="K440" s="2" t="s">
        <v>46</v>
      </c>
      <c r="L440" s="2" t="s">
        <v>35</v>
      </c>
      <c r="M440" s="2" t="s">
        <v>48</v>
      </c>
      <c r="N440" s="2" t="s">
        <v>78</v>
      </c>
      <c r="O440" s="2" t="s">
        <v>53</v>
      </c>
    </row>
    <row r="441" spans="2:15" x14ac:dyDescent="0.35">
      <c r="B441" s="2" t="s">
        <v>14</v>
      </c>
      <c r="C441" s="3">
        <v>20</v>
      </c>
      <c r="D441" s="4" t="s">
        <v>37</v>
      </c>
      <c r="E441" s="2" t="s">
        <v>28</v>
      </c>
      <c r="F441" s="2" t="s">
        <v>42</v>
      </c>
      <c r="G441" s="5">
        <v>2</v>
      </c>
      <c r="H441" s="16">
        <v>38000000</v>
      </c>
      <c r="I441" s="2">
        <v>5</v>
      </c>
      <c r="J441" s="6">
        <v>1.5277777777777779E-3</v>
      </c>
      <c r="K441" s="2" t="s">
        <v>46</v>
      </c>
      <c r="L441" s="2" t="s">
        <v>19</v>
      </c>
      <c r="M441" s="2" t="s">
        <v>51</v>
      </c>
      <c r="N441" s="2" t="s">
        <v>78</v>
      </c>
      <c r="O441" s="2" t="s">
        <v>41</v>
      </c>
    </row>
    <row r="442" spans="2:15" x14ac:dyDescent="0.35">
      <c r="B442" s="2" t="s">
        <v>14</v>
      </c>
      <c r="C442" s="3">
        <v>4</v>
      </c>
      <c r="D442" s="4" t="s">
        <v>37</v>
      </c>
      <c r="E442" s="2" t="s">
        <v>32</v>
      </c>
      <c r="F442" s="2" t="s">
        <v>17</v>
      </c>
      <c r="G442" s="5">
        <v>5</v>
      </c>
      <c r="H442" s="16">
        <v>20000000</v>
      </c>
      <c r="I442" s="2">
        <v>2</v>
      </c>
      <c r="J442" s="6">
        <v>1.5277777777777779E-3</v>
      </c>
      <c r="K442" s="2" t="s">
        <v>18</v>
      </c>
      <c r="L442" s="2" t="s">
        <v>24</v>
      </c>
      <c r="M442" s="2" t="s">
        <v>30</v>
      </c>
      <c r="N442" s="2" t="s">
        <v>78</v>
      </c>
      <c r="O442" s="2" t="s">
        <v>63</v>
      </c>
    </row>
    <row r="443" spans="2:15" x14ac:dyDescent="0.35">
      <c r="B443" s="2" t="s">
        <v>14</v>
      </c>
      <c r="C443" s="3">
        <v>20</v>
      </c>
      <c r="D443" s="4" t="s">
        <v>37</v>
      </c>
      <c r="E443" s="2" t="s">
        <v>32</v>
      </c>
      <c r="F443" s="2" t="s">
        <v>23</v>
      </c>
      <c r="G443" s="5">
        <v>2</v>
      </c>
      <c r="H443" s="16">
        <v>12000000</v>
      </c>
      <c r="I443" s="2">
        <v>2</v>
      </c>
      <c r="J443" s="6">
        <v>1.5277777777777779E-3</v>
      </c>
      <c r="K443" s="2" t="s">
        <v>18</v>
      </c>
      <c r="L443" s="2" t="s">
        <v>19</v>
      </c>
      <c r="M443" s="2" t="s">
        <v>30</v>
      </c>
      <c r="N443" s="2" t="s">
        <v>66</v>
      </c>
      <c r="O443" s="2" t="s">
        <v>67</v>
      </c>
    </row>
    <row r="444" spans="2:15" x14ac:dyDescent="0.35">
      <c r="B444" s="2" t="s">
        <v>14</v>
      </c>
      <c r="C444" s="3">
        <v>22</v>
      </c>
      <c r="D444" s="4" t="s">
        <v>37</v>
      </c>
      <c r="E444" s="2" t="s">
        <v>49</v>
      </c>
      <c r="F444" s="2" t="s">
        <v>42</v>
      </c>
      <c r="G444" s="5">
        <v>1</v>
      </c>
      <c r="H444" s="16">
        <v>7000000</v>
      </c>
      <c r="I444" s="2">
        <v>1</v>
      </c>
      <c r="J444" s="6">
        <v>1.5277777777777779E-3</v>
      </c>
      <c r="K444" s="2" t="s">
        <v>18</v>
      </c>
      <c r="L444" s="2" t="s">
        <v>39</v>
      </c>
      <c r="M444" s="2" t="s">
        <v>33</v>
      </c>
      <c r="N444" s="2" t="s">
        <v>78</v>
      </c>
      <c r="O444" s="2" t="s">
        <v>41</v>
      </c>
    </row>
    <row r="445" spans="2:15" x14ac:dyDescent="0.35">
      <c r="B445" s="2" t="s">
        <v>14</v>
      </c>
      <c r="C445" s="3">
        <v>30</v>
      </c>
      <c r="D445" s="4" t="s">
        <v>37</v>
      </c>
      <c r="E445" s="2" t="s">
        <v>38</v>
      </c>
      <c r="F445" s="2" t="s">
        <v>23</v>
      </c>
      <c r="G445" s="5">
        <v>3</v>
      </c>
      <c r="H445" s="16">
        <v>15000000</v>
      </c>
      <c r="I445" s="2">
        <v>2</v>
      </c>
      <c r="J445" s="6">
        <v>1.5277777777777779E-3</v>
      </c>
      <c r="K445" s="2" t="s">
        <v>18</v>
      </c>
      <c r="L445" s="2" t="s">
        <v>56</v>
      </c>
      <c r="M445" s="2" t="s">
        <v>48</v>
      </c>
      <c r="N445" s="2" t="s">
        <v>76</v>
      </c>
      <c r="O445" s="2" t="s">
        <v>26</v>
      </c>
    </row>
    <row r="446" spans="2:15" x14ac:dyDescent="0.35">
      <c r="B446" s="2" t="s">
        <v>14</v>
      </c>
      <c r="C446" s="3">
        <v>3</v>
      </c>
      <c r="D446" s="4" t="s">
        <v>37</v>
      </c>
      <c r="E446" s="2" t="s">
        <v>16</v>
      </c>
      <c r="F446" s="2" t="s">
        <v>17</v>
      </c>
      <c r="G446" s="5">
        <v>3</v>
      </c>
      <c r="H446" s="16">
        <v>15000000</v>
      </c>
      <c r="I446" s="2">
        <v>2</v>
      </c>
      <c r="J446" s="6">
        <v>1.5277777777777779E-3</v>
      </c>
      <c r="K446" s="2" t="s">
        <v>18</v>
      </c>
      <c r="L446" s="2" t="s">
        <v>19</v>
      </c>
      <c r="M446" s="2" t="s">
        <v>25</v>
      </c>
      <c r="N446" s="2" t="s">
        <v>78</v>
      </c>
      <c r="O446" s="2" t="s">
        <v>62</v>
      </c>
    </row>
    <row r="447" spans="2:15" x14ac:dyDescent="0.35">
      <c r="B447" s="2" t="s">
        <v>14</v>
      </c>
      <c r="C447" s="3">
        <v>8</v>
      </c>
      <c r="D447" s="4" t="s">
        <v>37</v>
      </c>
      <c r="E447" s="2" t="s">
        <v>16</v>
      </c>
      <c r="F447" s="2" t="s">
        <v>45</v>
      </c>
      <c r="G447" s="5">
        <v>4</v>
      </c>
      <c r="H447" s="16">
        <v>20000000</v>
      </c>
      <c r="I447" s="2">
        <v>3</v>
      </c>
      <c r="J447" s="6">
        <v>1.5277777777777779E-3</v>
      </c>
      <c r="K447" s="2" t="s">
        <v>18</v>
      </c>
      <c r="L447" s="2" t="s">
        <v>29</v>
      </c>
      <c r="M447" s="2" t="s">
        <v>48</v>
      </c>
      <c r="N447" s="2" t="s">
        <v>77</v>
      </c>
      <c r="O447" s="2" t="s">
        <v>54</v>
      </c>
    </row>
    <row r="448" spans="2:15" x14ac:dyDescent="0.35">
      <c r="B448" s="2" t="s">
        <v>14</v>
      </c>
      <c r="C448" s="3">
        <v>23</v>
      </c>
      <c r="D448" s="4" t="s">
        <v>37</v>
      </c>
      <c r="E448" s="2" t="s">
        <v>16</v>
      </c>
      <c r="F448" s="2" t="s">
        <v>42</v>
      </c>
      <c r="G448" s="5">
        <v>3</v>
      </c>
      <c r="H448" s="16">
        <v>15000000</v>
      </c>
      <c r="I448" s="2">
        <v>1</v>
      </c>
      <c r="J448" s="6">
        <v>1.5277777777777779E-3</v>
      </c>
      <c r="K448" s="2" t="s">
        <v>18</v>
      </c>
      <c r="L448" s="2" t="s">
        <v>29</v>
      </c>
      <c r="M448" s="2" t="s">
        <v>51</v>
      </c>
      <c r="N448" s="2" t="s">
        <v>66</v>
      </c>
      <c r="O448" s="2" t="s">
        <v>67</v>
      </c>
    </row>
    <row r="449" spans="2:15" x14ac:dyDescent="0.35">
      <c r="B449" s="2" t="s">
        <v>14</v>
      </c>
      <c r="C449" s="3">
        <v>22</v>
      </c>
      <c r="D449" s="4" t="s">
        <v>44</v>
      </c>
      <c r="E449" s="2" t="s">
        <v>32</v>
      </c>
      <c r="F449" s="2" t="s">
        <v>42</v>
      </c>
      <c r="G449" s="5">
        <v>2</v>
      </c>
      <c r="H449" s="16">
        <v>38000000</v>
      </c>
      <c r="I449" s="2">
        <v>3</v>
      </c>
      <c r="J449" s="6">
        <v>1.5277777777777779E-3</v>
      </c>
      <c r="K449" s="2" t="s">
        <v>46</v>
      </c>
      <c r="L449" s="2" t="s">
        <v>64</v>
      </c>
      <c r="M449" s="2" t="s">
        <v>25</v>
      </c>
      <c r="N449" s="2" t="s">
        <v>78</v>
      </c>
      <c r="O449" s="2" t="s">
        <v>62</v>
      </c>
    </row>
    <row r="450" spans="2:15" x14ac:dyDescent="0.35">
      <c r="B450" s="2" t="s">
        <v>14</v>
      </c>
      <c r="C450" s="3">
        <v>3</v>
      </c>
      <c r="D450" s="4" t="s">
        <v>44</v>
      </c>
      <c r="E450" s="2" t="s">
        <v>32</v>
      </c>
      <c r="F450" s="2" t="s">
        <v>23</v>
      </c>
      <c r="G450" s="5">
        <v>1</v>
      </c>
      <c r="H450" s="16">
        <v>19000000</v>
      </c>
      <c r="I450" s="2">
        <v>3</v>
      </c>
      <c r="J450" s="6">
        <v>1.5277777777777779E-3</v>
      </c>
      <c r="K450" s="2" t="s">
        <v>46</v>
      </c>
      <c r="L450" s="2" t="s">
        <v>29</v>
      </c>
      <c r="M450" s="2" t="s">
        <v>48</v>
      </c>
      <c r="N450" s="2" t="s">
        <v>76</v>
      </c>
      <c r="O450" s="2" t="s">
        <v>31</v>
      </c>
    </row>
    <row r="451" spans="2:15" x14ac:dyDescent="0.35">
      <c r="B451" s="2" t="s">
        <v>14</v>
      </c>
      <c r="C451" s="3">
        <v>6</v>
      </c>
      <c r="D451" s="4" t="s">
        <v>44</v>
      </c>
      <c r="E451" s="2" t="s">
        <v>32</v>
      </c>
      <c r="F451" s="2" t="s">
        <v>23</v>
      </c>
      <c r="G451" s="5">
        <v>3</v>
      </c>
      <c r="H451" s="16">
        <v>11000000</v>
      </c>
      <c r="I451" s="2">
        <v>5</v>
      </c>
      <c r="J451" s="6">
        <v>1.5277777777777779E-3</v>
      </c>
      <c r="K451" s="2" t="s">
        <v>18</v>
      </c>
      <c r="L451" s="2" t="s">
        <v>50</v>
      </c>
      <c r="M451" s="2" t="s">
        <v>30</v>
      </c>
      <c r="N451" s="2" t="s">
        <v>66</v>
      </c>
      <c r="O451" s="2" t="s">
        <v>67</v>
      </c>
    </row>
    <row r="452" spans="2:15" x14ac:dyDescent="0.35">
      <c r="B452" s="2" t="s">
        <v>14</v>
      </c>
      <c r="C452" s="3">
        <v>22</v>
      </c>
      <c r="D452" s="4" t="s">
        <v>44</v>
      </c>
      <c r="E452" s="2" t="s">
        <v>32</v>
      </c>
      <c r="F452" s="2" t="s">
        <v>42</v>
      </c>
      <c r="G452" s="5">
        <v>5</v>
      </c>
      <c r="H452" s="16">
        <v>25000000</v>
      </c>
      <c r="I452" s="2">
        <v>2</v>
      </c>
      <c r="J452" s="6">
        <v>1.5277777777777779E-3</v>
      </c>
      <c r="K452" s="2" t="s">
        <v>18</v>
      </c>
      <c r="L452" s="2" t="s">
        <v>39</v>
      </c>
      <c r="M452" s="2" t="s">
        <v>43</v>
      </c>
      <c r="N452" s="2" t="s">
        <v>78</v>
      </c>
      <c r="O452" s="2" t="s">
        <v>41</v>
      </c>
    </row>
    <row r="453" spans="2:15" x14ac:dyDescent="0.35">
      <c r="B453" s="2" t="s">
        <v>14</v>
      </c>
      <c r="C453" s="3">
        <v>22</v>
      </c>
      <c r="D453" s="4" t="s">
        <v>44</v>
      </c>
      <c r="E453" s="2" t="s">
        <v>49</v>
      </c>
      <c r="F453" s="2" t="s">
        <v>17</v>
      </c>
      <c r="G453" s="5">
        <v>2</v>
      </c>
      <c r="H453" s="16">
        <v>12000000</v>
      </c>
      <c r="I453" s="2">
        <v>1</v>
      </c>
      <c r="J453" s="6">
        <v>1.5277777777777779E-3</v>
      </c>
      <c r="K453" s="2" t="s">
        <v>18</v>
      </c>
      <c r="L453" s="2" t="s">
        <v>64</v>
      </c>
      <c r="M453" s="2" t="s">
        <v>33</v>
      </c>
      <c r="N453" s="2" t="s">
        <v>78</v>
      </c>
      <c r="O453" s="2" t="s">
        <v>62</v>
      </c>
    </row>
    <row r="454" spans="2:15" x14ac:dyDescent="0.35">
      <c r="B454" s="2" t="s">
        <v>14</v>
      </c>
      <c r="C454" s="3">
        <v>11</v>
      </c>
      <c r="D454" s="4" t="s">
        <v>44</v>
      </c>
      <c r="E454" s="2" t="s">
        <v>28</v>
      </c>
      <c r="F454" s="2" t="s">
        <v>42</v>
      </c>
      <c r="G454" s="5">
        <v>3</v>
      </c>
      <c r="H454" s="16">
        <v>15000000</v>
      </c>
      <c r="I454" s="2">
        <v>1</v>
      </c>
      <c r="J454" s="6">
        <v>1.5277777777777779E-3</v>
      </c>
      <c r="K454" s="2" t="s">
        <v>18</v>
      </c>
      <c r="L454" s="2" t="s">
        <v>50</v>
      </c>
      <c r="M454" s="2" t="s">
        <v>48</v>
      </c>
      <c r="N454" s="2" t="s">
        <v>78</v>
      </c>
      <c r="O454" s="2" t="s">
        <v>41</v>
      </c>
    </row>
    <row r="455" spans="2:15" x14ac:dyDescent="0.35">
      <c r="B455" s="2" t="s">
        <v>14</v>
      </c>
      <c r="C455" s="3">
        <v>17</v>
      </c>
      <c r="D455" s="4" t="s">
        <v>44</v>
      </c>
      <c r="E455" s="2" t="s">
        <v>16</v>
      </c>
      <c r="F455" s="2" t="s">
        <v>23</v>
      </c>
      <c r="G455" s="5">
        <v>3</v>
      </c>
      <c r="H455" s="16">
        <v>15000000</v>
      </c>
      <c r="I455" s="2">
        <v>5</v>
      </c>
      <c r="J455" s="6">
        <v>1.5277777777777779E-3</v>
      </c>
      <c r="K455" s="2" t="s">
        <v>18</v>
      </c>
      <c r="L455" s="2" t="s">
        <v>39</v>
      </c>
      <c r="M455" s="2" t="s">
        <v>48</v>
      </c>
      <c r="N455" s="2" t="s">
        <v>76</v>
      </c>
      <c r="O455" s="2" t="s">
        <v>26</v>
      </c>
    </row>
    <row r="456" spans="2:15" x14ac:dyDescent="0.35">
      <c r="B456" s="2" t="s">
        <v>14</v>
      </c>
      <c r="C456" s="3">
        <v>1</v>
      </c>
      <c r="D456" s="4" t="s">
        <v>44</v>
      </c>
      <c r="E456" s="2" t="s">
        <v>28</v>
      </c>
      <c r="F456" s="2" t="s">
        <v>42</v>
      </c>
      <c r="G456" s="5">
        <v>4</v>
      </c>
      <c r="H456" s="16">
        <v>20000000</v>
      </c>
      <c r="I456" s="2">
        <v>1</v>
      </c>
      <c r="J456" s="6">
        <v>1.5277777777777779E-3</v>
      </c>
      <c r="K456" s="2" t="s">
        <v>18</v>
      </c>
      <c r="L456" s="2" t="s">
        <v>29</v>
      </c>
      <c r="M456" s="2" t="s">
        <v>51</v>
      </c>
      <c r="N456" s="2" t="s">
        <v>76</v>
      </c>
      <c r="O456" s="2" t="s">
        <v>52</v>
      </c>
    </row>
    <row r="457" spans="2:15" x14ac:dyDescent="0.35">
      <c r="B457" s="2" t="s">
        <v>14</v>
      </c>
      <c r="C457" s="3">
        <v>11</v>
      </c>
      <c r="D457" s="4" t="s">
        <v>69</v>
      </c>
      <c r="E457" s="2" t="s">
        <v>49</v>
      </c>
      <c r="F457" s="2" t="s">
        <v>23</v>
      </c>
      <c r="G457" s="5">
        <v>4</v>
      </c>
      <c r="H457" s="16">
        <v>20000000</v>
      </c>
      <c r="I457" s="2">
        <v>3</v>
      </c>
      <c r="J457" s="6">
        <v>1.5277777777777779E-3</v>
      </c>
      <c r="K457" s="2" t="s">
        <v>61</v>
      </c>
      <c r="L457" s="2" t="s">
        <v>64</v>
      </c>
      <c r="M457" s="2" t="s">
        <v>33</v>
      </c>
      <c r="N457" s="2" t="s">
        <v>77</v>
      </c>
      <c r="O457" s="2" t="s">
        <v>65</v>
      </c>
    </row>
    <row r="458" spans="2:15" x14ac:dyDescent="0.35">
      <c r="B458" s="2" t="s">
        <v>14</v>
      </c>
      <c r="C458" s="3">
        <v>25</v>
      </c>
      <c r="D458" s="4" t="s">
        <v>69</v>
      </c>
      <c r="E458" s="2" t="s">
        <v>49</v>
      </c>
      <c r="F458" s="2" t="s">
        <v>42</v>
      </c>
      <c r="G458" s="5">
        <v>2</v>
      </c>
      <c r="H458" s="16">
        <v>12000000</v>
      </c>
      <c r="I458" s="2">
        <v>2</v>
      </c>
      <c r="J458" s="6">
        <v>1.5277777777777779E-3</v>
      </c>
      <c r="K458" s="2" t="s">
        <v>18</v>
      </c>
      <c r="L458" s="2" t="s">
        <v>29</v>
      </c>
      <c r="M458" s="2" t="s">
        <v>33</v>
      </c>
      <c r="N458" s="2" t="s">
        <v>77</v>
      </c>
      <c r="O458" s="2" t="s">
        <v>65</v>
      </c>
    </row>
    <row r="459" spans="2:15" x14ac:dyDescent="0.35">
      <c r="B459" s="2" t="s">
        <v>14</v>
      </c>
      <c r="C459" s="3">
        <v>24</v>
      </c>
      <c r="D459" s="4" t="s">
        <v>69</v>
      </c>
      <c r="E459" s="2" t="s">
        <v>16</v>
      </c>
      <c r="F459" s="2" t="s">
        <v>17</v>
      </c>
      <c r="G459" s="5">
        <v>3</v>
      </c>
      <c r="H459" s="16">
        <v>15000000</v>
      </c>
      <c r="I459" s="2">
        <v>3</v>
      </c>
      <c r="J459" s="6">
        <v>1.5277777777777779E-3</v>
      </c>
      <c r="K459" s="2" t="s">
        <v>18</v>
      </c>
      <c r="L459" s="2" t="s">
        <v>19</v>
      </c>
      <c r="M459" s="2" t="s">
        <v>43</v>
      </c>
      <c r="N459" s="2" t="s">
        <v>66</v>
      </c>
      <c r="O459" s="2" t="s">
        <v>67</v>
      </c>
    </row>
    <row r="460" spans="2:15" x14ac:dyDescent="0.35">
      <c r="B460" s="2" t="s">
        <v>14</v>
      </c>
      <c r="C460" s="3">
        <v>31</v>
      </c>
      <c r="D460" s="4" t="s">
        <v>69</v>
      </c>
      <c r="E460" s="2" t="s">
        <v>16</v>
      </c>
      <c r="F460" s="2" t="s">
        <v>23</v>
      </c>
      <c r="G460" s="5">
        <v>2</v>
      </c>
      <c r="H460" s="16">
        <v>12000000</v>
      </c>
      <c r="I460" s="2">
        <v>2</v>
      </c>
      <c r="J460" s="6">
        <v>1.5277777777777779E-3</v>
      </c>
      <c r="K460" s="2" t="s">
        <v>18</v>
      </c>
      <c r="L460" s="2" t="s">
        <v>24</v>
      </c>
      <c r="M460" s="2" t="s">
        <v>51</v>
      </c>
      <c r="N460" s="2" t="s">
        <v>76</v>
      </c>
      <c r="O460" s="2" t="s">
        <v>26</v>
      </c>
    </row>
    <row r="461" spans="2:15" x14ac:dyDescent="0.35">
      <c r="B461" s="2" t="s">
        <v>14</v>
      </c>
      <c r="C461" s="3">
        <v>11</v>
      </c>
      <c r="D461" s="4" t="s">
        <v>55</v>
      </c>
      <c r="E461" s="2" t="s">
        <v>49</v>
      </c>
      <c r="F461" s="2" t="s">
        <v>17</v>
      </c>
      <c r="G461" s="5">
        <v>5</v>
      </c>
      <c r="H461" s="16">
        <v>25000000</v>
      </c>
      <c r="I461" s="2">
        <v>3</v>
      </c>
      <c r="J461" s="6">
        <v>1.5277777777777779E-3</v>
      </c>
      <c r="K461" s="2" t="s">
        <v>18</v>
      </c>
      <c r="L461" s="2" t="s">
        <v>47</v>
      </c>
      <c r="M461" s="2" t="s">
        <v>20</v>
      </c>
      <c r="N461" s="2" t="s">
        <v>66</v>
      </c>
      <c r="O461" s="2" t="s">
        <v>36</v>
      </c>
    </row>
    <row r="462" spans="2:15" x14ac:dyDescent="0.35">
      <c r="B462" s="2" t="s">
        <v>14</v>
      </c>
      <c r="C462" s="3">
        <v>15</v>
      </c>
      <c r="D462" s="4" t="s">
        <v>55</v>
      </c>
      <c r="E462" s="2" t="s">
        <v>32</v>
      </c>
      <c r="F462" s="2" t="s">
        <v>42</v>
      </c>
      <c r="G462" s="5">
        <v>2</v>
      </c>
      <c r="H462" s="16">
        <v>12000000</v>
      </c>
      <c r="I462" s="2">
        <v>1</v>
      </c>
      <c r="J462" s="6">
        <v>1.5277777777777779E-3</v>
      </c>
      <c r="K462" s="2" t="s">
        <v>18</v>
      </c>
      <c r="L462" s="2" t="s">
        <v>29</v>
      </c>
      <c r="M462" s="2" t="s">
        <v>43</v>
      </c>
      <c r="N462" s="2" t="s">
        <v>76</v>
      </c>
      <c r="O462" s="2" t="s">
        <v>31</v>
      </c>
    </row>
    <row r="463" spans="2:15" x14ac:dyDescent="0.35">
      <c r="B463" s="2" t="s">
        <v>14</v>
      </c>
      <c r="C463" s="3">
        <v>14</v>
      </c>
      <c r="D463" s="4" t="s">
        <v>57</v>
      </c>
      <c r="E463" s="2" t="s">
        <v>28</v>
      </c>
      <c r="F463" s="2" t="s">
        <v>23</v>
      </c>
      <c r="G463" s="5">
        <v>2</v>
      </c>
      <c r="H463" s="16">
        <v>12000000</v>
      </c>
      <c r="I463" s="2">
        <v>1</v>
      </c>
      <c r="J463" s="6">
        <v>1.5277777777777779E-3</v>
      </c>
      <c r="K463" s="2" t="s">
        <v>18</v>
      </c>
      <c r="L463" s="2" t="s">
        <v>47</v>
      </c>
      <c r="M463" s="2" t="s">
        <v>30</v>
      </c>
      <c r="N463" s="2" t="s">
        <v>77</v>
      </c>
      <c r="O463" s="2" t="s">
        <v>65</v>
      </c>
    </row>
    <row r="464" spans="2:15" x14ac:dyDescent="0.35">
      <c r="B464" s="2" t="s">
        <v>14</v>
      </c>
      <c r="C464" s="3">
        <v>11</v>
      </c>
      <c r="D464" s="4" t="s">
        <v>57</v>
      </c>
      <c r="E464" s="2" t="s">
        <v>16</v>
      </c>
      <c r="F464" s="2" t="s">
        <v>42</v>
      </c>
      <c r="G464" s="5">
        <v>1</v>
      </c>
      <c r="H464" s="16">
        <v>7000000</v>
      </c>
      <c r="I464" s="2">
        <v>1</v>
      </c>
      <c r="J464" s="6">
        <v>1.5277777777777779E-3</v>
      </c>
      <c r="K464" s="2" t="s">
        <v>18</v>
      </c>
      <c r="L464" s="2" t="s">
        <v>39</v>
      </c>
      <c r="M464" s="2" t="s">
        <v>33</v>
      </c>
      <c r="N464" s="2" t="s">
        <v>76</v>
      </c>
      <c r="O464" s="2" t="s">
        <v>31</v>
      </c>
    </row>
    <row r="465" spans="2:15" x14ac:dyDescent="0.35">
      <c r="B465" s="2" t="s">
        <v>14</v>
      </c>
      <c r="C465" s="3">
        <v>1</v>
      </c>
      <c r="D465" s="4" t="s">
        <v>59</v>
      </c>
      <c r="E465" s="2" t="s">
        <v>28</v>
      </c>
      <c r="F465" s="2" t="s">
        <v>17</v>
      </c>
      <c r="G465" s="5">
        <v>4</v>
      </c>
      <c r="H465" s="16">
        <v>20000000</v>
      </c>
      <c r="I465" s="2">
        <v>2</v>
      </c>
      <c r="J465" s="6">
        <v>1.5277777777777779E-3</v>
      </c>
      <c r="K465" s="2" t="s">
        <v>61</v>
      </c>
      <c r="L465" s="2" t="s">
        <v>29</v>
      </c>
      <c r="M465" s="2" t="s">
        <v>25</v>
      </c>
      <c r="N465" s="2" t="s">
        <v>78</v>
      </c>
      <c r="O465" s="2" t="s">
        <v>53</v>
      </c>
    </row>
    <row r="466" spans="2:15" x14ac:dyDescent="0.35">
      <c r="B466" s="2" t="s">
        <v>14</v>
      </c>
      <c r="C466" s="3">
        <v>7</v>
      </c>
      <c r="D466" s="4" t="s">
        <v>59</v>
      </c>
      <c r="E466" s="2" t="s">
        <v>28</v>
      </c>
      <c r="F466" s="2" t="s">
        <v>42</v>
      </c>
      <c r="G466" s="5">
        <v>3</v>
      </c>
      <c r="H466" s="16">
        <v>15000000</v>
      </c>
      <c r="I466" s="2">
        <v>1</v>
      </c>
      <c r="J466" s="6">
        <v>1.5277777777777779E-3</v>
      </c>
      <c r="K466" s="2" t="s">
        <v>18</v>
      </c>
      <c r="L466" s="2" t="s">
        <v>47</v>
      </c>
      <c r="M466" s="2" t="s">
        <v>43</v>
      </c>
      <c r="N466" s="2" t="s">
        <v>78</v>
      </c>
      <c r="O466" s="2" t="s">
        <v>41</v>
      </c>
    </row>
    <row r="467" spans="2:15" x14ac:dyDescent="0.35">
      <c r="B467" s="2" t="s">
        <v>14</v>
      </c>
      <c r="C467" s="3">
        <v>1</v>
      </c>
      <c r="D467" s="4" t="s">
        <v>59</v>
      </c>
      <c r="E467" s="2" t="s">
        <v>32</v>
      </c>
      <c r="F467" s="2" t="s">
        <v>23</v>
      </c>
      <c r="G467" s="5">
        <v>3</v>
      </c>
      <c r="H467" s="16">
        <v>15000000</v>
      </c>
      <c r="I467" s="2">
        <v>2</v>
      </c>
      <c r="J467" s="6">
        <v>1.5277777777777779E-3</v>
      </c>
      <c r="K467" s="2" t="s">
        <v>18</v>
      </c>
      <c r="L467" s="2" t="s">
        <v>19</v>
      </c>
      <c r="M467" s="2" t="s">
        <v>51</v>
      </c>
      <c r="N467" s="2" t="s">
        <v>76</v>
      </c>
      <c r="O467" s="2" t="s">
        <v>52</v>
      </c>
    </row>
    <row r="468" spans="2:15" x14ac:dyDescent="0.35">
      <c r="B468" s="2" t="s">
        <v>14</v>
      </c>
      <c r="C468" s="3">
        <v>6</v>
      </c>
      <c r="D468" s="4" t="s">
        <v>72</v>
      </c>
      <c r="E468" s="2" t="s">
        <v>49</v>
      </c>
      <c r="F468" s="2" t="s">
        <v>42</v>
      </c>
      <c r="G468" s="5">
        <v>2</v>
      </c>
      <c r="H468" s="16">
        <v>38000000</v>
      </c>
      <c r="I468" s="2">
        <v>1</v>
      </c>
      <c r="J468" s="6">
        <v>1.5277777777777779E-3</v>
      </c>
      <c r="K468" s="2" t="s">
        <v>46</v>
      </c>
      <c r="L468" s="2" t="s">
        <v>29</v>
      </c>
      <c r="M468" s="2" t="s">
        <v>20</v>
      </c>
      <c r="N468" s="2" t="s">
        <v>78</v>
      </c>
      <c r="O468" s="2" t="s">
        <v>62</v>
      </c>
    </row>
    <row r="469" spans="2:15" x14ac:dyDescent="0.35">
      <c r="B469" s="2" t="s">
        <v>14</v>
      </c>
      <c r="C469" s="3">
        <v>31</v>
      </c>
      <c r="D469" s="4" t="s">
        <v>22</v>
      </c>
      <c r="E469" s="2" t="s">
        <v>28</v>
      </c>
      <c r="F469" s="2" t="s">
        <v>23</v>
      </c>
      <c r="G469" s="5">
        <v>1</v>
      </c>
      <c r="H469" s="16">
        <v>19000000</v>
      </c>
      <c r="I469" s="2">
        <v>2</v>
      </c>
      <c r="J469" s="6">
        <v>1.5277777777777779E-3</v>
      </c>
      <c r="K469" s="2" t="s">
        <v>46</v>
      </c>
      <c r="L469" s="2" t="s">
        <v>19</v>
      </c>
      <c r="M469" s="2" t="s">
        <v>30</v>
      </c>
      <c r="N469" s="2" t="s">
        <v>76</v>
      </c>
      <c r="O469" s="2" t="s">
        <v>52</v>
      </c>
    </row>
    <row r="470" spans="2:15" x14ac:dyDescent="0.35">
      <c r="B470" s="2" t="s">
        <v>70</v>
      </c>
      <c r="C470" s="3">
        <v>14</v>
      </c>
      <c r="D470" s="4" t="s">
        <v>58</v>
      </c>
      <c r="E470" s="2" t="s">
        <v>38</v>
      </c>
      <c r="F470" s="2" t="s">
        <v>42</v>
      </c>
      <c r="G470" s="5">
        <v>0</v>
      </c>
      <c r="H470" s="16">
        <v>0</v>
      </c>
      <c r="I470" s="2">
        <v>4</v>
      </c>
      <c r="J470" s="6">
        <v>1.5277777777777779E-3</v>
      </c>
      <c r="K470" s="2"/>
      <c r="L470" s="2"/>
      <c r="M470" s="2" t="s">
        <v>33</v>
      </c>
      <c r="N470" s="2" t="s">
        <v>76</v>
      </c>
      <c r="O470" s="2" t="s">
        <v>52</v>
      </c>
    </row>
    <row r="471" spans="2:15" x14ac:dyDescent="0.35">
      <c r="B471" s="2" t="s">
        <v>70</v>
      </c>
      <c r="C471" s="3">
        <v>3</v>
      </c>
      <c r="D471" s="4" t="s">
        <v>59</v>
      </c>
      <c r="E471" s="2" t="s">
        <v>16</v>
      </c>
      <c r="F471" s="2" t="s">
        <v>45</v>
      </c>
      <c r="G471" s="5">
        <v>0</v>
      </c>
      <c r="H471" s="16">
        <v>0</v>
      </c>
      <c r="I471" s="2">
        <v>1</v>
      </c>
      <c r="J471" s="6">
        <v>1.5277777777777779E-3</v>
      </c>
      <c r="K471" s="2"/>
      <c r="L471" s="2"/>
      <c r="M471" s="2" t="s">
        <v>51</v>
      </c>
      <c r="N471" s="2" t="s">
        <v>76</v>
      </c>
      <c r="O471" s="2" t="s">
        <v>26</v>
      </c>
    </row>
    <row r="472" spans="2:15" x14ac:dyDescent="0.35">
      <c r="B472" s="2" t="s">
        <v>70</v>
      </c>
      <c r="C472" s="3">
        <v>8</v>
      </c>
      <c r="D472" s="4" t="s">
        <v>60</v>
      </c>
      <c r="E472" s="2" t="s">
        <v>16</v>
      </c>
      <c r="F472" s="2" t="s">
        <v>45</v>
      </c>
      <c r="G472" s="5">
        <v>0</v>
      </c>
      <c r="H472" s="16">
        <v>0</v>
      </c>
      <c r="I472" s="2">
        <v>2</v>
      </c>
      <c r="J472" s="6">
        <v>1.5277777777777779E-3</v>
      </c>
      <c r="K472" s="2"/>
      <c r="L472" s="2"/>
      <c r="M472" s="2" t="s">
        <v>33</v>
      </c>
      <c r="N472" s="2" t="s">
        <v>78</v>
      </c>
      <c r="O472" s="2" t="s">
        <v>63</v>
      </c>
    </row>
    <row r="473" spans="2:15" x14ac:dyDescent="0.35">
      <c r="B473" s="2" t="s">
        <v>70</v>
      </c>
      <c r="C473" s="3">
        <v>30</v>
      </c>
      <c r="D473" s="4" t="s">
        <v>22</v>
      </c>
      <c r="E473" s="2" t="s">
        <v>32</v>
      </c>
      <c r="F473" s="2" t="s">
        <v>42</v>
      </c>
      <c r="G473" s="5">
        <v>0</v>
      </c>
      <c r="H473" s="16">
        <v>0</v>
      </c>
      <c r="I473" s="2">
        <v>1</v>
      </c>
      <c r="J473" s="6">
        <v>1.5277777777777779E-3</v>
      </c>
      <c r="K473" s="2"/>
      <c r="L473" s="2"/>
      <c r="M473" s="2" t="s">
        <v>43</v>
      </c>
      <c r="N473" s="2" t="s">
        <v>78</v>
      </c>
      <c r="O473" s="2" t="s">
        <v>53</v>
      </c>
    </row>
    <row r="474" spans="2:15" x14ac:dyDescent="0.35">
      <c r="B474" s="2" t="s">
        <v>70</v>
      </c>
      <c r="C474" s="3">
        <v>27</v>
      </c>
      <c r="D474" s="4" t="s">
        <v>27</v>
      </c>
      <c r="E474" s="2" t="s">
        <v>16</v>
      </c>
      <c r="F474" s="2" t="s">
        <v>42</v>
      </c>
      <c r="G474" s="5">
        <v>0</v>
      </c>
      <c r="H474" s="16">
        <v>0</v>
      </c>
      <c r="I474" s="2">
        <v>3</v>
      </c>
      <c r="J474" s="6">
        <v>1.5277777777777779E-3</v>
      </c>
      <c r="K474" s="2"/>
      <c r="L474" s="2"/>
      <c r="M474" s="2" t="s">
        <v>43</v>
      </c>
      <c r="N474" s="2" t="s">
        <v>66</v>
      </c>
      <c r="O474" s="2" t="s">
        <v>67</v>
      </c>
    </row>
    <row r="475" spans="2:15" x14ac:dyDescent="0.35">
      <c r="B475" s="2" t="s">
        <v>70</v>
      </c>
      <c r="C475" s="3">
        <v>16</v>
      </c>
      <c r="D475" s="4" t="s">
        <v>27</v>
      </c>
      <c r="E475" s="2" t="s">
        <v>28</v>
      </c>
      <c r="F475" s="2" t="s">
        <v>45</v>
      </c>
      <c r="G475" s="5">
        <v>0</v>
      </c>
      <c r="H475" s="16">
        <v>0</v>
      </c>
      <c r="I475" s="2">
        <v>5</v>
      </c>
      <c r="J475" s="6">
        <v>1.5277777777777779E-3</v>
      </c>
      <c r="K475" s="2"/>
      <c r="L475" s="2"/>
      <c r="M475" s="2" t="s">
        <v>25</v>
      </c>
      <c r="N475" s="2" t="s">
        <v>78</v>
      </c>
      <c r="O475" s="2" t="s">
        <v>63</v>
      </c>
    </row>
    <row r="476" spans="2:15" x14ac:dyDescent="0.35">
      <c r="B476" s="2" t="s">
        <v>70</v>
      </c>
      <c r="C476" s="3">
        <v>9</v>
      </c>
      <c r="D476" s="4" t="s">
        <v>37</v>
      </c>
      <c r="E476" s="2" t="s">
        <v>28</v>
      </c>
      <c r="F476" s="2" t="s">
        <v>23</v>
      </c>
      <c r="G476" s="5">
        <v>0</v>
      </c>
      <c r="H476" s="16">
        <v>0</v>
      </c>
      <c r="I476" s="2">
        <v>5</v>
      </c>
      <c r="J476" s="6">
        <v>1.5277777777777779E-3</v>
      </c>
      <c r="K476" s="2"/>
      <c r="L476" s="2"/>
      <c r="M476" s="2" t="s">
        <v>30</v>
      </c>
      <c r="N476" s="2" t="s">
        <v>77</v>
      </c>
      <c r="O476" s="2" t="s">
        <v>65</v>
      </c>
    </row>
    <row r="477" spans="2:15" x14ac:dyDescent="0.35">
      <c r="B477" s="2" t="s">
        <v>70</v>
      </c>
      <c r="C477" s="3">
        <v>9</v>
      </c>
      <c r="D477" s="4" t="s">
        <v>37</v>
      </c>
      <c r="E477" s="2" t="s">
        <v>38</v>
      </c>
      <c r="F477" s="2" t="s">
        <v>23</v>
      </c>
      <c r="G477" s="5">
        <v>0</v>
      </c>
      <c r="H477" s="16">
        <v>0</v>
      </c>
      <c r="I477" s="2">
        <v>2</v>
      </c>
      <c r="J477" s="6">
        <v>1.5277777777777779E-3</v>
      </c>
      <c r="K477" s="2"/>
      <c r="L477" s="2"/>
      <c r="M477" s="2" t="s">
        <v>30</v>
      </c>
      <c r="N477" s="2" t="s">
        <v>78</v>
      </c>
      <c r="O477" s="2" t="s">
        <v>53</v>
      </c>
    </row>
    <row r="478" spans="2:15" x14ac:dyDescent="0.35">
      <c r="B478" s="2" t="s">
        <v>70</v>
      </c>
      <c r="C478" s="3">
        <v>29</v>
      </c>
      <c r="D478" s="4" t="s">
        <v>37</v>
      </c>
      <c r="E478" s="2" t="s">
        <v>16</v>
      </c>
      <c r="F478" s="2" t="s">
        <v>17</v>
      </c>
      <c r="G478" s="5">
        <v>0</v>
      </c>
      <c r="H478" s="16">
        <v>0</v>
      </c>
      <c r="I478" s="2">
        <v>4</v>
      </c>
      <c r="J478" s="6">
        <v>1.5277777777777779E-3</v>
      </c>
      <c r="K478" s="2"/>
      <c r="L478" s="2"/>
      <c r="M478" s="2" t="s">
        <v>43</v>
      </c>
      <c r="N478" s="2" t="s">
        <v>78</v>
      </c>
      <c r="O478" s="2" t="s">
        <v>41</v>
      </c>
    </row>
    <row r="479" spans="2:15" x14ac:dyDescent="0.35">
      <c r="B479" s="2" t="s">
        <v>70</v>
      </c>
      <c r="C479" s="3">
        <v>29</v>
      </c>
      <c r="D479" s="4" t="s">
        <v>37</v>
      </c>
      <c r="E479" s="2" t="s">
        <v>73</v>
      </c>
      <c r="F479" s="2" t="s">
        <v>42</v>
      </c>
      <c r="G479" s="5">
        <v>0</v>
      </c>
      <c r="H479" s="16">
        <v>0</v>
      </c>
      <c r="I479" s="2">
        <v>2</v>
      </c>
      <c r="J479" s="6">
        <v>1.5277777777777779E-3</v>
      </c>
      <c r="K479" s="2"/>
      <c r="L479" s="2"/>
      <c r="M479" s="2" t="s">
        <v>43</v>
      </c>
      <c r="N479" s="2" t="s">
        <v>78</v>
      </c>
      <c r="O479" s="2" t="s">
        <v>66</v>
      </c>
    </row>
    <row r="480" spans="2:15" x14ac:dyDescent="0.35">
      <c r="B480" s="2" t="s">
        <v>70</v>
      </c>
      <c r="C480" s="3">
        <v>21</v>
      </c>
      <c r="D480" s="4" t="s">
        <v>44</v>
      </c>
      <c r="E480" s="2" t="s">
        <v>49</v>
      </c>
      <c r="F480" s="2" t="s">
        <v>42</v>
      </c>
      <c r="G480" s="5">
        <v>0</v>
      </c>
      <c r="H480" s="16">
        <v>0</v>
      </c>
      <c r="I480" s="2">
        <v>2</v>
      </c>
      <c r="J480" s="6">
        <v>1.5277777777777779E-3</v>
      </c>
      <c r="K480" s="2"/>
      <c r="L480" s="2"/>
      <c r="M480" s="2" t="s">
        <v>43</v>
      </c>
      <c r="N480" s="2" t="s">
        <v>77</v>
      </c>
      <c r="O480" s="2" t="s">
        <v>54</v>
      </c>
    </row>
    <row r="481" spans="2:15" x14ac:dyDescent="0.35">
      <c r="B481" s="2" t="s">
        <v>70</v>
      </c>
      <c r="C481" s="3">
        <v>21</v>
      </c>
      <c r="D481" s="4" t="s">
        <v>69</v>
      </c>
      <c r="E481" s="2" t="s">
        <v>16</v>
      </c>
      <c r="F481" s="2" t="s">
        <v>42</v>
      </c>
      <c r="G481" s="5">
        <v>0</v>
      </c>
      <c r="H481" s="16">
        <v>0</v>
      </c>
      <c r="I481" s="2">
        <v>1</v>
      </c>
      <c r="J481" s="6">
        <v>1.5277777777777779E-3</v>
      </c>
      <c r="K481" s="2"/>
      <c r="L481" s="2"/>
      <c r="M481" s="2" t="s">
        <v>43</v>
      </c>
      <c r="N481" s="2" t="s">
        <v>78</v>
      </c>
      <c r="O481" s="2" t="s">
        <v>53</v>
      </c>
    </row>
    <row r="482" spans="2:15" x14ac:dyDescent="0.35">
      <c r="B482" s="2" t="s">
        <v>70</v>
      </c>
      <c r="C482" s="3">
        <v>14</v>
      </c>
      <c r="D482" s="4" t="s">
        <v>58</v>
      </c>
      <c r="E482" s="2" t="s">
        <v>38</v>
      </c>
      <c r="F482" s="2" t="s">
        <v>42</v>
      </c>
      <c r="G482" s="5">
        <v>0</v>
      </c>
      <c r="H482" s="16">
        <v>0</v>
      </c>
      <c r="I482" s="2">
        <v>4</v>
      </c>
      <c r="J482" s="6">
        <v>1.5277777777777779E-3</v>
      </c>
      <c r="K482" s="2"/>
      <c r="L482" s="2"/>
      <c r="M482" s="2" t="s">
        <v>33</v>
      </c>
      <c r="N482" s="2" t="s">
        <v>76</v>
      </c>
      <c r="O482" s="2" t="s">
        <v>52</v>
      </c>
    </row>
    <row r="483" spans="2:15" x14ac:dyDescent="0.35">
      <c r="B483" s="2" t="s">
        <v>70</v>
      </c>
      <c r="C483" s="3">
        <v>3</v>
      </c>
      <c r="D483" s="4" t="s">
        <v>59</v>
      </c>
      <c r="E483" s="2" t="s">
        <v>16</v>
      </c>
      <c r="F483" s="2" t="s">
        <v>45</v>
      </c>
      <c r="G483" s="5">
        <v>0</v>
      </c>
      <c r="H483" s="16">
        <v>0</v>
      </c>
      <c r="I483" s="2">
        <v>1</v>
      </c>
      <c r="J483" s="6">
        <v>1.5277777777777779E-3</v>
      </c>
      <c r="K483" s="2"/>
      <c r="L483" s="2"/>
      <c r="M483" s="2" t="s">
        <v>51</v>
      </c>
      <c r="N483" s="2" t="s">
        <v>76</v>
      </c>
      <c r="O483" s="2" t="s">
        <v>26</v>
      </c>
    </row>
    <row r="484" spans="2:15" x14ac:dyDescent="0.35">
      <c r="B484" s="2" t="s">
        <v>70</v>
      </c>
      <c r="C484" s="3">
        <v>8</v>
      </c>
      <c r="D484" s="4" t="s">
        <v>60</v>
      </c>
      <c r="E484" s="2" t="s">
        <v>16</v>
      </c>
      <c r="F484" s="2" t="s">
        <v>45</v>
      </c>
      <c r="G484" s="5">
        <v>0</v>
      </c>
      <c r="H484" s="16">
        <v>0</v>
      </c>
      <c r="I484" s="2">
        <v>2</v>
      </c>
      <c r="J484" s="6">
        <v>1.5277777777777779E-3</v>
      </c>
      <c r="K484" s="2"/>
      <c r="L484" s="2"/>
      <c r="M484" s="2" t="s">
        <v>33</v>
      </c>
      <c r="N484" s="2" t="s">
        <v>78</v>
      </c>
      <c r="O484" s="2" t="s">
        <v>63</v>
      </c>
    </row>
    <row r="485" spans="2:15" x14ac:dyDescent="0.35">
      <c r="B485" s="2" t="s">
        <v>14</v>
      </c>
      <c r="C485" s="3">
        <v>11</v>
      </c>
      <c r="D485" s="4" t="s">
        <v>55</v>
      </c>
      <c r="E485" s="2" t="s">
        <v>38</v>
      </c>
      <c r="F485" s="2" t="s">
        <v>68</v>
      </c>
      <c r="G485" s="5">
        <v>3</v>
      </c>
      <c r="H485" s="16">
        <v>15000000</v>
      </c>
      <c r="I485" s="2">
        <v>2</v>
      </c>
      <c r="J485" s="6">
        <v>1.5972222222222221E-3</v>
      </c>
      <c r="K485" s="2" t="s">
        <v>18</v>
      </c>
      <c r="L485" s="2" t="s">
        <v>19</v>
      </c>
      <c r="M485" s="2" t="s">
        <v>51</v>
      </c>
      <c r="N485" s="2" t="s">
        <v>77</v>
      </c>
      <c r="O485" s="2" t="s">
        <v>54</v>
      </c>
    </row>
    <row r="486" spans="2:15" x14ac:dyDescent="0.35">
      <c r="B486" s="2" t="s">
        <v>14</v>
      </c>
      <c r="C486" s="3">
        <v>30</v>
      </c>
      <c r="D486" s="4" t="s">
        <v>27</v>
      </c>
      <c r="E486" s="2" t="s">
        <v>49</v>
      </c>
      <c r="F486" s="2" t="s">
        <v>42</v>
      </c>
      <c r="G486" s="5">
        <v>5</v>
      </c>
      <c r="H486" s="16">
        <v>25000000</v>
      </c>
      <c r="I486" s="2">
        <v>2</v>
      </c>
      <c r="J486" s="6">
        <v>1.5972222222222221E-3</v>
      </c>
      <c r="K486" s="2" t="s">
        <v>18</v>
      </c>
      <c r="L486" s="2" t="s">
        <v>39</v>
      </c>
      <c r="M486" s="2" t="s">
        <v>30</v>
      </c>
      <c r="N486" s="2" t="s">
        <v>76</v>
      </c>
      <c r="O486" s="2" t="s">
        <v>31</v>
      </c>
    </row>
    <row r="487" spans="2:15" x14ac:dyDescent="0.35">
      <c r="B487" s="2" t="s">
        <v>14</v>
      </c>
      <c r="C487" s="3">
        <v>1</v>
      </c>
      <c r="D487" s="4" t="s">
        <v>37</v>
      </c>
      <c r="E487" s="2" t="s">
        <v>49</v>
      </c>
      <c r="F487" s="2" t="s">
        <v>42</v>
      </c>
      <c r="G487" s="5">
        <v>4</v>
      </c>
      <c r="H487" s="16">
        <v>11000000</v>
      </c>
      <c r="I487" s="2">
        <v>2</v>
      </c>
      <c r="J487" s="6">
        <v>1.5972222222222221E-3</v>
      </c>
      <c r="K487" s="2" t="s">
        <v>61</v>
      </c>
      <c r="L487" s="2" t="s">
        <v>35</v>
      </c>
      <c r="M487" s="2" t="s">
        <v>51</v>
      </c>
      <c r="N487" s="2" t="s">
        <v>78</v>
      </c>
      <c r="O487" s="2" t="s">
        <v>63</v>
      </c>
    </row>
    <row r="488" spans="2:15" x14ac:dyDescent="0.35">
      <c r="B488" s="2" t="s">
        <v>14</v>
      </c>
      <c r="C488" s="3">
        <v>28</v>
      </c>
      <c r="D488" s="4" t="s">
        <v>37</v>
      </c>
      <c r="E488" s="2" t="s">
        <v>49</v>
      </c>
      <c r="F488" s="2" t="s">
        <v>42</v>
      </c>
      <c r="G488" s="5">
        <v>2</v>
      </c>
      <c r="H488" s="16">
        <v>12000000</v>
      </c>
      <c r="I488" s="2">
        <v>1</v>
      </c>
      <c r="J488" s="6">
        <v>1.5972222222222221E-3</v>
      </c>
      <c r="K488" s="2" t="s">
        <v>18</v>
      </c>
      <c r="L488" s="2" t="s">
        <v>64</v>
      </c>
      <c r="M488" s="2" t="s">
        <v>30</v>
      </c>
      <c r="N488" s="2" t="s">
        <v>78</v>
      </c>
      <c r="O488" s="2" t="s">
        <v>62</v>
      </c>
    </row>
    <row r="489" spans="2:15" x14ac:dyDescent="0.35">
      <c r="B489" s="2" t="s">
        <v>14</v>
      </c>
      <c r="C489" s="3">
        <v>4</v>
      </c>
      <c r="D489" s="4" t="s">
        <v>44</v>
      </c>
      <c r="E489" s="2" t="s">
        <v>16</v>
      </c>
      <c r="F489" s="2" t="s">
        <v>42</v>
      </c>
      <c r="G489" s="5">
        <v>2</v>
      </c>
      <c r="H489" s="16">
        <v>12000000</v>
      </c>
      <c r="I489" s="2">
        <v>5</v>
      </c>
      <c r="J489" s="6">
        <v>1.5972222222222221E-3</v>
      </c>
      <c r="K489" s="2" t="s">
        <v>18</v>
      </c>
      <c r="L489" s="2" t="s">
        <v>47</v>
      </c>
      <c r="M489" s="2" t="s">
        <v>51</v>
      </c>
      <c r="N489" s="2" t="s">
        <v>78</v>
      </c>
      <c r="O489" s="2" t="s">
        <v>21</v>
      </c>
    </row>
    <row r="490" spans="2:15" x14ac:dyDescent="0.35">
      <c r="B490" s="2" t="s">
        <v>14</v>
      </c>
      <c r="C490" s="3">
        <v>19</v>
      </c>
      <c r="D490" s="4" t="s">
        <v>44</v>
      </c>
      <c r="E490" s="2" t="s">
        <v>49</v>
      </c>
      <c r="F490" s="2" t="s">
        <v>42</v>
      </c>
      <c r="G490" s="5">
        <v>5</v>
      </c>
      <c r="H490" s="16">
        <v>21000000</v>
      </c>
      <c r="I490" s="2">
        <v>1</v>
      </c>
      <c r="J490" s="6">
        <v>1.5972222222222221E-3</v>
      </c>
      <c r="K490" s="2" t="s">
        <v>18</v>
      </c>
      <c r="L490" s="2" t="s">
        <v>39</v>
      </c>
      <c r="M490" s="2" t="s">
        <v>33</v>
      </c>
      <c r="N490" s="2" t="s">
        <v>76</v>
      </c>
      <c r="O490" s="2" t="s">
        <v>52</v>
      </c>
    </row>
    <row r="491" spans="2:15" x14ac:dyDescent="0.35">
      <c r="B491" s="2" t="s">
        <v>14</v>
      </c>
      <c r="C491" s="3">
        <v>8</v>
      </c>
      <c r="D491" s="4" t="s">
        <v>44</v>
      </c>
      <c r="E491" s="2" t="s">
        <v>16</v>
      </c>
      <c r="F491" s="2" t="s">
        <v>17</v>
      </c>
      <c r="G491" s="5">
        <v>4</v>
      </c>
      <c r="H491" s="16">
        <v>20000000</v>
      </c>
      <c r="I491" s="2">
        <v>1</v>
      </c>
      <c r="J491" s="6">
        <v>1.5972222222222221E-3</v>
      </c>
      <c r="K491" s="2" t="s">
        <v>18</v>
      </c>
      <c r="L491" s="2" t="s">
        <v>56</v>
      </c>
      <c r="M491" s="2" t="s">
        <v>48</v>
      </c>
      <c r="N491" s="2" t="s">
        <v>66</v>
      </c>
      <c r="O491" s="2" t="s">
        <v>36</v>
      </c>
    </row>
    <row r="492" spans="2:15" x14ac:dyDescent="0.35">
      <c r="B492" s="2" t="s">
        <v>14</v>
      </c>
      <c r="C492" s="3">
        <v>13</v>
      </c>
      <c r="D492" s="4" t="s">
        <v>69</v>
      </c>
      <c r="E492" s="2" t="s">
        <v>32</v>
      </c>
      <c r="F492" s="2" t="s">
        <v>42</v>
      </c>
      <c r="G492" s="5">
        <v>1</v>
      </c>
      <c r="H492" s="16">
        <v>19000000</v>
      </c>
      <c r="I492" s="2">
        <v>3</v>
      </c>
      <c r="J492" s="6">
        <v>1.5972222222222221E-3</v>
      </c>
      <c r="K492" s="2" t="s">
        <v>46</v>
      </c>
      <c r="L492" s="2" t="s">
        <v>19</v>
      </c>
      <c r="M492" s="2" t="s">
        <v>25</v>
      </c>
      <c r="N492" s="2" t="s">
        <v>66</v>
      </c>
      <c r="O492" s="2" t="s">
        <v>36</v>
      </c>
    </row>
    <row r="493" spans="2:15" x14ac:dyDescent="0.35">
      <c r="B493" s="2" t="s">
        <v>14</v>
      </c>
      <c r="C493" s="3">
        <v>16</v>
      </c>
      <c r="D493" s="4" t="s">
        <v>69</v>
      </c>
      <c r="E493" s="2" t="s">
        <v>16</v>
      </c>
      <c r="F493" s="2" t="s">
        <v>17</v>
      </c>
      <c r="G493" s="5">
        <v>3</v>
      </c>
      <c r="H493" s="16">
        <v>15000000</v>
      </c>
      <c r="I493" s="2">
        <v>3</v>
      </c>
      <c r="J493" s="6">
        <v>1.5972222222222221E-3</v>
      </c>
      <c r="K493" s="2" t="s">
        <v>18</v>
      </c>
      <c r="L493" s="2" t="s">
        <v>64</v>
      </c>
      <c r="M493" s="2" t="s">
        <v>40</v>
      </c>
      <c r="N493" s="2" t="s">
        <v>78</v>
      </c>
      <c r="O493" s="2" t="s">
        <v>21</v>
      </c>
    </row>
    <row r="494" spans="2:15" x14ac:dyDescent="0.35">
      <c r="B494" s="2" t="s">
        <v>14</v>
      </c>
      <c r="C494" s="3">
        <v>11</v>
      </c>
      <c r="D494" s="4" t="s">
        <v>55</v>
      </c>
      <c r="E494" s="2" t="s">
        <v>38</v>
      </c>
      <c r="F494" s="2" t="s">
        <v>68</v>
      </c>
      <c r="G494" s="5">
        <v>3</v>
      </c>
      <c r="H494" s="16">
        <v>15000000</v>
      </c>
      <c r="I494" s="2">
        <v>2</v>
      </c>
      <c r="J494" s="6">
        <v>1.5972222222222221E-3</v>
      </c>
      <c r="K494" s="2" t="s">
        <v>18</v>
      </c>
      <c r="L494" s="2" t="s">
        <v>19</v>
      </c>
      <c r="M494" s="2" t="s">
        <v>51</v>
      </c>
      <c r="N494" s="2" t="s">
        <v>77</v>
      </c>
      <c r="O494" s="2" t="s">
        <v>54</v>
      </c>
    </row>
    <row r="495" spans="2:15" x14ac:dyDescent="0.35">
      <c r="B495" s="2" t="s">
        <v>70</v>
      </c>
      <c r="C495" s="3">
        <v>11</v>
      </c>
      <c r="D495" s="4" t="s">
        <v>55</v>
      </c>
      <c r="E495" s="2" t="s">
        <v>73</v>
      </c>
      <c r="F495" s="2" t="s">
        <v>42</v>
      </c>
      <c r="G495" s="5">
        <v>0</v>
      </c>
      <c r="H495" s="16">
        <v>0</v>
      </c>
      <c r="I495" s="2">
        <v>4</v>
      </c>
      <c r="J495" s="6">
        <v>1.5972222222222221E-3</v>
      </c>
      <c r="K495" s="2"/>
      <c r="L495" s="2"/>
      <c r="M495" s="2" t="s">
        <v>33</v>
      </c>
      <c r="N495" s="2" t="s">
        <v>78</v>
      </c>
      <c r="O495" s="2" t="s">
        <v>63</v>
      </c>
    </row>
    <row r="496" spans="2:15" x14ac:dyDescent="0.35">
      <c r="B496" s="2" t="s">
        <v>70</v>
      </c>
      <c r="C496" s="3">
        <v>12</v>
      </c>
      <c r="D496" s="4" t="s">
        <v>58</v>
      </c>
      <c r="E496" s="2" t="s">
        <v>16</v>
      </c>
      <c r="F496" s="2" t="s">
        <v>68</v>
      </c>
      <c r="G496" s="5">
        <v>0</v>
      </c>
      <c r="H496" s="16">
        <v>0</v>
      </c>
      <c r="I496" s="2">
        <v>4</v>
      </c>
      <c r="J496" s="6">
        <v>1.5972222222222221E-3</v>
      </c>
      <c r="K496" s="2"/>
      <c r="L496" s="2"/>
      <c r="M496" s="2" t="s">
        <v>20</v>
      </c>
      <c r="N496" s="2" t="s">
        <v>76</v>
      </c>
      <c r="O496" s="2" t="s">
        <v>52</v>
      </c>
    </row>
    <row r="497" spans="2:15" x14ac:dyDescent="0.35">
      <c r="B497" s="2" t="s">
        <v>70</v>
      </c>
      <c r="C497" s="3">
        <v>30</v>
      </c>
      <c r="D497" s="4" t="s">
        <v>59</v>
      </c>
      <c r="E497" s="2" t="s">
        <v>28</v>
      </c>
      <c r="F497" s="2" t="s">
        <v>42</v>
      </c>
      <c r="G497" s="5">
        <v>0</v>
      </c>
      <c r="H497" s="16">
        <v>0</v>
      </c>
      <c r="I497" s="2">
        <v>3</v>
      </c>
      <c r="J497" s="6">
        <v>1.5972222222222221E-3</v>
      </c>
      <c r="K497" s="2"/>
      <c r="L497" s="2"/>
      <c r="M497" s="2" t="s">
        <v>43</v>
      </c>
      <c r="N497" s="2" t="s">
        <v>77</v>
      </c>
      <c r="O497" s="2" t="s">
        <v>65</v>
      </c>
    </row>
    <row r="498" spans="2:15" x14ac:dyDescent="0.35">
      <c r="B498" s="2" t="s">
        <v>70</v>
      </c>
      <c r="C498" s="3">
        <v>6</v>
      </c>
      <c r="D498" s="4" t="s">
        <v>69</v>
      </c>
      <c r="E498" s="2" t="s">
        <v>28</v>
      </c>
      <c r="F498" s="2" t="s">
        <v>42</v>
      </c>
      <c r="G498" s="5">
        <v>0</v>
      </c>
      <c r="H498" s="16">
        <v>0</v>
      </c>
      <c r="I498" s="2">
        <v>2</v>
      </c>
      <c r="J498" s="6">
        <v>1.5972222222222221E-3</v>
      </c>
      <c r="K498" s="2"/>
      <c r="L498" s="2"/>
      <c r="M498" s="2" t="s">
        <v>48</v>
      </c>
      <c r="N498" s="2" t="s">
        <v>76</v>
      </c>
      <c r="O498" s="2" t="s">
        <v>71</v>
      </c>
    </row>
    <row r="499" spans="2:15" x14ac:dyDescent="0.35">
      <c r="B499" s="2" t="s">
        <v>70</v>
      </c>
      <c r="C499" s="3">
        <v>11</v>
      </c>
      <c r="D499" s="4" t="s">
        <v>55</v>
      </c>
      <c r="E499" s="2" t="s">
        <v>73</v>
      </c>
      <c r="F499" s="2" t="s">
        <v>42</v>
      </c>
      <c r="G499" s="5">
        <v>0</v>
      </c>
      <c r="H499" s="16">
        <v>0</v>
      </c>
      <c r="I499" s="2">
        <v>4</v>
      </c>
      <c r="J499" s="6">
        <v>1.5972222222222221E-3</v>
      </c>
      <c r="K499" s="2"/>
      <c r="L499" s="2"/>
      <c r="M499" s="2" t="s">
        <v>33</v>
      </c>
      <c r="N499" s="2" t="s">
        <v>78</v>
      </c>
      <c r="O499" s="2" t="s">
        <v>63</v>
      </c>
    </row>
    <row r="500" spans="2:15" x14ac:dyDescent="0.35">
      <c r="B500" s="2" t="s">
        <v>70</v>
      </c>
      <c r="C500" s="3">
        <v>12</v>
      </c>
      <c r="D500" s="4" t="s">
        <v>58</v>
      </c>
      <c r="E500" s="2" t="s">
        <v>16</v>
      </c>
      <c r="F500" s="2" t="s">
        <v>68</v>
      </c>
      <c r="G500" s="5">
        <v>0</v>
      </c>
      <c r="H500" s="16">
        <v>0</v>
      </c>
      <c r="I500" s="2">
        <v>4</v>
      </c>
      <c r="J500" s="6">
        <v>1.5972222222222221E-3</v>
      </c>
      <c r="K500" s="2"/>
      <c r="L500" s="2"/>
      <c r="M500" s="2" t="s">
        <v>20</v>
      </c>
      <c r="N500" s="2" t="s">
        <v>76</v>
      </c>
      <c r="O500" s="2" t="s">
        <v>52</v>
      </c>
    </row>
    <row r="501" spans="2:15" x14ac:dyDescent="0.35">
      <c r="B501" s="2" t="s">
        <v>70</v>
      </c>
      <c r="C501" s="3">
        <v>30</v>
      </c>
      <c r="D501" s="4" t="s">
        <v>59</v>
      </c>
      <c r="E501" s="2" t="s">
        <v>28</v>
      </c>
      <c r="F501" s="2" t="s">
        <v>42</v>
      </c>
      <c r="G501" s="5">
        <v>0</v>
      </c>
      <c r="H501" s="16">
        <v>0</v>
      </c>
      <c r="I501" s="2">
        <v>3</v>
      </c>
      <c r="J501" s="6">
        <v>1.5972222222222221E-3</v>
      </c>
      <c r="K501" s="2"/>
      <c r="L501" s="2"/>
      <c r="M501" s="2" t="s">
        <v>43</v>
      </c>
      <c r="N501" s="2" t="s">
        <v>77</v>
      </c>
      <c r="O501" s="2" t="s">
        <v>65</v>
      </c>
    </row>
    <row r="502" spans="2:15" x14ac:dyDescent="0.35">
      <c r="B502" s="2" t="s">
        <v>14</v>
      </c>
      <c r="C502" s="3">
        <v>15</v>
      </c>
      <c r="D502" s="4" t="s">
        <v>55</v>
      </c>
      <c r="E502" s="2" t="s">
        <v>38</v>
      </c>
      <c r="F502" s="2" t="s">
        <v>42</v>
      </c>
      <c r="G502" s="5">
        <v>4</v>
      </c>
      <c r="H502" s="16">
        <v>20000000</v>
      </c>
      <c r="I502" s="2">
        <v>3</v>
      </c>
      <c r="J502" s="6">
        <v>1.6782407407407406E-3</v>
      </c>
      <c r="K502" s="2" t="s">
        <v>61</v>
      </c>
      <c r="L502" s="2" t="s">
        <v>35</v>
      </c>
      <c r="M502" s="2" t="s">
        <v>51</v>
      </c>
      <c r="N502" s="2" t="s">
        <v>78</v>
      </c>
      <c r="O502" s="2" t="s">
        <v>41</v>
      </c>
    </row>
    <row r="503" spans="2:15" x14ac:dyDescent="0.35">
      <c r="B503" s="2" t="s">
        <v>14</v>
      </c>
      <c r="C503" s="3">
        <v>1</v>
      </c>
      <c r="D503" s="4" t="s">
        <v>59</v>
      </c>
      <c r="E503" s="2" t="s">
        <v>38</v>
      </c>
      <c r="F503" s="2" t="s">
        <v>42</v>
      </c>
      <c r="G503" s="5">
        <v>2</v>
      </c>
      <c r="H503" s="16">
        <v>38000000</v>
      </c>
      <c r="I503" s="2">
        <v>2</v>
      </c>
      <c r="J503" s="6">
        <v>1.6782407407407406E-3</v>
      </c>
      <c r="K503" s="2" t="s">
        <v>46</v>
      </c>
      <c r="L503" s="2" t="s">
        <v>24</v>
      </c>
      <c r="M503" s="2" t="s">
        <v>30</v>
      </c>
      <c r="N503" s="2" t="s">
        <v>77</v>
      </c>
      <c r="O503" s="2" t="s">
        <v>34</v>
      </c>
    </row>
    <row r="504" spans="2:15" x14ac:dyDescent="0.35">
      <c r="B504" s="2" t="s">
        <v>14</v>
      </c>
      <c r="C504" s="3">
        <v>1</v>
      </c>
      <c r="D504" s="4" t="s">
        <v>59</v>
      </c>
      <c r="E504" s="2" t="s">
        <v>32</v>
      </c>
      <c r="F504" s="2" t="s">
        <v>23</v>
      </c>
      <c r="G504" s="5">
        <v>2</v>
      </c>
      <c r="H504" s="16">
        <v>12000000</v>
      </c>
      <c r="I504" s="2">
        <v>3</v>
      </c>
      <c r="J504" s="6">
        <v>1.6782407407407406E-3</v>
      </c>
      <c r="K504" s="2" t="s">
        <v>18</v>
      </c>
      <c r="L504" s="2" t="s">
        <v>29</v>
      </c>
      <c r="M504" s="2" t="s">
        <v>48</v>
      </c>
      <c r="N504" s="2" t="s">
        <v>78</v>
      </c>
      <c r="O504" s="2" t="s">
        <v>53</v>
      </c>
    </row>
    <row r="505" spans="2:15" x14ac:dyDescent="0.35">
      <c r="B505" s="2" t="s">
        <v>14</v>
      </c>
      <c r="C505" s="3">
        <v>20</v>
      </c>
      <c r="D505" s="4" t="s">
        <v>59</v>
      </c>
      <c r="E505" s="2" t="s">
        <v>32</v>
      </c>
      <c r="F505" s="2" t="s">
        <v>45</v>
      </c>
      <c r="G505" s="5">
        <v>3</v>
      </c>
      <c r="H505" s="16">
        <v>15000000</v>
      </c>
      <c r="I505" s="2">
        <v>2</v>
      </c>
      <c r="J505" s="6">
        <v>1.6782407407407406E-3</v>
      </c>
      <c r="K505" s="2" t="s">
        <v>18</v>
      </c>
      <c r="L505" s="2" t="s">
        <v>39</v>
      </c>
      <c r="M505" s="2" t="s">
        <v>51</v>
      </c>
      <c r="N505" s="2" t="s">
        <v>78</v>
      </c>
      <c r="O505" s="2" t="s">
        <v>41</v>
      </c>
    </row>
    <row r="506" spans="2:15" x14ac:dyDescent="0.35">
      <c r="B506" s="2" t="s">
        <v>14</v>
      </c>
      <c r="C506" s="3">
        <v>10</v>
      </c>
      <c r="D506" s="4" t="s">
        <v>27</v>
      </c>
      <c r="E506" s="2" t="s">
        <v>32</v>
      </c>
      <c r="F506" s="2" t="s">
        <v>42</v>
      </c>
      <c r="G506" s="5">
        <v>1</v>
      </c>
      <c r="H506" s="16">
        <v>19000000</v>
      </c>
      <c r="I506" s="2">
        <v>3</v>
      </c>
      <c r="J506" s="6">
        <v>1.6782407407407406E-3</v>
      </c>
      <c r="K506" s="2" t="s">
        <v>46</v>
      </c>
      <c r="L506" s="2" t="s">
        <v>56</v>
      </c>
      <c r="M506" s="2" t="s">
        <v>25</v>
      </c>
      <c r="N506" s="2" t="s">
        <v>76</v>
      </c>
      <c r="O506" s="2" t="s">
        <v>52</v>
      </c>
    </row>
    <row r="507" spans="2:15" x14ac:dyDescent="0.35">
      <c r="B507" s="2" t="s">
        <v>14</v>
      </c>
      <c r="C507" s="3">
        <v>14</v>
      </c>
      <c r="D507" s="4" t="s">
        <v>27</v>
      </c>
      <c r="E507" s="2" t="s">
        <v>38</v>
      </c>
      <c r="F507" s="2" t="s">
        <v>17</v>
      </c>
      <c r="G507" s="5">
        <v>3</v>
      </c>
      <c r="H507" s="16">
        <v>11000000</v>
      </c>
      <c r="I507" s="2">
        <v>2</v>
      </c>
      <c r="J507" s="6">
        <v>1.6782407407407406E-3</v>
      </c>
      <c r="K507" s="2" t="s">
        <v>18</v>
      </c>
      <c r="L507" s="2" t="s">
        <v>29</v>
      </c>
      <c r="M507" s="2" t="s">
        <v>33</v>
      </c>
      <c r="N507" s="2" t="s">
        <v>78</v>
      </c>
      <c r="O507" s="2" t="s">
        <v>66</v>
      </c>
    </row>
    <row r="508" spans="2:15" x14ac:dyDescent="0.35">
      <c r="B508" s="2" t="s">
        <v>14</v>
      </c>
      <c r="C508" s="3">
        <v>1</v>
      </c>
      <c r="D508" s="4" t="s">
        <v>37</v>
      </c>
      <c r="E508" s="2" t="s">
        <v>32</v>
      </c>
      <c r="F508" s="2" t="s">
        <v>23</v>
      </c>
      <c r="G508" s="5">
        <v>1</v>
      </c>
      <c r="H508" s="16">
        <v>19000000</v>
      </c>
      <c r="I508" s="2">
        <v>1</v>
      </c>
      <c r="J508" s="6">
        <v>1.6782407407407406E-3</v>
      </c>
      <c r="K508" s="2" t="s">
        <v>46</v>
      </c>
      <c r="L508" s="2" t="s">
        <v>39</v>
      </c>
      <c r="M508" s="2" t="s">
        <v>30</v>
      </c>
      <c r="N508" s="2" t="s">
        <v>76</v>
      </c>
      <c r="O508" s="2" t="s">
        <v>71</v>
      </c>
    </row>
    <row r="509" spans="2:15" x14ac:dyDescent="0.35">
      <c r="B509" s="2" t="s">
        <v>14</v>
      </c>
      <c r="C509" s="3">
        <v>11</v>
      </c>
      <c r="D509" s="4" t="s">
        <v>37</v>
      </c>
      <c r="E509" s="2" t="s">
        <v>16</v>
      </c>
      <c r="F509" s="2" t="s">
        <v>23</v>
      </c>
      <c r="G509" s="5">
        <v>5</v>
      </c>
      <c r="H509" s="16">
        <v>21000000</v>
      </c>
      <c r="I509" s="2">
        <v>1</v>
      </c>
      <c r="J509" s="6">
        <v>1.6782407407407406E-3</v>
      </c>
      <c r="K509" s="2" t="s">
        <v>18</v>
      </c>
      <c r="L509" s="2" t="s">
        <v>19</v>
      </c>
      <c r="M509" s="2" t="s">
        <v>30</v>
      </c>
      <c r="N509" s="2" t="s">
        <v>78</v>
      </c>
      <c r="O509" s="2" t="s">
        <v>66</v>
      </c>
    </row>
    <row r="510" spans="2:15" x14ac:dyDescent="0.35">
      <c r="B510" s="2" t="s">
        <v>14</v>
      </c>
      <c r="C510" s="3">
        <v>15</v>
      </c>
      <c r="D510" s="4" t="s">
        <v>37</v>
      </c>
      <c r="E510" s="2" t="s">
        <v>16</v>
      </c>
      <c r="F510" s="2" t="s">
        <v>42</v>
      </c>
      <c r="G510" s="5">
        <v>2</v>
      </c>
      <c r="H510" s="16">
        <v>10000000</v>
      </c>
      <c r="I510" s="2">
        <v>4</v>
      </c>
      <c r="J510" s="6">
        <v>1.6782407407407406E-3</v>
      </c>
      <c r="K510" s="2" t="s">
        <v>18</v>
      </c>
      <c r="L510" s="2" t="s">
        <v>47</v>
      </c>
      <c r="M510" s="2" t="s">
        <v>51</v>
      </c>
      <c r="N510" s="2" t="s">
        <v>66</v>
      </c>
      <c r="O510" s="2" t="s">
        <v>67</v>
      </c>
    </row>
    <row r="511" spans="2:15" x14ac:dyDescent="0.35">
      <c r="B511" s="2" t="s">
        <v>14</v>
      </c>
      <c r="C511" s="3">
        <v>29</v>
      </c>
      <c r="D511" s="4" t="s">
        <v>37</v>
      </c>
      <c r="E511" s="2" t="s">
        <v>16</v>
      </c>
      <c r="F511" s="2" t="s">
        <v>42</v>
      </c>
      <c r="G511" s="5">
        <v>3</v>
      </c>
      <c r="H511" s="16">
        <v>15000000</v>
      </c>
      <c r="I511" s="2">
        <v>1</v>
      </c>
      <c r="J511" s="6">
        <v>1.6782407407407406E-3</v>
      </c>
      <c r="K511" s="2" t="s">
        <v>18</v>
      </c>
      <c r="L511" s="2" t="s">
        <v>39</v>
      </c>
      <c r="M511" s="2" t="s">
        <v>20</v>
      </c>
      <c r="N511" s="2" t="s">
        <v>78</v>
      </c>
      <c r="O511" s="2" t="s">
        <v>66</v>
      </c>
    </row>
    <row r="512" spans="2:15" x14ac:dyDescent="0.35">
      <c r="B512" s="2" t="s">
        <v>14</v>
      </c>
      <c r="C512" s="3">
        <v>8</v>
      </c>
      <c r="D512" s="4" t="s">
        <v>37</v>
      </c>
      <c r="E512" s="2" t="s">
        <v>32</v>
      </c>
      <c r="F512" s="2" t="s">
        <v>42</v>
      </c>
      <c r="G512" s="5">
        <v>2</v>
      </c>
      <c r="H512" s="16">
        <v>12000000</v>
      </c>
      <c r="I512" s="2">
        <v>5</v>
      </c>
      <c r="J512" s="6">
        <v>1.6782407407407406E-3</v>
      </c>
      <c r="K512" s="2" t="s">
        <v>18</v>
      </c>
      <c r="L512" s="2" t="s">
        <v>50</v>
      </c>
      <c r="M512" s="2" t="s">
        <v>25</v>
      </c>
      <c r="N512" s="2" t="s">
        <v>76</v>
      </c>
      <c r="O512" s="2" t="s">
        <v>52</v>
      </c>
    </row>
    <row r="513" spans="2:15" x14ac:dyDescent="0.35">
      <c r="B513" s="2" t="s">
        <v>14</v>
      </c>
      <c r="C513" s="3">
        <v>8</v>
      </c>
      <c r="D513" s="4" t="s">
        <v>37</v>
      </c>
      <c r="E513" s="2" t="s">
        <v>38</v>
      </c>
      <c r="F513" s="2" t="s">
        <v>17</v>
      </c>
      <c r="G513" s="5">
        <v>5</v>
      </c>
      <c r="H513" s="16">
        <v>25000000</v>
      </c>
      <c r="I513" s="2">
        <v>3</v>
      </c>
      <c r="J513" s="6">
        <v>1.6782407407407406E-3</v>
      </c>
      <c r="K513" s="2" t="s">
        <v>18</v>
      </c>
      <c r="L513" s="2" t="s">
        <v>39</v>
      </c>
      <c r="M513" s="2" t="s">
        <v>48</v>
      </c>
      <c r="N513" s="2" t="s">
        <v>76</v>
      </c>
      <c r="O513" s="2" t="s">
        <v>52</v>
      </c>
    </row>
    <row r="514" spans="2:15" x14ac:dyDescent="0.35">
      <c r="B514" s="2" t="s">
        <v>14</v>
      </c>
      <c r="C514" s="3">
        <v>10</v>
      </c>
      <c r="D514" s="4" t="s">
        <v>44</v>
      </c>
      <c r="E514" s="2" t="s">
        <v>38</v>
      </c>
      <c r="F514" s="2" t="s">
        <v>23</v>
      </c>
      <c r="G514" s="5">
        <v>1</v>
      </c>
      <c r="H514" s="16">
        <v>7000000</v>
      </c>
      <c r="I514" s="2">
        <v>6</v>
      </c>
      <c r="J514" s="6">
        <v>1.6782407407407406E-3</v>
      </c>
      <c r="K514" s="2" t="s">
        <v>18</v>
      </c>
      <c r="L514" s="2" t="s">
        <v>19</v>
      </c>
      <c r="M514" s="2" t="s">
        <v>43</v>
      </c>
      <c r="N514" s="2" t="s">
        <v>77</v>
      </c>
      <c r="O514" s="2" t="s">
        <v>65</v>
      </c>
    </row>
    <row r="515" spans="2:15" x14ac:dyDescent="0.35">
      <c r="B515" s="2" t="s">
        <v>14</v>
      </c>
      <c r="C515" s="3">
        <v>11</v>
      </c>
      <c r="D515" s="4" t="s">
        <v>44</v>
      </c>
      <c r="E515" s="2" t="s">
        <v>28</v>
      </c>
      <c r="F515" s="2" t="s">
        <v>23</v>
      </c>
      <c r="G515" s="5">
        <v>4</v>
      </c>
      <c r="H515" s="16">
        <v>20000000</v>
      </c>
      <c r="I515" s="2">
        <v>2</v>
      </c>
      <c r="J515" s="6">
        <v>1.6782407407407406E-3</v>
      </c>
      <c r="K515" s="2" t="s">
        <v>18</v>
      </c>
      <c r="L515" s="2" t="s">
        <v>47</v>
      </c>
      <c r="M515" s="2" t="s">
        <v>33</v>
      </c>
      <c r="N515" s="2" t="s">
        <v>76</v>
      </c>
      <c r="O515" s="2" t="s">
        <v>31</v>
      </c>
    </row>
    <row r="516" spans="2:15" x14ac:dyDescent="0.35">
      <c r="B516" s="2" t="s">
        <v>14</v>
      </c>
      <c r="C516" s="3">
        <v>22</v>
      </c>
      <c r="D516" s="4" t="s">
        <v>44</v>
      </c>
      <c r="E516" s="2" t="s">
        <v>73</v>
      </c>
      <c r="F516" s="2" t="s">
        <v>17</v>
      </c>
      <c r="G516" s="5">
        <v>2</v>
      </c>
      <c r="H516" s="16">
        <v>12000000</v>
      </c>
      <c r="I516" s="2">
        <v>2</v>
      </c>
      <c r="J516" s="6">
        <v>1.6782407407407406E-3</v>
      </c>
      <c r="K516" s="2" t="s">
        <v>18</v>
      </c>
      <c r="L516" s="2" t="s">
        <v>56</v>
      </c>
      <c r="M516" s="2" t="s">
        <v>33</v>
      </c>
      <c r="N516" s="2" t="s">
        <v>76</v>
      </c>
      <c r="O516" s="2" t="s">
        <v>26</v>
      </c>
    </row>
    <row r="517" spans="2:15" x14ac:dyDescent="0.35">
      <c r="B517" s="2" t="s">
        <v>14</v>
      </c>
      <c r="C517" s="3">
        <v>18</v>
      </c>
      <c r="D517" s="4" t="s">
        <v>44</v>
      </c>
      <c r="E517" s="2" t="s">
        <v>32</v>
      </c>
      <c r="F517" s="2" t="s">
        <v>68</v>
      </c>
      <c r="G517" s="5">
        <v>5</v>
      </c>
      <c r="H517" s="16">
        <v>25000000</v>
      </c>
      <c r="I517" s="2">
        <v>4</v>
      </c>
      <c r="J517" s="6">
        <v>1.6782407407407406E-3</v>
      </c>
      <c r="K517" s="2" t="s">
        <v>18</v>
      </c>
      <c r="L517" s="2" t="s">
        <v>19</v>
      </c>
      <c r="M517" s="2" t="s">
        <v>43</v>
      </c>
      <c r="N517" s="2" t="s">
        <v>77</v>
      </c>
      <c r="O517" s="2" t="s">
        <v>54</v>
      </c>
    </row>
    <row r="518" spans="2:15" x14ac:dyDescent="0.35">
      <c r="B518" s="2" t="s">
        <v>14</v>
      </c>
      <c r="C518" s="3">
        <v>15</v>
      </c>
      <c r="D518" s="4" t="s">
        <v>55</v>
      </c>
      <c r="E518" s="2" t="s">
        <v>38</v>
      </c>
      <c r="F518" s="2" t="s">
        <v>42</v>
      </c>
      <c r="G518" s="5">
        <v>4</v>
      </c>
      <c r="H518" s="16">
        <v>20000000</v>
      </c>
      <c r="I518" s="2">
        <v>3</v>
      </c>
      <c r="J518" s="6">
        <v>1.6782407407407406E-3</v>
      </c>
      <c r="K518" s="2" t="s">
        <v>61</v>
      </c>
      <c r="L518" s="2" t="s">
        <v>35</v>
      </c>
      <c r="M518" s="2" t="s">
        <v>51</v>
      </c>
      <c r="N518" s="2" t="s">
        <v>78</v>
      </c>
      <c r="O518" s="2" t="s">
        <v>41</v>
      </c>
    </row>
    <row r="519" spans="2:15" x14ac:dyDescent="0.35">
      <c r="B519" s="2" t="s">
        <v>14</v>
      </c>
      <c r="C519" s="3">
        <v>1</v>
      </c>
      <c r="D519" s="4" t="s">
        <v>59</v>
      </c>
      <c r="E519" s="2" t="s">
        <v>38</v>
      </c>
      <c r="F519" s="2" t="s">
        <v>42</v>
      </c>
      <c r="G519" s="5">
        <v>2</v>
      </c>
      <c r="H519" s="16">
        <v>38000000</v>
      </c>
      <c r="I519" s="2">
        <v>2</v>
      </c>
      <c r="J519" s="6">
        <v>1.6782407407407406E-3</v>
      </c>
      <c r="K519" s="2" t="s">
        <v>46</v>
      </c>
      <c r="L519" s="2" t="s">
        <v>24</v>
      </c>
      <c r="M519" s="2" t="s">
        <v>30</v>
      </c>
      <c r="N519" s="2" t="s">
        <v>77</v>
      </c>
      <c r="O519" s="2" t="s">
        <v>34</v>
      </c>
    </row>
    <row r="520" spans="2:15" x14ac:dyDescent="0.35">
      <c r="B520" s="2" t="s">
        <v>14</v>
      </c>
      <c r="C520" s="3">
        <v>1</v>
      </c>
      <c r="D520" s="4" t="s">
        <v>59</v>
      </c>
      <c r="E520" s="2" t="s">
        <v>32</v>
      </c>
      <c r="F520" s="2" t="s">
        <v>23</v>
      </c>
      <c r="G520" s="5">
        <v>2</v>
      </c>
      <c r="H520" s="16">
        <v>12000000</v>
      </c>
      <c r="I520" s="2">
        <v>3</v>
      </c>
      <c r="J520" s="6">
        <v>1.6782407407407406E-3</v>
      </c>
      <c r="K520" s="2" t="s">
        <v>18</v>
      </c>
      <c r="L520" s="2" t="s">
        <v>29</v>
      </c>
      <c r="M520" s="2" t="s">
        <v>48</v>
      </c>
      <c r="N520" s="2" t="s">
        <v>78</v>
      </c>
      <c r="O520" s="2" t="s">
        <v>53</v>
      </c>
    </row>
    <row r="521" spans="2:15" x14ac:dyDescent="0.35">
      <c r="B521" s="2" t="s">
        <v>14</v>
      </c>
      <c r="C521" s="3">
        <v>20</v>
      </c>
      <c r="D521" s="4" t="s">
        <v>59</v>
      </c>
      <c r="E521" s="2" t="s">
        <v>32</v>
      </c>
      <c r="F521" s="2" t="s">
        <v>45</v>
      </c>
      <c r="G521" s="5">
        <v>3</v>
      </c>
      <c r="H521" s="16">
        <v>15000000</v>
      </c>
      <c r="I521" s="2">
        <v>2</v>
      </c>
      <c r="J521" s="6">
        <v>1.6782407407407406E-3</v>
      </c>
      <c r="K521" s="2" t="s">
        <v>18</v>
      </c>
      <c r="L521" s="2" t="s">
        <v>39</v>
      </c>
      <c r="M521" s="2" t="s">
        <v>51</v>
      </c>
      <c r="N521" s="2" t="s">
        <v>78</v>
      </c>
      <c r="O521" s="2" t="s">
        <v>41</v>
      </c>
    </row>
    <row r="522" spans="2:15" x14ac:dyDescent="0.35">
      <c r="B522" s="2" t="s">
        <v>70</v>
      </c>
      <c r="C522" s="3">
        <v>12</v>
      </c>
      <c r="D522" s="4" t="s">
        <v>59</v>
      </c>
      <c r="E522" s="2" t="s">
        <v>16</v>
      </c>
      <c r="F522" s="2" t="s">
        <v>23</v>
      </c>
      <c r="G522" s="5">
        <v>0</v>
      </c>
      <c r="H522" s="16">
        <v>0</v>
      </c>
      <c r="I522" s="2">
        <v>2</v>
      </c>
      <c r="J522" s="6">
        <v>1.6782407407407406E-3</v>
      </c>
      <c r="K522" s="2"/>
      <c r="L522" s="2"/>
      <c r="M522" s="2" t="s">
        <v>43</v>
      </c>
      <c r="N522" s="2" t="s">
        <v>66</v>
      </c>
      <c r="O522" s="2" t="s">
        <v>67</v>
      </c>
    </row>
    <row r="523" spans="2:15" x14ac:dyDescent="0.35">
      <c r="B523" s="2" t="s">
        <v>70</v>
      </c>
      <c r="C523" s="3">
        <v>14</v>
      </c>
      <c r="D523" s="4" t="s">
        <v>60</v>
      </c>
      <c r="E523" s="2" t="s">
        <v>16</v>
      </c>
      <c r="F523" s="2" t="s">
        <v>42</v>
      </c>
      <c r="G523" s="5">
        <v>0</v>
      </c>
      <c r="H523" s="16">
        <v>0</v>
      </c>
      <c r="I523" s="2">
        <v>1</v>
      </c>
      <c r="J523" s="6">
        <v>1.6782407407407406E-3</v>
      </c>
      <c r="K523" s="2"/>
      <c r="L523" s="2"/>
      <c r="M523" s="2" t="s">
        <v>51</v>
      </c>
      <c r="N523" s="2" t="s">
        <v>76</v>
      </c>
      <c r="O523" s="2" t="s">
        <v>31</v>
      </c>
    </row>
    <row r="524" spans="2:15" x14ac:dyDescent="0.35">
      <c r="B524" s="2" t="s">
        <v>70</v>
      </c>
      <c r="C524" s="3">
        <v>15</v>
      </c>
      <c r="D524" s="4" t="s">
        <v>22</v>
      </c>
      <c r="E524" s="2" t="s">
        <v>16</v>
      </c>
      <c r="F524" s="2" t="s">
        <v>23</v>
      </c>
      <c r="G524" s="5">
        <v>0</v>
      </c>
      <c r="H524" s="16">
        <v>0</v>
      </c>
      <c r="I524" s="2">
        <v>2</v>
      </c>
      <c r="J524" s="6">
        <v>1.6782407407407406E-3</v>
      </c>
      <c r="K524" s="2"/>
      <c r="L524" s="2"/>
      <c r="M524" s="2" t="s">
        <v>40</v>
      </c>
      <c r="N524" s="2" t="s">
        <v>78</v>
      </c>
      <c r="O524" s="2" t="s">
        <v>62</v>
      </c>
    </row>
    <row r="525" spans="2:15" x14ac:dyDescent="0.35">
      <c r="B525" s="2" t="s">
        <v>70</v>
      </c>
      <c r="C525" s="3">
        <v>20</v>
      </c>
      <c r="D525" s="4" t="s">
        <v>27</v>
      </c>
      <c r="E525" s="2" t="s">
        <v>49</v>
      </c>
      <c r="F525" s="2" t="s">
        <v>23</v>
      </c>
      <c r="G525" s="5">
        <v>0</v>
      </c>
      <c r="H525" s="16">
        <v>0</v>
      </c>
      <c r="I525" s="2">
        <v>1</v>
      </c>
      <c r="J525" s="6">
        <v>1.6782407407407406E-3</v>
      </c>
      <c r="K525" s="2"/>
      <c r="L525" s="2"/>
      <c r="M525" s="2" t="s">
        <v>25</v>
      </c>
      <c r="N525" s="2" t="s">
        <v>77</v>
      </c>
      <c r="O525" s="2" t="s">
        <v>54</v>
      </c>
    </row>
    <row r="526" spans="2:15" x14ac:dyDescent="0.35">
      <c r="B526" s="2" t="s">
        <v>70</v>
      </c>
      <c r="C526" s="3">
        <v>2</v>
      </c>
      <c r="D526" s="4" t="s">
        <v>37</v>
      </c>
      <c r="E526" s="2" t="s">
        <v>16</v>
      </c>
      <c r="F526" s="2" t="s">
        <v>23</v>
      </c>
      <c r="G526" s="5">
        <v>0</v>
      </c>
      <c r="H526" s="16">
        <v>0</v>
      </c>
      <c r="I526" s="2">
        <v>2</v>
      </c>
      <c r="J526" s="6">
        <v>1.6782407407407406E-3</v>
      </c>
      <c r="K526" s="2"/>
      <c r="L526" s="2"/>
      <c r="M526" s="2" t="s">
        <v>30</v>
      </c>
      <c r="N526" s="2" t="s">
        <v>76</v>
      </c>
      <c r="O526" s="2" t="s">
        <v>75</v>
      </c>
    </row>
    <row r="527" spans="2:15" x14ac:dyDescent="0.35">
      <c r="B527" s="2" t="s">
        <v>70</v>
      </c>
      <c r="C527" s="3">
        <v>21</v>
      </c>
      <c r="D527" s="4" t="s">
        <v>37</v>
      </c>
      <c r="E527" s="2" t="s">
        <v>32</v>
      </c>
      <c r="F527" s="2" t="s">
        <v>42</v>
      </c>
      <c r="G527" s="5">
        <v>0</v>
      </c>
      <c r="H527" s="16">
        <v>0</v>
      </c>
      <c r="I527" s="2">
        <v>3</v>
      </c>
      <c r="J527" s="6">
        <v>1.6782407407407406E-3</v>
      </c>
      <c r="K527" s="2"/>
      <c r="L527" s="2"/>
      <c r="M527" s="2" t="s">
        <v>30</v>
      </c>
      <c r="N527" s="2" t="s">
        <v>78</v>
      </c>
      <c r="O527" s="2" t="s">
        <v>62</v>
      </c>
    </row>
    <row r="528" spans="2:15" x14ac:dyDescent="0.35">
      <c r="B528" s="2" t="s">
        <v>70</v>
      </c>
      <c r="C528" s="3">
        <v>23</v>
      </c>
      <c r="D528" s="4" t="s">
        <v>37</v>
      </c>
      <c r="E528" s="2" t="s">
        <v>49</v>
      </c>
      <c r="F528" s="2" t="s">
        <v>42</v>
      </c>
      <c r="G528" s="5">
        <v>0</v>
      </c>
      <c r="H528" s="16">
        <v>0</v>
      </c>
      <c r="I528" s="2">
        <v>3</v>
      </c>
      <c r="J528" s="6">
        <v>1.6782407407407406E-3</v>
      </c>
      <c r="K528" s="2"/>
      <c r="L528" s="2"/>
      <c r="M528" s="2" t="s">
        <v>48</v>
      </c>
      <c r="N528" s="2" t="s">
        <v>66</v>
      </c>
      <c r="O528" s="2" t="s">
        <v>67</v>
      </c>
    </row>
    <row r="529" spans="2:15" x14ac:dyDescent="0.35">
      <c r="B529" s="2" t="s">
        <v>70</v>
      </c>
      <c r="C529" s="3">
        <v>14</v>
      </c>
      <c r="D529" s="4" t="s">
        <v>44</v>
      </c>
      <c r="E529" s="2" t="s">
        <v>16</v>
      </c>
      <c r="F529" s="2" t="s">
        <v>42</v>
      </c>
      <c r="G529" s="5">
        <v>0</v>
      </c>
      <c r="H529" s="16">
        <v>0</v>
      </c>
      <c r="I529" s="2">
        <v>2</v>
      </c>
      <c r="J529" s="6">
        <v>1.6782407407407406E-3</v>
      </c>
      <c r="K529" s="2"/>
      <c r="L529" s="2"/>
      <c r="M529" s="2" t="s">
        <v>43</v>
      </c>
      <c r="N529" s="2" t="s">
        <v>76</v>
      </c>
      <c r="O529" s="2" t="s">
        <v>52</v>
      </c>
    </row>
    <row r="530" spans="2:15" x14ac:dyDescent="0.35">
      <c r="B530" s="2" t="s">
        <v>70</v>
      </c>
      <c r="C530" s="3">
        <v>16</v>
      </c>
      <c r="D530" s="4" t="s">
        <v>44</v>
      </c>
      <c r="E530" s="2" t="s">
        <v>38</v>
      </c>
      <c r="F530" s="2" t="s">
        <v>42</v>
      </c>
      <c r="G530" s="5">
        <v>0</v>
      </c>
      <c r="H530" s="16">
        <v>0</v>
      </c>
      <c r="I530" s="2">
        <v>3</v>
      </c>
      <c r="J530" s="6">
        <v>1.6782407407407406E-3</v>
      </c>
      <c r="K530" s="2"/>
      <c r="L530" s="2"/>
      <c r="M530" s="2" t="s">
        <v>43</v>
      </c>
      <c r="N530" s="2" t="s">
        <v>77</v>
      </c>
      <c r="O530" s="2" t="s">
        <v>65</v>
      </c>
    </row>
    <row r="531" spans="2:15" x14ac:dyDescent="0.35">
      <c r="B531" s="2" t="s">
        <v>70</v>
      </c>
      <c r="C531" s="3">
        <v>12</v>
      </c>
      <c r="D531" s="4" t="s">
        <v>59</v>
      </c>
      <c r="E531" s="2" t="s">
        <v>16</v>
      </c>
      <c r="F531" s="2" t="s">
        <v>23</v>
      </c>
      <c r="G531" s="5">
        <v>0</v>
      </c>
      <c r="H531" s="16">
        <v>0</v>
      </c>
      <c r="I531" s="2">
        <v>2</v>
      </c>
      <c r="J531" s="6">
        <v>1.6782407407407406E-3</v>
      </c>
      <c r="K531" s="2"/>
      <c r="L531" s="2"/>
      <c r="M531" s="2" t="s">
        <v>43</v>
      </c>
      <c r="N531" s="2" t="s">
        <v>66</v>
      </c>
      <c r="O531" s="2" t="s">
        <v>67</v>
      </c>
    </row>
    <row r="532" spans="2:15" x14ac:dyDescent="0.35">
      <c r="B532" s="2" t="s">
        <v>70</v>
      </c>
      <c r="C532" s="3">
        <v>14</v>
      </c>
      <c r="D532" s="4" t="s">
        <v>60</v>
      </c>
      <c r="E532" s="2" t="s">
        <v>16</v>
      </c>
      <c r="F532" s="2" t="s">
        <v>42</v>
      </c>
      <c r="G532" s="5">
        <v>0</v>
      </c>
      <c r="H532" s="16">
        <v>0</v>
      </c>
      <c r="I532" s="2">
        <v>1</v>
      </c>
      <c r="J532" s="6">
        <v>1.6782407407407406E-3</v>
      </c>
      <c r="K532" s="2"/>
      <c r="L532" s="2"/>
      <c r="M532" s="2" t="s">
        <v>51</v>
      </c>
      <c r="N532" s="2" t="s">
        <v>76</v>
      </c>
      <c r="O532" s="2" t="s">
        <v>31</v>
      </c>
    </row>
    <row r="533" spans="2:15" x14ac:dyDescent="0.35">
      <c r="B533" s="2" t="s">
        <v>14</v>
      </c>
      <c r="C533" s="3">
        <v>11</v>
      </c>
      <c r="D533" s="4" t="s">
        <v>55</v>
      </c>
      <c r="E533" s="2" t="s">
        <v>38</v>
      </c>
      <c r="F533" s="2" t="s">
        <v>42</v>
      </c>
      <c r="G533" s="5">
        <v>5</v>
      </c>
      <c r="H533" s="16">
        <v>20000000</v>
      </c>
      <c r="I533" s="2">
        <v>1</v>
      </c>
      <c r="J533" s="6">
        <v>1.736111111111111E-3</v>
      </c>
      <c r="K533" s="2" t="s">
        <v>18</v>
      </c>
      <c r="L533" s="2" t="s">
        <v>29</v>
      </c>
      <c r="M533" s="2" t="s">
        <v>48</v>
      </c>
      <c r="N533" s="2" t="s">
        <v>77</v>
      </c>
      <c r="O533" s="2" t="s">
        <v>54</v>
      </c>
    </row>
    <row r="534" spans="2:15" x14ac:dyDescent="0.35">
      <c r="B534" s="2" t="s">
        <v>14</v>
      </c>
      <c r="C534" s="3">
        <v>14</v>
      </c>
      <c r="D534" s="4" t="s">
        <v>57</v>
      </c>
      <c r="E534" s="2" t="s">
        <v>49</v>
      </c>
      <c r="F534" s="2" t="s">
        <v>42</v>
      </c>
      <c r="G534" s="5">
        <v>2</v>
      </c>
      <c r="H534" s="16">
        <v>10000000</v>
      </c>
      <c r="I534" s="2">
        <v>7</v>
      </c>
      <c r="J534" s="6">
        <v>1.736111111111111E-3</v>
      </c>
      <c r="K534" s="2" t="s">
        <v>18</v>
      </c>
      <c r="L534" s="2" t="s">
        <v>29</v>
      </c>
      <c r="M534" s="2" t="s">
        <v>43</v>
      </c>
      <c r="N534" s="2" t="s">
        <v>78</v>
      </c>
      <c r="O534" s="2" t="s">
        <v>53</v>
      </c>
    </row>
    <row r="535" spans="2:15" x14ac:dyDescent="0.35">
      <c r="B535" s="2" t="s">
        <v>14</v>
      </c>
      <c r="C535" s="3">
        <v>10</v>
      </c>
      <c r="D535" s="4" t="s">
        <v>72</v>
      </c>
      <c r="E535" s="2" t="s">
        <v>32</v>
      </c>
      <c r="F535" s="2" t="s">
        <v>23</v>
      </c>
      <c r="G535" s="5">
        <v>1</v>
      </c>
      <c r="H535" s="16">
        <v>7000000</v>
      </c>
      <c r="I535" s="2">
        <v>1</v>
      </c>
      <c r="J535" s="6">
        <v>1.736111111111111E-3</v>
      </c>
      <c r="K535" s="2" t="s">
        <v>18</v>
      </c>
      <c r="L535" s="2" t="s">
        <v>47</v>
      </c>
      <c r="M535" s="2" t="s">
        <v>30</v>
      </c>
      <c r="N535" s="2" t="s">
        <v>78</v>
      </c>
      <c r="O535" s="2" t="s">
        <v>53</v>
      </c>
    </row>
    <row r="536" spans="2:15" x14ac:dyDescent="0.35">
      <c r="B536" s="2" t="s">
        <v>14</v>
      </c>
      <c r="C536" s="3">
        <v>12</v>
      </c>
      <c r="D536" s="4" t="s">
        <v>72</v>
      </c>
      <c r="E536" s="2" t="s">
        <v>28</v>
      </c>
      <c r="F536" s="2" t="s">
        <v>23</v>
      </c>
      <c r="G536" s="5">
        <v>5</v>
      </c>
      <c r="H536" s="16">
        <v>25000000</v>
      </c>
      <c r="I536" s="2">
        <v>2</v>
      </c>
      <c r="J536" s="6">
        <v>1.736111111111111E-3</v>
      </c>
      <c r="K536" s="2" t="s">
        <v>18</v>
      </c>
      <c r="L536" s="2" t="s">
        <v>19</v>
      </c>
      <c r="M536" s="2" t="s">
        <v>20</v>
      </c>
      <c r="N536" s="2" t="s">
        <v>77</v>
      </c>
      <c r="O536" s="2" t="s">
        <v>65</v>
      </c>
    </row>
    <row r="537" spans="2:15" x14ac:dyDescent="0.35">
      <c r="B537" s="2" t="s">
        <v>14</v>
      </c>
      <c r="C537" s="3">
        <v>22</v>
      </c>
      <c r="D537" s="4" t="s">
        <v>27</v>
      </c>
      <c r="E537" s="2" t="s">
        <v>32</v>
      </c>
      <c r="F537" s="2" t="s">
        <v>42</v>
      </c>
      <c r="G537" s="5">
        <v>1</v>
      </c>
      <c r="H537" s="16">
        <v>19000000</v>
      </c>
      <c r="I537" s="2">
        <v>2</v>
      </c>
      <c r="J537" s="6">
        <v>1.736111111111111E-3</v>
      </c>
      <c r="K537" s="2" t="s">
        <v>46</v>
      </c>
      <c r="L537" s="2" t="s">
        <v>39</v>
      </c>
      <c r="M537" s="2" t="s">
        <v>51</v>
      </c>
      <c r="N537" s="2" t="s">
        <v>66</v>
      </c>
      <c r="O537" s="2" t="s">
        <v>67</v>
      </c>
    </row>
    <row r="538" spans="2:15" x14ac:dyDescent="0.35">
      <c r="B538" s="2" t="s">
        <v>14</v>
      </c>
      <c r="C538" s="3">
        <v>27</v>
      </c>
      <c r="D538" s="4" t="s">
        <v>27</v>
      </c>
      <c r="E538" s="2" t="s">
        <v>16</v>
      </c>
      <c r="F538" s="2" t="s">
        <v>42</v>
      </c>
      <c r="G538" s="5">
        <v>5</v>
      </c>
      <c r="H538" s="16">
        <v>21000000</v>
      </c>
      <c r="I538" s="2">
        <v>3</v>
      </c>
      <c r="J538" s="6">
        <v>1.736111111111111E-3</v>
      </c>
      <c r="K538" s="2" t="s">
        <v>18</v>
      </c>
      <c r="L538" s="2" t="s">
        <v>39</v>
      </c>
      <c r="M538" s="2" t="s">
        <v>43</v>
      </c>
      <c r="N538" s="2" t="s">
        <v>76</v>
      </c>
      <c r="O538" s="2" t="s">
        <v>52</v>
      </c>
    </row>
    <row r="539" spans="2:15" x14ac:dyDescent="0.35">
      <c r="B539" s="2" t="s">
        <v>14</v>
      </c>
      <c r="C539" s="3">
        <v>21</v>
      </c>
      <c r="D539" s="4" t="s">
        <v>37</v>
      </c>
      <c r="E539" s="2" t="s">
        <v>38</v>
      </c>
      <c r="F539" s="2" t="s">
        <v>17</v>
      </c>
      <c r="G539" s="5">
        <v>2</v>
      </c>
      <c r="H539" s="16">
        <v>38000000</v>
      </c>
      <c r="I539" s="2">
        <v>3</v>
      </c>
      <c r="J539" s="6">
        <v>1.736111111111111E-3</v>
      </c>
      <c r="K539" s="2" t="s">
        <v>46</v>
      </c>
      <c r="L539" s="2" t="s">
        <v>35</v>
      </c>
      <c r="M539" s="2" t="s">
        <v>30</v>
      </c>
      <c r="N539" s="2" t="s">
        <v>77</v>
      </c>
      <c r="O539" s="2" t="s">
        <v>54</v>
      </c>
    </row>
    <row r="540" spans="2:15" x14ac:dyDescent="0.35">
      <c r="B540" s="2" t="s">
        <v>14</v>
      </c>
      <c r="C540" s="3">
        <v>24</v>
      </c>
      <c r="D540" s="4" t="s">
        <v>37</v>
      </c>
      <c r="E540" s="2" t="s">
        <v>16</v>
      </c>
      <c r="F540" s="2" t="s">
        <v>23</v>
      </c>
      <c r="G540" s="5">
        <v>4</v>
      </c>
      <c r="H540" s="16">
        <v>20000000</v>
      </c>
      <c r="I540" s="2">
        <v>2</v>
      </c>
      <c r="J540" s="6">
        <v>1.736111111111111E-3</v>
      </c>
      <c r="K540" s="2" t="s">
        <v>61</v>
      </c>
      <c r="L540" s="2" t="s">
        <v>47</v>
      </c>
      <c r="M540" s="2" t="s">
        <v>30</v>
      </c>
      <c r="N540" s="2" t="s">
        <v>77</v>
      </c>
      <c r="O540" s="2" t="s">
        <v>54</v>
      </c>
    </row>
    <row r="541" spans="2:15" x14ac:dyDescent="0.35">
      <c r="B541" s="2" t="s">
        <v>14</v>
      </c>
      <c r="C541" s="3">
        <v>5</v>
      </c>
      <c r="D541" s="4" t="s">
        <v>37</v>
      </c>
      <c r="E541" s="2" t="s">
        <v>16</v>
      </c>
      <c r="F541" s="2" t="s">
        <v>17</v>
      </c>
      <c r="G541" s="5">
        <v>4</v>
      </c>
      <c r="H541" s="16">
        <v>11000000</v>
      </c>
      <c r="I541" s="2">
        <v>4</v>
      </c>
      <c r="J541" s="6">
        <v>1.736111111111111E-3</v>
      </c>
      <c r="K541" s="2" t="s">
        <v>61</v>
      </c>
      <c r="L541" s="2" t="s">
        <v>19</v>
      </c>
      <c r="M541" s="2" t="s">
        <v>40</v>
      </c>
      <c r="N541" s="2" t="s">
        <v>76</v>
      </c>
      <c r="O541" s="2" t="s">
        <v>26</v>
      </c>
    </row>
    <row r="542" spans="2:15" x14ac:dyDescent="0.35">
      <c r="B542" s="2" t="s">
        <v>14</v>
      </c>
      <c r="C542" s="3">
        <v>1</v>
      </c>
      <c r="D542" s="4" t="s">
        <v>37</v>
      </c>
      <c r="E542" s="2" t="s">
        <v>32</v>
      </c>
      <c r="F542" s="2" t="s">
        <v>23</v>
      </c>
      <c r="G542" s="5">
        <v>2</v>
      </c>
      <c r="H542" s="16">
        <v>12000000</v>
      </c>
      <c r="I542" s="2">
        <v>1</v>
      </c>
      <c r="J542" s="6">
        <v>1.736111111111111E-3</v>
      </c>
      <c r="K542" s="2" t="s">
        <v>18</v>
      </c>
      <c r="L542" s="2" t="s">
        <v>29</v>
      </c>
      <c r="M542" s="2" t="s">
        <v>30</v>
      </c>
      <c r="N542" s="2" t="s">
        <v>76</v>
      </c>
      <c r="O542" s="2" t="s">
        <v>31</v>
      </c>
    </row>
    <row r="543" spans="2:15" x14ac:dyDescent="0.35">
      <c r="B543" s="2" t="s">
        <v>14</v>
      </c>
      <c r="C543" s="3">
        <v>8</v>
      </c>
      <c r="D543" s="4" t="s">
        <v>37</v>
      </c>
      <c r="E543" s="2" t="s">
        <v>38</v>
      </c>
      <c r="F543" s="2" t="s">
        <v>42</v>
      </c>
      <c r="G543" s="5">
        <v>3</v>
      </c>
      <c r="H543" s="16">
        <v>15000000</v>
      </c>
      <c r="I543" s="2">
        <v>1</v>
      </c>
      <c r="J543" s="6">
        <v>1.736111111111111E-3</v>
      </c>
      <c r="K543" s="2" t="s">
        <v>18</v>
      </c>
      <c r="L543" s="2" t="s">
        <v>39</v>
      </c>
      <c r="M543" s="2" t="s">
        <v>33</v>
      </c>
      <c r="N543" s="2" t="s">
        <v>76</v>
      </c>
      <c r="O543" s="2" t="s">
        <v>26</v>
      </c>
    </row>
    <row r="544" spans="2:15" x14ac:dyDescent="0.35">
      <c r="B544" s="2" t="s">
        <v>14</v>
      </c>
      <c r="C544" s="3">
        <v>28</v>
      </c>
      <c r="D544" s="4" t="s">
        <v>37</v>
      </c>
      <c r="E544" s="2" t="s">
        <v>32</v>
      </c>
      <c r="F544" s="2" t="s">
        <v>42</v>
      </c>
      <c r="G544" s="5">
        <v>3</v>
      </c>
      <c r="H544" s="16">
        <v>15000000</v>
      </c>
      <c r="I544" s="2">
        <v>2</v>
      </c>
      <c r="J544" s="6">
        <v>1.736111111111111E-3</v>
      </c>
      <c r="K544" s="2" t="s">
        <v>18</v>
      </c>
      <c r="L544" s="2" t="s">
        <v>50</v>
      </c>
      <c r="M544" s="2" t="s">
        <v>33</v>
      </c>
      <c r="N544" s="2" t="s">
        <v>78</v>
      </c>
      <c r="O544" s="2" t="s">
        <v>53</v>
      </c>
    </row>
    <row r="545" spans="2:15" x14ac:dyDescent="0.35">
      <c r="B545" s="2" t="s">
        <v>14</v>
      </c>
      <c r="C545" s="3">
        <v>7</v>
      </c>
      <c r="D545" s="4" t="s">
        <v>37</v>
      </c>
      <c r="E545" s="2" t="s">
        <v>38</v>
      </c>
      <c r="F545" s="2" t="s">
        <v>68</v>
      </c>
      <c r="G545" s="5">
        <v>2</v>
      </c>
      <c r="H545" s="16">
        <v>12000000</v>
      </c>
      <c r="I545" s="2">
        <v>1</v>
      </c>
      <c r="J545" s="6">
        <v>1.736111111111111E-3</v>
      </c>
      <c r="K545" s="2" t="s">
        <v>18</v>
      </c>
      <c r="L545" s="2" t="s">
        <v>35</v>
      </c>
      <c r="M545" s="2" t="s">
        <v>48</v>
      </c>
      <c r="N545" s="2" t="s">
        <v>76</v>
      </c>
      <c r="O545" s="2" t="s">
        <v>31</v>
      </c>
    </row>
    <row r="546" spans="2:15" x14ac:dyDescent="0.35">
      <c r="B546" s="2" t="s">
        <v>14</v>
      </c>
      <c r="C546" s="3">
        <v>30</v>
      </c>
      <c r="D546" s="4" t="s">
        <v>44</v>
      </c>
      <c r="E546" s="2" t="s">
        <v>32</v>
      </c>
      <c r="F546" s="2" t="s">
        <v>17</v>
      </c>
      <c r="G546" s="5">
        <v>3</v>
      </c>
      <c r="H546" s="16">
        <v>15000000</v>
      </c>
      <c r="I546" s="2">
        <v>1</v>
      </c>
      <c r="J546" s="6">
        <v>1.736111111111111E-3</v>
      </c>
      <c r="K546" s="2" t="s">
        <v>18</v>
      </c>
      <c r="L546" s="2" t="s">
        <v>29</v>
      </c>
      <c r="M546" s="2" t="s">
        <v>43</v>
      </c>
      <c r="N546" s="2" t="s">
        <v>77</v>
      </c>
      <c r="O546" s="2" t="s">
        <v>54</v>
      </c>
    </row>
    <row r="547" spans="2:15" x14ac:dyDescent="0.35">
      <c r="B547" s="2" t="s">
        <v>14</v>
      </c>
      <c r="C547" s="3">
        <v>1</v>
      </c>
      <c r="D547" s="4" t="s">
        <v>44</v>
      </c>
      <c r="E547" s="2" t="s">
        <v>28</v>
      </c>
      <c r="F547" s="2" t="s">
        <v>42</v>
      </c>
      <c r="G547" s="5">
        <v>4</v>
      </c>
      <c r="H547" s="16">
        <v>20000000</v>
      </c>
      <c r="I547" s="2">
        <v>3</v>
      </c>
      <c r="J547" s="6">
        <v>1.736111111111111E-3</v>
      </c>
      <c r="K547" s="2" t="s">
        <v>18</v>
      </c>
      <c r="L547" s="2" t="s">
        <v>56</v>
      </c>
      <c r="M547" s="2" t="s">
        <v>25</v>
      </c>
      <c r="N547" s="2" t="s">
        <v>66</v>
      </c>
      <c r="O547" s="2" t="s">
        <v>36</v>
      </c>
    </row>
    <row r="548" spans="2:15" x14ac:dyDescent="0.35">
      <c r="B548" s="2" t="s">
        <v>14</v>
      </c>
      <c r="C548" s="3">
        <v>5</v>
      </c>
      <c r="D548" s="4" t="s">
        <v>44</v>
      </c>
      <c r="E548" s="2" t="s">
        <v>38</v>
      </c>
      <c r="F548" s="2" t="s">
        <v>17</v>
      </c>
      <c r="G548" s="5">
        <v>2</v>
      </c>
      <c r="H548" s="16">
        <v>12000000</v>
      </c>
      <c r="I548" s="2">
        <v>3</v>
      </c>
      <c r="J548" s="6">
        <v>1.736111111111111E-3</v>
      </c>
      <c r="K548" s="2" t="s">
        <v>18</v>
      </c>
      <c r="L548" s="2" t="s">
        <v>19</v>
      </c>
      <c r="M548" s="2" t="s">
        <v>51</v>
      </c>
      <c r="N548" s="2" t="s">
        <v>78</v>
      </c>
      <c r="O548" s="2" t="s">
        <v>53</v>
      </c>
    </row>
    <row r="549" spans="2:15" x14ac:dyDescent="0.35">
      <c r="B549" s="2" t="s">
        <v>14</v>
      </c>
      <c r="C549" s="3">
        <v>1</v>
      </c>
      <c r="D549" s="4" t="s">
        <v>69</v>
      </c>
      <c r="E549" s="2" t="s">
        <v>32</v>
      </c>
      <c r="F549" s="2" t="s">
        <v>23</v>
      </c>
      <c r="G549" s="5">
        <v>2</v>
      </c>
      <c r="H549" s="16">
        <v>12000000</v>
      </c>
      <c r="I549" s="2">
        <v>4</v>
      </c>
      <c r="J549" s="6">
        <v>1.736111111111111E-3</v>
      </c>
      <c r="K549" s="2" t="s">
        <v>18</v>
      </c>
      <c r="L549" s="2" t="s">
        <v>19</v>
      </c>
      <c r="M549" s="2" t="s">
        <v>20</v>
      </c>
      <c r="N549" s="2" t="s">
        <v>66</v>
      </c>
      <c r="O549" s="2" t="s">
        <v>67</v>
      </c>
    </row>
    <row r="550" spans="2:15" x14ac:dyDescent="0.35">
      <c r="B550" s="2" t="s">
        <v>14</v>
      </c>
      <c r="C550" s="3">
        <v>2</v>
      </c>
      <c r="D550" s="4" t="s">
        <v>69</v>
      </c>
      <c r="E550" s="2" t="s">
        <v>16</v>
      </c>
      <c r="F550" s="2" t="s">
        <v>42</v>
      </c>
      <c r="G550" s="5">
        <v>2</v>
      </c>
      <c r="H550" s="16">
        <v>12000000</v>
      </c>
      <c r="I550" s="2">
        <v>1</v>
      </c>
      <c r="J550" s="6">
        <v>1.736111111111111E-3</v>
      </c>
      <c r="K550" s="2" t="s">
        <v>18</v>
      </c>
      <c r="L550" s="2" t="s">
        <v>64</v>
      </c>
      <c r="M550" s="2" t="s">
        <v>51</v>
      </c>
      <c r="N550" s="2" t="s">
        <v>66</v>
      </c>
      <c r="O550" s="2" t="s">
        <v>67</v>
      </c>
    </row>
    <row r="551" spans="2:15" x14ac:dyDescent="0.35">
      <c r="B551" s="2" t="s">
        <v>14</v>
      </c>
      <c r="C551" s="3">
        <v>11</v>
      </c>
      <c r="D551" s="4" t="s">
        <v>55</v>
      </c>
      <c r="E551" s="2" t="s">
        <v>38</v>
      </c>
      <c r="F551" s="2" t="s">
        <v>42</v>
      </c>
      <c r="G551" s="5">
        <v>5</v>
      </c>
      <c r="H551" s="16">
        <v>20000000</v>
      </c>
      <c r="I551" s="2">
        <v>1</v>
      </c>
      <c r="J551" s="6">
        <v>1.736111111111111E-3</v>
      </c>
      <c r="K551" s="2" t="s">
        <v>18</v>
      </c>
      <c r="L551" s="2" t="s">
        <v>29</v>
      </c>
      <c r="M551" s="2" t="s">
        <v>48</v>
      </c>
      <c r="N551" s="2" t="s">
        <v>77</v>
      </c>
      <c r="O551" s="2" t="s">
        <v>54</v>
      </c>
    </row>
    <row r="552" spans="2:15" x14ac:dyDescent="0.35">
      <c r="B552" s="2" t="s">
        <v>14</v>
      </c>
      <c r="C552" s="3">
        <v>14</v>
      </c>
      <c r="D552" s="4" t="s">
        <v>57</v>
      </c>
      <c r="E552" s="2" t="s">
        <v>49</v>
      </c>
      <c r="F552" s="2" t="s">
        <v>42</v>
      </c>
      <c r="G552" s="5">
        <v>2</v>
      </c>
      <c r="H552" s="16">
        <v>10000000</v>
      </c>
      <c r="I552" s="2">
        <v>7</v>
      </c>
      <c r="J552" s="6">
        <v>1.736111111111111E-3</v>
      </c>
      <c r="K552" s="2" t="s">
        <v>18</v>
      </c>
      <c r="L552" s="2" t="s">
        <v>29</v>
      </c>
      <c r="M552" s="2" t="s">
        <v>43</v>
      </c>
      <c r="N552" s="2" t="s">
        <v>78</v>
      </c>
      <c r="O552" s="2" t="s">
        <v>53</v>
      </c>
    </row>
    <row r="553" spans="2:15" x14ac:dyDescent="0.35">
      <c r="B553" s="2" t="s">
        <v>14</v>
      </c>
      <c r="C553" s="3">
        <v>10</v>
      </c>
      <c r="D553" s="4" t="s">
        <v>72</v>
      </c>
      <c r="E553" s="2" t="s">
        <v>32</v>
      </c>
      <c r="F553" s="2" t="s">
        <v>23</v>
      </c>
      <c r="G553" s="5">
        <v>1</v>
      </c>
      <c r="H553" s="16">
        <v>7000000</v>
      </c>
      <c r="I553" s="2">
        <v>1</v>
      </c>
      <c r="J553" s="6">
        <v>1.736111111111111E-3</v>
      </c>
      <c r="K553" s="2" t="s">
        <v>18</v>
      </c>
      <c r="L553" s="2" t="s">
        <v>47</v>
      </c>
      <c r="M553" s="2" t="s">
        <v>30</v>
      </c>
      <c r="N553" s="2" t="s">
        <v>78</v>
      </c>
      <c r="O553" s="2" t="s">
        <v>53</v>
      </c>
    </row>
    <row r="554" spans="2:15" x14ac:dyDescent="0.35">
      <c r="B554" s="2" t="s">
        <v>14</v>
      </c>
      <c r="C554" s="3">
        <v>12</v>
      </c>
      <c r="D554" s="4" t="s">
        <v>72</v>
      </c>
      <c r="E554" s="2" t="s">
        <v>28</v>
      </c>
      <c r="F554" s="2" t="s">
        <v>23</v>
      </c>
      <c r="G554" s="5">
        <v>5</v>
      </c>
      <c r="H554" s="16">
        <v>25000000</v>
      </c>
      <c r="I554" s="2">
        <v>2</v>
      </c>
      <c r="J554" s="6">
        <v>1.736111111111111E-3</v>
      </c>
      <c r="K554" s="2" t="s">
        <v>18</v>
      </c>
      <c r="L554" s="2" t="s">
        <v>19</v>
      </c>
      <c r="M554" s="2" t="s">
        <v>20</v>
      </c>
      <c r="N554" s="2" t="s">
        <v>77</v>
      </c>
      <c r="O554" s="2" t="s">
        <v>65</v>
      </c>
    </row>
    <row r="555" spans="2:15" x14ac:dyDescent="0.35">
      <c r="B555" s="2" t="s">
        <v>70</v>
      </c>
      <c r="C555" s="3">
        <v>11</v>
      </c>
      <c r="D555" s="4" t="s">
        <v>59</v>
      </c>
      <c r="E555" s="2" t="s">
        <v>16</v>
      </c>
      <c r="F555" s="2" t="s">
        <v>23</v>
      </c>
      <c r="G555" s="5">
        <v>0</v>
      </c>
      <c r="H555" s="16">
        <v>0</v>
      </c>
      <c r="I555" s="2">
        <v>2</v>
      </c>
      <c r="J555" s="6">
        <v>1.736111111111111E-3</v>
      </c>
      <c r="K555" s="2"/>
      <c r="L555" s="2"/>
      <c r="M555" s="2" t="s">
        <v>48</v>
      </c>
      <c r="N555" s="2" t="s">
        <v>66</v>
      </c>
      <c r="O555" s="2" t="s">
        <v>67</v>
      </c>
    </row>
    <row r="556" spans="2:15" x14ac:dyDescent="0.35">
      <c r="B556" s="2" t="s">
        <v>70</v>
      </c>
      <c r="C556" s="3">
        <v>27</v>
      </c>
      <c r="D556" s="4" t="s">
        <v>59</v>
      </c>
      <c r="E556" s="2" t="s">
        <v>38</v>
      </c>
      <c r="F556" s="2" t="s">
        <v>42</v>
      </c>
      <c r="G556" s="5">
        <v>0</v>
      </c>
      <c r="H556" s="16">
        <v>0</v>
      </c>
      <c r="I556" s="2">
        <v>3</v>
      </c>
      <c r="J556" s="6">
        <v>1.736111111111111E-3</v>
      </c>
      <c r="K556" s="2"/>
      <c r="L556" s="2"/>
      <c r="M556" s="2" t="s">
        <v>30</v>
      </c>
      <c r="N556" s="2" t="s">
        <v>78</v>
      </c>
      <c r="O556" s="2" t="s">
        <v>41</v>
      </c>
    </row>
    <row r="557" spans="2:15" x14ac:dyDescent="0.35">
      <c r="B557" s="2" t="s">
        <v>70</v>
      </c>
      <c r="C557" s="3">
        <v>20</v>
      </c>
      <c r="D557" s="4" t="s">
        <v>27</v>
      </c>
      <c r="E557" s="2" t="s">
        <v>16</v>
      </c>
      <c r="F557" s="2" t="s">
        <v>23</v>
      </c>
      <c r="G557" s="5">
        <v>0</v>
      </c>
      <c r="H557" s="16">
        <v>0</v>
      </c>
      <c r="I557" s="2">
        <v>2</v>
      </c>
      <c r="J557" s="6">
        <v>1.736111111111111E-3</v>
      </c>
      <c r="K557" s="2"/>
      <c r="L557" s="2"/>
      <c r="M557" s="2" t="s">
        <v>43</v>
      </c>
      <c r="N557" s="2" t="s">
        <v>76</v>
      </c>
      <c r="O557" s="2" t="s">
        <v>26</v>
      </c>
    </row>
    <row r="558" spans="2:15" x14ac:dyDescent="0.35">
      <c r="B558" s="2" t="s">
        <v>70</v>
      </c>
      <c r="C558" s="3">
        <v>1</v>
      </c>
      <c r="D558" s="4" t="s">
        <v>37</v>
      </c>
      <c r="E558" s="2" t="s">
        <v>32</v>
      </c>
      <c r="F558" s="2" t="s">
        <v>23</v>
      </c>
      <c r="G558" s="5">
        <v>0</v>
      </c>
      <c r="H558" s="16">
        <v>0</v>
      </c>
      <c r="I558" s="2">
        <v>4</v>
      </c>
      <c r="J558" s="6">
        <v>1.736111111111111E-3</v>
      </c>
      <c r="K558" s="2"/>
      <c r="L558" s="2"/>
      <c r="M558" s="2" t="s">
        <v>48</v>
      </c>
      <c r="N558" s="2" t="s">
        <v>78</v>
      </c>
      <c r="O558" s="2" t="s">
        <v>53</v>
      </c>
    </row>
    <row r="559" spans="2:15" x14ac:dyDescent="0.35">
      <c r="B559" s="2" t="s">
        <v>70</v>
      </c>
      <c r="C559" s="3">
        <v>1</v>
      </c>
      <c r="D559" s="4" t="s">
        <v>44</v>
      </c>
      <c r="E559" s="2" t="s">
        <v>16</v>
      </c>
      <c r="F559" s="2" t="s">
        <v>42</v>
      </c>
      <c r="G559" s="5">
        <v>0</v>
      </c>
      <c r="H559" s="16">
        <v>0</v>
      </c>
      <c r="I559" s="2">
        <v>4</v>
      </c>
      <c r="J559" s="6">
        <v>1.736111111111111E-3</v>
      </c>
      <c r="K559" s="2"/>
      <c r="L559" s="2"/>
      <c r="M559" s="2" t="s">
        <v>33</v>
      </c>
      <c r="N559" s="2" t="s">
        <v>76</v>
      </c>
      <c r="O559" s="2" t="s">
        <v>31</v>
      </c>
    </row>
    <row r="560" spans="2:15" x14ac:dyDescent="0.35">
      <c r="B560" s="2" t="s">
        <v>70</v>
      </c>
      <c r="C560" s="3">
        <v>25</v>
      </c>
      <c r="D560" s="4" t="s">
        <v>44</v>
      </c>
      <c r="E560" s="2" t="s">
        <v>28</v>
      </c>
      <c r="F560" s="2" t="s">
        <v>17</v>
      </c>
      <c r="G560" s="5">
        <v>0</v>
      </c>
      <c r="H560" s="16">
        <v>0</v>
      </c>
      <c r="I560" s="2">
        <v>3</v>
      </c>
      <c r="J560" s="6">
        <v>1.736111111111111E-3</v>
      </c>
      <c r="K560" s="2"/>
      <c r="L560" s="2"/>
      <c r="M560" s="2" t="s">
        <v>25</v>
      </c>
      <c r="N560" s="2" t="s">
        <v>78</v>
      </c>
      <c r="O560" s="2" t="s">
        <v>53</v>
      </c>
    </row>
    <row r="561" spans="2:15" x14ac:dyDescent="0.35">
      <c r="B561" s="2" t="s">
        <v>70</v>
      </c>
      <c r="C561" s="3">
        <v>3</v>
      </c>
      <c r="D561" s="4" t="s">
        <v>69</v>
      </c>
      <c r="E561" s="2" t="s">
        <v>38</v>
      </c>
      <c r="F561" s="2" t="s">
        <v>23</v>
      </c>
      <c r="G561" s="5">
        <v>0</v>
      </c>
      <c r="H561" s="16">
        <v>0</v>
      </c>
      <c r="I561" s="2">
        <v>1</v>
      </c>
      <c r="J561" s="6">
        <v>1.736111111111111E-3</v>
      </c>
      <c r="K561" s="2"/>
      <c r="L561" s="2"/>
      <c r="M561" s="2" t="s">
        <v>30</v>
      </c>
      <c r="N561" s="2" t="s">
        <v>77</v>
      </c>
      <c r="O561" s="2" t="s">
        <v>65</v>
      </c>
    </row>
    <row r="562" spans="2:15" x14ac:dyDescent="0.35">
      <c r="B562" s="2" t="s">
        <v>70</v>
      </c>
      <c r="C562" s="3">
        <v>10</v>
      </c>
      <c r="D562" s="4" t="s">
        <v>69</v>
      </c>
      <c r="E562" s="2" t="s">
        <v>32</v>
      </c>
      <c r="F562" s="2" t="s">
        <v>23</v>
      </c>
      <c r="G562" s="5">
        <v>0</v>
      </c>
      <c r="H562" s="16">
        <v>0</v>
      </c>
      <c r="I562" s="2">
        <v>1</v>
      </c>
      <c r="J562" s="6">
        <v>1.736111111111111E-3</v>
      </c>
      <c r="K562" s="2"/>
      <c r="L562" s="2"/>
      <c r="M562" s="2" t="s">
        <v>33</v>
      </c>
      <c r="N562" s="2" t="s">
        <v>76</v>
      </c>
      <c r="O562" s="2" t="s">
        <v>31</v>
      </c>
    </row>
    <row r="563" spans="2:15" x14ac:dyDescent="0.35">
      <c r="B563" s="2" t="s">
        <v>70</v>
      </c>
      <c r="C563" s="3">
        <v>11</v>
      </c>
      <c r="D563" s="4" t="s">
        <v>59</v>
      </c>
      <c r="E563" s="2" t="s">
        <v>16</v>
      </c>
      <c r="F563" s="2" t="s">
        <v>23</v>
      </c>
      <c r="G563" s="5">
        <v>0</v>
      </c>
      <c r="H563" s="16">
        <v>0</v>
      </c>
      <c r="I563" s="2">
        <v>2</v>
      </c>
      <c r="J563" s="6">
        <v>1.736111111111111E-3</v>
      </c>
      <c r="K563" s="2"/>
      <c r="L563" s="2"/>
      <c r="M563" s="2" t="s">
        <v>48</v>
      </c>
      <c r="N563" s="2" t="s">
        <v>66</v>
      </c>
      <c r="O563" s="2" t="s">
        <v>67</v>
      </c>
    </row>
    <row r="564" spans="2:15" x14ac:dyDescent="0.35">
      <c r="B564" s="2" t="s">
        <v>70</v>
      </c>
      <c r="C564" s="3">
        <v>27</v>
      </c>
      <c r="D564" s="4" t="s">
        <v>59</v>
      </c>
      <c r="E564" s="2" t="s">
        <v>38</v>
      </c>
      <c r="F564" s="2" t="s">
        <v>42</v>
      </c>
      <c r="G564" s="5">
        <v>0</v>
      </c>
      <c r="H564" s="16">
        <v>0</v>
      </c>
      <c r="I564" s="2">
        <v>3</v>
      </c>
      <c r="J564" s="6">
        <v>1.736111111111111E-3</v>
      </c>
      <c r="K564" s="2"/>
      <c r="L564" s="2"/>
      <c r="M564" s="2" t="s">
        <v>30</v>
      </c>
      <c r="N564" s="2" t="s">
        <v>78</v>
      </c>
      <c r="O564" s="2" t="s">
        <v>41</v>
      </c>
    </row>
    <row r="565" spans="2:15" x14ac:dyDescent="0.35">
      <c r="B565" s="2" t="s">
        <v>14</v>
      </c>
      <c r="C565" s="3">
        <v>11</v>
      </c>
      <c r="D565" s="4" t="s">
        <v>57</v>
      </c>
      <c r="E565" s="2" t="s">
        <v>16</v>
      </c>
      <c r="F565" s="2" t="s">
        <v>42</v>
      </c>
      <c r="G565" s="5">
        <v>4</v>
      </c>
      <c r="H565" s="16">
        <v>20000000</v>
      </c>
      <c r="I565" s="2">
        <v>2</v>
      </c>
      <c r="J565" s="6">
        <v>1.9675925925925928E-3</v>
      </c>
      <c r="K565" s="2" t="s">
        <v>18</v>
      </c>
      <c r="L565" s="2" t="s">
        <v>19</v>
      </c>
      <c r="M565" s="2" t="s">
        <v>43</v>
      </c>
      <c r="N565" s="2" t="s">
        <v>78</v>
      </c>
      <c r="O565" s="2" t="s">
        <v>63</v>
      </c>
    </row>
    <row r="566" spans="2:15" x14ac:dyDescent="0.35">
      <c r="B566" s="2" t="s">
        <v>14</v>
      </c>
      <c r="C566" s="3">
        <v>12</v>
      </c>
      <c r="D566" s="4" t="s">
        <v>27</v>
      </c>
      <c r="E566" s="2" t="s">
        <v>32</v>
      </c>
      <c r="F566" s="2" t="s">
        <v>45</v>
      </c>
      <c r="G566" s="5">
        <v>2</v>
      </c>
      <c r="H566" s="16">
        <v>38000000</v>
      </c>
      <c r="I566" s="2">
        <v>1</v>
      </c>
      <c r="J566" s="6">
        <v>1.9675925925925928E-3</v>
      </c>
      <c r="K566" s="2" t="s">
        <v>46</v>
      </c>
      <c r="L566" s="2" t="s">
        <v>56</v>
      </c>
      <c r="M566" s="2" t="s">
        <v>30</v>
      </c>
      <c r="N566" s="2" t="s">
        <v>76</v>
      </c>
      <c r="O566" s="2" t="s">
        <v>71</v>
      </c>
    </row>
    <row r="567" spans="2:15" x14ac:dyDescent="0.35">
      <c r="B567" s="2" t="s">
        <v>14</v>
      </c>
      <c r="C567" s="3">
        <v>30</v>
      </c>
      <c r="D567" s="4" t="s">
        <v>27</v>
      </c>
      <c r="E567" s="2" t="s">
        <v>32</v>
      </c>
      <c r="F567" s="2" t="s">
        <v>23</v>
      </c>
      <c r="G567" s="5">
        <v>5</v>
      </c>
      <c r="H567" s="16">
        <v>25000000</v>
      </c>
      <c r="I567" s="2">
        <v>2</v>
      </c>
      <c r="J567" s="6">
        <v>1.9675925925925928E-3</v>
      </c>
      <c r="K567" s="2" t="s">
        <v>18</v>
      </c>
      <c r="L567" s="2" t="s">
        <v>29</v>
      </c>
      <c r="M567" s="2" t="s">
        <v>30</v>
      </c>
      <c r="N567" s="2" t="s">
        <v>78</v>
      </c>
      <c r="O567" s="2" t="s">
        <v>66</v>
      </c>
    </row>
    <row r="568" spans="2:15" x14ac:dyDescent="0.35">
      <c r="B568" s="2" t="s">
        <v>14</v>
      </c>
      <c r="C568" s="3">
        <v>27</v>
      </c>
      <c r="D568" s="4" t="s">
        <v>37</v>
      </c>
      <c r="E568" s="2" t="s">
        <v>32</v>
      </c>
      <c r="F568" s="2" t="s">
        <v>42</v>
      </c>
      <c r="G568" s="5">
        <v>1</v>
      </c>
      <c r="H568" s="16">
        <v>19000000</v>
      </c>
      <c r="I568" s="2">
        <v>1</v>
      </c>
      <c r="J568" s="6">
        <v>1.9675925925925928E-3</v>
      </c>
      <c r="K568" s="2" t="s">
        <v>46</v>
      </c>
      <c r="L568" s="2" t="s">
        <v>39</v>
      </c>
      <c r="M568" s="2" t="s">
        <v>33</v>
      </c>
      <c r="N568" s="2" t="s">
        <v>78</v>
      </c>
      <c r="O568" s="2" t="s">
        <v>41</v>
      </c>
    </row>
    <row r="569" spans="2:15" x14ac:dyDescent="0.35">
      <c r="B569" s="2" t="s">
        <v>14</v>
      </c>
      <c r="C569" s="3">
        <v>31</v>
      </c>
      <c r="D569" s="4" t="s">
        <v>37</v>
      </c>
      <c r="E569" s="2" t="s">
        <v>28</v>
      </c>
      <c r="F569" s="2" t="s">
        <v>23</v>
      </c>
      <c r="G569" s="5">
        <v>2</v>
      </c>
      <c r="H569" s="16">
        <v>12000000</v>
      </c>
      <c r="I569" s="2">
        <v>2</v>
      </c>
      <c r="J569" s="6">
        <v>1.9675925925925928E-3</v>
      </c>
      <c r="K569" s="2" t="s">
        <v>18</v>
      </c>
      <c r="L569" s="2" t="s">
        <v>56</v>
      </c>
      <c r="M569" s="2" t="s">
        <v>33</v>
      </c>
      <c r="N569" s="2" t="s">
        <v>77</v>
      </c>
      <c r="O569" s="2" t="s">
        <v>34</v>
      </c>
    </row>
    <row r="570" spans="2:15" x14ac:dyDescent="0.35">
      <c r="B570" s="2" t="s">
        <v>14</v>
      </c>
      <c r="C570" s="3">
        <v>25</v>
      </c>
      <c r="D570" s="4" t="s">
        <v>37</v>
      </c>
      <c r="E570" s="2" t="s">
        <v>16</v>
      </c>
      <c r="F570" s="2" t="s">
        <v>42</v>
      </c>
      <c r="G570" s="5">
        <v>3</v>
      </c>
      <c r="H570" s="16">
        <v>15000000</v>
      </c>
      <c r="I570" s="2">
        <v>2</v>
      </c>
      <c r="J570" s="6">
        <v>1.9675925925925928E-3</v>
      </c>
      <c r="K570" s="2" t="s">
        <v>18</v>
      </c>
      <c r="L570" s="2" t="s">
        <v>29</v>
      </c>
      <c r="M570" s="2" t="s">
        <v>20</v>
      </c>
      <c r="N570" s="2" t="s">
        <v>76</v>
      </c>
      <c r="O570" s="2" t="s">
        <v>52</v>
      </c>
    </row>
    <row r="571" spans="2:15" x14ac:dyDescent="0.35">
      <c r="B571" s="2" t="s">
        <v>14</v>
      </c>
      <c r="C571" s="3">
        <v>27</v>
      </c>
      <c r="D571" s="4" t="s">
        <v>37</v>
      </c>
      <c r="E571" s="2" t="s">
        <v>38</v>
      </c>
      <c r="F571" s="2" t="s">
        <v>17</v>
      </c>
      <c r="G571" s="5">
        <v>2</v>
      </c>
      <c r="H571" s="16">
        <v>12000000</v>
      </c>
      <c r="I571" s="2">
        <v>2</v>
      </c>
      <c r="J571" s="6">
        <v>1.9675925925925928E-3</v>
      </c>
      <c r="K571" s="2" t="s">
        <v>18</v>
      </c>
      <c r="L571" s="2" t="s">
        <v>24</v>
      </c>
      <c r="M571" s="2" t="s">
        <v>51</v>
      </c>
      <c r="N571" s="2" t="s">
        <v>76</v>
      </c>
      <c r="O571" s="2" t="s">
        <v>31</v>
      </c>
    </row>
    <row r="572" spans="2:15" x14ac:dyDescent="0.35">
      <c r="B572" s="2" t="s">
        <v>14</v>
      </c>
      <c r="C572" s="3">
        <v>29</v>
      </c>
      <c r="D572" s="4" t="s">
        <v>44</v>
      </c>
      <c r="E572" s="2" t="s">
        <v>38</v>
      </c>
      <c r="F572" s="2" t="s">
        <v>68</v>
      </c>
      <c r="G572" s="5">
        <v>4</v>
      </c>
      <c r="H572" s="16">
        <v>11000000</v>
      </c>
      <c r="I572" s="2">
        <v>3</v>
      </c>
      <c r="J572" s="6">
        <v>1.9675925925925928E-3</v>
      </c>
      <c r="K572" s="2" t="s">
        <v>61</v>
      </c>
      <c r="L572" s="2" t="s">
        <v>56</v>
      </c>
      <c r="M572" s="2" t="s">
        <v>51</v>
      </c>
      <c r="N572" s="2" t="s">
        <v>77</v>
      </c>
      <c r="O572" s="2" t="s">
        <v>54</v>
      </c>
    </row>
    <row r="573" spans="2:15" x14ac:dyDescent="0.35">
      <c r="B573" s="2" t="s">
        <v>14</v>
      </c>
      <c r="C573" s="3">
        <v>18</v>
      </c>
      <c r="D573" s="4" t="s">
        <v>44</v>
      </c>
      <c r="E573" s="2" t="s">
        <v>32</v>
      </c>
      <c r="F573" s="2" t="s">
        <v>17</v>
      </c>
      <c r="G573" s="5">
        <v>5</v>
      </c>
      <c r="H573" s="16">
        <v>21000000</v>
      </c>
      <c r="I573" s="2">
        <v>1</v>
      </c>
      <c r="J573" s="6">
        <v>1.9675925925925928E-3</v>
      </c>
      <c r="K573" s="2" t="s">
        <v>18</v>
      </c>
      <c r="L573" s="2" t="s">
        <v>19</v>
      </c>
      <c r="M573" s="2" t="s">
        <v>48</v>
      </c>
      <c r="N573" s="2" t="s">
        <v>66</v>
      </c>
      <c r="O573" s="2" t="s">
        <v>36</v>
      </c>
    </row>
    <row r="574" spans="2:15" x14ac:dyDescent="0.35">
      <c r="B574" s="2" t="s">
        <v>14</v>
      </c>
      <c r="C574" s="3">
        <v>16</v>
      </c>
      <c r="D574" s="4" t="s">
        <v>69</v>
      </c>
      <c r="E574" s="2" t="s">
        <v>28</v>
      </c>
      <c r="F574" s="2" t="s">
        <v>42</v>
      </c>
      <c r="G574" s="5">
        <v>3</v>
      </c>
      <c r="H574" s="16">
        <v>15000000</v>
      </c>
      <c r="I574" s="2">
        <v>6</v>
      </c>
      <c r="J574" s="6">
        <v>1.9675925925925928E-3</v>
      </c>
      <c r="K574" s="2" t="s">
        <v>18</v>
      </c>
      <c r="L574" s="2" t="s">
        <v>29</v>
      </c>
      <c r="M574" s="2" t="s">
        <v>48</v>
      </c>
      <c r="N574" s="2" t="s">
        <v>76</v>
      </c>
      <c r="O574" s="2" t="s">
        <v>52</v>
      </c>
    </row>
    <row r="575" spans="2:15" x14ac:dyDescent="0.35">
      <c r="B575" s="2" t="s">
        <v>14</v>
      </c>
      <c r="C575" s="3">
        <v>11</v>
      </c>
      <c r="D575" s="4" t="s">
        <v>57</v>
      </c>
      <c r="E575" s="2" t="s">
        <v>16</v>
      </c>
      <c r="F575" s="2" t="s">
        <v>42</v>
      </c>
      <c r="G575" s="5">
        <v>4</v>
      </c>
      <c r="H575" s="16">
        <v>20000000</v>
      </c>
      <c r="I575" s="2">
        <v>2</v>
      </c>
      <c r="J575" s="6">
        <v>1.9675925925925928E-3</v>
      </c>
      <c r="K575" s="2" t="s">
        <v>18</v>
      </c>
      <c r="L575" s="2" t="s">
        <v>19</v>
      </c>
      <c r="M575" s="2" t="s">
        <v>43</v>
      </c>
      <c r="N575" s="2" t="s">
        <v>78</v>
      </c>
      <c r="O575" s="2" t="s">
        <v>63</v>
      </c>
    </row>
    <row r="576" spans="2:15" x14ac:dyDescent="0.35">
      <c r="B576" s="2" t="s">
        <v>70</v>
      </c>
      <c r="C576" s="3">
        <v>24</v>
      </c>
      <c r="D576" s="4" t="s">
        <v>27</v>
      </c>
      <c r="E576" s="2" t="s">
        <v>32</v>
      </c>
      <c r="F576" s="2" t="s">
        <v>42</v>
      </c>
      <c r="G576" s="5">
        <v>0</v>
      </c>
      <c r="H576" s="16">
        <v>0</v>
      </c>
      <c r="I576" s="2">
        <v>2</v>
      </c>
      <c r="J576" s="6">
        <v>1.9675925925925928E-3</v>
      </c>
      <c r="K576" s="2"/>
      <c r="L576" s="2"/>
      <c r="M576" s="2" t="s">
        <v>51</v>
      </c>
      <c r="N576" s="2" t="s">
        <v>66</v>
      </c>
      <c r="O576" s="2" t="s">
        <v>36</v>
      </c>
    </row>
    <row r="577" spans="2:15" x14ac:dyDescent="0.35">
      <c r="B577" s="2" t="s">
        <v>70</v>
      </c>
      <c r="C577" s="3">
        <v>28</v>
      </c>
      <c r="D577" s="4" t="s">
        <v>44</v>
      </c>
      <c r="E577" s="2" t="s">
        <v>16</v>
      </c>
      <c r="F577" s="2" t="s">
        <v>42</v>
      </c>
      <c r="G577" s="5">
        <v>0</v>
      </c>
      <c r="H577" s="16">
        <v>0</v>
      </c>
      <c r="I577" s="2">
        <v>2</v>
      </c>
      <c r="J577" s="6">
        <v>1.9675925925925928E-3</v>
      </c>
      <c r="K577" s="2"/>
      <c r="L577" s="2"/>
      <c r="M577" s="2" t="s">
        <v>33</v>
      </c>
      <c r="N577" s="2" t="s">
        <v>76</v>
      </c>
      <c r="O577" s="2" t="s">
        <v>31</v>
      </c>
    </row>
    <row r="578" spans="2:15" x14ac:dyDescent="0.35">
      <c r="B578" s="2" t="s">
        <v>70</v>
      </c>
      <c r="C578" s="3">
        <v>11</v>
      </c>
      <c r="D578" s="4" t="s">
        <v>44</v>
      </c>
      <c r="E578" s="2" t="s">
        <v>49</v>
      </c>
      <c r="F578" s="2" t="s">
        <v>23</v>
      </c>
      <c r="G578" s="5">
        <v>0</v>
      </c>
      <c r="H578" s="16">
        <v>0</v>
      </c>
      <c r="I578" s="2">
        <v>3</v>
      </c>
      <c r="J578" s="6">
        <v>1.9675925925925928E-3</v>
      </c>
      <c r="K578" s="2"/>
      <c r="L578" s="2"/>
      <c r="M578" s="2" t="s">
        <v>40</v>
      </c>
      <c r="N578" s="2" t="s">
        <v>77</v>
      </c>
      <c r="O578" s="2" t="s">
        <v>65</v>
      </c>
    </row>
    <row r="579" spans="2:15" x14ac:dyDescent="0.35">
      <c r="B579" s="2" t="s">
        <v>14</v>
      </c>
      <c r="C579" s="3">
        <v>12</v>
      </c>
      <c r="D579" s="4" t="s">
        <v>55</v>
      </c>
      <c r="E579" s="2" t="s">
        <v>16</v>
      </c>
      <c r="F579" s="2" t="s">
        <v>23</v>
      </c>
      <c r="G579" s="5">
        <v>2</v>
      </c>
      <c r="H579" s="16">
        <v>12000000</v>
      </c>
      <c r="I579" s="2">
        <v>3</v>
      </c>
      <c r="J579" s="6">
        <v>2.0370370370370373E-3</v>
      </c>
      <c r="K579" s="2" t="s">
        <v>18</v>
      </c>
      <c r="L579" s="2" t="s">
        <v>39</v>
      </c>
      <c r="M579" s="2" t="s">
        <v>33</v>
      </c>
      <c r="N579" s="2" t="s">
        <v>76</v>
      </c>
      <c r="O579" s="2" t="s">
        <v>71</v>
      </c>
    </row>
    <row r="580" spans="2:15" x14ac:dyDescent="0.35">
      <c r="B580" s="2" t="s">
        <v>14</v>
      </c>
      <c r="C580" s="3">
        <v>17</v>
      </c>
      <c r="D580" s="4" t="s">
        <v>60</v>
      </c>
      <c r="E580" s="2" t="s">
        <v>16</v>
      </c>
      <c r="F580" s="2" t="s">
        <v>42</v>
      </c>
      <c r="G580" s="5">
        <v>4</v>
      </c>
      <c r="H580" s="16">
        <v>20000000</v>
      </c>
      <c r="I580" s="2">
        <v>1</v>
      </c>
      <c r="J580" s="6">
        <v>2.0370370370370373E-3</v>
      </c>
      <c r="K580" s="2" t="s">
        <v>61</v>
      </c>
      <c r="L580" s="2" t="s">
        <v>24</v>
      </c>
      <c r="M580" s="2" t="s">
        <v>48</v>
      </c>
      <c r="N580" s="2" t="s">
        <v>78</v>
      </c>
      <c r="O580" s="2" t="s">
        <v>66</v>
      </c>
    </row>
    <row r="581" spans="2:15" x14ac:dyDescent="0.35">
      <c r="B581" s="2" t="s">
        <v>14</v>
      </c>
      <c r="C581" s="3">
        <v>27</v>
      </c>
      <c r="D581" s="4" t="s">
        <v>27</v>
      </c>
      <c r="E581" s="2" t="s">
        <v>49</v>
      </c>
      <c r="F581" s="2" t="s">
        <v>23</v>
      </c>
      <c r="G581" s="5">
        <v>5</v>
      </c>
      <c r="H581" s="16">
        <v>25000000</v>
      </c>
      <c r="I581" s="2">
        <v>1</v>
      </c>
      <c r="J581" s="6">
        <v>2.0370370370370373E-3</v>
      </c>
      <c r="K581" s="2" t="s">
        <v>18</v>
      </c>
      <c r="L581" s="2" t="s">
        <v>56</v>
      </c>
      <c r="M581" s="2" t="s">
        <v>48</v>
      </c>
      <c r="N581" s="2" t="s">
        <v>78</v>
      </c>
      <c r="O581" s="2" t="s">
        <v>62</v>
      </c>
    </row>
    <row r="582" spans="2:15" x14ac:dyDescent="0.35">
      <c r="B582" s="2" t="s">
        <v>14</v>
      </c>
      <c r="C582" s="3">
        <v>15</v>
      </c>
      <c r="D582" s="4" t="s">
        <v>27</v>
      </c>
      <c r="E582" s="2" t="s">
        <v>73</v>
      </c>
      <c r="F582" s="2" t="s">
        <v>17</v>
      </c>
      <c r="G582" s="5">
        <v>2</v>
      </c>
      <c r="H582" s="16">
        <v>10000000</v>
      </c>
      <c r="I582" s="2">
        <v>2</v>
      </c>
      <c r="J582" s="6">
        <v>2.0370370370370373E-3</v>
      </c>
      <c r="K582" s="2" t="s">
        <v>18</v>
      </c>
      <c r="L582" s="2" t="s">
        <v>29</v>
      </c>
      <c r="M582" s="2" t="s">
        <v>51</v>
      </c>
      <c r="N582" s="2" t="s">
        <v>76</v>
      </c>
      <c r="O582" s="2" t="s">
        <v>26</v>
      </c>
    </row>
    <row r="583" spans="2:15" x14ac:dyDescent="0.35">
      <c r="B583" s="2" t="s">
        <v>14</v>
      </c>
      <c r="C583" s="3">
        <v>30</v>
      </c>
      <c r="D583" s="4" t="s">
        <v>27</v>
      </c>
      <c r="E583" s="2" t="s">
        <v>73</v>
      </c>
      <c r="F583" s="2" t="s">
        <v>17</v>
      </c>
      <c r="G583" s="5">
        <v>3</v>
      </c>
      <c r="H583" s="16">
        <v>15000000</v>
      </c>
      <c r="I583" s="2">
        <v>4</v>
      </c>
      <c r="J583" s="6">
        <v>2.0370370370370373E-3</v>
      </c>
      <c r="K583" s="2" t="s">
        <v>18</v>
      </c>
      <c r="L583" s="2" t="s">
        <v>39</v>
      </c>
      <c r="M583" s="2" t="s">
        <v>51</v>
      </c>
      <c r="N583" s="2" t="s">
        <v>66</v>
      </c>
      <c r="O583" s="2" t="s">
        <v>67</v>
      </c>
    </row>
    <row r="584" spans="2:15" x14ac:dyDescent="0.35">
      <c r="B584" s="2" t="s">
        <v>14</v>
      </c>
      <c r="C584" s="3">
        <v>8</v>
      </c>
      <c r="D584" s="4" t="s">
        <v>37</v>
      </c>
      <c r="E584" s="2" t="s">
        <v>28</v>
      </c>
      <c r="F584" s="2" t="s">
        <v>17</v>
      </c>
      <c r="G584" s="5">
        <v>1</v>
      </c>
      <c r="H584" s="16">
        <v>19000000</v>
      </c>
      <c r="I584" s="2">
        <v>2</v>
      </c>
      <c r="J584" s="6">
        <v>2.0370370370370373E-3</v>
      </c>
      <c r="K584" s="2" t="s">
        <v>46</v>
      </c>
      <c r="L584" s="2" t="s">
        <v>47</v>
      </c>
      <c r="M584" s="2" t="s">
        <v>43</v>
      </c>
      <c r="N584" s="2" t="s">
        <v>78</v>
      </c>
      <c r="O584" s="2" t="s">
        <v>53</v>
      </c>
    </row>
    <row r="585" spans="2:15" x14ac:dyDescent="0.35">
      <c r="B585" s="2" t="s">
        <v>14</v>
      </c>
      <c r="C585" s="3">
        <v>6</v>
      </c>
      <c r="D585" s="4" t="s">
        <v>37</v>
      </c>
      <c r="E585" s="2" t="s">
        <v>16</v>
      </c>
      <c r="F585" s="2" t="s">
        <v>23</v>
      </c>
      <c r="G585" s="5">
        <v>1</v>
      </c>
      <c r="H585" s="16">
        <v>7000000</v>
      </c>
      <c r="I585" s="2">
        <v>2</v>
      </c>
      <c r="J585" s="6">
        <v>2.0370370370370373E-3</v>
      </c>
      <c r="K585" s="2" t="s">
        <v>18</v>
      </c>
      <c r="L585" s="2" t="s">
        <v>19</v>
      </c>
      <c r="M585" s="2" t="s">
        <v>30</v>
      </c>
      <c r="N585" s="2" t="s">
        <v>78</v>
      </c>
      <c r="O585" s="2" t="s">
        <v>63</v>
      </c>
    </row>
    <row r="586" spans="2:15" x14ac:dyDescent="0.35">
      <c r="B586" s="2" t="s">
        <v>14</v>
      </c>
      <c r="C586" s="3">
        <v>29</v>
      </c>
      <c r="D586" s="4" t="s">
        <v>37</v>
      </c>
      <c r="E586" s="2" t="s">
        <v>49</v>
      </c>
      <c r="F586" s="2" t="s">
        <v>23</v>
      </c>
      <c r="G586" s="5">
        <v>2</v>
      </c>
      <c r="H586" s="16">
        <v>12000000</v>
      </c>
      <c r="I586" s="2">
        <v>1</v>
      </c>
      <c r="J586" s="6">
        <v>2.0370370370370373E-3</v>
      </c>
      <c r="K586" s="2" t="s">
        <v>18</v>
      </c>
      <c r="L586" s="2" t="s">
        <v>35</v>
      </c>
      <c r="M586" s="2" t="s">
        <v>20</v>
      </c>
      <c r="N586" s="2" t="s">
        <v>77</v>
      </c>
      <c r="O586" s="2" t="s">
        <v>54</v>
      </c>
    </row>
    <row r="587" spans="2:15" x14ac:dyDescent="0.35">
      <c r="B587" s="2" t="s">
        <v>14</v>
      </c>
      <c r="C587" s="3">
        <v>3</v>
      </c>
      <c r="D587" s="4" t="s">
        <v>44</v>
      </c>
      <c r="E587" s="2" t="s">
        <v>16</v>
      </c>
      <c r="F587" s="2" t="s">
        <v>23</v>
      </c>
      <c r="G587" s="5">
        <v>5</v>
      </c>
      <c r="H587" s="16">
        <v>25000000</v>
      </c>
      <c r="I587" s="2">
        <v>2</v>
      </c>
      <c r="J587" s="6">
        <v>2.0370370370370373E-3</v>
      </c>
      <c r="K587" s="2" t="s">
        <v>18</v>
      </c>
      <c r="L587" s="2" t="s">
        <v>29</v>
      </c>
      <c r="M587" s="2" t="s">
        <v>20</v>
      </c>
      <c r="N587" s="2" t="s">
        <v>78</v>
      </c>
      <c r="O587" s="2" t="s">
        <v>53</v>
      </c>
    </row>
    <row r="588" spans="2:15" x14ac:dyDescent="0.35">
      <c r="B588" s="2" t="s">
        <v>14</v>
      </c>
      <c r="C588" s="3">
        <v>30</v>
      </c>
      <c r="D588" s="4" t="s">
        <v>69</v>
      </c>
      <c r="E588" s="2" t="s">
        <v>32</v>
      </c>
      <c r="F588" s="2" t="s">
        <v>42</v>
      </c>
      <c r="G588" s="5">
        <v>2</v>
      </c>
      <c r="H588" s="16">
        <v>38000000</v>
      </c>
      <c r="I588" s="2">
        <v>2</v>
      </c>
      <c r="J588" s="6">
        <v>2.0370370370370373E-3</v>
      </c>
      <c r="K588" s="2" t="s">
        <v>46</v>
      </c>
      <c r="L588" s="2" t="s">
        <v>64</v>
      </c>
      <c r="M588" s="2" t="s">
        <v>30</v>
      </c>
      <c r="N588" s="2" t="s">
        <v>78</v>
      </c>
      <c r="O588" s="2" t="s">
        <v>63</v>
      </c>
    </row>
    <row r="589" spans="2:15" x14ac:dyDescent="0.35">
      <c r="B589" s="2" t="s">
        <v>14</v>
      </c>
      <c r="C589" s="3">
        <v>21</v>
      </c>
      <c r="D589" s="4" t="s">
        <v>69</v>
      </c>
      <c r="E589" s="2" t="s">
        <v>38</v>
      </c>
      <c r="F589" s="2" t="s">
        <v>23</v>
      </c>
      <c r="G589" s="5">
        <v>3</v>
      </c>
      <c r="H589" s="16">
        <v>15000000</v>
      </c>
      <c r="I589" s="2">
        <v>3</v>
      </c>
      <c r="J589" s="6">
        <v>2.0370370370370373E-3</v>
      </c>
      <c r="K589" s="2" t="s">
        <v>18</v>
      </c>
      <c r="L589" s="2" t="s">
        <v>19</v>
      </c>
      <c r="M589" s="2" t="s">
        <v>33</v>
      </c>
      <c r="N589" s="2" t="s">
        <v>77</v>
      </c>
      <c r="O589" s="2" t="s">
        <v>65</v>
      </c>
    </row>
    <row r="590" spans="2:15" x14ac:dyDescent="0.35">
      <c r="B590" s="2" t="s">
        <v>14</v>
      </c>
      <c r="C590" s="3">
        <v>12</v>
      </c>
      <c r="D590" s="4" t="s">
        <v>55</v>
      </c>
      <c r="E590" s="2" t="s">
        <v>16</v>
      </c>
      <c r="F590" s="2" t="s">
        <v>23</v>
      </c>
      <c r="G590" s="5">
        <v>2</v>
      </c>
      <c r="H590" s="16">
        <v>12000000</v>
      </c>
      <c r="I590" s="2">
        <v>3</v>
      </c>
      <c r="J590" s="6">
        <v>2.0370370370370373E-3</v>
      </c>
      <c r="K590" s="2" t="s">
        <v>18</v>
      </c>
      <c r="L590" s="2" t="s">
        <v>39</v>
      </c>
      <c r="M590" s="2" t="s">
        <v>33</v>
      </c>
      <c r="N590" s="2" t="s">
        <v>76</v>
      </c>
      <c r="O590" s="2" t="s">
        <v>71</v>
      </c>
    </row>
    <row r="591" spans="2:15" x14ac:dyDescent="0.35">
      <c r="B591" s="2" t="s">
        <v>14</v>
      </c>
      <c r="C591" s="3">
        <v>17</v>
      </c>
      <c r="D591" s="4" t="s">
        <v>60</v>
      </c>
      <c r="E591" s="2" t="s">
        <v>16</v>
      </c>
      <c r="F591" s="2" t="s">
        <v>42</v>
      </c>
      <c r="G591" s="5">
        <v>4</v>
      </c>
      <c r="H591" s="16">
        <v>20000000</v>
      </c>
      <c r="I591" s="2">
        <v>1</v>
      </c>
      <c r="J591" s="6">
        <v>2.0370370370370373E-3</v>
      </c>
      <c r="K591" s="2" t="s">
        <v>61</v>
      </c>
      <c r="L591" s="2" t="s">
        <v>24</v>
      </c>
      <c r="M591" s="2" t="s">
        <v>48</v>
      </c>
      <c r="N591" s="2" t="s">
        <v>78</v>
      </c>
      <c r="O591" s="2" t="s">
        <v>66</v>
      </c>
    </row>
    <row r="592" spans="2:15" x14ac:dyDescent="0.35">
      <c r="B592" s="2" t="s">
        <v>70</v>
      </c>
      <c r="C592" s="3">
        <v>11</v>
      </c>
      <c r="D592" s="4" t="s">
        <v>44</v>
      </c>
      <c r="E592" s="2" t="s">
        <v>38</v>
      </c>
      <c r="F592" s="2" t="s">
        <v>23</v>
      </c>
      <c r="G592" s="5">
        <v>0</v>
      </c>
      <c r="H592" s="16">
        <v>0</v>
      </c>
      <c r="I592" s="2">
        <v>2</v>
      </c>
      <c r="J592" s="6">
        <v>2.0370370370370373E-3</v>
      </c>
      <c r="K592" s="2"/>
      <c r="L592" s="2"/>
      <c r="M592" s="2" t="s">
        <v>25</v>
      </c>
      <c r="N592" s="2" t="s">
        <v>76</v>
      </c>
      <c r="O592" s="2" t="s">
        <v>31</v>
      </c>
    </row>
    <row r="593" spans="2:15" x14ac:dyDescent="0.35">
      <c r="B593" s="2" t="s">
        <v>70</v>
      </c>
      <c r="C593" s="3">
        <v>1</v>
      </c>
      <c r="D593" s="4" t="s">
        <v>69</v>
      </c>
      <c r="E593" s="2" t="s">
        <v>16</v>
      </c>
      <c r="F593" s="2" t="s">
        <v>23</v>
      </c>
      <c r="G593" s="5">
        <v>0</v>
      </c>
      <c r="H593" s="16">
        <v>0</v>
      </c>
      <c r="I593" s="2">
        <v>2</v>
      </c>
      <c r="J593" s="6">
        <v>2.0370370370370373E-3</v>
      </c>
      <c r="K593" s="2"/>
      <c r="L593" s="2"/>
      <c r="M593" s="2" t="s">
        <v>43</v>
      </c>
      <c r="N593" s="2" t="s">
        <v>66</v>
      </c>
      <c r="O593" s="2" t="s">
        <v>67</v>
      </c>
    </row>
    <row r="594" spans="2:15" x14ac:dyDescent="0.35">
      <c r="B594" s="2" t="s">
        <v>14</v>
      </c>
      <c r="C594" s="3">
        <v>15</v>
      </c>
      <c r="D594" s="4" t="s">
        <v>57</v>
      </c>
      <c r="E594" s="2" t="s">
        <v>16</v>
      </c>
      <c r="F594" s="2" t="s">
        <v>23</v>
      </c>
      <c r="G594" s="5">
        <v>2</v>
      </c>
      <c r="H594" s="16">
        <v>12000000</v>
      </c>
      <c r="I594" s="2">
        <v>2</v>
      </c>
      <c r="J594" s="6">
        <v>2.0833333333333333E-3</v>
      </c>
      <c r="K594" s="2" t="s">
        <v>18</v>
      </c>
      <c r="L594" s="2" t="s">
        <v>29</v>
      </c>
      <c r="M594" s="2" t="s">
        <v>51</v>
      </c>
      <c r="N594" s="2" t="s">
        <v>76</v>
      </c>
      <c r="O594" s="2" t="s">
        <v>26</v>
      </c>
    </row>
    <row r="595" spans="2:15" x14ac:dyDescent="0.35">
      <c r="B595" s="2" t="s">
        <v>14</v>
      </c>
      <c r="C595" s="3">
        <v>8</v>
      </c>
      <c r="D595" s="4" t="s">
        <v>59</v>
      </c>
      <c r="E595" s="2" t="s">
        <v>16</v>
      </c>
      <c r="F595" s="2" t="s">
        <v>42</v>
      </c>
      <c r="G595" s="5">
        <v>3</v>
      </c>
      <c r="H595" s="16">
        <v>15000000</v>
      </c>
      <c r="I595" s="2">
        <v>3</v>
      </c>
      <c r="J595" s="6">
        <v>2.0833333333333333E-3</v>
      </c>
      <c r="K595" s="2" t="s">
        <v>18</v>
      </c>
      <c r="L595" s="2" t="s">
        <v>29</v>
      </c>
      <c r="M595" s="2" t="s">
        <v>40</v>
      </c>
      <c r="N595" s="2" t="s">
        <v>76</v>
      </c>
      <c r="O595" s="2" t="s">
        <v>26</v>
      </c>
    </row>
    <row r="596" spans="2:15" x14ac:dyDescent="0.35">
      <c r="B596" s="2" t="s">
        <v>14</v>
      </c>
      <c r="C596" s="3">
        <v>16</v>
      </c>
      <c r="D596" s="4" t="s">
        <v>22</v>
      </c>
      <c r="E596" s="2" t="s">
        <v>28</v>
      </c>
      <c r="F596" s="2" t="s">
        <v>23</v>
      </c>
      <c r="G596" s="5">
        <v>4</v>
      </c>
      <c r="H596" s="16">
        <v>11000000</v>
      </c>
      <c r="I596" s="2">
        <v>3</v>
      </c>
      <c r="J596" s="6">
        <v>2.0833333333333333E-3</v>
      </c>
      <c r="K596" s="2" t="s">
        <v>61</v>
      </c>
      <c r="L596" s="2" t="s">
        <v>29</v>
      </c>
      <c r="M596" s="2" t="s">
        <v>33</v>
      </c>
      <c r="N596" s="2" t="s">
        <v>78</v>
      </c>
      <c r="O596" s="2" t="s">
        <v>53</v>
      </c>
    </row>
    <row r="597" spans="2:15" x14ac:dyDescent="0.35">
      <c r="B597" s="2" t="s">
        <v>14</v>
      </c>
      <c r="C597" s="3">
        <v>8</v>
      </c>
      <c r="D597" s="4" t="s">
        <v>37</v>
      </c>
      <c r="E597" s="2" t="s">
        <v>16</v>
      </c>
      <c r="F597" s="2" t="s">
        <v>17</v>
      </c>
      <c r="G597" s="5">
        <v>5</v>
      </c>
      <c r="H597" s="16">
        <v>25000000</v>
      </c>
      <c r="I597" s="2">
        <v>2</v>
      </c>
      <c r="J597" s="6">
        <v>2.0833333333333333E-3</v>
      </c>
      <c r="K597" s="2" t="s">
        <v>18</v>
      </c>
      <c r="L597" s="2" t="s">
        <v>29</v>
      </c>
      <c r="M597" s="2" t="s">
        <v>33</v>
      </c>
      <c r="N597" s="2" t="s">
        <v>76</v>
      </c>
      <c r="O597" s="2" t="s">
        <v>52</v>
      </c>
    </row>
    <row r="598" spans="2:15" x14ac:dyDescent="0.35">
      <c r="B598" s="2" t="s">
        <v>14</v>
      </c>
      <c r="C598" s="3">
        <v>21</v>
      </c>
      <c r="D598" s="4" t="s">
        <v>37</v>
      </c>
      <c r="E598" s="2" t="s">
        <v>73</v>
      </c>
      <c r="F598" s="2" t="s">
        <v>42</v>
      </c>
      <c r="G598" s="5">
        <v>2</v>
      </c>
      <c r="H598" s="16">
        <v>12000000</v>
      </c>
      <c r="I598" s="2">
        <v>4</v>
      </c>
      <c r="J598" s="6">
        <v>2.0833333333333333E-3</v>
      </c>
      <c r="K598" s="2" t="s">
        <v>18</v>
      </c>
      <c r="L598" s="2" t="s">
        <v>56</v>
      </c>
      <c r="M598" s="2" t="s">
        <v>43</v>
      </c>
      <c r="N598" s="2" t="s">
        <v>78</v>
      </c>
      <c r="O598" s="2" t="s">
        <v>41</v>
      </c>
    </row>
    <row r="599" spans="2:15" x14ac:dyDescent="0.35">
      <c r="B599" s="2" t="s">
        <v>14</v>
      </c>
      <c r="C599" s="3">
        <v>20</v>
      </c>
      <c r="D599" s="4" t="s">
        <v>37</v>
      </c>
      <c r="E599" s="2" t="s">
        <v>49</v>
      </c>
      <c r="F599" s="2" t="s">
        <v>17</v>
      </c>
      <c r="G599" s="5">
        <v>3</v>
      </c>
      <c r="H599" s="16">
        <v>15000000</v>
      </c>
      <c r="I599" s="2">
        <v>6</v>
      </c>
      <c r="J599" s="6">
        <v>2.0833333333333333E-3</v>
      </c>
      <c r="K599" s="2" t="s">
        <v>18</v>
      </c>
      <c r="L599" s="2" t="s">
        <v>19</v>
      </c>
      <c r="M599" s="2" t="s">
        <v>48</v>
      </c>
      <c r="N599" s="2" t="s">
        <v>78</v>
      </c>
      <c r="O599" s="2" t="s">
        <v>66</v>
      </c>
    </row>
    <row r="600" spans="2:15" x14ac:dyDescent="0.35">
      <c r="B600" s="2" t="s">
        <v>14</v>
      </c>
      <c r="C600" s="3">
        <v>4</v>
      </c>
      <c r="D600" s="4" t="s">
        <v>37</v>
      </c>
      <c r="E600" s="2" t="s">
        <v>16</v>
      </c>
      <c r="F600" s="2" t="s">
        <v>68</v>
      </c>
      <c r="G600" s="5">
        <v>4</v>
      </c>
      <c r="H600" s="16">
        <v>20000000</v>
      </c>
      <c r="I600" s="2">
        <v>3</v>
      </c>
      <c r="J600" s="6">
        <v>2.0833333333333333E-3</v>
      </c>
      <c r="K600" s="2" t="s">
        <v>18</v>
      </c>
      <c r="L600" s="2" t="s">
        <v>19</v>
      </c>
      <c r="M600" s="2" t="s">
        <v>51</v>
      </c>
      <c r="N600" s="2" t="s">
        <v>77</v>
      </c>
      <c r="O600" s="2" t="s">
        <v>65</v>
      </c>
    </row>
    <row r="601" spans="2:15" x14ac:dyDescent="0.35">
      <c r="B601" s="2" t="s">
        <v>14</v>
      </c>
      <c r="C601" s="3">
        <v>22</v>
      </c>
      <c r="D601" s="4" t="s">
        <v>44</v>
      </c>
      <c r="E601" s="2" t="s">
        <v>38</v>
      </c>
      <c r="F601" s="2" t="s">
        <v>42</v>
      </c>
      <c r="G601" s="5">
        <v>3</v>
      </c>
      <c r="H601" s="16">
        <v>15000000</v>
      </c>
      <c r="I601" s="2">
        <v>6</v>
      </c>
      <c r="J601" s="6">
        <v>2.0833333333333333E-3</v>
      </c>
      <c r="K601" s="2" t="s">
        <v>18</v>
      </c>
      <c r="L601" s="2" t="s">
        <v>24</v>
      </c>
      <c r="M601" s="2" t="s">
        <v>43</v>
      </c>
      <c r="N601" s="2" t="s">
        <v>78</v>
      </c>
      <c r="O601" s="2" t="s">
        <v>66</v>
      </c>
    </row>
    <row r="602" spans="2:15" x14ac:dyDescent="0.35">
      <c r="B602" s="2" t="s">
        <v>14</v>
      </c>
      <c r="C602" s="3">
        <v>31</v>
      </c>
      <c r="D602" s="4" t="s">
        <v>69</v>
      </c>
      <c r="E602" s="2" t="s">
        <v>32</v>
      </c>
      <c r="F602" s="2" t="s">
        <v>68</v>
      </c>
      <c r="G602" s="5">
        <v>2</v>
      </c>
      <c r="H602" s="16">
        <v>38000000</v>
      </c>
      <c r="I602" s="2">
        <v>4</v>
      </c>
      <c r="J602" s="6">
        <v>2.0833333333333333E-3</v>
      </c>
      <c r="K602" s="2" t="s">
        <v>46</v>
      </c>
      <c r="L602" s="2" t="s">
        <v>56</v>
      </c>
      <c r="M602" s="2" t="s">
        <v>30</v>
      </c>
      <c r="N602" s="2" t="s">
        <v>76</v>
      </c>
      <c r="O602" s="2" t="s">
        <v>71</v>
      </c>
    </row>
    <row r="603" spans="2:15" x14ac:dyDescent="0.35">
      <c r="B603" s="2" t="s">
        <v>14</v>
      </c>
      <c r="C603" s="3">
        <v>15</v>
      </c>
      <c r="D603" s="4" t="s">
        <v>57</v>
      </c>
      <c r="E603" s="2" t="s">
        <v>16</v>
      </c>
      <c r="F603" s="2" t="s">
        <v>23</v>
      </c>
      <c r="G603" s="5">
        <v>2</v>
      </c>
      <c r="H603" s="16">
        <v>12000000</v>
      </c>
      <c r="I603" s="2">
        <v>2</v>
      </c>
      <c r="J603" s="6">
        <v>2.0833333333333333E-3</v>
      </c>
      <c r="K603" s="2" t="s">
        <v>18</v>
      </c>
      <c r="L603" s="2" t="s">
        <v>29</v>
      </c>
      <c r="M603" s="2" t="s">
        <v>51</v>
      </c>
      <c r="N603" s="2" t="s">
        <v>76</v>
      </c>
      <c r="O603" s="2" t="s">
        <v>26</v>
      </c>
    </row>
    <row r="604" spans="2:15" x14ac:dyDescent="0.35">
      <c r="B604" s="2" t="s">
        <v>14</v>
      </c>
      <c r="C604" s="3">
        <v>8</v>
      </c>
      <c r="D604" s="4" t="s">
        <v>59</v>
      </c>
      <c r="E604" s="2" t="s">
        <v>16</v>
      </c>
      <c r="F604" s="2" t="s">
        <v>42</v>
      </c>
      <c r="G604" s="5">
        <v>3</v>
      </c>
      <c r="H604" s="16">
        <v>15000000</v>
      </c>
      <c r="I604" s="2">
        <v>3</v>
      </c>
      <c r="J604" s="6">
        <v>2.0833333333333333E-3</v>
      </c>
      <c r="K604" s="2" t="s">
        <v>18</v>
      </c>
      <c r="L604" s="2" t="s">
        <v>29</v>
      </c>
      <c r="M604" s="2" t="s">
        <v>40</v>
      </c>
      <c r="N604" s="2" t="s">
        <v>76</v>
      </c>
      <c r="O604" s="2" t="s">
        <v>26</v>
      </c>
    </row>
    <row r="605" spans="2:15" x14ac:dyDescent="0.35">
      <c r="B605" s="2" t="s">
        <v>14</v>
      </c>
      <c r="C605" s="3">
        <v>16</v>
      </c>
      <c r="D605" s="4" t="s">
        <v>22</v>
      </c>
      <c r="E605" s="2" t="s">
        <v>28</v>
      </c>
      <c r="F605" s="2" t="s">
        <v>23</v>
      </c>
      <c r="G605" s="5">
        <v>4</v>
      </c>
      <c r="H605" s="16">
        <v>11000000</v>
      </c>
      <c r="I605" s="2">
        <v>3</v>
      </c>
      <c r="J605" s="6">
        <v>2.0833333333333333E-3</v>
      </c>
      <c r="K605" s="2" t="s">
        <v>61</v>
      </c>
      <c r="L605" s="2" t="s">
        <v>29</v>
      </c>
      <c r="M605" s="2" t="s">
        <v>33</v>
      </c>
      <c r="N605" s="2" t="s">
        <v>78</v>
      </c>
      <c r="O605" s="2" t="s">
        <v>53</v>
      </c>
    </row>
    <row r="606" spans="2:15" x14ac:dyDescent="0.35">
      <c r="B606" s="2" t="s">
        <v>70</v>
      </c>
      <c r="C606" s="3">
        <v>4</v>
      </c>
      <c r="D606" s="4" t="s">
        <v>59</v>
      </c>
      <c r="E606" s="2" t="s">
        <v>16</v>
      </c>
      <c r="F606" s="2" t="s">
        <v>17</v>
      </c>
      <c r="G606" s="5">
        <v>0</v>
      </c>
      <c r="H606" s="16">
        <v>0</v>
      </c>
      <c r="I606" s="2">
        <v>3</v>
      </c>
      <c r="J606" s="6">
        <v>2.0833333333333333E-3</v>
      </c>
      <c r="K606" s="2"/>
      <c r="L606" s="2"/>
      <c r="M606" s="2" t="s">
        <v>30</v>
      </c>
      <c r="N606" s="2" t="s">
        <v>76</v>
      </c>
      <c r="O606" s="2" t="s">
        <v>26</v>
      </c>
    </row>
    <row r="607" spans="2:15" x14ac:dyDescent="0.35">
      <c r="B607" s="2" t="s">
        <v>70</v>
      </c>
      <c r="C607" s="3">
        <v>28</v>
      </c>
      <c r="D607" s="4" t="s">
        <v>27</v>
      </c>
      <c r="E607" s="2" t="s">
        <v>16</v>
      </c>
      <c r="F607" s="2" t="s">
        <v>17</v>
      </c>
      <c r="G607" s="5">
        <v>0</v>
      </c>
      <c r="H607" s="16">
        <v>0</v>
      </c>
      <c r="I607" s="2">
        <v>3</v>
      </c>
      <c r="J607" s="6">
        <v>2.0833333333333333E-3</v>
      </c>
      <c r="K607" s="2"/>
      <c r="L607" s="2"/>
      <c r="M607" s="2" t="s">
        <v>51</v>
      </c>
      <c r="N607" s="2" t="s">
        <v>66</v>
      </c>
      <c r="O607" s="2" t="s">
        <v>36</v>
      </c>
    </row>
    <row r="608" spans="2:15" x14ac:dyDescent="0.35">
      <c r="B608" s="2" t="s">
        <v>70</v>
      </c>
      <c r="C608" s="3">
        <v>10</v>
      </c>
      <c r="D608" s="4" t="s">
        <v>37</v>
      </c>
      <c r="E608" s="2" t="s">
        <v>28</v>
      </c>
      <c r="F608" s="2" t="s">
        <v>42</v>
      </c>
      <c r="G608" s="5">
        <v>0</v>
      </c>
      <c r="H608" s="16">
        <v>0</v>
      </c>
      <c r="I608" s="2">
        <v>3</v>
      </c>
      <c r="J608" s="6">
        <v>2.0833333333333333E-3</v>
      </c>
      <c r="K608" s="2"/>
      <c r="L608" s="2"/>
      <c r="M608" s="2" t="s">
        <v>30</v>
      </c>
      <c r="N608" s="2" t="s">
        <v>78</v>
      </c>
      <c r="O608" s="2" t="s">
        <v>66</v>
      </c>
    </row>
    <row r="609" spans="2:15" x14ac:dyDescent="0.35">
      <c r="B609" s="2" t="s">
        <v>70</v>
      </c>
      <c r="C609" s="3">
        <v>22</v>
      </c>
      <c r="D609" s="4" t="s">
        <v>44</v>
      </c>
      <c r="E609" s="2" t="s">
        <v>49</v>
      </c>
      <c r="F609" s="2" t="s">
        <v>23</v>
      </c>
      <c r="G609" s="5">
        <v>0</v>
      </c>
      <c r="H609" s="16">
        <v>0</v>
      </c>
      <c r="I609" s="2">
        <v>1</v>
      </c>
      <c r="J609" s="6">
        <v>2.0833333333333333E-3</v>
      </c>
      <c r="K609" s="2"/>
      <c r="L609" s="2"/>
      <c r="M609" s="2" t="s">
        <v>40</v>
      </c>
      <c r="N609" s="2" t="s">
        <v>77</v>
      </c>
      <c r="O609" s="2" t="s">
        <v>54</v>
      </c>
    </row>
    <row r="610" spans="2:15" x14ac:dyDescent="0.35">
      <c r="B610" s="2" t="s">
        <v>70</v>
      </c>
      <c r="C610" s="3">
        <v>4</v>
      </c>
      <c r="D610" s="4" t="s">
        <v>59</v>
      </c>
      <c r="E610" s="2" t="s">
        <v>16</v>
      </c>
      <c r="F610" s="2" t="s">
        <v>17</v>
      </c>
      <c r="G610" s="5">
        <v>0</v>
      </c>
      <c r="H610" s="16">
        <v>0</v>
      </c>
      <c r="I610" s="2">
        <v>3</v>
      </c>
      <c r="J610" s="6">
        <v>2.0833333333333333E-3</v>
      </c>
      <c r="K610" s="2"/>
      <c r="L610" s="2"/>
      <c r="M610" s="2" t="s">
        <v>30</v>
      </c>
      <c r="N610" s="2" t="s">
        <v>76</v>
      </c>
      <c r="O610" s="2" t="s">
        <v>26</v>
      </c>
    </row>
    <row r="611" spans="2:15" x14ac:dyDescent="0.35">
      <c r="B611" s="2" t="s">
        <v>14</v>
      </c>
      <c r="C611" s="3">
        <v>4</v>
      </c>
      <c r="D611" s="4" t="s">
        <v>59</v>
      </c>
      <c r="E611" s="2" t="s">
        <v>38</v>
      </c>
      <c r="F611" s="2" t="s">
        <v>42</v>
      </c>
      <c r="G611" s="5">
        <v>1</v>
      </c>
      <c r="H611" s="16">
        <v>19000000</v>
      </c>
      <c r="I611" s="2">
        <v>1</v>
      </c>
      <c r="J611" s="6">
        <v>2.1990740740740742E-3</v>
      </c>
      <c r="K611" s="2" t="s">
        <v>46</v>
      </c>
      <c r="L611" s="2" t="s">
        <v>56</v>
      </c>
      <c r="M611" s="2" t="s">
        <v>33</v>
      </c>
      <c r="N611" s="2" t="s">
        <v>77</v>
      </c>
      <c r="O611" s="2" t="s">
        <v>34</v>
      </c>
    </row>
    <row r="612" spans="2:15" x14ac:dyDescent="0.35">
      <c r="B612" s="2" t="s">
        <v>14</v>
      </c>
      <c r="C612" s="3">
        <v>17</v>
      </c>
      <c r="D612" s="4" t="s">
        <v>22</v>
      </c>
      <c r="E612" s="2" t="s">
        <v>16</v>
      </c>
      <c r="F612" s="2" t="s">
        <v>42</v>
      </c>
      <c r="G612" s="5">
        <v>3</v>
      </c>
      <c r="H612" s="16">
        <v>15000000</v>
      </c>
      <c r="I612" s="2">
        <v>2</v>
      </c>
      <c r="J612" s="6">
        <v>2.1990740740740742E-3</v>
      </c>
      <c r="K612" s="2" t="s">
        <v>18</v>
      </c>
      <c r="L612" s="2" t="s">
        <v>39</v>
      </c>
      <c r="M612" s="2" t="s">
        <v>43</v>
      </c>
      <c r="N612" s="2" t="s">
        <v>76</v>
      </c>
      <c r="O612" s="2" t="s">
        <v>75</v>
      </c>
    </row>
    <row r="613" spans="2:15" x14ac:dyDescent="0.35">
      <c r="B613" s="2" t="s">
        <v>14</v>
      </c>
      <c r="C613" s="3">
        <v>30</v>
      </c>
      <c r="D613" s="4" t="s">
        <v>27</v>
      </c>
      <c r="E613" s="2" t="s">
        <v>16</v>
      </c>
      <c r="F613" s="2" t="s">
        <v>17</v>
      </c>
      <c r="G613" s="5">
        <v>1</v>
      </c>
      <c r="H613" s="16">
        <v>7000000</v>
      </c>
      <c r="I613" s="2">
        <v>2</v>
      </c>
      <c r="J613" s="6">
        <v>2.1990740740740742E-3</v>
      </c>
      <c r="K613" s="2" t="s">
        <v>18</v>
      </c>
      <c r="L613" s="2" t="s">
        <v>19</v>
      </c>
      <c r="M613" s="2" t="s">
        <v>40</v>
      </c>
      <c r="N613" s="2" t="s">
        <v>66</v>
      </c>
      <c r="O613" s="2" t="s">
        <v>36</v>
      </c>
    </row>
    <row r="614" spans="2:15" x14ac:dyDescent="0.35">
      <c r="B614" s="2" t="s">
        <v>14</v>
      </c>
      <c r="C614" s="3">
        <v>18</v>
      </c>
      <c r="D614" s="4" t="s">
        <v>27</v>
      </c>
      <c r="E614" s="2" t="s">
        <v>16</v>
      </c>
      <c r="F614" s="2" t="s">
        <v>42</v>
      </c>
      <c r="G614" s="5">
        <v>2</v>
      </c>
      <c r="H614" s="16">
        <v>12000000</v>
      </c>
      <c r="I614" s="2">
        <v>2</v>
      </c>
      <c r="J614" s="6">
        <v>2.1990740740740742E-3</v>
      </c>
      <c r="K614" s="2" t="s">
        <v>18</v>
      </c>
      <c r="L614" s="2" t="s">
        <v>39</v>
      </c>
      <c r="M614" s="2" t="s">
        <v>20</v>
      </c>
      <c r="N614" s="2" t="s">
        <v>76</v>
      </c>
      <c r="O614" s="2" t="s">
        <v>52</v>
      </c>
    </row>
    <row r="615" spans="2:15" x14ac:dyDescent="0.35">
      <c r="B615" s="2" t="s">
        <v>14</v>
      </c>
      <c r="C615" s="3">
        <v>27</v>
      </c>
      <c r="D615" s="4" t="s">
        <v>27</v>
      </c>
      <c r="E615" s="2" t="s">
        <v>38</v>
      </c>
      <c r="F615" s="2" t="s">
        <v>42</v>
      </c>
      <c r="G615" s="5">
        <v>3</v>
      </c>
      <c r="H615" s="16">
        <v>11000000</v>
      </c>
      <c r="I615" s="2">
        <v>4</v>
      </c>
      <c r="J615" s="6">
        <v>2.1990740740740742E-3</v>
      </c>
      <c r="K615" s="2" t="s">
        <v>18</v>
      </c>
      <c r="L615" s="2" t="s">
        <v>56</v>
      </c>
      <c r="M615" s="2" t="s">
        <v>43</v>
      </c>
      <c r="N615" s="2" t="s">
        <v>78</v>
      </c>
      <c r="O615" s="2" t="s">
        <v>53</v>
      </c>
    </row>
    <row r="616" spans="2:15" x14ac:dyDescent="0.35">
      <c r="B616" s="2" t="s">
        <v>14</v>
      </c>
      <c r="C616" s="3">
        <v>12</v>
      </c>
      <c r="D616" s="4" t="s">
        <v>37</v>
      </c>
      <c r="E616" s="2" t="s">
        <v>32</v>
      </c>
      <c r="F616" s="2" t="s">
        <v>17</v>
      </c>
      <c r="G616" s="5">
        <v>2</v>
      </c>
      <c r="H616" s="16">
        <v>38000000</v>
      </c>
      <c r="I616" s="2">
        <v>4</v>
      </c>
      <c r="J616" s="6">
        <v>2.1990740740740742E-3</v>
      </c>
      <c r="K616" s="2" t="s">
        <v>46</v>
      </c>
      <c r="L616" s="2" t="s">
        <v>29</v>
      </c>
      <c r="M616" s="2" t="s">
        <v>48</v>
      </c>
      <c r="N616" s="2" t="s">
        <v>76</v>
      </c>
      <c r="O616" s="2" t="s">
        <v>71</v>
      </c>
    </row>
    <row r="617" spans="2:15" x14ac:dyDescent="0.35">
      <c r="B617" s="2" t="s">
        <v>14</v>
      </c>
      <c r="C617" s="3">
        <v>8</v>
      </c>
      <c r="D617" s="4" t="s">
        <v>37</v>
      </c>
      <c r="E617" s="2" t="s">
        <v>16</v>
      </c>
      <c r="F617" s="2" t="s">
        <v>23</v>
      </c>
      <c r="G617" s="5">
        <v>2</v>
      </c>
      <c r="H617" s="16">
        <v>12000000</v>
      </c>
      <c r="I617" s="2">
        <v>2</v>
      </c>
      <c r="J617" s="6">
        <v>2.1990740740740742E-3</v>
      </c>
      <c r="K617" s="2" t="s">
        <v>18</v>
      </c>
      <c r="L617" s="2" t="s">
        <v>56</v>
      </c>
      <c r="M617" s="2" t="s">
        <v>25</v>
      </c>
      <c r="N617" s="2" t="s">
        <v>78</v>
      </c>
      <c r="O617" s="2" t="s">
        <v>66</v>
      </c>
    </row>
    <row r="618" spans="2:15" x14ac:dyDescent="0.35">
      <c r="B618" s="2" t="s">
        <v>14</v>
      </c>
      <c r="C618" s="3">
        <v>11</v>
      </c>
      <c r="D618" s="4" t="s">
        <v>44</v>
      </c>
      <c r="E618" s="2" t="s">
        <v>49</v>
      </c>
      <c r="F618" s="2" t="s">
        <v>42</v>
      </c>
      <c r="G618" s="5">
        <v>5</v>
      </c>
      <c r="H618" s="16">
        <v>20000000</v>
      </c>
      <c r="I618" s="2">
        <v>4</v>
      </c>
      <c r="J618" s="6">
        <v>2.1990740740740742E-3</v>
      </c>
      <c r="K618" s="2" t="s">
        <v>18</v>
      </c>
      <c r="L618" s="2" t="s">
        <v>64</v>
      </c>
      <c r="M618" s="2" t="s">
        <v>48</v>
      </c>
      <c r="N618" s="2" t="s">
        <v>77</v>
      </c>
      <c r="O618" s="2" t="s">
        <v>54</v>
      </c>
    </row>
    <row r="619" spans="2:15" x14ac:dyDescent="0.35">
      <c r="B619" s="2" t="s">
        <v>14</v>
      </c>
      <c r="C619" s="3">
        <v>2</v>
      </c>
      <c r="D619" s="4" t="s">
        <v>69</v>
      </c>
      <c r="E619" s="2" t="s">
        <v>16</v>
      </c>
      <c r="F619" s="2" t="s">
        <v>17</v>
      </c>
      <c r="G619" s="5">
        <v>4</v>
      </c>
      <c r="H619" s="16">
        <v>15000000</v>
      </c>
      <c r="I619" s="2">
        <v>1</v>
      </c>
      <c r="J619" s="6">
        <v>2.1990740740740742E-3</v>
      </c>
      <c r="K619" s="2" t="s">
        <v>18</v>
      </c>
      <c r="L619" s="2" t="s">
        <v>19</v>
      </c>
      <c r="M619" s="2" t="s">
        <v>25</v>
      </c>
      <c r="N619" s="2" t="s">
        <v>76</v>
      </c>
      <c r="O619" s="2" t="s">
        <v>31</v>
      </c>
    </row>
    <row r="620" spans="2:15" x14ac:dyDescent="0.35">
      <c r="B620" s="2" t="s">
        <v>14</v>
      </c>
      <c r="C620" s="3">
        <v>4</v>
      </c>
      <c r="D620" s="4" t="s">
        <v>59</v>
      </c>
      <c r="E620" s="2" t="s">
        <v>38</v>
      </c>
      <c r="F620" s="2" t="s">
        <v>42</v>
      </c>
      <c r="G620" s="5">
        <v>1</v>
      </c>
      <c r="H620" s="16">
        <v>19000000</v>
      </c>
      <c r="I620" s="2">
        <v>1</v>
      </c>
      <c r="J620" s="6">
        <v>2.1990740740740742E-3</v>
      </c>
      <c r="K620" s="2" t="s">
        <v>46</v>
      </c>
      <c r="L620" s="2" t="s">
        <v>56</v>
      </c>
      <c r="M620" s="2" t="s">
        <v>33</v>
      </c>
      <c r="N620" s="2" t="s">
        <v>77</v>
      </c>
      <c r="O620" s="2" t="s">
        <v>34</v>
      </c>
    </row>
    <row r="621" spans="2:15" x14ac:dyDescent="0.35">
      <c r="B621" s="2" t="s">
        <v>14</v>
      </c>
      <c r="C621" s="3">
        <v>17</v>
      </c>
      <c r="D621" s="4" t="s">
        <v>22</v>
      </c>
      <c r="E621" s="2" t="s">
        <v>16</v>
      </c>
      <c r="F621" s="2" t="s">
        <v>42</v>
      </c>
      <c r="G621" s="5">
        <v>3</v>
      </c>
      <c r="H621" s="16">
        <v>15000000</v>
      </c>
      <c r="I621" s="2">
        <v>2</v>
      </c>
      <c r="J621" s="6">
        <v>2.1990740740740742E-3</v>
      </c>
      <c r="K621" s="2" t="s">
        <v>18</v>
      </c>
      <c r="L621" s="2" t="s">
        <v>39</v>
      </c>
      <c r="M621" s="2" t="s">
        <v>43</v>
      </c>
      <c r="N621" s="2" t="s">
        <v>76</v>
      </c>
      <c r="O621" s="2" t="s">
        <v>75</v>
      </c>
    </row>
    <row r="622" spans="2:15" x14ac:dyDescent="0.35">
      <c r="B622" s="2" t="s">
        <v>70</v>
      </c>
      <c r="C622" s="3">
        <v>13</v>
      </c>
      <c r="D622" s="4" t="s">
        <v>15</v>
      </c>
      <c r="E622" s="2" t="s">
        <v>28</v>
      </c>
      <c r="F622" s="2" t="s">
        <v>42</v>
      </c>
      <c r="G622" s="5">
        <v>0</v>
      </c>
      <c r="H622" s="16">
        <v>0</v>
      </c>
      <c r="I622" s="2">
        <v>4</v>
      </c>
      <c r="J622" s="6">
        <v>2.1990740740740742E-3</v>
      </c>
      <c r="K622" s="2"/>
      <c r="L622" s="2"/>
      <c r="M622" s="2" t="s">
        <v>48</v>
      </c>
      <c r="N622" s="2" t="s">
        <v>78</v>
      </c>
      <c r="O622" s="2" t="s">
        <v>66</v>
      </c>
    </row>
    <row r="623" spans="2:15" x14ac:dyDescent="0.35">
      <c r="B623" s="2" t="s">
        <v>70</v>
      </c>
      <c r="C623" s="3">
        <v>27</v>
      </c>
      <c r="D623" s="4" t="s">
        <v>37</v>
      </c>
      <c r="E623" s="2" t="s">
        <v>28</v>
      </c>
      <c r="F623" s="2" t="s">
        <v>42</v>
      </c>
      <c r="G623" s="5">
        <v>0</v>
      </c>
      <c r="H623" s="16">
        <v>0</v>
      </c>
      <c r="I623" s="2">
        <v>2</v>
      </c>
      <c r="J623" s="6">
        <v>2.1990740740740742E-3</v>
      </c>
      <c r="K623" s="2"/>
      <c r="L623" s="2"/>
      <c r="M623" s="2" t="s">
        <v>43</v>
      </c>
      <c r="N623" s="2" t="s">
        <v>78</v>
      </c>
      <c r="O623" s="2" t="s">
        <v>62</v>
      </c>
    </row>
    <row r="624" spans="2:15" x14ac:dyDescent="0.35">
      <c r="B624" s="2" t="s">
        <v>70</v>
      </c>
      <c r="C624" s="3">
        <v>20</v>
      </c>
      <c r="D624" s="4" t="s">
        <v>37</v>
      </c>
      <c r="E624" s="2" t="s">
        <v>49</v>
      </c>
      <c r="F624" s="2" t="s">
        <v>42</v>
      </c>
      <c r="G624" s="5">
        <v>0</v>
      </c>
      <c r="H624" s="16">
        <v>0</v>
      </c>
      <c r="I624" s="2">
        <v>1</v>
      </c>
      <c r="J624" s="6">
        <v>2.1990740740740742E-3</v>
      </c>
      <c r="K624" s="2"/>
      <c r="L624" s="2"/>
      <c r="M624" s="2" t="s">
        <v>33</v>
      </c>
      <c r="N624" s="2" t="s">
        <v>66</v>
      </c>
      <c r="O624" s="2" t="s">
        <v>67</v>
      </c>
    </row>
    <row r="625" spans="2:15" x14ac:dyDescent="0.35">
      <c r="B625" s="2" t="s">
        <v>70</v>
      </c>
      <c r="C625" s="3">
        <v>18</v>
      </c>
      <c r="D625" s="4" t="s">
        <v>44</v>
      </c>
      <c r="E625" s="2" t="s">
        <v>32</v>
      </c>
      <c r="F625" s="2" t="s">
        <v>42</v>
      </c>
      <c r="G625" s="5">
        <v>0</v>
      </c>
      <c r="H625" s="16">
        <v>0</v>
      </c>
      <c r="I625" s="2">
        <v>5</v>
      </c>
      <c r="J625" s="6">
        <v>2.1990740740740742E-3</v>
      </c>
      <c r="K625" s="2"/>
      <c r="L625" s="2"/>
      <c r="M625" s="2" t="s">
        <v>51</v>
      </c>
      <c r="N625" s="2" t="s">
        <v>78</v>
      </c>
      <c r="O625" s="2" t="s">
        <v>62</v>
      </c>
    </row>
    <row r="626" spans="2:15" x14ac:dyDescent="0.35">
      <c r="B626" s="2" t="s">
        <v>70</v>
      </c>
      <c r="C626" s="3">
        <v>13</v>
      </c>
      <c r="D626" s="4" t="s">
        <v>15</v>
      </c>
      <c r="E626" s="2" t="s">
        <v>28</v>
      </c>
      <c r="F626" s="2" t="s">
        <v>42</v>
      </c>
      <c r="G626" s="5">
        <v>0</v>
      </c>
      <c r="H626" s="16">
        <v>0</v>
      </c>
      <c r="I626" s="2">
        <v>4</v>
      </c>
      <c r="J626" s="6">
        <v>2.1990740740740742E-3</v>
      </c>
      <c r="K626" s="2"/>
      <c r="L626" s="2"/>
      <c r="M626" s="2" t="s">
        <v>48</v>
      </c>
      <c r="N626" s="2" t="s">
        <v>78</v>
      </c>
      <c r="O626" s="2" t="s">
        <v>66</v>
      </c>
    </row>
    <row r="627" spans="2:15" x14ac:dyDescent="0.35">
      <c r="B627" s="2" t="s">
        <v>14</v>
      </c>
      <c r="C627" s="3">
        <v>17</v>
      </c>
      <c r="D627" s="4" t="s">
        <v>55</v>
      </c>
      <c r="E627" s="2" t="s">
        <v>49</v>
      </c>
      <c r="F627" s="2" t="s">
        <v>68</v>
      </c>
      <c r="G627" s="5">
        <v>3</v>
      </c>
      <c r="H627" s="16">
        <v>15000000</v>
      </c>
      <c r="I627" s="2">
        <v>1</v>
      </c>
      <c r="J627" s="6">
        <v>2.2222222222222222E-3</v>
      </c>
      <c r="K627" s="2" t="s">
        <v>18</v>
      </c>
      <c r="L627" s="2" t="s">
        <v>24</v>
      </c>
      <c r="M627" s="2" t="s">
        <v>30</v>
      </c>
      <c r="N627" s="2" t="s">
        <v>66</v>
      </c>
      <c r="O627" s="2" t="s">
        <v>67</v>
      </c>
    </row>
    <row r="628" spans="2:15" x14ac:dyDescent="0.35">
      <c r="B628" s="2" t="s">
        <v>14</v>
      </c>
      <c r="C628" s="3">
        <v>11</v>
      </c>
      <c r="D628" s="4" t="s">
        <v>57</v>
      </c>
      <c r="E628" s="2" t="s">
        <v>16</v>
      </c>
      <c r="F628" s="2" t="s">
        <v>42</v>
      </c>
      <c r="G628" s="5">
        <v>3</v>
      </c>
      <c r="H628" s="16">
        <v>15000000</v>
      </c>
      <c r="I628" s="2">
        <v>5</v>
      </c>
      <c r="J628" s="6">
        <v>2.2222222222222222E-3</v>
      </c>
      <c r="K628" s="2" t="s">
        <v>18</v>
      </c>
      <c r="L628" s="2" t="s">
        <v>19</v>
      </c>
      <c r="M628" s="2" t="s">
        <v>51</v>
      </c>
      <c r="N628" s="2" t="s">
        <v>66</v>
      </c>
      <c r="O628" s="2" t="s">
        <v>36</v>
      </c>
    </row>
    <row r="629" spans="2:15" x14ac:dyDescent="0.35">
      <c r="B629" s="2" t="s">
        <v>14</v>
      </c>
      <c r="C629" s="3">
        <v>1</v>
      </c>
      <c r="D629" s="4" t="s">
        <v>59</v>
      </c>
      <c r="E629" s="2" t="s">
        <v>49</v>
      </c>
      <c r="F629" s="2" t="s">
        <v>42</v>
      </c>
      <c r="G629" s="5">
        <v>4</v>
      </c>
      <c r="H629" s="16">
        <v>20000000</v>
      </c>
      <c r="I629" s="2">
        <v>3</v>
      </c>
      <c r="J629" s="6">
        <v>2.2222222222222222E-3</v>
      </c>
      <c r="K629" s="2" t="s">
        <v>18</v>
      </c>
      <c r="L629" s="2" t="s">
        <v>56</v>
      </c>
      <c r="M629" s="2" t="s">
        <v>33</v>
      </c>
      <c r="N629" s="2" t="s">
        <v>76</v>
      </c>
      <c r="O629" s="2" t="s">
        <v>52</v>
      </c>
    </row>
    <row r="630" spans="2:15" x14ac:dyDescent="0.35">
      <c r="B630" s="2" t="s">
        <v>14</v>
      </c>
      <c r="C630" s="3">
        <v>10</v>
      </c>
      <c r="D630" s="4" t="s">
        <v>72</v>
      </c>
      <c r="E630" s="2" t="s">
        <v>32</v>
      </c>
      <c r="F630" s="2" t="s">
        <v>42</v>
      </c>
      <c r="G630" s="5">
        <v>1</v>
      </c>
      <c r="H630" s="16">
        <v>7000000</v>
      </c>
      <c r="I630" s="2">
        <v>4</v>
      </c>
      <c r="J630" s="6">
        <v>2.2222222222222222E-3</v>
      </c>
      <c r="K630" s="2" t="s">
        <v>18</v>
      </c>
      <c r="L630" s="2" t="s">
        <v>19</v>
      </c>
      <c r="M630" s="2" t="s">
        <v>51</v>
      </c>
      <c r="N630" s="2" t="s">
        <v>78</v>
      </c>
      <c r="O630" s="2" t="s">
        <v>53</v>
      </c>
    </row>
    <row r="631" spans="2:15" x14ac:dyDescent="0.35">
      <c r="B631" s="2" t="s">
        <v>14</v>
      </c>
      <c r="C631" s="3">
        <v>30</v>
      </c>
      <c r="D631" s="4" t="s">
        <v>27</v>
      </c>
      <c r="E631" s="2" t="s">
        <v>16</v>
      </c>
      <c r="F631" s="2" t="s">
        <v>42</v>
      </c>
      <c r="G631" s="5">
        <v>1</v>
      </c>
      <c r="H631" s="16">
        <v>19000000</v>
      </c>
      <c r="I631" s="2">
        <v>1</v>
      </c>
      <c r="J631" s="6">
        <v>2.2222222222222222E-3</v>
      </c>
      <c r="K631" s="2" t="s">
        <v>46</v>
      </c>
      <c r="L631" s="2" t="s">
        <v>29</v>
      </c>
      <c r="M631" s="2" t="s">
        <v>20</v>
      </c>
      <c r="N631" s="2" t="s">
        <v>76</v>
      </c>
      <c r="O631" s="2" t="s">
        <v>31</v>
      </c>
    </row>
    <row r="632" spans="2:15" x14ac:dyDescent="0.35">
      <c r="B632" s="2" t="s">
        <v>14</v>
      </c>
      <c r="C632" s="3">
        <v>28</v>
      </c>
      <c r="D632" s="4" t="s">
        <v>27</v>
      </c>
      <c r="E632" s="2" t="s">
        <v>49</v>
      </c>
      <c r="F632" s="2" t="s">
        <v>45</v>
      </c>
      <c r="G632" s="5">
        <v>4</v>
      </c>
      <c r="H632" s="16">
        <v>11000000</v>
      </c>
      <c r="I632" s="2">
        <v>2</v>
      </c>
      <c r="J632" s="6">
        <v>2.2222222222222222E-3</v>
      </c>
      <c r="K632" s="2" t="s">
        <v>61</v>
      </c>
      <c r="L632" s="2" t="s">
        <v>56</v>
      </c>
      <c r="M632" s="2" t="s">
        <v>20</v>
      </c>
      <c r="N632" s="2" t="s">
        <v>76</v>
      </c>
      <c r="O632" s="2" t="s">
        <v>26</v>
      </c>
    </row>
    <row r="633" spans="2:15" x14ac:dyDescent="0.35">
      <c r="B633" s="2" t="s">
        <v>14</v>
      </c>
      <c r="C633" s="3">
        <v>22</v>
      </c>
      <c r="D633" s="4" t="s">
        <v>27</v>
      </c>
      <c r="E633" s="2" t="s">
        <v>16</v>
      </c>
      <c r="F633" s="2" t="s">
        <v>42</v>
      </c>
      <c r="G633" s="5">
        <v>5</v>
      </c>
      <c r="H633" s="16">
        <v>25000000</v>
      </c>
      <c r="I633" s="2">
        <v>3</v>
      </c>
      <c r="J633" s="6">
        <v>2.2222222222222222E-3</v>
      </c>
      <c r="K633" s="2" t="s">
        <v>18</v>
      </c>
      <c r="L633" s="2" t="s">
        <v>19</v>
      </c>
      <c r="M633" s="2" t="s">
        <v>43</v>
      </c>
      <c r="N633" s="2" t="s">
        <v>77</v>
      </c>
      <c r="O633" s="2" t="s">
        <v>65</v>
      </c>
    </row>
    <row r="634" spans="2:15" x14ac:dyDescent="0.35">
      <c r="B634" s="2" t="s">
        <v>14</v>
      </c>
      <c r="C634" s="3">
        <v>11</v>
      </c>
      <c r="D634" s="4" t="s">
        <v>27</v>
      </c>
      <c r="E634" s="2" t="s">
        <v>16</v>
      </c>
      <c r="F634" s="2" t="s">
        <v>17</v>
      </c>
      <c r="G634" s="5">
        <v>2</v>
      </c>
      <c r="H634" s="16">
        <v>12000000</v>
      </c>
      <c r="I634" s="2">
        <v>3</v>
      </c>
      <c r="J634" s="6">
        <v>2.2222222222222222E-3</v>
      </c>
      <c r="K634" s="2" t="s">
        <v>18</v>
      </c>
      <c r="L634" s="2" t="s">
        <v>19</v>
      </c>
      <c r="M634" s="2" t="s">
        <v>51</v>
      </c>
      <c r="N634" s="2" t="s">
        <v>76</v>
      </c>
      <c r="O634" s="2" t="s">
        <v>71</v>
      </c>
    </row>
    <row r="635" spans="2:15" x14ac:dyDescent="0.35">
      <c r="B635" s="2" t="s">
        <v>14</v>
      </c>
      <c r="C635" s="3">
        <v>30</v>
      </c>
      <c r="D635" s="4" t="s">
        <v>27</v>
      </c>
      <c r="E635" s="2" t="s">
        <v>38</v>
      </c>
      <c r="F635" s="2" t="s">
        <v>23</v>
      </c>
      <c r="G635" s="5">
        <v>3</v>
      </c>
      <c r="H635" s="16">
        <v>15000000</v>
      </c>
      <c r="I635" s="2">
        <v>5</v>
      </c>
      <c r="J635" s="6">
        <v>2.2222222222222222E-3</v>
      </c>
      <c r="K635" s="2" t="s">
        <v>18</v>
      </c>
      <c r="L635" s="2" t="s">
        <v>29</v>
      </c>
      <c r="M635" s="2" t="s">
        <v>51</v>
      </c>
      <c r="N635" s="2" t="s">
        <v>76</v>
      </c>
      <c r="O635" s="2" t="s">
        <v>52</v>
      </c>
    </row>
    <row r="636" spans="2:15" x14ac:dyDescent="0.35">
      <c r="B636" s="2" t="s">
        <v>14</v>
      </c>
      <c r="C636" s="3">
        <v>2</v>
      </c>
      <c r="D636" s="4" t="s">
        <v>37</v>
      </c>
      <c r="E636" s="2" t="s">
        <v>49</v>
      </c>
      <c r="F636" s="2" t="s">
        <v>42</v>
      </c>
      <c r="G636" s="5">
        <v>5</v>
      </c>
      <c r="H636" s="16">
        <v>21000000</v>
      </c>
      <c r="I636" s="2">
        <v>1</v>
      </c>
      <c r="J636" s="6">
        <v>2.2222222222222222E-3</v>
      </c>
      <c r="K636" s="2" t="s">
        <v>18</v>
      </c>
      <c r="L636" s="2" t="s">
        <v>47</v>
      </c>
      <c r="M636" s="2" t="s">
        <v>30</v>
      </c>
      <c r="N636" s="2" t="s">
        <v>77</v>
      </c>
      <c r="O636" s="2" t="s">
        <v>54</v>
      </c>
    </row>
    <row r="637" spans="2:15" x14ac:dyDescent="0.35">
      <c r="B637" s="2" t="s">
        <v>14</v>
      </c>
      <c r="C637" s="3">
        <v>25</v>
      </c>
      <c r="D637" s="4" t="s">
        <v>37</v>
      </c>
      <c r="E637" s="2" t="s">
        <v>32</v>
      </c>
      <c r="F637" s="2" t="s">
        <v>17</v>
      </c>
      <c r="G637" s="5">
        <v>5</v>
      </c>
      <c r="H637" s="16">
        <v>25000000</v>
      </c>
      <c r="I637" s="2">
        <v>2</v>
      </c>
      <c r="J637" s="6">
        <v>2.2222222222222222E-3</v>
      </c>
      <c r="K637" s="2" t="s">
        <v>18</v>
      </c>
      <c r="L637" s="2" t="s">
        <v>39</v>
      </c>
      <c r="M637" s="2" t="s">
        <v>30</v>
      </c>
      <c r="N637" s="2" t="s">
        <v>78</v>
      </c>
      <c r="O637" s="2" t="s">
        <v>63</v>
      </c>
    </row>
    <row r="638" spans="2:15" x14ac:dyDescent="0.35">
      <c r="B638" s="2" t="s">
        <v>14</v>
      </c>
      <c r="C638" s="3">
        <v>28</v>
      </c>
      <c r="D638" s="4" t="s">
        <v>37</v>
      </c>
      <c r="E638" s="2" t="s">
        <v>73</v>
      </c>
      <c r="F638" s="2" t="s">
        <v>23</v>
      </c>
      <c r="G638" s="5">
        <v>1</v>
      </c>
      <c r="H638" s="16">
        <v>7000000</v>
      </c>
      <c r="I638" s="2">
        <v>2</v>
      </c>
      <c r="J638" s="6">
        <v>2.2222222222222222E-3</v>
      </c>
      <c r="K638" s="2" t="s">
        <v>18</v>
      </c>
      <c r="L638" s="2" t="s">
        <v>24</v>
      </c>
      <c r="M638" s="2" t="s">
        <v>51</v>
      </c>
      <c r="N638" s="2" t="s">
        <v>76</v>
      </c>
      <c r="O638" s="2" t="s">
        <v>26</v>
      </c>
    </row>
    <row r="639" spans="2:15" x14ac:dyDescent="0.35">
      <c r="B639" s="2" t="s">
        <v>14</v>
      </c>
      <c r="C639" s="3">
        <v>22</v>
      </c>
      <c r="D639" s="4" t="s">
        <v>37</v>
      </c>
      <c r="E639" s="2" t="s">
        <v>32</v>
      </c>
      <c r="F639" s="2" t="s">
        <v>23</v>
      </c>
      <c r="G639" s="5">
        <v>3</v>
      </c>
      <c r="H639" s="16">
        <v>15000000</v>
      </c>
      <c r="I639" s="2">
        <v>2</v>
      </c>
      <c r="J639" s="6">
        <v>2.2222222222222222E-3</v>
      </c>
      <c r="K639" s="2" t="s">
        <v>18</v>
      </c>
      <c r="L639" s="2" t="s">
        <v>29</v>
      </c>
      <c r="M639" s="2" t="s">
        <v>48</v>
      </c>
      <c r="N639" s="2" t="s">
        <v>77</v>
      </c>
      <c r="O639" s="2" t="s">
        <v>54</v>
      </c>
    </row>
    <row r="640" spans="2:15" x14ac:dyDescent="0.35">
      <c r="B640" s="2" t="s">
        <v>14</v>
      </c>
      <c r="C640" s="3">
        <v>25</v>
      </c>
      <c r="D640" s="4" t="s">
        <v>37</v>
      </c>
      <c r="E640" s="2" t="s">
        <v>49</v>
      </c>
      <c r="F640" s="2" t="s">
        <v>42</v>
      </c>
      <c r="G640" s="5">
        <v>2</v>
      </c>
      <c r="H640" s="16">
        <v>12000000</v>
      </c>
      <c r="I640" s="2">
        <v>1</v>
      </c>
      <c r="J640" s="6">
        <v>2.2222222222222222E-3</v>
      </c>
      <c r="K640" s="2" t="s">
        <v>18</v>
      </c>
      <c r="L640" s="2" t="s">
        <v>29</v>
      </c>
      <c r="M640" s="2" t="s">
        <v>48</v>
      </c>
      <c r="N640" s="2" t="s">
        <v>77</v>
      </c>
      <c r="O640" s="2" t="s">
        <v>65</v>
      </c>
    </row>
    <row r="641" spans="2:15" x14ac:dyDescent="0.35">
      <c r="B641" s="2" t="s">
        <v>14</v>
      </c>
      <c r="C641" s="3">
        <v>29</v>
      </c>
      <c r="D641" s="4" t="s">
        <v>37</v>
      </c>
      <c r="E641" s="2" t="s">
        <v>49</v>
      </c>
      <c r="F641" s="2" t="s">
        <v>42</v>
      </c>
      <c r="G641" s="5">
        <v>2</v>
      </c>
      <c r="H641" s="16">
        <v>12000000</v>
      </c>
      <c r="I641" s="2">
        <v>1</v>
      </c>
      <c r="J641" s="6">
        <v>2.2222222222222222E-3</v>
      </c>
      <c r="K641" s="2" t="s">
        <v>18</v>
      </c>
      <c r="L641" s="2" t="s">
        <v>24</v>
      </c>
      <c r="M641" s="2" t="s">
        <v>51</v>
      </c>
      <c r="N641" s="2" t="s">
        <v>76</v>
      </c>
      <c r="O641" s="2" t="s">
        <v>26</v>
      </c>
    </row>
    <row r="642" spans="2:15" x14ac:dyDescent="0.35">
      <c r="B642" s="2" t="s">
        <v>14</v>
      </c>
      <c r="C642" s="3">
        <v>20</v>
      </c>
      <c r="D642" s="4" t="s">
        <v>44</v>
      </c>
      <c r="E642" s="2" t="s">
        <v>38</v>
      </c>
      <c r="F642" s="2" t="s">
        <v>42</v>
      </c>
      <c r="G642" s="5">
        <v>2</v>
      </c>
      <c r="H642" s="16">
        <v>38000000</v>
      </c>
      <c r="I642" s="2">
        <v>4</v>
      </c>
      <c r="J642" s="6">
        <v>2.2222222222222222E-3</v>
      </c>
      <c r="K642" s="2" t="s">
        <v>74</v>
      </c>
      <c r="L642" s="2" t="s">
        <v>19</v>
      </c>
      <c r="M642" s="2" t="s">
        <v>43</v>
      </c>
      <c r="N642" s="2" t="s">
        <v>66</v>
      </c>
      <c r="O642" s="2" t="s">
        <v>67</v>
      </c>
    </row>
    <row r="643" spans="2:15" x14ac:dyDescent="0.35">
      <c r="B643" s="2" t="s">
        <v>14</v>
      </c>
      <c r="C643" s="3">
        <v>9</v>
      </c>
      <c r="D643" s="4" t="s">
        <v>44</v>
      </c>
      <c r="E643" s="2" t="s">
        <v>32</v>
      </c>
      <c r="F643" s="2" t="s">
        <v>42</v>
      </c>
      <c r="G643" s="5">
        <v>5</v>
      </c>
      <c r="H643" s="16">
        <v>25000000</v>
      </c>
      <c r="I643" s="2">
        <v>2</v>
      </c>
      <c r="J643" s="6">
        <v>2.2222222222222222E-3</v>
      </c>
      <c r="K643" s="2" t="s">
        <v>18</v>
      </c>
      <c r="L643" s="2" t="s">
        <v>35</v>
      </c>
      <c r="M643" s="2" t="s">
        <v>33</v>
      </c>
      <c r="N643" s="2" t="s">
        <v>66</v>
      </c>
      <c r="O643" s="2" t="s">
        <v>36</v>
      </c>
    </row>
    <row r="644" spans="2:15" x14ac:dyDescent="0.35">
      <c r="B644" s="2" t="s">
        <v>14</v>
      </c>
      <c r="C644" s="3">
        <v>17</v>
      </c>
      <c r="D644" s="4" t="s">
        <v>69</v>
      </c>
      <c r="E644" s="2" t="s">
        <v>16</v>
      </c>
      <c r="F644" s="2" t="s">
        <v>23</v>
      </c>
      <c r="G644" s="5">
        <v>4</v>
      </c>
      <c r="H644" s="16">
        <v>11000000</v>
      </c>
      <c r="I644" s="2">
        <v>1</v>
      </c>
      <c r="J644" s="6">
        <v>2.2222222222222222E-3</v>
      </c>
      <c r="K644" s="2" t="s">
        <v>61</v>
      </c>
      <c r="L644" s="2" t="s">
        <v>64</v>
      </c>
      <c r="M644" s="2" t="s">
        <v>20</v>
      </c>
      <c r="N644" s="2" t="s">
        <v>76</v>
      </c>
      <c r="O644" s="2" t="s">
        <v>26</v>
      </c>
    </row>
    <row r="645" spans="2:15" x14ac:dyDescent="0.35">
      <c r="B645" s="2" t="s">
        <v>14</v>
      </c>
      <c r="C645" s="3">
        <v>10</v>
      </c>
      <c r="D645" s="4" t="s">
        <v>69</v>
      </c>
      <c r="E645" s="2" t="s">
        <v>49</v>
      </c>
      <c r="F645" s="2" t="s">
        <v>42</v>
      </c>
      <c r="G645" s="5">
        <v>2</v>
      </c>
      <c r="H645" s="16">
        <v>12000000</v>
      </c>
      <c r="I645" s="2">
        <v>4</v>
      </c>
      <c r="J645" s="6">
        <v>2.2222222222222222E-3</v>
      </c>
      <c r="K645" s="2" t="s">
        <v>18</v>
      </c>
      <c r="L645" s="2" t="s">
        <v>39</v>
      </c>
      <c r="M645" s="2" t="s">
        <v>20</v>
      </c>
      <c r="N645" s="2" t="s">
        <v>76</v>
      </c>
      <c r="O645" s="2" t="s">
        <v>52</v>
      </c>
    </row>
    <row r="646" spans="2:15" x14ac:dyDescent="0.35">
      <c r="B646" s="2" t="s">
        <v>14</v>
      </c>
      <c r="C646" s="3">
        <v>24</v>
      </c>
      <c r="D646" s="4" t="s">
        <v>69</v>
      </c>
      <c r="E646" s="2" t="s">
        <v>49</v>
      </c>
      <c r="F646" s="2" t="s">
        <v>42</v>
      </c>
      <c r="G646" s="5">
        <v>2</v>
      </c>
      <c r="H646" s="16">
        <v>12000000</v>
      </c>
      <c r="I646" s="2">
        <v>2</v>
      </c>
      <c r="J646" s="6">
        <v>2.2222222222222222E-3</v>
      </c>
      <c r="K646" s="2" t="s">
        <v>18</v>
      </c>
      <c r="L646" s="2" t="s">
        <v>29</v>
      </c>
      <c r="M646" s="2" t="s">
        <v>43</v>
      </c>
      <c r="N646" s="2" t="s">
        <v>77</v>
      </c>
      <c r="O646" s="2" t="s">
        <v>54</v>
      </c>
    </row>
    <row r="647" spans="2:15" x14ac:dyDescent="0.35">
      <c r="B647" s="2" t="s">
        <v>14</v>
      </c>
      <c r="C647" s="3">
        <v>20</v>
      </c>
      <c r="D647" s="4" t="s">
        <v>69</v>
      </c>
      <c r="E647" s="2" t="s">
        <v>38</v>
      </c>
      <c r="F647" s="2" t="s">
        <v>23</v>
      </c>
      <c r="G647" s="5">
        <v>4</v>
      </c>
      <c r="H647" s="16">
        <v>20000000</v>
      </c>
      <c r="I647" s="2">
        <v>4</v>
      </c>
      <c r="J647" s="6">
        <v>2.2222222222222222E-3</v>
      </c>
      <c r="K647" s="2" t="s">
        <v>18</v>
      </c>
      <c r="L647" s="2" t="s">
        <v>39</v>
      </c>
      <c r="M647" s="2" t="s">
        <v>48</v>
      </c>
      <c r="N647" s="2" t="s">
        <v>77</v>
      </c>
      <c r="O647" s="2" t="s">
        <v>65</v>
      </c>
    </row>
    <row r="648" spans="2:15" x14ac:dyDescent="0.35">
      <c r="B648" s="2" t="s">
        <v>14</v>
      </c>
      <c r="C648" s="3">
        <v>17</v>
      </c>
      <c r="D648" s="4" t="s">
        <v>55</v>
      </c>
      <c r="E648" s="2" t="s">
        <v>49</v>
      </c>
      <c r="F648" s="2" t="s">
        <v>68</v>
      </c>
      <c r="G648" s="5">
        <v>3</v>
      </c>
      <c r="H648" s="16">
        <v>15000000</v>
      </c>
      <c r="I648" s="2">
        <v>1</v>
      </c>
      <c r="J648" s="6">
        <v>2.2222222222222222E-3</v>
      </c>
      <c r="K648" s="2" t="s">
        <v>18</v>
      </c>
      <c r="L648" s="2" t="s">
        <v>24</v>
      </c>
      <c r="M648" s="2" t="s">
        <v>30</v>
      </c>
      <c r="N648" s="2" t="s">
        <v>66</v>
      </c>
      <c r="O648" s="2" t="s">
        <v>67</v>
      </c>
    </row>
    <row r="649" spans="2:15" x14ac:dyDescent="0.35">
      <c r="B649" s="2" t="s">
        <v>14</v>
      </c>
      <c r="C649" s="3">
        <v>11</v>
      </c>
      <c r="D649" s="4" t="s">
        <v>57</v>
      </c>
      <c r="E649" s="2" t="s">
        <v>16</v>
      </c>
      <c r="F649" s="2" t="s">
        <v>42</v>
      </c>
      <c r="G649" s="5">
        <v>3</v>
      </c>
      <c r="H649" s="16">
        <v>15000000</v>
      </c>
      <c r="I649" s="2">
        <v>5</v>
      </c>
      <c r="J649" s="6">
        <v>2.2222222222222222E-3</v>
      </c>
      <c r="K649" s="2" t="s">
        <v>18</v>
      </c>
      <c r="L649" s="2" t="s">
        <v>19</v>
      </c>
      <c r="M649" s="2" t="s">
        <v>51</v>
      </c>
      <c r="N649" s="2" t="s">
        <v>66</v>
      </c>
      <c r="O649" s="2" t="s">
        <v>36</v>
      </c>
    </row>
    <row r="650" spans="2:15" x14ac:dyDescent="0.35">
      <c r="B650" s="2" t="s">
        <v>14</v>
      </c>
      <c r="C650" s="3">
        <v>1</v>
      </c>
      <c r="D650" s="4" t="s">
        <v>59</v>
      </c>
      <c r="E650" s="2" t="s">
        <v>49</v>
      </c>
      <c r="F650" s="2" t="s">
        <v>42</v>
      </c>
      <c r="G650" s="5">
        <v>4</v>
      </c>
      <c r="H650" s="16">
        <v>20000000</v>
      </c>
      <c r="I650" s="2">
        <v>3</v>
      </c>
      <c r="J650" s="6">
        <v>2.2222222222222222E-3</v>
      </c>
      <c r="K650" s="2" t="s">
        <v>18</v>
      </c>
      <c r="L650" s="2" t="s">
        <v>56</v>
      </c>
      <c r="M650" s="2" t="s">
        <v>33</v>
      </c>
      <c r="N650" s="2" t="s">
        <v>76</v>
      </c>
      <c r="O650" s="2" t="s">
        <v>52</v>
      </c>
    </row>
    <row r="651" spans="2:15" x14ac:dyDescent="0.35">
      <c r="B651" s="2" t="s">
        <v>14</v>
      </c>
      <c r="C651" s="3">
        <v>10</v>
      </c>
      <c r="D651" s="4" t="s">
        <v>72</v>
      </c>
      <c r="E651" s="2" t="s">
        <v>32</v>
      </c>
      <c r="F651" s="2" t="s">
        <v>42</v>
      </c>
      <c r="G651" s="5">
        <v>1</v>
      </c>
      <c r="H651" s="16">
        <v>7000000</v>
      </c>
      <c r="I651" s="2">
        <v>4</v>
      </c>
      <c r="J651" s="6">
        <v>2.2222222222222222E-3</v>
      </c>
      <c r="K651" s="2" t="s">
        <v>18</v>
      </c>
      <c r="L651" s="2" t="s">
        <v>19</v>
      </c>
      <c r="M651" s="2" t="s">
        <v>51</v>
      </c>
      <c r="N651" s="2" t="s">
        <v>78</v>
      </c>
      <c r="O651" s="2" t="s">
        <v>53</v>
      </c>
    </row>
    <row r="652" spans="2:15" x14ac:dyDescent="0.35">
      <c r="B652" s="2" t="s">
        <v>70</v>
      </c>
      <c r="C652" s="3">
        <v>21</v>
      </c>
      <c r="D652" s="4" t="s">
        <v>57</v>
      </c>
      <c r="E652" s="2" t="s">
        <v>73</v>
      </c>
      <c r="F652" s="2" t="s">
        <v>42</v>
      </c>
      <c r="G652" s="5">
        <v>0</v>
      </c>
      <c r="H652" s="16">
        <v>0</v>
      </c>
      <c r="I652" s="2">
        <v>2</v>
      </c>
      <c r="J652" s="6">
        <v>2.2222222222222222E-3</v>
      </c>
      <c r="K652" s="2"/>
      <c r="L652" s="2"/>
      <c r="M652" s="2" t="s">
        <v>43</v>
      </c>
      <c r="N652" s="2" t="s">
        <v>78</v>
      </c>
      <c r="O652" s="2" t="s">
        <v>53</v>
      </c>
    </row>
    <row r="653" spans="2:15" x14ac:dyDescent="0.35">
      <c r="B653" s="2" t="s">
        <v>70</v>
      </c>
      <c r="C653" s="3">
        <v>16</v>
      </c>
      <c r="D653" s="4" t="s">
        <v>58</v>
      </c>
      <c r="E653" s="2" t="s">
        <v>28</v>
      </c>
      <c r="F653" s="2" t="s">
        <v>17</v>
      </c>
      <c r="G653" s="5">
        <v>0</v>
      </c>
      <c r="H653" s="16">
        <v>0</v>
      </c>
      <c r="I653" s="2">
        <v>5</v>
      </c>
      <c r="J653" s="6">
        <v>2.2222222222222222E-3</v>
      </c>
      <c r="K653" s="2"/>
      <c r="L653" s="2"/>
      <c r="M653" s="2" t="s">
        <v>40</v>
      </c>
      <c r="N653" s="2" t="s">
        <v>78</v>
      </c>
      <c r="O653" s="2" t="s">
        <v>53</v>
      </c>
    </row>
    <row r="654" spans="2:15" x14ac:dyDescent="0.35">
      <c r="B654" s="2" t="s">
        <v>70</v>
      </c>
      <c r="C654" s="3">
        <v>25</v>
      </c>
      <c r="D654" s="4" t="s">
        <v>27</v>
      </c>
      <c r="E654" s="2" t="s">
        <v>28</v>
      </c>
      <c r="F654" s="2" t="s">
        <v>42</v>
      </c>
      <c r="G654" s="5">
        <v>0</v>
      </c>
      <c r="H654" s="16">
        <v>0</v>
      </c>
      <c r="I654" s="2">
        <v>1</v>
      </c>
      <c r="J654" s="6">
        <v>2.2222222222222222E-3</v>
      </c>
      <c r="K654" s="2"/>
      <c r="L654" s="2"/>
      <c r="M654" s="2" t="s">
        <v>30</v>
      </c>
      <c r="N654" s="2" t="s">
        <v>78</v>
      </c>
      <c r="O654" s="2" t="s">
        <v>63</v>
      </c>
    </row>
    <row r="655" spans="2:15" x14ac:dyDescent="0.35">
      <c r="B655" s="2" t="s">
        <v>70</v>
      </c>
      <c r="C655" s="3">
        <v>7</v>
      </c>
      <c r="D655" s="4" t="s">
        <v>69</v>
      </c>
      <c r="E655" s="2" t="s">
        <v>16</v>
      </c>
      <c r="F655" s="2" t="s">
        <v>17</v>
      </c>
      <c r="G655" s="5">
        <v>0</v>
      </c>
      <c r="H655" s="16">
        <v>0</v>
      </c>
      <c r="I655" s="2">
        <v>1</v>
      </c>
      <c r="J655" s="6">
        <v>2.2222222222222222E-3</v>
      </c>
      <c r="K655" s="2"/>
      <c r="L655" s="2"/>
      <c r="M655" s="2" t="s">
        <v>33</v>
      </c>
      <c r="N655" s="2" t="s">
        <v>78</v>
      </c>
      <c r="O655" s="2" t="s">
        <v>41</v>
      </c>
    </row>
    <row r="656" spans="2:15" x14ac:dyDescent="0.35">
      <c r="B656" s="2" t="s">
        <v>70</v>
      </c>
      <c r="C656" s="3">
        <v>23</v>
      </c>
      <c r="D656" s="4" t="s">
        <v>69</v>
      </c>
      <c r="E656" s="2" t="s">
        <v>32</v>
      </c>
      <c r="F656" s="2" t="s">
        <v>42</v>
      </c>
      <c r="G656" s="5">
        <v>0</v>
      </c>
      <c r="H656" s="16">
        <v>0</v>
      </c>
      <c r="I656" s="2">
        <v>5</v>
      </c>
      <c r="J656" s="6">
        <v>2.2222222222222222E-3</v>
      </c>
      <c r="K656" s="2"/>
      <c r="L656" s="2"/>
      <c r="M656" s="2" t="s">
        <v>25</v>
      </c>
      <c r="N656" s="2" t="s">
        <v>76</v>
      </c>
      <c r="O656" s="2" t="s">
        <v>31</v>
      </c>
    </row>
    <row r="657" spans="2:15" x14ac:dyDescent="0.35">
      <c r="B657" s="2" t="s">
        <v>70</v>
      </c>
      <c r="C657" s="3">
        <v>21</v>
      </c>
      <c r="D657" s="4" t="s">
        <v>57</v>
      </c>
      <c r="E657" s="2" t="s">
        <v>73</v>
      </c>
      <c r="F657" s="2" t="s">
        <v>42</v>
      </c>
      <c r="G657" s="5">
        <v>0</v>
      </c>
      <c r="H657" s="16">
        <v>0</v>
      </c>
      <c r="I657" s="2">
        <v>2</v>
      </c>
      <c r="J657" s="6">
        <v>2.2222222222222222E-3</v>
      </c>
      <c r="K657" s="2"/>
      <c r="L657" s="2"/>
      <c r="M657" s="2" t="s">
        <v>43</v>
      </c>
      <c r="N657" s="2" t="s">
        <v>78</v>
      </c>
      <c r="O657" s="2" t="s">
        <v>53</v>
      </c>
    </row>
    <row r="658" spans="2:15" x14ac:dyDescent="0.35">
      <c r="B658" s="2" t="s">
        <v>70</v>
      </c>
      <c r="C658" s="3">
        <v>16</v>
      </c>
      <c r="D658" s="4" t="s">
        <v>58</v>
      </c>
      <c r="E658" s="2" t="s">
        <v>28</v>
      </c>
      <c r="F658" s="2" t="s">
        <v>17</v>
      </c>
      <c r="G658" s="5">
        <v>0</v>
      </c>
      <c r="H658" s="16">
        <v>0</v>
      </c>
      <c r="I658" s="2">
        <v>5</v>
      </c>
      <c r="J658" s="6">
        <v>2.2222222222222222E-3</v>
      </c>
      <c r="K658" s="2"/>
      <c r="L658" s="2"/>
      <c r="M658" s="2" t="s">
        <v>40</v>
      </c>
      <c r="N658" s="2" t="s">
        <v>78</v>
      </c>
      <c r="O658" s="2" t="s">
        <v>53</v>
      </c>
    </row>
    <row r="659" spans="2:15" x14ac:dyDescent="0.35">
      <c r="B659" s="2" t="s">
        <v>14</v>
      </c>
      <c r="C659" s="3">
        <v>30</v>
      </c>
      <c r="D659" s="4" t="s">
        <v>22</v>
      </c>
      <c r="E659" s="2" t="s">
        <v>28</v>
      </c>
      <c r="F659" s="2" t="s">
        <v>23</v>
      </c>
      <c r="G659" s="5">
        <v>5</v>
      </c>
      <c r="H659" s="16">
        <v>25000000</v>
      </c>
      <c r="I659" s="2">
        <v>1</v>
      </c>
      <c r="J659" s="6">
        <v>2.2453703703703702E-3</v>
      </c>
      <c r="K659" s="2" t="s">
        <v>18</v>
      </c>
      <c r="L659" s="2" t="s">
        <v>64</v>
      </c>
      <c r="M659" s="2" t="s">
        <v>25</v>
      </c>
      <c r="N659" s="2" t="s">
        <v>76</v>
      </c>
      <c r="O659" s="2" t="s">
        <v>26</v>
      </c>
    </row>
    <row r="660" spans="2:15" x14ac:dyDescent="0.35">
      <c r="B660" s="2" t="s">
        <v>14</v>
      </c>
      <c r="C660" s="3">
        <v>25</v>
      </c>
      <c r="D660" s="4" t="s">
        <v>27</v>
      </c>
      <c r="E660" s="2" t="s">
        <v>16</v>
      </c>
      <c r="F660" s="2" t="s">
        <v>23</v>
      </c>
      <c r="G660" s="5">
        <v>4</v>
      </c>
      <c r="H660" s="16">
        <v>20000000</v>
      </c>
      <c r="I660" s="2">
        <v>2</v>
      </c>
      <c r="J660" s="6">
        <v>2.2453703703703702E-3</v>
      </c>
      <c r="K660" s="2" t="s">
        <v>61</v>
      </c>
      <c r="L660" s="2" t="s">
        <v>19</v>
      </c>
      <c r="M660" s="2" t="s">
        <v>51</v>
      </c>
      <c r="N660" s="2" t="s">
        <v>78</v>
      </c>
      <c r="O660" s="2" t="s">
        <v>63</v>
      </c>
    </row>
    <row r="661" spans="2:15" x14ac:dyDescent="0.35">
      <c r="B661" s="2" t="s">
        <v>14</v>
      </c>
      <c r="C661" s="3">
        <v>9</v>
      </c>
      <c r="D661" s="4" t="s">
        <v>27</v>
      </c>
      <c r="E661" s="2" t="s">
        <v>28</v>
      </c>
      <c r="F661" s="2" t="s">
        <v>23</v>
      </c>
      <c r="G661" s="5">
        <v>1</v>
      </c>
      <c r="H661" s="16">
        <v>7000000</v>
      </c>
      <c r="I661" s="2">
        <v>2</v>
      </c>
      <c r="J661" s="6">
        <v>2.2453703703703702E-3</v>
      </c>
      <c r="K661" s="2" t="s">
        <v>18</v>
      </c>
      <c r="L661" s="2" t="s">
        <v>29</v>
      </c>
      <c r="M661" s="2" t="s">
        <v>43</v>
      </c>
      <c r="N661" s="2" t="s">
        <v>76</v>
      </c>
      <c r="O661" s="2" t="s">
        <v>26</v>
      </c>
    </row>
    <row r="662" spans="2:15" x14ac:dyDescent="0.35">
      <c r="B662" s="2" t="s">
        <v>14</v>
      </c>
      <c r="C662" s="3">
        <v>29</v>
      </c>
      <c r="D662" s="4" t="s">
        <v>37</v>
      </c>
      <c r="E662" s="2" t="s">
        <v>49</v>
      </c>
      <c r="F662" s="2" t="s">
        <v>42</v>
      </c>
      <c r="G662" s="5">
        <v>2</v>
      </c>
      <c r="H662" s="16">
        <v>12000000</v>
      </c>
      <c r="I662" s="2">
        <v>1</v>
      </c>
      <c r="J662" s="6">
        <v>2.2453703703703702E-3</v>
      </c>
      <c r="K662" s="2" t="s">
        <v>18</v>
      </c>
      <c r="L662" s="2" t="s">
        <v>56</v>
      </c>
      <c r="M662" s="2" t="s">
        <v>30</v>
      </c>
      <c r="N662" s="2" t="s">
        <v>77</v>
      </c>
      <c r="O662" s="2" t="s">
        <v>34</v>
      </c>
    </row>
    <row r="663" spans="2:15" x14ac:dyDescent="0.35">
      <c r="B663" s="2" t="s">
        <v>14</v>
      </c>
      <c r="C663" s="3">
        <v>13</v>
      </c>
      <c r="D663" s="4" t="s">
        <v>37</v>
      </c>
      <c r="E663" s="2" t="s">
        <v>28</v>
      </c>
      <c r="F663" s="2" t="s">
        <v>23</v>
      </c>
      <c r="G663" s="5">
        <v>2</v>
      </c>
      <c r="H663" s="16">
        <v>12000000</v>
      </c>
      <c r="I663" s="2">
        <v>2</v>
      </c>
      <c r="J663" s="6">
        <v>2.2453703703703702E-3</v>
      </c>
      <c r="K663" s="2" t="s">
        <v>18</v>
      </c>
      <c r="L663" s="2" t="s">
        <v>19</v>
      </c>
      <c r="M663" s="2" t="s">
        <v>33</v>
      </c>
      <c r="N663" s="2" t="s">
        <v>66</v>
      </c>
      <c r="O663" s="2" t="s">
        <v>36</v>
      </c>
    </row>
    <row r="664" spans="2:15" x14ac:dyDescent="0.35">
      <c r="B664" s="2" t="s">
        <v>14</v>
      </c>
      <c r="C664" s="3">
        <v>29</v>
      </c>
      <c r="D664" s="4" t="s">
        <v>37</v>
      </c>
      <c r="E664" s="2" t="s">
        <v>32</v>
      </c>
      <c r="F664" s="2" t="s">
        <v>68</v>
      </c>
      <c r="G664" s="5">
        <v>2</v>
      </c>
      <c r="H664" s="16">
        <v>12000000</v>
      </c>
      <c r="I664" s="2">
        <v>1</v>
      </c>
      <c r="J664" s="6">
        <v>2.2453703703703702E-3</v>
      </c>
      <c r="K664" s="2" t="s">
        <v>18</v>
      </c>
      <c r="L664" s="2" t="s">
        <v>47</v>
      </c>
      <c r="M664" s="2" t="s">
        <v>48</v>
      </c>
      <c r="N664" s="2" t="s">
        <v>77</v>
      </c>
      <c r="O664" s="2" t="s">
        <v>54</v>
      </c>
    </row>
    <row r="665" spans="2:15" x14ac:dyDescent="0.35">
      <c r="B665" s="2" t="s">
        <v>14</v>
      </c>
      <c r="C665" s="3">
        <v>1</v>
      </c>
      <c r="D665" s="4" t="s">
        <v>44</v>
      </c>
      <c r="E665" s="2" t="s">
        <v>28</v>
      </c>
      <c r="F665" s="2" t="s">
        <v>23</v>
      </c>
      <c r="G665" s="5">
        <v>2</v>
      </c>
      <c r="H665" s="16">
        <v>38000000</v>
      </c>
      <c r="I665" s="2">
        <v>4</v>
      </c>
      <c r="J665" s="6">
        <v>2.2453703703703702E-3</v>
      </c>
      <c r="K665" s="2" t="s">
        <v>46</v>
      </c>
      <c r="L665" s="2" t="s">
        <v>19</v>
      </c>
      <c r="M665" s="2" t="s">
        <v>30</v>
      </c>
      <c r="N665" s="2" t="s">
        <v>78</v>
      </c>
      <c r="O665" s="2" t="s">
        <v>41</v>
      </c>
    </row>
    <row r="666" spans="2:15" x14ac:dyDescent="0.35">
      <c r="B666" s="2" t="s">
        <v>14</v>
      </c>
      <c r="C666" s="3">
        <v>22</v>
      </c>
      <c r="D666" s="4" t="s">
        <v>44</v>
      </c>
      <c r="E666" s="2" t="s">
        <v>16</v>
      </c>
      <c r="F666" s="2" t="s">
        <v>45</v>
      </c>
      <c r="G666" s="5">
        <v>4</v>
      </c>
      <c r="H666" s="16">
        <v>20000000</v>
      </c>
      <c r="I666" s="2">
        <v>5</v>
      </c>
      <c r="J666" s="6">
        <v>2.2453703703703702E-3</v>
      </c>
      <c r="K666" s="2" t="s">
        <v>18</v>
      </c>
      <c r="L666" s="2" t="s">
        <v>39</v>
      </c>
      <c r="M666" s="2" t="s">
        <v>43</v>
      </c>
      <c r="N666" s="2" t="s">
        <v>78</v>
      </c>
      <c r="O666" s="2" t="s">
        <v>53</v>
      </c>
    </row>
    <row r="667" spans="2:15" x14ac:dyDescent="0.35">
      <c r="B667" s="2" t="s">
        <v>14</v>
      </c>
      <c r="C667" s="3">
        <v>1</v>
      </c>
      <c r="D667" s="4" t="s">
        <v>69</v>
      </c>
      <c r="E667" s="2" t="s">
        <v>16</v>
      </c>
      <c r="F667" s="2" t="s">
        <v>23</v>
      </c>
      <c r="G667" s="5">
        <v>5</v>
      </c>
      <c r="H667" s="16">
        <v>21000000</v>
      </c>
      <c r="I667" s="2">
        <v>2</v>
      </c>
      <c r="J667" s="6">
        <v>2.2453703703703702E-3</v>
      </c>
      <c r="K667" s="2" t="s">
        <v>18</v>
      </c>
      <c r="L667" s="2" t="s">
        <v>47</v>
      </c>
      <c r="M667" s="2" t="s">
        <v>40</v>
      </c>
      <c r="N667" s="2" t="s">
        <v>78</v>
      </c>
      <c r="O667" s="2" t="s">
        <v>66</v>
      </c>
    </row>
    <row r="668" spans="2:15" x14ac:dyDescent="0.35">
      <c r="B668" s="2" t="s">
        <v>14</v>
      </c>
      <c r="C668" s="3">
        <v>15</v>
      </c>
      <c r="D668" s="4" t="s">
        <v>69</v>
      </c>
      <c r="E668" s="2" t="s">
        <v>28</v>
      </c>
      <c r="F668" s="2" t="s">
        <v>42</v>
      </c>
      <c r="G668" s="5">
        <v>3</v>
      </c>
      <c r="H668" s="16">
        <v>15000000</v>
      </c>
      <c r="I668" s="2">
        <v>2</v>
      </c>
      <c r="J668" s="6">
        <v>2.2453703703703702E-3</v>
      </c>
      <c r="K668" s="2" t="s">
        <v>18</v>
      </c>
      <c r="L668" s="2" t="s">
        <v>29</v>
      </c>
      <c r="M668" s="2" t="s">
        <v>20</v>
      </c>
      <c r="N668" s="2" t="s">
        <v>78</v>
      </c>
      <c r="O668" s="2" t="s">
        <v>62</v>
      </c>
    </row>
    <row r="669" spans="2:15" x14ac:dyDescent="0.35">
      <c r="B669" s="2" t="s">
        <v>70</v>
      </c>
      <c r="C669" s="3">
        <v>20</v>
      </c>
      <c r="D669" s="4" t="s">
        <v>58</v>
      </c>
      <c r="E669" s="2" t="s">
        <v>16</v>
      </c>
      <c r="F669" s="2" t="s">
        <v>23</v>
      </c>
      <c r="G669" s="5">
        <v>0</v>
      </c>
      <c r="H669" s="16">
        <v>0</v>
      </c>
      <c r="I669" s="2">
        <v>2</v>
      </c>
      <c r="J669" s="6">
        <v>2.2453703703703702E-3</v>
      </c>
      <c r="K669" s="2"/>
      <c r="L669" s="2"/>
      <c r="M669" s="2" t="s">
        <v>51</v>
      </c>
      <c r="N669" s="2" t="s">
        <v>66</v>
      </c>
      <c r="O669" s="2" t="s">
        <v>36</v>
      </c>
    </row>
    <row r="670" spans="2:15" x14ac:dyDescent="0.35">
      <c r="B670" s="2" t="s">
        <v>70</v>
      </c>
      <c r="C670" s="3">
        <v>10</v>
      </c>
      <c r="D670" s="4" t="s">
        <v>69</v>
      </c>
      <c r="E670" s="2" t="s">
        <v>28</v>
      </c>
      <c r="F670" s="2" t="s">
        <v>42</v>
      </c>
      <c r="G670" s="5">
        <v>0</v>
      </c>
      <c r="H670" s="16">
        <v>0</v>
      </c>
      <c r="I670" s="2">
        <v>4</v>
      </c>
      <c r="J670" s="6">
        <v>2.2453703703703702E-3</v>
      </c>
      <c r="K670" s="2"/>
      <c r="L670" s="2"/>
      <c r="M670" s="2" t="s">
        <v>43</v>
      </c>
      <c r="N670" s="2" t="s">
        <v>78</v>
      </c>
      <c r="O670" s="2" t="s">
        <v>66</v>
      </c>
    </row>
    <row r="671" spans="2:15" x14ac:dyDescent="0.35">
      <c r="B671" s="2" t="s">
        <v>70</v>
      </c>
      <c r="C671" s="3">
        <v>20</v>
      </c>
      <c r="D671" s="4" t="s">
        <v>69</v>
      </c>
      <c r="E671" s="2" t="s">
        <v>16</v>
      </c>
      <c r="F671" s="2" t="s">
        <v>23</v>
      </c>
      <c r="G671" s="5">
        <v>0</v>
      </c>
      <c r="H671" s="16">
        <v>0</v>
      </c>
      <c r="I671" s="2">
        <v>1</v>
      </c>
      <c r="J671" s="6">
        <v>2.2453703703703702E-3</v>
      </c>
      <c r="K671" s="2"/>
      <c r="L671" s="2"/>
      <c r="M671" s="2" t="s">
        <v>33</v>
      </c>
      <c r="N671" s="2" t="s">
        <v>76</v>
      </c>
      <c r="O671" s="2" t="s">
        <v>71</v>
      </c>
    </row>
    <row r="672" spans="2:15" x14ac:dyDescent="0.35">
      <c r="B672" s="2" t="s">
        <v>70</v>
      </c>
      <c r="C672" s="3">
        <v>20</v>
      </c>
      <c r="D672" s="4" t="s">
        <v>58</v>
      </c>
      <c r="E672" s="2" t="s">
        <v>16</v>
      </c>
      <c r="F672" s="2" t="s">
        <v>23</v>
      </c>
      <c r="G672" s="5">
        <v>0</v>
      </c>
      <c r="H672" s="16">
        <v>0</v>
      </c>
      <c r="I672" s="2">
        <v>2</v>
      </c>
      <c r="J672" s="6">
        <v>2.2453703703703702E-3</v>
      </c>
      <c r="K672" s="2"/>
      <c r="L672" s="2"/>
      <c r="M672" s="2" t="s">
        <v>51</v>
      </c>
      <c r="N672" s="2" t="s">
        <v>66</v>
      </c>
      <c r="O672" s="2" t="s">
        <v>36</v>
      </c>
    </row>
    <row r="673" spans="2:15" x14ac:dyDescent="0.35">
      <c r="B673" s="2" t="s">
        <v>14</v>
      </c>
      <c r="C673" s="3">
        <v>12</v>
      </c>
      <c r="D673" s="4" t="s">
        <v>55</v>
      </c>
      <c r="E673" s="2" t="s">
        <v>16</v>
      </c>
      <c r="F673" s="2" t="s">
        <v>23</v>
      </c>
      <c r="G673" s="5">
        <v>5</v>
      </c>
      <c r="H673" s="16">
        <v>25000000</v>
      </c>
      <c r="I673" s="2">
        <v>1</v>
      </c>
      <c r="J673" s="6">
        <v>2.2685185185185182E-3</v>
      </c>
      <c r="K673" s="2" t="s">
        <v>18</v>
      </c>
      <c r="L673" s="2" t="s">
        <v>24</v>
      </c>
      <c r="M673" s="2" t="s">
        <v>30</v>
      </c>
      <c r="N673" s="2" t="s">
        <v>76</v>
      </c>
      <c r="O673" s="2" t="s">
        <v>52</v>
      </c>
    </row>
    <row r="674" spans="2:15" x14ac:dyDescent="0.35">
      <c r="B674" s="2" t="s">
        <v>14</v>
      </c>
      <c r="C674" s="3">
        <v>1</v>
      </c>
      <c r="D674" s="4" t="s">
        <v>60</v>
      </c>
      <c r="E674" s="2" t="s">
        <v>16</v>
      </c>
      <c r="F674" s="2" t="s">
        <v>23</v>
      </c>
      <c r="G674" s="5">
        <v>4</v>
      </c>
      <c r="H674" s="16">
        <v>20000000</v>
      </c>
      <c r="I674" s="2">
        <v>4</v>
      </c>
      <c r="J674" s="6">
        <v>2.2685185185185182E-3</v>
      </c>
      <c r="K674" s="2" t="s">
        <v>61</v>
      </c>
      <c r="L674" s="2" t="s">
        <v>39</v>
      </c>
      <c r="M674" s="2" t="s">
        <v>33</v>
      </c>
      <c r="N674" s="2" t="s">
        <v>66</v>
      </c>
      <c r="O674" s="2" t="s">
        <v>67</v>
      </c>
    </row>
    <row r="675" spans="2:15" x14ac:dyDescent="0.35">
      <c r="B675" s="2" t="s">
        <v>14</v>
      </c>
      <c r="C675" s="3">
        <v>28</v>
      </c>
      <c r="D675" s="4" t="s">
        <v>60</v>
      </c>
      <c r="E675" s="2" t="s">
        <v>49</v>
      </c>
      <c r="F675" s="2" t="s">
        <v>17</v>
      </c>
      <c r="G675" s="5">
        <v>4</v>
      </c>
      <c r="H675" s="16">
        <v>15000000</v>
      </c>
      <c r="I675" s="2">
        <v>2</v>
      </c>
      <c r="J675" s="6">
        <v>2.2685185185185182E-3</v>
      </c>
      <c r="K675" s="2" t="s">
        <v>18</v>
      </c>
      <c r="L675" s="2" t="s">
        <v>29</v>
      </c>
      <c r="M675" s="2" t="s">
        <v>48</v>
      </c>
      <c r="N675" s="2" t="s">
        <v>66</v>
      </c>
      <c r="O675" s="2" t="s">
        <v>67</v>
      </c>
    </row>
    <row r="676" spans="2:15" x14ac:dyDescent="0.35">
      <c r="B676" s="2" t="s">
        <v>14</v>
      </c>
      <c r="C676" s="3">
        <v>3</v>
      </c>
      <c r="D676" s="4" t="s">
        <v>27</v>
      </c>
      <c r="E676" s="2" t="s">
        <v>16</v>
      </c>
      <c r="F676" s="2" t="s">
        <v>17</v>
      </c>
      <c r="G676" s="5">
        <v>3</v>
      </c>
      <c r="H676" s="16">
        <v>12000000</v>
      </c>
      <c r="I676" s="2">
        <v>1</v>
      </c>
      <c r="J676" s="6">
        <v>2.2685185185185182E-3</v>
      </c>
      <c r="K676" s="2" t="s">
        <v>18</v>
      </c>
      <c r="L676" s="2" t="s">
        <v>29</v>
      </c>
      <c r="M676" s="2" t="s">
        <v>30</v>
      </c>
      <c r="N676" s="2" t="s">
        <v>76</v>
      </c>
      <c r="O676" s="2" t="s">
        <v>26</v>
      </c>
    </row>
    <row r="677" spans="2:15" x14ac:dyDescent="0.35">
      <c r="B677" s="2" t="s">
        <v>14</v>
      </c>
      <c r="C677" s="3">
        <v>28</v>
      </c>
      <c r="D677" s="4" t="s">
        <v>37</v>
      </c>
      <c r="E677" s="2" t="s">
        <v>38</v>
      </c>
      <c r="F677" s="2" t="s">
        <v>45</v>
      </c>
      <c r="G677" s="5">
        <v>2</v>
      </c>
      <c r="H677" s="16">
        <v>38000000</v>
      </c>
      <c r="I677" s="2">
        <v>2</v>
      </c>
      <c r="J677" s="6">
        <v>2.2685185185185182E-3</v>
      </c>
      <c r="K677" s="2" t="s">
        <v>46</v>
      </c>
      <c r="L677" s="2" t="s">
        <v>29</v>
      </c>
      <c r="M677" s="2" t="s">
        <v>25</v>
      </c>
      <c r="N677" s="2" t="s">
        <v>78</v>
      </c>
      <c r="O677" s="2" t="s">
        <v>62</v>
      </c>
    </row>
    <row r="678" spans="2:15" x14ac:dyDescent="0.35">
      <c r="B678" s="2" t="s">
        <v>14</v>
      </c>
      <c r="C678" s="3">
        <v>28</v>
      </c>
      <c r="D678" s="4" t="s">
        <v>37</v>
      </c>
      <c r="E678" s="2" t="s">
        <v>16</v>
      </c>
      <c r="F678" s="2" t="s">
        <v>17</v>
      </c>
      <c r="G678" s="5">
        <v>1</v>
      </c>
      <c r="H678" s="16">
        <v>19000000</v>
      </c>
      <c r="I678" s="2">
        <v>1</v>
      </c>
      <c r="J678" s="6">
        <v>2.2685185185185182E-3</v>
      </c>
      <c r="K678" s="2" t="s">
        <v>46</v>
      </c>
      <c r="L678" s="2" t="s">
        <v>19</v>
      </c>
      <c r="M678" s="2" t="s">
        <v>48</v>
      </c>
      <c r="N678" s="2" t="s">
        <v>78</v>
      </c>
      <c r="O678" s="2" t="s">
        <v>53</v>
      </c>
    </row>
    <row r="679" spans="2:15" x14ac:dyDescent="0.35">
      <c r="B679" s="2" t="s">
        <v>14</v>
      </c>
      <c r="C679" s="3">
        <v>23</v>
      </c>
      <c r="D679" s="4" t="s">
        <v>37</v>
      </c>
      <c r="E679" s="2" t="s">
        <v>49</v>
      </c>
      <c r="F679" s="2" t="s">
        <v>42</v>
      </c>
      <c r="G679" s="5">
        <v>2</v>
      </c>
      <c r="H679" s="16">
        <v>10000000</v>
      </c>
      <c r="I679" s="2">
        <v>2</v>
      </c>
      <c r="J679" s="6">
        <v>2.2685185185185182E-3</v>
      </c>
      <c r="K679" s="2" t="s">
        <v>18</v>
      </c>
      <c r="L679" s="2" t="s">
        <v>19</v>
      </c>
      <c r="M679" s="2" t="s">
        <v>25</v>
      </c>
      <c r="N679" s="2" t="s">
        <v>78</v>
      </c>
      <c r="O679" s="2" t="s">
        <v>53</v>
      </c>
    </row>
    <row r="680" spans="2:15" x14ac:dyDescent="0.35">
      <c r="B680" s="2" t="s">
        <v>14</v>
      </c>
      <c r="C680" s="3">
        <v>26</v>
      </c>
      <c r="D680" s="4" t="s">
        <v>37</v>
      </c>
      <c r="E680" s="2" t="s">
        <v>32</v>
      </c>
      <c r="F680" s="2" t="s">
        <v>23</v>
      </c>
      <c r="G680" s="5">
        <v>1</v>
      </c>
      <c r="H680" s="16">
        <v>7000000</v>
      </c>
      <c r="I680" s="2">
        <v>2</v>
      </c>
      <c r="J680" s="6">
        <v>2.2685185185185182E-3</v>
      </c>
      <c r="K680" s="2" t="s">
        <v>18</v>
      </c>
      <c r="L680" s="2" t="s">
        <v>29</v>
      </c>
      <c r="M680" s="2" t="s">
        <v>33</v>
      </c>
      <c r="N680" s="2" t="s">
        <v>76</v>
      </c>
      <c r="O680" s="2" t="s">
        <v>31</v>
      </c>
    </row>
    <row r="681" spans="2:15" x14ac:dyDescent="0.35">
      <c r="B681" s="2" t="s">
        <v>14</v>
      </c>
      <c r="C681" s="3">
        <v>1</v>
      </c>
      <c r="D681" s="4" t="s">
        <v>37</v>
      </c>
      <c r="E681" s="2" t="s">
        <v>38</v>
      </c>
      <c r="F681" s="2" t="s">
        <v>68</v>
      </c>
      <c r="G681" s="5">
        <v>3</v>
      </c>
      <c r="H681" s="16">
        <v>11000000</v>
      </c>
      <c r="I681" s="2">
        <v>3</v>
      </c>
      <c r="J681" s="6">
        <v>2.2685185185185182E-3</v>
      </c>
      <c r="K681" s="2" t="s">
        <v>18</v>
      </c>
      <c r="L681" s="2" t="s">
        <v>19</v>
      </c>
      <c r="M681" s="2" t="s">
        <v>40</v>
      </c>
      <c r="N681" s="2" t="s">
        <v>77</v>
      </c>
      <c r="O681" s="2" t="s">
        <v>65</v>
      </c>
    </row>
    <row r="682" spans="2:15" x14ac:dyDescent="0.35">
      <c r="B682" s="2" t="s">
        <v>14</v>
      </c>
      <c r="C682" s="3">
        <v>12</v>
      </c>
      <c r="D682" s="4" t="s">
        <v>44</v>
      </c>
      <c r="E682" s="2" t="s">
        <v>49</v>
      </c>
      <c r="F682" s="2" t="s">
        <v>17</v>
      </c>
      <c r="G682" s="5">
        <v>5</v>
      </c>
      <c r="H682" s="16">
        <v>25000000</v>
      </c>
      <c r="I682" s="2">
        <v>4</v>
      </c>
      <c r="J682" s="6">
        <v>2.2685185185185182E-3</v>
      </c>
      <c r="K682" s="2" t="s">
        <v>18</v>
      </c>
      <c r="L682" s="2" t="s">
        <v>24</v>
      </c>
      <c r="M682" s="2" t="s">
        <v>43</v>
      </c>
      <c r="N682" s="2" t="s">
        <v>76</v>
      </c>
      <c r="O682" s="2" t="s">
        <v>31</v>
      </c>
    </row>
    <row r="683" spans="2:15" x14ac:dyDescent="0.35">
      <c r="B683" s="2" t="s">
        <v>14</v>
      </c>
      <c r="C683" s="3">
        <v>12</v>
      </c>
      <c r="D683" s="4" t="s">
        <v>55</v>
      </c>
      <c r="E683" s="2" t="s">
        <v>16</v>
      </c>
      <c r="F683" s="2" t="s">
        <v>23</v>
      </c>
      <c r="G683" s="5">
        <v>5</v>
      </c>
      <c r="H683" s="16">
        <v>25000000</v>
      </c>
      <c r="I683" s="2">
        <v>1</v>
      </c>
      <c r="J683" s="6">
        <v>2.2685185185185182E-3</v>
      </c>
      <c r="K683" s="2" t="s">
        <v>18</v>
      </c>
      <c r="L683" s="2" t="s">
        <v>24</v>
      </c>
      <c r="M683" s="2" t="s">
        <v>30</v>
      </c>
      <c r="N683" s="2" t="s">
        <v>76</v>
      </c>
      <c r="O683" s="2" t="s">
        <v>52</v>
      </c>
    </row>
    <row r="684" spans="2:15" x14ac:dyDescent="0.35">
      <c r="B684" s="2" t="s">
        <v>14</v>
      </c>
      <c r="C684" s="3">
        <v>1</v>
      </c>
      <c r="D684" s="4" t="s">
        <v>60</v>
      </c>
      <c r="E684" s="2" t="s">
        <v>16</v>
      </c>
      <c r="F684" s="2" t="s">
        <v>23</v>
      </c>
      <c r="G684" s="5">
        <v>4</v>
      </c>
      <c r="H684" s="16">
        <v>20000000</v>
      </c>
      <c r="I684" s="2">
        <v>4</v>
      </c>
      <c r="J684" s="6">
        <v>2.2685185185185182E-3</v>
      </c>
      <c r="K684" s="2" t="s">
        <v>61</v>
      </c>
      <c r="L684" s="2" t="s">
        <v>39</v>
      </c>
      <c r="M684" s="2" t="s">
        <v>33</v>
      </c>
      <c r="N684" s="2" t="s">
        <v>66</v>
      </c>
      <c r="O684" s="2" t="s">
        <v>67</v>
      </c>
    </row>
    <row r="685" spans="2:15" x14ac:dyDescent="0.35">
      <c r="B685" s="2" t="s">
        <v>14</v>
      </c>
      <c r="C685" s="3">
        <v>28</v>
      </c>
      <c r="D685" s="4" t="s">
        <v>60</v>
      </c>
      <c r="E685" s="2" t="s">
        <v>49</v>
      </c>
      <c r="F685" s="2" t="s">
        <v>17</v>
      </c>
      <c r="G685" s="5">
        <v>4</v>
      </c>
      <c r="H685" s="16">
        <v>15000000</v>
      </c>
      <c r="I685" s="2">
        <v>2</v>
      </c>
      <c r="J685" s="6">
        <v>2.2685185185185182E-3</v>
      </c>
      <c r="K685" s="2" t="s">
        <v>18</v>
      </c>
      <c r="L685" s="2" t="s">
        <v>29</v>
      </c>
      <c r="M685" s="2" t="s">
        <v>48</v>
      </c>
      <c r="N685" s="2" t="s">
        <v>66</v>
      </c>
      <c r="O685" s="2" t="s">
        <v>67</v>
      </c>
    </row>
    <row r="686" spans="2:15" x14ac:dyDescent="0.35">
      <c r="B686" s="2" t="s">
        <v>70</v>
      </c>
      <c r="C686" s="3">
        <v>9</v>
      </c>
      <c r="D686" s="4" t="s">
        <v>60</v>
      </c>
      <c r="E686" s="2" t="s">
        <v>16</v>
      </c>
      <c r="F686" s="2" t="s">
        <v>17</v>
      </c>
      <c r="G686" s="5">
        <v>0</v>
      </c>
      <c r="H686" s="16">
        <v>0</v>
      </c>
      <c r="I686" s="2">
        <v>3</v>
      </c>
      <c r="J686" s="6">
        <v>2.2685185185185182E-3</v>
      </c>
      <c r="K686" s="2"/>
      <c r="L686" s="2"/>
      <c r="M686" s="2" t="s">
        <v>43</v>
      </c>
      <c r="N686" s="2" t="s">
        <v>78</v>
      </c>
      <c r="O686" s="2" t="s">
        <v>66</v>
      </c>
    </row>
    <row r="687" spans="2:15" x14ac:dyDescent="0.35">
      <c r="B687" s="2" t="s">
        <v>70</v>
      </c>
      <c r="C687" s="3">
        <v>17</v>
      </c>
      <c r="D687" s="4" t="s">
        <v>27</v>
      </c>
      <c r="E687" s="2" t="s">
        <v>28</v>
      </c>
      <c r="F687" s="2" t="s">
        <v>17</v>
      </c>
      <c r="G687" s="5">
        <v>0</v>
      </c>
      <c r="H687" s="16">
        <v>0</v>
      </c>
      <c r="I687" s="2">
        <v>2</v>
      </c>
      <c r="J687" s="6">
        <v>2.2685185185185182E-3</v>
      </c>
      <c r="K687" s="2"/>
      <c r="L687" s="2"/>
      <c r="M687" s="2" t="s">
        <v>51</v>
      </c>
      <c r="N687" s="2" t="s">
        <v>77</v>
      </c>
      <c r="O687" s="2" t="s">
        <v>54</v>
      </c>
    </row>
    <row r="688" spans="2:15" x14ac:dyDescent="0.35">
      <c r="B688" s="2" t="s">
        <v>70</v>
      </c>
      <c r="C688" s="3">
        <v>11</v>
      </c>
      <c r="D688" s="4" t="s">
        <v>44</v>
      </c>
      <c r="E688" s="2" t="s">
        <v>73</v>
      </c>
      <c r="F688" s="2" t="s">
        <v>42</v>
      </c>
      <c r="G688" s="5">
        <v>0</v>
      </c>
      <c r="H688" s="16">
        <v>0</v>
      </c>
      <c r="I688" s="2">
        <v>3</v>
      </c>
      <c r="J688" s="6">
        <v>2.2685185185185182E-3</v>
      </c>
      <c r="K688" s="2"/>
      <c r="L688" s="2"/>
      <c r="M688" s="2" t="s">
        <v>40</v>
      </c>
      <c r="N688" s="2" t="s">
        <v>76</v>
      </c>
      <c r="O688" s="2" t="s">
        <v>26</v>
      </c>
    </row>
    <row r="689" spans="2:15" x14ac:dyDescent="0.35">
      <c r="B689" s="2" t="s">
        <v>70</v>
      </c>
      <c r="C689" s="3">
        <v>9</v>
      </c>
      <c r="D689" s="4" t="s">
        <v>60</v>
      </c>
      <c r="E689" s="2" t="s">
        <v>16</v>
      </c>
      <c r="F689" s="2" t="s">
        <v>17</v>
      </c>
      <c r="G689" s="5">
        <v>0</v>
      </c>
      <c r="H689" s="16">
        <v>0</v>
      </c>
      <c r="I689" s="2">
        <v>3</v>
      </c>
      <c r="J689" s="6">
        <v>2.2685185185185182E-3</v>
      </c>
      <c r="K689" s="2"/>
      <c r="L689" s="2"/>
      <c r="M689" s="2" t="s">
        <v>43</v>
      </c>
      <c r="N689" s="2" t="s">
        <v>78</v>
      </c>
      <c r="O689" s="2" t="s">
        <v>66</v>
      </c>
    </row>
    <row r="690" spans="2:15" x14ac:dyDescent="0.35">
      <c r="B690" s="2" t="s">
        <v>14</v>
      </c>
      <c r="C690" s="3">
        <v>3</v>
      </c>
      <c r="D690" s="4" t="s">
        <v>22</v>
      </c>
      <c r="E690" s="2" t="s">
        <v>32</v>
      </c>
      <c r="F690" s="2" t="s">
        <v>42</v>
      </c>
      <c r="G690" s="5">
        <v>1</v>
      </c>
      <c r="H690" s="16">
        <v>19000000</v>
      </c>
      <c r="I690" s="2">
        <v>2</v>
      </c>
      <c r="J690" s="6">
        <v>2.2800925925925927E-3</v>
      </c>
      <c r="K690" s="2" t="s">
        <v>46</v>
      </c>
      <c r="L690" s="2" t="s">
        <v>35</v>
      </c>
      <c r="M690" s="2" t="s">
        <v>43</v>
      </c>
      <c r="N690" s="2" t="s">
        <v>66</v>
      </c>
      <c r="O690" s="2" t="s">
        <v>36</v>
      </c>
    </row>
    <row r="691" spans="2:15" x14ac:dyDescent="0.35">
      <c r="B691" s="2" t="s">
        <v>14</v>
      </c>
      <c r="C691" s="3">
        <v>30</v>
      </c>
      <c r="D691" s="4" t="s">
        <v>22</v>
      </c>
      <c r="E691" s="2" t="s">
        <v>32</v>
      </c>
      <c r="F691" s="2" t="s">
        <v>23</v>
      </c>
      <c r="G691" s="5">
        <v>2</v>
      </c>
      <c r="H691" s="16">
        <v>12000000</v>
      </c>
      <c r="I691" s="2">
        <v>2</v>
      </c>
      <c r="J691" s="6">
        <v>2.2800925925925927E-3</v>
      </c>
      <c r="K691" s="2" t="s">
        <v>18</v>
      </c>
      <c r="L691" s="2" t="s">
        <v>29</v>
      </c>
      <c r="M691" s="2" t="s">
        <v>30</v>
      </c>
      <c r="N691" s="2" t="s">
        <v>76</v>
      </c>
      <c r="O691" s="2" t="s">
        <v>31</v>
      </c>
    </row>
    <row r="692" spans="2:15" x14ac:dyDescent="0.35">
      <c r="B692" s="2" t="s">
        <v>14</v>
      </c>
      <c r="C692" s="3">
        <v>21</v>
      </c>
      <c r="D692" s="4" t="s">
        <v>27</v>
      </c>
      <c r="E692" s="2" t="s">
        <v>16</v>
      </c>
      <c r="F692" s="2" t="s">
        <v>45</v>
      </c>
      <c r="G692" s="5">
        <v>3</v>
      </c>
      <c r="H692" s="16">
        <v>15000000</v>
      </c>
      <c r="I692" s="2">
        <v>1</v>
      </c>
      <c r="J692" s="6">
        <v>2.2800925925925927E-3</v>
      </c>
      <c r="K692" s="2" t="s">
        <v>18</v>
      </c>
      <c r="L692" s="2" t="s">
        <v>29</v>
      </c>
      <c r="M692" s="2" t="s">
        <v>33</v>
      </c>
      <c r="N692" s="2" t="s">
        <v>77</v>
      </c>
      <c r="O692" s="2" t="s">
        <v>65</v>
      </c>
    </row>
    <row r="693" spans="2:15" x14ac:dyDescent="0.35">
      <c r="B693" s="2" t="s">
        <v>14</v>
      </c>
      <c r="C693" s="3">
        <v>31</v>
      </c>
      <c r="D693" s="4" t="s">
        <v>37</v>
      </c>
      <c r="E693" s="2" t="s">
        <v>38</v>
      </c>
      <c r="F693" s="2" t="s">
        <v>23</v>
      </c>
      <c r="G693" s="5">
        <v>3</v>
      </c>
      <c r="H693" s="16">
        <v>15000000</v>
      </c>
      <c r="I693" s="2">
        <v>2</v>
      </c>
      <c r="J693" s="6">
        <v>2.2800925925925927E-3</v>
      </c>
      <c r="K693" s="2" t="s">
        <v>18</v>
      </c>
      <c r="L693" s="2" t="s">
        <v>19</v>
      </c>
      <c r="M693" s="2" t="s">
        <v>20</v>
      </c>
      <c r="N693" s="2" t="s">
        <v>66</v>
      </c>
      <c r="O693" s="2" t="s">
        <v>67</v>
      </c>
    </row>
    <row r="694" spans="2:15" x14ac:dyDescent="0.35">
      <c r="B694" s="2" t="s">
        <v>14</v>
      </c>
      <c r="C694" s="3">
        <v>27</v>
      </c>
      <c r="D694" s="4" t="s">
        <v>37</v>
      </c>
      <c r="E694" s="2" t="s">
        <v>16</v>
      </c>
      <c r="F694" s="2" t="s">
        <v>23</v>
      </c>
      <c r="G694" s="5">
        <v>2</v>
      </c>
      <c r="H694" s="16">
        <v>12000000</v>
      </c>
      <c r="I694" s="2">
        <v>5</v>
      </c>
      <c r="J694" s="6">
        <v>2.2800925925925927E-3</v>
      </c>
      <c r="K694" s="2" t="s">
        <v>18</v>
      </c>
      <c r="L694" s="2" t="s">
        <v>24</v>
      </c>
      <c r="M694" s="2" t="s">
        <v>48</v>
      </c>
      <c r="N694" s="2" t="s">
        <v>78</v>
      </c>
      <c r="O694" s="2" t="s">
        <v>21</v>
      </c>
    </row>
    <row r="695" spans="2:15" x14ac:dyDescent="0.35">
      <c r="B695" s="2" t="s">
        <v>14</v>
      </c>
      <c r="C695" s="3">
        <v>30</v>
      </c>
      <c r="D695" s="4" t="s">
        <v>44</v>
      </c>
      <c r="E695" s="2" t="s">
        <v>16</v>
      </c>
      <c r="F695" s="2" t="s">
        <v>23</v>
      </c>
      <c r="G695" s="5">
        <v>5</v>
      </c>
      <c r="H695" s="16">
        <v>20000000</v>
      </c>
      <c r="I695" s="2">
        <v>2</v>
      </c>
      <c r="J695" s="6">
        <v>2.2800925925925927E-3</v>
      </c>
      <c r="K695" s="2" t="s">
        <v>18</v>
      </c>
      <c r="L695" s="2" t="s">
        <v>19</v>
      </c>
      <c r="M695" s="2" t="s">
        <v>40</v>
      </c>
      <c r="N695" s="2" t="s">
        <v>66</v>
      </c>
      <c r="O695" s="2" t="s">
        <v>36</v>
      </c>
    </row>
    <row r="696" spans="2:15" x14ac:dyDescent="0.35">
      <c r="B696" s="2" t="s">
        <v>14</v>
      </c>
      <c r="C696" s="3">
        <v>20</v>
      </c>
      <c r="D696" s="4" t="s">
        <v>44</v>
      </c>
      <c r="E696" s="2" t="s">
        <v>16</v>
      </c>
      <c r="F696" s="2" t="s">
        <v>17</v>
      </c>
      <c r="G696" s="5">
        <v>3</v>
      </c>
      <c r="H696" s="16">
        <v>15000000</v>
      </c>
      <c r="I696" s="2">
        <v>5</v>
      </c>
      <c r="J696" s="6">
        <v>2.2800925925925927E-3</v>
      </c>
      <c r="K696" s="2" t="s">
        <v>18</v>
      </c>
      <c r="L696" s="2" t="s">
        <v>29</v>
      </c>
      <c r="M696" s="2" t="s">
        <v>43</v>
      </c>
      <c r="N696" s="2" t="s">
        <v>78</v>
      </c>
      <c r="O696" s="2" t="s">
        <v>63</v>
      </c>
    </row>
    <row r="697" spans="2:15" x14ac:dyDescent="0.35">
      <c r="B697" s="2" t="s">
        <v>14</v>
      </c>
      <c r="C697" s="3">
        <v>4</v>
      </c>
      <c r="D697" s="4" t="s">
        <v>44</v>
      </c>
      <c r="E697" s="2" t="s">
        <v>38</v>
      </c>
      <c r="F697" s="2" t="s">
        <v>23</v>
      </c>
      <c r="G697" s="5">
        <v>1</v>
      </c>
      <c r="H697" s="16">
        <v>7000000</v>
      </c>
      <c r="I697" s="2">
        <v>2</v>
      </c>
      <c r="J697" s="6">
        <v>2.2800925925925927E-3</v>
      </c>
      <c r="K697" s="2" t="s">
        <v>18</v>
      </c>
      <c r="L697" s="2" t="s">
        <v>39</v>
      </c>
      <c r="M697" s="2" t="s">
        <v>25</v>
      </c>
      <c r="N697" s="2" t="s">
        <v>76</v>
      </c>
      <c r="O697" s="2" t="s">
        <v>26</v>
      </c>
    </row>
    <row r="698" spans="2:15" x14ac:dyDescent="0.35">
      <c r="B698" s="2" t="s">
        <v>14</v>
      </c>
      <c r="C698" s="3">
        <v>3</v>
      </c>
      <c r="D698" s="4" t="s">
        <v>22</v>
      </c>
      <c r="E698" s="2" t="s">
        <v>32</v>
      </c>
      <c r="F698" s="2" t="s">
        <v>42</v>
      </c>
      <c r="G698" s="5">
        <v>1</v>
      </c>
      <c r="H698" s="16">
        <v>19000000</v>
      </c>
      <c r="I698" s="2">
        <v>2</v>
      </c>
      <c r="J698" s="6">
        <v>2.2800925925925927E-3</v>
      </c>
      <c r="K698" s="2" t="s">
        <v>46</v>
      </c>
      <c r="L698" s="2" t="s">
        <v>35</v>
      </c>
      <c r="M698" s="2" t="s">
        <v>43</v>
      </c>
      <c r="N698" s="2" t="s">
        <v>66</v>
      </c>
      <c r="O698" s="2" t="s">
        <v>36</v>
      </c>
    </row>
    <row r="699" spans="2:15" x14ac:dyDescent="0.35">
      <c r="B699" s="2" t="s">
        <v>14</v>
      </c>
      <c r="C699" s="3">
        <v>30</v>
      </c>
      <c r="D699" s="4" t="s">
        <v>22</v>
      </c>
      <c r="E699" s="2" t="s">
        <v>32</v>
      </c>
      <c r="F699" s="2" t="s">
        <v>23</v>
      </c>
      <c r="G699" s="5">
        <v>2</v>
      </c>
      <c r="H699" s="16">
        <v>12000000</v>
      </c>
      <c r="I699" s="2">
        <v>2</v>
      </c>
      <c r="J699" s="6">
        <v>2.2800925925925927E-3</v>
      </c>
      <c r="K699" s="2" t="s">
        <v>18</v>
      </c>
      <c r="L699" s="2" t="s">
        <v>29</v>
      </c>
      <c r="M699" s="2" t="s">
        <v>30</v>
      </c>
      <c r="N699" s="2" t="s">
        <v>76</v>
      </c>
      <c r="O699" s="2" t="s">
        <v>31</v>
      </c>
    </row>
    <row r="700" spans="2:15" x14ac:dyDescent="0.35">
      <c r="B700" s="2" t="s">
        <v>70</v>
      </c>
      <c r="C700" s="3">
        <v>14</v>
      </c>
      <c r="D700" s="4" t="s">
        <v>37</v>
      </c>
      <c r="E700" s="2" t="s">
        <v>49</v>
      </c>
      <c r="F700" s="2" t="s">
        <v>42</v>
      </c>
      <c r="G700" s="5">
        <v>0</v>
      </c>
      <c r="H700" s="16">
        <v>0</v>
      </c>
      <c r="I700" s="2">
        <v>4</v>
      </c>
      <c r="J700" s="6">
        <v>2.2800925925925927E-3</v>
      </c>
      <c r="K700" s="2"/>
      <c r="L700" s="2"/>
      <c r="M700" s="2" t="s">
        <v>25</v>
      </c>
      <c r="N700" s="2" t="s">
        <v>78</v>
      </c>
      <c r="O700" s="2" t="s">
        <v>53</v>
      </c>
    </row>
    <row r="701" spans="2:15" x14ac:dyDescent="0.35">
      <c r="B701" s="2" t="s">
        <v>70</v>
      </c>
      <c r="C701" s="3">
        <v>5</v>
      </c>
      <c r="D701" s="4" t="s">
        <v>37</v>
      </c>
      <c r="E701" s="2" t="s">
        <v>28</v>
      </c>
      <c r="F701" s="2" t="s">
        <v>23</v>
      </c>
      <c r="G701" s="5">
        <v>0</v>
      </c>
      <c r="H701" s="16">
        <v>0</v>
      </c>
      <c r="I701" s="2">
        <v>1</v>
      </c>
      <c r="J701" s="6">
        <v>2.2800925925925927E-3</v>
      </c>
      <c r="K701" s="2"/>
      <c r="L701" s="2"/>
      <c r="M701" s="2" t="s">
        <v>51</v>
      </c>
      <c r="N701" s="2" t="s">
        <v>76</v>
      </c>
      <c r="O701" s="2" t="s">
        <v>71</v>
      </c>
    </row>
    <row r="702" spans="2:15" x14ac:dyDescent="0.35">
      <c r="B702" s="2" t="s">
        <v>70</v>
      </c>
      <c r="C702" s="3">
        <v>2</v>
      </c>
      <c r="D702" s="4" t="s">
        <v>69</v>
      </c>
      <c r="E702" s="2" t="s">
        <v>49</v>
      </c>
      <c r="F702" s="2" t="s">
        <v>42</v>
      </c>
      <c r="G702" s="5">
        <v>0</v>
      </c>
      <c r="H702" s="16">
        <v>0</v>
      </c>
      <c r="I702" s="2">
        <v>3</v>
      </c>
      <c r="J702" s="6">
        <v>2.2800925925925927E-3</v>
      </c>
      <c r="K702" s="2"/>
      <c r="L702" s="2"/>
      <c r="M702" s="2" t="s">
        <v>30</v>
      </c>
      <c r="N702" s="2" t="s">
        <v>78</v>
      </c>
      <c r="O702" s="2" t="s">
        <v>53</v>
      </c>
    </row>
    <row r="703" spans="2:15" x14ac:dyDescent="0.35">
      <c r="B703" s="2" t="s">
        <v>70</v>
      </c>
      <c r="C703" s="3">
        <v>30</v>
      </c>
      <c r="D703" s="4" t="s">
        <v>69</v>
      </c>
      <c r="E703" s="2" t="s">
        <v>38</v>
      </c>
      <c r="F703" s="2" t="s">
        <v>23</v>
      </c>
      <c r="G703" s="5">
        <v>0</v>
      </c>
      <c r="H703" s="16">
        <v>0</v>
      </c>
      <c r="I703" s="2">
        <v>2</v>
      </c>
      <c r="J703" s="6">
        <v>2.2800925925925927E-3</v>
      </c>
      <c r="K703" s="2"/>
      <c r="L703" s="2"/>
      <c r="M703" s="2" t="s">
        <v>30</v>
      </c>
      <c r="N703" s="2" t="s">
        <v>77</v>
      </c>
      <c r="O703" s="2" t="s">
        <v>54</v>
      </c>
    </row>
    <row r="704" spans="2:15" x14ac:dyDescent="0.35">
      <c r="B704" s="2" t="s">
        <v>70</v>
      </c>
      <c r="C704" s="3">
        <v>10</v>
      </c>
      <c r="D704" s="4" t="s">
        <v>69</v>
      </c>
      <c r="E704" s="2" t="s">
        <v>28</v>
      </c>
      <c r="F704" s="2" t="s">
        <v>42</v>
      </c>
      <c r="G704" s="5">
        <v>0</v>
      </c>
      <c r="H704" s="16">
        <v>0</v>
      </c>
      <c r="I704" s="2">
        <v>1</v>
      </c>
      <c r="J704" s="6">
        <v>2.2800925925925927E-3</v>
      </c>
      <c r="K704" s="2"/>
      <c r="L704" s="2"/>
      <c r="M704" s="2" t="s">
        <v>33</v>
      </c>
      <c r="N704" s="2" t="s">
        <v>77</v>
      </c>
      <c r="O704" s="2" t="s">
        <v>34</v>
      </c>
    </row>
    <row r="705" spans="2:15" x14ac:dyDescent="0.35">
      <c r="B705" s="2" t="s">
        <v>14</v>
      </c>
      <c r="C705" s="3">
        <v>1</v>
      </c>
      <c r="D705" s="4" t="s">
        <v>55</v>
      </c>
      <c r="E705" s="2" t="s">
        <v>49</v>
      </c>
      <c r="F705" s="2" t="s">
        <v>23</v>
      </c>
      <c r="G705" s="5">
        <v>1</v>
      </c>
      <c r="H705" s="16">
        <v>7000000</v>
      </c>
      <c r="I705" s="2">
        <v>3</v>
      </c>
      <c r="J705" s="6">
        <v>2.4305555555555556E-3</v>
      </c>
      <c r="K705" s="2" t="s">
        <v>18</v>
      </c>
      <c r="L705" s="2" t="s">
        <v>50</v>
      </c>
      <c r="M705" s="2" t="s">
        <v>48</v>
      </c>
      <c r="N705" s="2" t="s">
        <v>78</v>
      </c>
      <c r="O705" s="2" t="s">
        <v>41</v>
      </c>
    </row>
    <row r="706" spans="2:15" x14ac:dyDescent="0.35">
      <c r="B706" s="2" t="s">
        <v>14</v>
      </c>
      <c r="C706" s="3">
        <v>11</v>
      </c>
      <c r="D706" s="4" t="s">
        <v>57</v>
      </c>
      <c r="E706" s="2" t="s">
        <v>38</v>
      </c>
      <c r="F706" s="2" t="s">
        <v>23</v>
      </c>
      <c r="G706" s="5">
        <v>4</v>
      </c>
      <c r="H706" s="16">
        <v>20000000</v>
      </c>
      <c r="I706" s="2">
        <v>2</v>
      </c>
      <c r="J706" s="6">
        <v>2.4305555555555556E-3</v>
      </c>
      <c r="K706" s="2" t="s">
        <v>61</v>
      </c>
      <c r="L706" s="2" t="s">
        <v>29</v>
      </c>
      <c r="M706" s="2" t="s">
        <v>51</v>
      </c>
      <c r="N706" s="2" t="s">
        <v>76</v>
      </c>
      <c r="O706" s="2" t="s">
        <v>71</v>
      </c>
    </row>
    <row r="707" spans="2:15" x14ac:dyDescent="0.35">
      <c r="B707" s="2" t="s">
        <v>14</v>
      </c>
      <c r="C707" s="3">
        <v>25</v>
      </c>
      <c r="D707" s="4" t="s">
        <v>22</v>
      </c>
      <c r="E707" s="2" t="s">
        <v>16</v>
      </c>
      <c r="F707" s="2" t="s">
        <v>17</v>
      </c>
      <c r="G707" s="5">
        <v>3</v>
      </c>
      <c r="H707" s="16">
        <v>15000000</v>
      </c>
      <c r="I707" s="2">
        <v>1</v>
      </c>
      <c r="J707" s="6">
        <v>2.4305555555555556E-3</v>
      </c>
      <c r="K707" s="2" t="s">
        <v>18</v>
      </c>
      <c r="L707" s="2" t="s">
        <v>19</v>
      </c>
      <c r="M707" s="2" t="s">
        <v>25</v>
      </c>
      <c r="N707" s="2" t="s">
        <v>66</v>
      </c>
      <c r="O707" s="2" t="s">
        <v>67</v>
      </c>
    </row>
    <row r="708" spans="2:15" x14ac:dyDescent="0.35">
      <c r="B708" s="2" t="s">
        <v>14</v>
      </c>
      <c r="C708" s="3">
        <v>17</v>
      </c>
      <c r="D708" s="4" t="s">
        <v>27</v>
      </c>
      <c r="E708" s="2" t="s">
        <v>73</v>
      </c>
      <c r="F708" s="2" t="s">
        <v>17</v>
      </c>
      <c r="G708" s="5">
        <v>3</v>
      </c>
      <c r="H708" s="16">
        <v>11000000</v>
      </c>
      <c r="I708" s="2">
        <v>4</v>
      </c>
      <c r="J708" s="6">
        <v>2.4305555555555556E-3</v>
      </c>
      <c r="K708" s="2" t="s">
        <v>18</v>
      </c>
      <c r="L708" s="2" t="s">
        <v>19</v>
      </c>
      <c r="M708" s="2" t="s">
        <v>25</v>
      </c>
      <c r="N708" s="2" t="s">
        <v>66</v>
      </c>
      <c r="O708" s="2" t="s">
        <v>67</v>
      </c>
    </row>
    <row r="709" spans="2:15" x14ac:dyDescent="0.35">
      <c r="B709" s="2" t="s">
        <v>14</v>
      </c>
      <c r="C709" s="3">
        <v>30</v>
      </c>
      <c r="D709" s="4" t="s">
        <v>27</v>
      </c>
      <c r="E709" s="2" t="s">
        <v>16</v>
      </c>
      <c r="F709" s="2" t="s">
        <v>23</v>
      </c>
      <c r="G709" s="5">
        <v>5</v>
      </c>
      <c r="H709" s="16">
        <v>25000000</v>
      </c>
      <c r="I709" s="2">
        <v>3</v>
      </c>
      <c r="J709" s="6">
        <v>2.4305555555555556E-3</v>
      </c>
      <c r="K709" s="2" t="s">
        <v>18</v>
      </c>
      <c r="L709" s="2" t="s">
        <v>19</v>
      </c>
      <c r="M709" s="2" t="s">
        <v>33</v>
      </c>
      <c r="N709" s="2" t="s">
        <v>78</v>
      </c>
      <c r="O709" s="2" t="s">
        <v>41</v>
      </c>
    </row>
    <row r="710" spans="2:15" x14ac:dyDescent="0.35">
      <c r="B710" s="2" t="s">
        <v>14</v>
      </c>
      <c r="C710" s="3">
        <v>22</v>
      </c>
      <c r="D710" s="4" t="s">
        <v>37</v>
      </c>
      <c r="E710" s="2" t="s">
        <v>16</v>
      </c>
      <c r="F710" s="2" t="s">
        <v>42</v>
      </c>
      <c r="G710" s="5">
        <v>2</v>
      </c>
      <c r="H710" s="16">
        <v>38000000</v>
      </c>
      <c r="I710" s="2">
        <v>6</v>
      </c>
      <c r="J710" s="6">
        <v>2.4305555555555556E-3</v>
      </c>
      <c r="K710" s="2" t="s">
        <v>46</v>
      </c>
      <c r="L710" s="2" t="s">
        <v>29</v>
      </c>
      <c r="M710" s="2" t="s">
        <v>43</v>
      </c>
      <c r="N710" s="2" t="s">
        <v>78</v>
      </c>
      <c r="O710" s="2" t="s">
        <v>66</v>
      </c>
    </row>
    <row r="711" spans="2:15" x14ac:dyDescent="0.35">
      <c r="B711" s="2" t="s">
        <v>14</v>
      </c>
      <c r="C711" s="3">
        <v>7</v>
      </c>
      <c r="D711" s="4" t="s">
        <v>37</v>
      </c>
      <c r="E711" s="2" t="s">
        <v>16</v>
      </c>
      <c r="F711" s="2" t="s">
        <v>42</v>
      </c>
      <c r="G711" s="5">
        <v>2</v>
      </c>
      <c r="H711" s="16">
        <v>10000000</v>
      </c>
      <c r="I711" s="2">
        <v>5</v>
      </c>
      <c r="J711" s="6">
        <v>2.4305555555555556E-3</v>
      </c>
      <c r="K711" s="2" t="s">
        <v>18</v>
      </c>
      <c r="L711" s="2" t="s">
        <v>29</v>
      </c>
      <c r="M711" s="2" t="s">
        <v>30</v>
      </c>
      <c r="N711" s="2" t="s">
        <v>76</v>
      </c>
      <c r="O711" s="2" t="s">
        <v>31</v>
      </c>
    </row>
    <row r="712" spans="2:15" x14ac:dyDescent="0.35">
      <c r="B712" s="2" t="s">
        <v>14</v>
      </c>
      <c r="C712" s="3">
        <v>8</v>
      </c>
      <c r="D712" s="4" t="s">
        <v>37</v>
      </c>
      <c r="E712" s="2" t="s">
        <v>16</v>
      </c>
      <c r="F712" s="2" t="s">
        <v>42</v>
      </c>
      <c r="G712" s="5">
        <v>3</v>
      </c>
      <c r="H712" s="16">
        <v>12000000</v>
      </c>
      <c r="I712" s="2">
        <v>3</v>
      </c>
      <c r="J712" s="6">
        <v>2.4305555555555556E-3</v>
      </c>
      <c r="K712" s="2" t="s">
        <v>18</v>
      </c>
      <c r="L712" s="2" t="s">
        <v>56</v>
      </c>
      <c r="M712" s="2" t="s">
        <v>30</v>
      </c>
      <c r="N712" s="2" t="s">
        <v>77</v>
      </c>
      <c r="O712" s="2" t="s">
        <v>54</v>
      </c>
    </row>
    <row r="713" spans="2:15" x14ac:dyDescent="0.35">
      <c r="B713" s="2" t="s">
        <v>14</v>
      </c>
      <c r="C713" s="3">
        <v>19</v>
      </c>
      <c r="D713" s="4" t="s">
        <v>37</v>
      </c>
      <c r="E713" s="2" t="s">
        <v>28</v>
      </c>
      <c r="F713" s="2" t="s">
        <v>68</v>
      </c>
      <c r="G713" s="5">
        <v>4</v>
      </c>
      <c r="H713" s="16">
        <v>20000000</v>
      </c>
      <c r="I713" s="2">
        <v>1</v>
      </c>
      <c r="J713" s="6">
        <v>2.4305555555555556E-3</v>
      </c>
      <c r="K713" s="2" t="s">
        <v>18</v>
      </c>
      <c r="L713" s="2" t="s">
        <v>56</v>
      </c>
      <c r="M713" s="2" t="s">
        <v>40</v>
      </c>
      <c r="N713" s="2" t="s">
        <v>76</v>
      </c>
      <c r="O713" s="2" t="s">
        <v>75</v>
      </c>
    </row>
    <row r="714" spans="2:15" x14ac:dyDescent="0.35">
      <c r="B714" s="2" t="s">
        <v>14</v>
      </c>
      <c r="C714" s="3">
        <v>28</v>
      </c>
      <c r="D714" s="4" t="s">
        <v>37</v>
      </c>
      <c r="E714" s="2" t="s">
        <v>38</v>
      </c>
      <c r="F714" s="2" t="s">
        <v>42</v>
      </c>
      <c r="G714" s="5">
        <v>2</v>
      </c>
      <c r="H714" s="16">
        <v>12000000</v>
      </c>
      <c r="I714" s="2">
        <v>3</v>
      </c>
      <c r="J714" s="6">
        <v>2.4305555555555556E-3</v>
      </c>
      <c r="K714" s="2" t="s">
        <v>18</v>
      </c>
      <c r="L714" s="2" t="s">
        <v>47</v>
      </c>
      <c r="M714" s="2" t="s">
        <v>43</v>
      </c>
      <c r="N714" s="2" t="s">
        <v>77</v>
      </c>
      <c r="O714" s="2" t="s">
        <v>65</v>
      </c>
    </row>
    <row r="715" spans="2:15" x14ac:dyDescent="0.35">
      <c r="B715" s="2" t="s">
        <v>14</v>
      </c>
      <c r="C715" s="3">
        <v>5</v>
      </c>
      <c r="D715" s="4" t="s">
        <v>44</v>
      </c>
      <c r="E715" s="2" t="s">
        <v>16</v>
      </c>
      <c r="F715" s="2" t="s">
        <v>42</v>
      </c>
      <c r="G715" s="5">
        <v>1</v>
      </c>
      <c r="H715" s="16">
        <v>19000000</v>
      </c>
      <c r="I715" s="2">
        <v>2</v>
      </c>
      <c r="J715" s="6">
        <v>2.4305555555555556E-3</v>
      </c>
      <c r="K715" s="2" t="s">
        <v>46</v>
      </c>
      <c r="L715" s="2" t="s">
        <v>24</v>
      </c>
      <c r="M715" s="2" t="s">
        <v>25</v>
      </c>
      <c r="N715" s="2" t="s">
        <v>76</v>
      </c>
      <c r="O715" s="2" t="s">
        <v>26</v>
      </c>
    </row>
    <row r="716" spans="2:15" x14ac:dyDescent="0.35">
      <c r="B716" s="2" t="s">
        <v>14</v>
      </c>
      <c r="C716" s="3">
        <v>1</v>
      </c>
      <c r="D716" s="4" t="s">
        <v>55</v>
      </c>
      <c r="E716" s="2" t="s">
        <v>49</v>
      </c>
      <c r="F716" s="2" t="s">
        <v>23</v>
      </c>
      <c r="G716" s="5">
        <v>1</v>
      </c>
      <c r="H716" s="16">
        <v>7000000</v>
      </c>
      <c r="I716" s="2">
        <v>3</v>
      </c>
      <c r="J716" s="6">
        <v>2.4305555555555556E-3</v>
      </c>
      <c r="K716" s="2" t="s">
        <v>18</v>
      </c>
      <c r="L716" s="2" t="s">
        <v>50</v>
      </c>
      <c r="M716" s="2" t="s">
        <v>48</v>
      </c>
      <c r="N716" s="2" t="s">
        <v>78</v>
      </c>
      <c r="O716" s="2" t="s">
        <v>41</v>
      </c>
    </row>
    <row r="717" spans="2:15" x14ac:dyDescent="0.35">
      <c r="B717" s="2" t="s">
        <v>14</v>
      </c>
      <c r="C717" s="3">
        <v>11</v>
      </c>
      <c r="D717" s="4" t="s">
        <v>57</v>
      </c>
      <c r="E717" s="2" t="s">
        <v>38</v>
      </c>
      <c r="F717" s="2" t="s">
        <v>23</v>
      </c>
      <c r="G717" s="5">
        <v>4</v>
      </c>
      <c r="H717" s="16">
        <v>20000000</v>
      </c>
      <c r="I717" s="2">
        <v>2</v>
      </c>
      <c r="J717" s="6">
        <v>2.4305555555555556E-3</v>
      </c>
      <c r="K717" s="2" t="s">
        <v>61</v>
      </c>
      <c r="L717" s="2" t="s">
        <v>29</v>
      </c>
      <c r="M717" s="2" t="s">
        <v>51</v>
      </c>
      <c r="N717" s="2" t="s">
        <v>76</v>
      </c>
      <c r="O717" s="2" t="s">
        <v>71</v>
      </c>
    </row>
    <row r="718" spans="2:15" x14ac:dyDescent="0.35">
      <c r="B718" s="2" t="s">
        <v>14</v>
      </c>
      <c r="C718" s="3">
        <v>25</v>
      </c>
      <c r="D718" s="4" t="s">
        <v>22</v>
      </c>
      <c r="E718" s="2" t="s">
        <v>16</v>
      </c>
      <c r="F718" s="2" t="s">
        <v>17</v>
      </c>
      <c r="G718" s="5">
        <v>3</v>
      </c>
      <c r="H718" s="16">
        <v>15000000</v>
      </c>
      <c r="I718" s="2">
        <v>1</v>
      </c>
      <c r="J718" s="6">
        <v>2.4305555555555556E-3</v>
      </c>
      <c r="K718" s="2" t="s">
        <v>18</v>
      </c>
      <c r="L718" s="2" t="s">
        <v>19</v>
      </c>
      <c r="M718" s="2" t="s">
        <v>25</v>
      </c>
      <c r="N718" s="2" t="s">
        <v>66</v>
      </c>
      <c r="O718" s="2" t="s">
        <v>67</v>
      </c>
    </row>
    <row r="719" spans="2:15" x14ac:dyDescent="0.35">
      <c r="B719" s="2" t="s">
        <v>70</v>
      </c>
      <c r="C719" s="3">
        <v>12</v>
      </c>
      <c r="D719" s="4" t="s">
        <v>27</v>
      </c>
      <c r="E719" s="2" t="s">
        <v>32</v>
      </c>
      <c r="F719" s="2" t="s">
        <v>42</v>
      </c>
      <c r="G719" s="5">
        <v>0</v>
      </c>
      <c r="H719" s="16">
        <v>0</v>
      </c>
      <c r="I719" s="2">
        <v>1</v>
      </c>
      <c r="J719" s="6">
        <v>2.4305555555555556E-3</v>
      </c>
      <c r="K719" s="2"/>
      <c r="L719" s="2"/>
      <c r="M719" s="2" t="s">
        <v>30</v>
      </c>
      <c r="N719" s="2" t="s">
        <v>78</v>
      </c>
      <c r="O719" s="2" t="s">
        <v>62</v>
      </c>
    </row>
    <row r="720" spans="2:15" x14ac:dyDescent="0.35">
      <c r="B720" s="2" t="s">
        <v>70</v>
      </c>
      <c r="C720" s="3">
        <v>14</v>
      </c>
      <c r="D720" s="4" t="s">
        <v>69</v>
      </c>
      <c r="E720" s="2" t="s">
        <v>28</v>
      </c>
      <c r="F720" s="2" t="s">
        <v>23</v>
      </c>
      <c r="G720" s="5">
        <v>0</v>
      </c>
      <c r="H720" s="16">
        <v>0</v>
      </c>
      <c r="I720" s="2">
        <v>4</v>
      </c>
      <c r="J720" s="6">
        <v>2.4305555555555556E-3</v>
      </c>
      <c r="K720" s="2"/>
      <c r="L720" s="2"/>
      <c r="M720" s="2" t="s">
        <v>30</v>
      </c>
      <c r="N720" s="2" t="s">
        <v>76</v>
      </c>
      <c r="O720" s="2" t="s">
        <v>31</v>
      </c>
    </row>
    <row r="721" spans="2:15" x14ac:dyDescent="0.35">
      <c r="B721" s="2" t="s">
        <v>14</v>
      </c>
      <c r="C721" s="3">
        <v>11</v>
      </c>
      <c r="D721" s="4" t="s">
        <v>57</v>
      </c>
      <c r="E721" s="2" t="s">
        <v>16</v>
      </c>
      <c r="F721" s="2" t="s">
        <v>68</v>
      </c>
      <c r="G721" s="5">
        <v>3</v>
      </c>
      <c r="H721" s="16">
        <v>15000000</v>
      </c>
      <c r="I721" s="2">
        <v>1</v>
      </c>
      <c r="J721" s="6">
        <v>2.5462962962962961E-3</v>
      </c>
      <c r="K721" s="2" t="s">
        <v>18</v>
      </c>
      <c r="L721" s="2" t="s">
        <v>19</v>
      </c>
      <c r="M721" s="2" t="s">
        <v>33</v>
      </c>
      <c r="N721" s="2" t="s">
        <v>66</v>
      </c>
      <c r="O721" s="2" t="s">
        <v>67</v>
      </c>
    </row>
    <row r="722" spans="2:15" x14ac:dyDescent="0.35">
      <c r="B722" s="2" t="s">
        <v>14</v>
      </c>
      <c r="C722" s="3">
        <v>13</v>
      </c>
      <c r="D722" s="4" t="s">
        <v>72</v>
      </c>
      <c r="E722" s="2" t="s">
        <v>38</v>
      </c>
      <c r="F722" s="2" t="s">
        <v>23</v>
      </c>
      <c r="G722" s="5">
        <v>3</v>
      </c>
      <c r="H722" s="16">
        <v>15000000</v>
      </c>
      <c r="I722" s="2">
        <v>5</v>
      </c>
      <c r="J722" s="6">
        <v>2.5462962962962961E-3</v>
      </c>
      <c r="K722" s="2" t="s">
        <v>18</v>
      </c>
      <c r="L722" s="2" t="s">
        <v>47</v>
      </c>
      <c r="M722" s="2" t="s">
        <v>51</v>
      </c>
      <c r="N722" s="2" t="s">
        <v>77</v>
      </c>
      <c r="O722" s="2" t="s">
        <v>65</v>
      </c>
    </row>
    <row r="723" spans="2:15" x14ac:dyDescent="0.35">
      <c r="B723" s="2" t="s">
        <v>14</v>
      </c>
      <c r="C723" s="3">
        <v>10</v>
      </c>
      <c r="D723" s="4" t="s">
        <v>22</v>
      </c>
      <c r="E723" s="2" t="s">
        <v>16</v>
      </c>
      <c r="F723" s="2" t="s">
        <v>23</v>
      </c>
      <c r="G723" s="5">
        <v>2</v>
      </c>
      <c r="H723" s="16">
        <v>12000000</v>
      </c>
      <c r="I723" s="2">
        <v>2</v>
      </c>
      <c r="J723" s="6">
        <v>2.5462962962962961E-3</v>
      </c>
      <c r="K723" s="2" t="s">
        <v>18</v>
      </c>
      <c r="L723" s="2" t="s">
        <v>29</v>
      </c>
      <c r="M723" s="2" t="s">
        <v>48</v>
      </c>
      <c r="N723" s="2" t="s">
        <v>76</v>
      </c>
      <c r="O723" s="2" t="s">
        <v>52</v>
      </c>
    </row>
    <row r="724" spans="2:15" x14ac:dyDescent="0.35">
      <c r="B724" s="2" t="s">
        <v>14</v>
      </c>
      <c r="C724" s="3">
        <v>19</v>
      </c>
      <c r="D724" s="4" t="s">
        <v>22</v>
      </c>
      <c r="E724" s="2" t="s">
        <v>49</v>
      </c>
      <c r="F724" s="2" t="s">
        <v>42</v>
      </c>
      <c r="G724" s="5">
        <v>3</v>
      </c>
      <c r="H724" s="16">
        <v>15000000</v>
      </c>
      <c r="I724" s="2">
        <v>2</v>
      </c>
      <c r="J724" s="6">
        <v>2.5462962962962961E-3</v>
      </c>
      <c r="K724" s="2" t="s">
        <v>18</v>
      </c>
      <c r="L724" s="2" t="s">
        <v>19</v>
      </c>
      <c r="M724" s="2" t="s">
        <v>40</v>
      </c>
      <c r="N724" s="2" t="s">
        <v>77</v>
      </c>
      <c r="O724" s="2" t="s">
        <v>65</v>
      </c>
    </row>
    <row r="725" spans="2:15" x14ac:dyDescent="0.35">
      <c r="B725" s="2" t="s">
        <v>14</v>
      </c>
      <c r="C725" s="3">
        <v>11</v>
      </c>
      <c r="D725" s="4" t="s">
        <v>27</v>
      </c>
      <c r="E725" s="2" t="s">
        <v>16</v>
      </c>
      <c r="F725" s="2" t="s">
        <v>23</v>
      </c>
      <c r="G725" s="5">
        <v>5</v>
      </c>
      <c r="H725" s="16">
        <v>21000000</v>
      </c>
      <c r="I725" s="2">
        <v>5</v>
      </c>
      <c r="J725" s="6">
        <v>2.5462962962962961E-3</v>
      </c>
      <c r="K725" s="2" t="s">
        <v>18</v>
      </c>
      <c r="L725" s="2" t="s">
        <v>56</v>
      </c>
      <c r="M725" s="2" t="s">
        <v>40</v>
      </c>
      <c r="N725" s="2" t="s">
        <v>76</v>
      </c>
      <c r="O725" s="2" t="s">
        <v>75</v>
      </c>
    </row>
    <row r="726" spans="2:15" x14ac:dyDescent="0.35">
      <c r="B726" s="2" t="s">
        <v>14</v>
      </c>
      <c r="C726" s="3">
        <v>30</v>
      </c>
      <c r="D726" s="4" t="s">
        <v>27</v>
      </c>
      <c r="E726" s="2" t="s">
        <v>32</v>
      </c>
      <c r="F726" s="2" t="s">
        <v>17</v>
      </c>
      <c r="G726" s="5">
        <v>4</v>
      </c>
      <c r="H726" s="16">
        <v>20000000</v>
      </c>
      <c r="I726" s="2">
        <v>4</v>
      </c>
      <c r="J726" s="6">
        <v>2.5462962962962961E-3</v>
      </c>
      <c r="K726" s="2" t="s">
        <v>18</v>
      </c>
      <c r="L726" s="2" t="s">
        <v>50</v>
      </c>
      <c r="M726" s="2" t="s">
        <v>43</v>
      </c>
      <c r="N726" s="2" t="s">
        <v>76</v>
      </c>
      <c r="O726" s="2" t="s">
        <v>26</v>
      </c>
    </row>
    <row r="727" spans="2:15" x14ac:dyDescent="0.35">
      <c r="B727" s="2" t="s">
        <v>14</v>
      </c>
      <c r="C727" s="3">
        <v>30</v>
      </c>
      <c r="D727" s="4" t="s">
        <v>37</v>
      </c>
      <c r="E727" s="2" t="s">
        <v>28</v>
      </c>
      <c r="F727" s="2" t="s">
        <v>42</v>
      </c>
      <c r="G727" s="5">
        <v>2</v>
      </c>
      <c r="H727" s="16">
        <v>12000000</v>
      </c>
      <c r="I727" s="2">
        <v>1</v>
      </c>
      <c r="J727" s="6">
        <v>2.5462962962962961E-3</v>
      </c>
      <c r="K727" s="2" t="s">
        <v>18</v>
      </c>
      <c r="L727" s="2" t="s">
        <v>56</v>
      </c>
      <c r="M727" s="2" t="s">
        <v>48</v>
      </c>
      <c r="N727" s="2" t="s">
        <v>77</v>
      </c>
      <c r="O727" s="2" t="s">
        <v>65</v>
      </c>
    </row>
    <row r="728" spans="2:15" x14ac:dyDescent="0.35">
      <c r="B728" s="2" t="s">
        <v>14</v>
      </c>
      <c r="C728" s="3">
        <v>17</v>
      </c>
      <c r="D728" s="4" t="s">
        <v>44</v>
      </c>
      <c r="E728" s="2" t="s">
        <v>32</v>
      </c>
      <c r="F728" s="2" t="s">
        <v>17</v>
      </c>
      <c r="G728" s="5">
        <v>4</v>
      </c>
      <c r="H728" s="16">
        <v>11000000</v>
      </c>
      <c r="I728" s="2">
        <v>1</v>
      </c>
      <c r="J728" s="6">
        <v>2.5462962962962961E-3</v>
      </c>
      <c r="K728" s="2" t="s">
        <v>61</v>
      </c>
      <c r="L728" s="2" t="s">
        <v>29</v>
      </c>
      <c r="M728" s="2" t="s">
        <v>40</v>
      </c>
      <c r="N728" s="2" t="s">
        <v>66</v>
      </c>
      <c r="O728" s="2" t="s">
        <v>67</v>
      </c>
    </row>
    <row r="729" spans="2:15" x14ac:dyDescent="0.35">
      <c r="B729" s="2" t="s">
        <v>14</v>
      </c>
      <c r="C729" s="3">
        <v>16</v>
      </c>
      <c r="D729" s="4" t="s">
        <v>44</v>
      </c>
      <c r="E729" s="2" t="s">
        <v>38</v>
      </c>
      <c r="F729" s="2" t="s">
        <v>68</v>
      </c>
      <c r="G729" s="5">
        <v>5</v>
      </c>
      <c r="H729" s="16">
        <v>25000000</v>
      </c>
      <c r="I729" s="2">
        <v>1</v>
      </c>
      <c r="J729" s="6">
        <v>2.5462962962962961E-3</v>
      </c>
      <c r="K729" s="2" t="s">
        <v>18</v>
      </c>
      <c r="L729" s="2" t="s">
        <v>29</v>
      </c>
      <c r="M729" s="2" t="s">
        <v>25</v>
      </c>
      <c r="N729" s="2" t="s">
        <v>76</v>
      </c>
      <c r="O729" s="2" t="s">
        <v>52</v>
      </c>
    </row>
    <row r="730" spans="2:15" x14ac:dyDescent="0.35">
      <c r="B730" s="2" t="s">
        <v>14</v>
      </c>
      <c r="C730" s="3">
        <v>27</v>
      </c>
      <c r="D730" s="4" t="s">
        <v>69</v>
      </c>
      <c r="E730" s="2" t="s">
        <v>32</v>
      </c>
      <c r="F730" s="2" t="s">
        <v>42</v>
      </c>
      <c r="G730" s="5">
        <v>2</v>
      </c>
      <c r="H730" s="16">
        <v>38000000</v>
      </c>
      <c r="I730" s="2">
        <v>1</v>
      </c>
      <c r="J730" s="6">
        <v>2.5462962962962961E-3</v>
      </c>
      <c r="K730" s="2" t="s">
        <v>46</v>
      </c>
      <c r="L730" s="2" t="s">
        <v>19</v>
      </c>
      <c r="M730" s="2" t="s">
        <v>30</v>
      </c>
      <c r="N730" s="2" t="s">
        <v>78</v>
      </c>
      <c r="O730" s="2" t="s">
        <v>63</v>
      </c>
    </row>
    <row r="731" spans="2:15" x14ac:dyDescent="0.35">
      <c r="B731" s="2" t="s">
        <v>14</v>
      </c>
      <c r="C731" s="3">
        <v>11</v>
      </c>
      <c r="D731" s="4" t="s">
        <v>57</v>
      </c>
      <c r="E731" s="2" t="s">
        <v>16</v>
      </c>
      <c r="F731" s="2" t="s">
        <v>68</v>
      </c>
      <c r="G731" s="5">
        <v>3</v>
      </c>
      <c r="H731" s="16">
        <v>15000000</v>
      </c>
      <c r="I731" s="2">
        <v>1</v>
      </c>
      <c r="J731" s="6">
        <v>2.5462962962962961E-3</v>
      </c>
      <c r="K731" s="2" t="s">
        <v>18</v>
      </c>
      <c r="L731" s="2" t="s">
        <v>19</v>
      </c>
      <c r="M731" s="2" t="s">
        <v>33</v>
      </c>
      <c r="N731" s="2" t="s">
        <v>66</v>
      </c>
      <c r="O731" s="2" t="s">
        <v>67</v>
      </c>
    </row>
    <row r="732" spans="2:15" x14ac:dyDescent="0.35">
      <c r="B732" s="2" t="s">
        <v>14</v>
      </c>
      <c r="C732" s="3">
        <v>13</v>
      </c>
      <c r="D732" s="4" t="s">
        <v>72</v>
      </c>
      <c r="E732" s="2" t="s">
        <v>38</v>
      </c>
      <c r="F732" s="2" t="s">
        <v>23</v>
      </c>
      <c r="G732" s="5">
        <v>3</v>
      </c>
      <c r="H732" s="16">
        <v>15000000</v>
      </c>
      <c r="I732" s="2">
        <v>5</v>
      </c>
      <c r="J732" s="6">
        <v>2.5462962962962961E-3</v>
      </c>
      <c r="K732" s="2" t="s">
        <v>18</v>
      </c>
      <c r="L732" s="2" t="s">
        <v>47</v>
      </c>
      <c r="M732" s="2" t="s">
        <v>51</v>
      </c>
      <c r="N732" s="2" t="s">
        <v>77</v>
      </c>
      <c r="O732" s="2" t="s">
        <v>65</v>
      </c>
    </row>
    <row r="733" spans="2:15" x14ac:dyDescent="0.35">
      <c r="B733" s="2" t="s">
        <v>14</v>
      </c>
      <c r="C733" s="3">
        <v>10</v>
      </c>
      <c r="D733" s="4" t="s">
        <v>22</v>
      </c>
      <c r="E733" s="2" t="s">
        <v>16</v>
      </c>
      <c r="F733" s="2" t="s">
        <v>23</v>
      </c>
      <c r="G733" s="5">
        <v>2</v>
      </c>
      <c r="H733" s="16">
        <v>12000000</v>
      </c>
      <c r="I733" s="2">
        <v>2</v>
      </c>
      <c r="J733" s="6">
        <v>2.5462962962962961E-3</v>
      </c>
      <c r="K733" s="2" t="s">
        <v>18</v>
      </c>
      <c r="L733" s="2" t="s">
        <v>29</v>
      </c>
      <c r="M733" s="2" t="s">
        <v>48</v>
      </c>
      <c r="N733" s="2" t="s">
        <v>76</v>
      </c>
      <c r="O733" s="2" t="s">
        <v>52</v>
      </c>
    </row>
    <row r="734" spans="2:15" x14ac:dyDescent="0.35">
      <c r="B734" s="2" t="s">
        <v>14</v>
      </c>
      <c r="C734" s="3">
        <v>19</v>
      </c>
      <c r="D734" s="4" t="s">
        <v>22</v>
      </c>
      <c r="E734" s="2" t="s">
        <v>49</v>
      </c>
      <c r="F734" s="2" t="s">
        <v>42</v>
      </c>
      <c r="G734" s="5">
        <v>3</v>
      </c>
      <c r="H734" s="16">
        <v>15000000</v>
      </c>
      <c r="I734" s="2">
        <v>2</v>
      </c>
      <c r="J734" s="6">
        <v>2.5462962962962961E-3</v>
      </c>
      <c r="K734" s="2" t="s">
        <v>18</v>
      </c>
      <c r="L734" s="2" t="s">
        <v>19</v>
      </c>
      <c r="M734" s="2" t="s">
        <v>40</v>
      </c>
      <c r="N734" s="2" t="s">
        <v>77</v>
      </c>
      <c r="O734" s="2" t="s">
        <v>65</v>
      </c>
    </row>
    <row r="735" spans="2:15" x14ac:dyDescent="0.35">
      <c r="B735" s="2" t="s">
        <v>70</v>
      </c>
      <c r="C735" s="3">
        <v>23</v>
      </c>
      <c r="D735" s="4" t="s">
        <v>27</v>
      </c>
      <c r="E735" s="2" t="s">
        <v>32</v>
      </c>
      <c r="F735" s="2" t="s">
        <v>42</v>
      </c>
      <c r="G735" s="5">
        <v>0</v>
      </c>
      <c r="H735" s="16">
        <v>0</v>
      </c>
      <c r="I735" s="2">
        <v>1</v>
      </c>
      <c r="J735" s="6">
        <v>2.5462962962962961E-3</v>
      </c>
      <c r="K735" s="2"/>
      <c r="L735" s="2"/>
      <c r="M735" s="2" t="s">
        <v>40</v>
      </c>
      <c r="N735" s="2" t="s">
        <v>76</v>
      </c>
      <c r="O735" s="2" t="s">
        <v>26</v>
      </c>
    </row>
    <row r="736" spans="2:15" x14ac:dyDescent="0.35">
      <c r="B736" s="2" t="s">
        <v>70</v>
      </c>
      <c r="C736" s="3">
        <v>19</v>
      </c>
      <c r="D736" s="4" t="s">
        <v>37</v>
      </c>
      <c r="E736" s="2" t="s">
        <v>32</v>
      </c>
      <c r="F736" s="2" t="s">
        <v>42</v>
      </c>
      <c r="G736" s="5">
        <v>0</v>
      </c>
      <c r="H736" s="16">
        <v>0</v>
      </c>
      <c r="I736" s="2">
        <v>4</v>
      </c>
      <c r="J736" s="6">
        <v>2.5462962962962961E-3</v>
      </c>
      <c r="K736" s="2"/>
      <c r="L736" s="2"/>
      <c r="M736" s="2" t="s">
        <v>43</v>
      </c>
      <c r="N736" s="2" t="s">
        <v>78</v>
      </c>
      <c r="O736" s="2" t="s">
        <v>63</v>
      </c>
    </row>
    <row r="737" spans="2:15" x14ac:dyDescent="0.35">
      <c r="B737" s="2" t="s">
        <v>70</v>
      </c>
      <c r="C737" s="3">
        <v>27</v>
      </c>
      <c r="D737" s="4" t="s">
        <v>44</v>
      </c>
      <c r="E737" s="2" t="s">
        <v>16</v>
      </c>
      <c r="F737" s="2" t="s">
        <v>42</v>
      </c>
      <c r="G737" s="5">
        <v>0</v>
      </c>
      <c r="H737" s="16">
        <v>0</v>
      </c>
      <c r="I737" s="2">
        <v>1</v>
      </c>
      <c r="J737" s="6">
        <v>2.5462962962962961E-3</v>
      </c>
      <c r="K737" s="2"/>
      <c r="L737" s="2"/>
      <c r="M737" s="2" t="s">
        <v>30</v>
      </c>
      <c r="N737" s="2" t="s">
        <v>78</v>
      </c>
      <c r="O737" s="2" t="s">
        <v>62</v>
      </c>
    </row>
    <row r="738" spans="2:15" x14ac:dyDescent="0.35">
      <c r="B738" s="2" t="s">
        <v>14</v>
      </c>
      <c r="C738" s="3">
        <v>15</v>
      </c>
      <c r="D738" s="4" t="s">
        <v>57</v>
      </c>
      <c r="E738" s="2" t="s">
        <v>49</v>
      </c>
      <c r="F738" s="2" t="s">
        <v>23</v>
      </c>
      <c r="G738" s="5">
        <v>3</v>
      </c>
      <c r="H738" s="16">
        <v>12000000</v>
      </c>
      <c r="I738" s="2">
        <v>4</v>
      </c>
      <c r="J738" s="6">
        <v>2.7777777777777779E-3</v>
      </c>
      <c r="K738" s="2" t="s">
        <v>18</v>
      </c>
      <c r="L738" s="2" t="s">
        <v>29</v>
      </c>
      <c r="M738" s="2" t="s">
        <v>30</v>
      </c>
      <c r="N738" s="2" t="s">
        <v>78</v>
      </c>
      <c r="O738" s="2" t="s">
        <v>53</v>
      </c>
    </row>
    <row r="739" spans="2:15" x14ac:dyDescent="0.35">
      <c r="B739" s="2" t="s">
        <v>14</v>
      </c>
      <c r="C739" s="3">
        <v>4</v>
      </c>
      <c r="D739" s="4" t="s">
        <v>72</v>
      </c>
      <c r="E739" s="2" t="s">
        <v>28</v>
      </c>
      <c r="F739" s="2" t="s">
        <v>23</v>
      </c>
      <c r="G739" s="5">
        <v>1</v>
      </c>
      <c r="H739" s="16">
        <v>19000000</v>
      </c>
      <c r="I739" s="2">
        <v>2</v>
      </c>
      <c r="J739" s="6">
        <v>2.7777777777777779E-3</v>
      </c>
      <c r="K739" s="2" t="s">
        <v>46</v>
      </c>
      <c r="L739" s="2" t="s">
        <v>47</v>
      </c>
      <c r="M739" s="2" t="s">
        <v>25</v>
      </c>
      <c r="N739" s="2" t="s">
        <v>77</v>
      </c>
      <c r="O739" s="2" t="s">
        <v>34</v>
      </c>
    </row>
    <row r="740" spans="2:15" x14ac:dyDescent="0.35">
      <c r="B740" s="2" t="s">
        <v>14</v>
      </c>
      <c r="C740" s="3">
        <v>11</v>
      </c>
      <c r="D740" s="4" t="s">
        <v>27</v>
      </c>
      <c r="E740" s="2" t="s">
        <v>16</v>
      </c>
      <c r="F740" s="2" t="s">
        <v>17</v>
      </c>
      <c r="G740" s="5">
        <v>2</v>
      </c>
      <c r="H740" s="16">
        <v>38000000</v>
      </c>
      <c r="I740" s="2">
        <v>1</v>
      </c>
      <c r="J740" s="6">
        <v>2.7777777777777779E-3</v>
      </c>
      <c r="K740" s="2" t="s">
        <v>74</v>
      </c>
      <c r="L740" s="2" t="s">
        <v>39</v>
      </c>
      <c r="M740" s="2" t="s">
        <v>40</v>
      </c>
      <c r="N740" s="2" t="s">
        <v>76</v>
      </c>
      <c r="O740" s="2" t="s">
        <v>75</v>
      </c>
    </row>
    <row r="741" spans="2:15" x14ac:dyDescent="0.35">
      <c r="B741" s="2" t="s">
        <v>14</v>
      </c>
      <c r="C741" s="3">
        <v>23</v>
      </c>
      <c r="D741" s="4" t="s">
        <v>27</v>
      </c>
      <c r="E741" s="2" t="s">
        <v>32</v>
      </c>
      <c r="F741" s="2" t="s">
        <v>17</v>
      </c>
      <c r="G741" s="5">
        <v>1</v>
      </c>
      <c r="H741" s="16">
        <v>7000000</v>
      </c>
      <c r="I741" s="2">
        <v>3</v>
      </c>
      <c r="J741" s="6">
        <v>2.7777777777777779E-3</v>
      </c>
      <c r="K741" s="2" t="s">
        <v>18</v>
      </c>
      <c r="L741" s="2" t="s">
        <v>19</v>
      </c>
      <c r="M741" s="2" t="s">
        <v>43</v>
      </c>
      <c r="N741" s="2" t="s">
        <v>66</v>
      </c>
      <c r="O741" s="2" t="s">
        <v>36</v>
      </c>
    </row>
    <row r="742" spans="2:15" x14ac:dyDescent="0.35">
      <c r="B742" s="2" t="s">
        <v>14</v>
      </c>
      <c r="C742" s="3">
        <v>8</v>
      </c>
      <c r="D742" s="4" t="s">
        <v>37</v>
      </c>
      <c r="E742" s="2" t="s">
        <v>28</v>
      </c>
      <c r="F742" s="2" t="s">
        <v>23</v>
      </c>
      <c r="G742" s="5">
        <v>4</v>
      </c>
      <c r="H742" s="16">
        <v>20000000</v>
      </c>
      <c r="I742" s="2">
        <v>4</v>
      </c>
      <c r="J742" s="6">
        <v>2.7777777777777779E-3</v>
      </c>
      <c r="K742" s="2" t="s">
        <v>61</v>
      </c>
      <c r="L742" s="2" t="s">
        <v>19</v>
      </c>
      <c r="M742" s="2" t="s">
        <v>20</v>
      </c>
      <c r="N742" s="2" t="s">
        <v>76</v>
      </c>
      <c r="O742" s="2" t="s">
        <v>31</v>
      </c>
    </row>
    <row r="743" spans="2:15" x14ac:dyDescent="0.35">
      <c r="B743" s="2" t="s">
        <v>14</v>
      </c>
      <c r="C743" s="3">
        <v>8</v>
      </c>
      <c r="D743" s="4" t="s">
        <v>37</v>
      </c>
      <c r="E743" s="2" t="s">
        <v>28</v>
      </c>
      <c r="F743" s="2" t="s">
        <v>17</v>
      </c>
      <c r="G743" s="5">
        <v>3</v>
      </c>
      <c r="H743" s="16">
        <v>15000000</v>
      </c>
      <c r="I743" s="2">
        <v>1</v>
      </c>
      <c r="J743" s="6">
        <v>2.7777777777777779E-3</v>
      </c>
      <c r="K743" s="2" t="s">
        <v>18</v>
      </c>
      <c r="L743" s="2" t="s">
        <v>47</v>
      </c>
      <c r="M743" s="2" t="s">
        <v>33</v>
      </c>
      <c r="N743" s="2" t="s">
        <v>78</v>
      </c>
      <c r="O743" s="2" t="s">
        <v>66</v>
      </c>
    </row>
    <row r="744" spans="2:15" x14ac:dyDescent="0.35">
      <c r="B744" s="2" t="s">
        <v>14</v>
      </c>
      <c r="C744" s="3">
        <v>29</v>
      </c>
      <c r="D744" s="4" t="s">
        <v>37</v>
      </c>
      <c r="E744" s="2" t="s">
        <v>16</v>
      </c>
      <c r="F744" s="2" t="s">
        <v>17</v>
      </c>
      <c r="G744" s="5">
        <v>2</v>
      </c>
      <c r="H744" s="16">
        <v>12000000</v>
      </c>
      <c r="I744" s="2">
        <v>1</v>
      </c>
      <c r="J744" s="6">
        <v>2.7777777777777779E-3</v>
      </c>
      <c r="K744" s="2" t="s">
        <v>18</v>
      </c>
      <c r="L744" s="2" t="s">
        <v>64</v>
      </c>
      <c r="M744" s="2" t="s">
        <v>48</v>
      </c>
      <c r="N744" s="2" t="s">
        <v>78</v>
      </c>
      <c r="O744" s="2" t="s">
        <v>62</v>
      </c>
    </row>
    <row r="745" spans="2:15" x14ac:dyDescent="0.35">
      <c r="B745" s="2" t="s">
        <v>14</v>
      </c>
      <c r="C745" s="3">
        <v>25</v>
      </c>
      <c r="D745" s="4" t="s">
        <v>37</v>
      </c>
      <c r="E745" s="2" t="s">
        <v>32</v>
      </c>
      <c r="F745" s="2" t="s">
        <v>23</v>
      </c>
      <c r="G745" s="5">
        <v>5</v>
      </c>
      <c r="H745" s="16">
        <v>25000000</v>
      </c>
      <c r="I745" s="2">
        <v>3</v>
      </c>
      <c r="J745" s="6">
        <v>2.7777777777777779E-3</v>
      </c>
      <c r="K745" s="2" t="s">
        <v>18</v>
      </c>
      <c r="L745" s="2" t="s">
        <v>29</v>
      </c>
      <c r="M745" s="2" t="s">
        <v>51</v>
      </c>
      <c r="N745" s="2" t="s">
        <v>77</v>
      </c>
      <c r="O745" s="2" t="s">
        <v>65</v>
      </c>
    </row>
    <row r="746" spans="2:15" x14ac:dyDescent="0.35">
      <c r="B746" s="2" t="s">
        <v>14</v>
      </c>
      <c r="C746" s="3">
        <v>22</v>
      </c>
      <c r="D746" s="4" t="s">
        <v>44</v>
      </c>
      <c r="E746" s="2" t="s">
        <v>28</v>
      </c>
      <c r="F746" s="2" t="s">
        <v>23</v>
      </c>
      <c r="G746" s="5">
        <v>2</v>
      </c>
      <c r="H746" s="16">
        <v>12000000</v>
      </c>
      <c r="I746" s="2">
        <v>4</v>
      </c>
      <c r="J746" s="6">
        <v>2.7777777777777779E-3</v>
      </c>
      <c r="K746" s="2" t="s">
        <v>18</v>
      </c>
      <c r="L746" s="2" t="s">
        <v>39</v>
      </c>
      <c r="M746" s="2" t="s">
        <v>25</v>
      </c>
      <c r="N746" s="2" t="s">
        <v>76</v>
      </c>
      <c r="O746" s="2" t="s">
        <v>52</v>
      </c>
    </row>
    <row r="747" spans="2:15" x14ac:dyDescent="0.35">
      <c r="B747" s="2" t="s">
        <v>14</v>
      </c>
      <c r="C747" s="3">
        <v>15</v>
      </c>
      <c r="D747" s="4" t="s">
        <v>57</v>
      </c>
      <c r="E747" s="2" t="s">
        <v>49</v>
      </c>
      <c r="F747" s="2" t="s">
        <v>23</v>
      </c>
      <c r="G747" s="5">
        <v>3</v>
      </c>
      <c r="H747" s="16">
        <v>12000000</v>
      </c>
      <c r="I747" s="2">
        <v>4</v>
      </c>
      <c r="J747" s="6">
        <v>2.7777777777777779E-3</v>
      </c>
      <c r="K747" s="2" t="s">
        <v>18</v>
      </c>
      <c r="L747" s="2" t="s">
        <v>29</v>
      </c>
      <c r="M747" s="2" t="s">
        <v>30</v>
      </c>
      <c r="N747" s="2" t="s">
        <v>78</v>
      </c>
      <c r="O747" s="2" t="s">
        <v>53</v>
      </c>
    </row>
    <row r="748" spans="2:15" x14ac:dyDescent="0.35">
      <c r="B748" s="2" t="s">
        <v>14</v>
      </c>
      <c r="C748" s="3">
        <v>4</v>
      </c>
      <c r="D748" s="4" t="s">
        <v>72</v>
      </c>
      <c r="E748" s="2" t="s">
        <v>28</v>
      </c>
      <c r="F748" s="2" t="s">
        <v>23</v>
      </c>
      <c r="G748" s="5">
        <v>1</v>
      </c>
      <c r="H748" s="16">
        <v>19000000</v>
      </c>
      <c r="I748" s="2">
        <v>2</v>
      </c>
      <c r="J748" s="6">
        <v>2.7777777777777779E-3</v>
      </c>
      <c r="K748" s="2" t="s">
        <v>46</v>
      </c>
      <c r="L748" s="2" t="s">
        <v>47</v>
      </c>
      <c r="M748" s="2" t="s">
        <v>25</v>
      </c>
      <c r="N748" s="2" t="s">
        <v>77</v>
      </c>
      <c r="O748" s="2" t="s">
        <v>34</v>
      </c>
    </row>
    <row r="749" spans="2:15" x14ac:dyDescent="0.35">
      <c r="B749" s="2" t="s">
        <v>70</v>
      </c>
      <c r="C749" s="3">
        <v>25</v>
      </c>
      <c r="D749" s="4" t="s">
        <v>37</v>
      </c>
      <c r="E749" s="2" t="s">
        <v>32</v>
      </c>
      <c r="F749" s="2" t="s">
        <v>42</v>
      </c>
      <c r="G749" s="5">
        <v>0</v>
      </c>
      <c r="H749" s="16">
        <v>0</v>
      </c>
      <c r="I749" s="2">
        <v>5</v>
      </c>
      <c r="J749" s="6">
        <v>2.7777777777777779E-3</v>
      </c>
      <c r="K749" s="2"/>
      <c r="L749" s="2"/>
      <c r="M749" s="2" t="s">
        <v>33</v>
      </c>
      <c r="N749" s="2" t="s">
        <v>77</v>
      </c>
      <c r="O749" s="2" t="s">
        <v>54</v>
      </c>
    </row>
    <row r="750" spans="2:15" x14ac:dyDescent="0.35">
      <c r="B750" s="2" t="s">
        <v>70</v>
      </c>
      <c r="C750" s="3">
        <v>26</v>
      </c>
      <c r="D750" s="4" t="s">
        <v>44</v>
      </c>
      <c r="E750" s="2" t="s">
        <v>16</v>
      </c>
      <c r="F750" s="2" t="s">
        <v>23</v>
      </c>
      <c r="G750" s="5">
        <v>0</v>
      </c>
      <c r="H750" s="16">
        <v>0</v>
      </c>
      <c r="I750" s="2">
        <v>2</v>
      </c>
      <c r="J750" s="6">
        <v>2.7777777777777779E-3</v>
      </c>
      <c r="K750" s="2"/>
      <c r="L750" s="2"/>
      <c r="M750" s="2" t="s">
        <v>43</v>
      </c>
      <c r="N750" s="2" t="s">
        <v>76</v>
      </c>
      <c r="O750" s="2" t="s">
        <v>26</v>
      </c>
    </row>
    <row r="751" spans="2:15" x14ac:dyDescent="0.35">
      <c r="B751" s="2" t="s">
        <v>70</v>
      </c>
      <c r="C751" s="3">
        <v>26</v>
      </c>
      <c r="D751" s="4" t="s">
        <v>44</v>
      </c>
      <c r="E751" s="2" t="s">
        <v>28</v>
      </c>
      <c r="F751" s="2" t="s">
        <v>23</v>
      </c>
      <c r="G751" s="5">
        <v>0</v>
      </c>
      <c r="H751" s="16">
        <v>0</v>
      </c>
      <c r="I751" s="2">
        <v>3</v>
      </c>
      <c r="J751" s="6">
        <v>2.7777777777777779E-3</v>
      </c>
      <c r="K751" s="2"/>
      <c r="L751" s="2"/>
      <c r="M751" s="2" t="s">
        <v>51</v>
      </c>
      <c r="N751" s="2" t="s">
        <v>76</v>
      </c>
      <c r="O751" s="2" t="s">
        <v>26</v>
      </c>
    </row>
    <row r="752" spans="2:15" x14ac:dyDescent="0.35">
      <c r="B752" s="2" t="s">
        <v>70</v>
      </c>
      <c r="C752" s="3">
        <v>10</v>
      </c>
      <c r="D752" s="4" t="s">
        <v>69</v>
      </c>
      <c r="E752" s="2" t="s">
        <v>32</v>
      </c>
      <c r="F752" s="2" t="s">
        <v>17</v>
      </c>
      <c r="G752" s="5">
        <v>0</v>
      </c>
      <c r="H752" s="16">
        <v>0</v>
      </c>
      <c r="I752" s="2">
        <v>3</v>
      </c>
      <c r="J752" s="6">
        <v>2.7777777777777779E-3</v>
      </c>
      <c r="K752" s="2"/>
      <c r="L752" s="2"/>
      <c r="M752" s="2" t="s">
        <v>43</v>
      </c>
      <c r="N752" s="2" t="s">
        <v>66</v>
      </c>
      <c r="O752" s="2" t="s">
        <v>36</v>
      </c>
    </row>
    <row r="753" spans="2:15" x14ac:dyDescent="0.35">
      <c r="B753" s="2" t="s">
        <v>14</v>
      </c>
      <c r="C753" s="3">
        <v>16</v>
      </c>
      <c r="D753" s="4" t="s">
        <v>55</v>
      </c>
      <c r="E753" s="2" t="s">
        <v>32</v>
      </c>
      <c r="F753" s="2" t="s">
        <v>23</v>
      </c>
      <c r="G753" s="5">
        <v>2</v>
      </c>
      <c r="H753" s="16">
        <v>12000000</v>
      </c>
      <c r="I753" s="2">
        <v>1</v>
      </c>
      <c r="J753" s="6">
        <v>3.2407407407407406E-3</v>
      </c>
      <c r="K753" s="2" t="s">
        <v>18</v>
      </c>
      <c r="L753" s="2" t="s">
        <v>29</v>
      </c>
      <c r="M753" s="2" t="s">
        <v>40</v>
      </c>
      <c r="N753" s="2" t="s">
        <v>76</v>
      </c>
      <c r="O753" s="2" t="s">
        <v>26</v>
      </c>
    </row>
    <row r="754" spans="2:15" x14ac:dyDescent="0.35">
      <c r="B754" s="2" t="s">
        <v>14</v>
      </c>
      <c r="C754" s="3">
        <v>11</v>
      </c>
      <c r="D754" s="4" t="s">
        <v>57</v>
      </c>
      <c r="E754" s="2" t="s">
        <v>16</v>
      </c>
      <c r="F754" s="2" t="s">
        <v>42</v>
      </c>
      <c r="G754" s="5">
        <v>2</v>
      </c>
      <c r="H754" s="16">
        <v>12000000</v>
      </c>
      <c r="I754" s="2">
        <v>4</v>
      </c>
      <c r="J754" s="6">
        <v>3.2407407407407406E-3</v>
      </c>
      <c r="K754" s="2" t="s">
        <v>18</v>
      </c>
      <c r="L754" s="2" t="s">
        <v>19</v>
      </c>
      <c r="M754" s="2" t="s">
        <v>43</v>
      </c>
      <c r="N754" s="2" t="s">
        <v>66</v>
      </c>
      <c r="O754" s="2" t="s">
        <v>36</v>
      </c>
    </row>
    <row r="755" spans="2:15" x14ac:dyDescent="0.35">
      <c r="B755" s="2" t="s">
        <v>14</v>
      </c>
      <c r="C755" s="3">
        <v>1</v>
      </c>
      <c r="D755" s="4" t="s">
        <v>59</v>
      </c>
      <c r="E755" s="2" t="s">
        <v>32</v>
      </c>
      <c r="F755" s="2" t="s">
        <v>23</v>
      </c>
      <c r="G755" s="5">
        <v>2</v>
      </c>
      <c r="H755" s="16">
        <v>12000000</v>
      </c>
      <c r="I755" s="2">
        <v>2</v>
      </c>
      <c r="J755" s="6">
        <v>3.2407407407407406E-3</v>
      </c>
      <c r="K755" s="2" t="s">
        <v>18</v>
      </c>
      <c r="L755" s="2" t="s">
        <v>29</v>
      </c>
      <c r="M755" s="2" t="s">
        <v>51</v>
      </c>
      <c r="N755" s="2" t="s">
        <v>66</v>
      </c>
      <c r="O755" s="2" t="s">
        <v>67</v>
      </c>
    </row>
    <row r="756" spans="2:15" x14ac:dyDescent="0.35">
      <c r="B756" s="2" t="s">
        <v>14</v>
      </c>
      <c r="C756" s="3">
        <v>9</v>
      </c>
      <c r="D756" s="4" t="s">
        <v>27</v>
      </c>
      <c r="E756" s="2" t="s">
        <v>32</v>
      </c>
      <c r="F756" s="2" t="s">
        <v>23</v>
      </c>
      <c r="G756" s="5">
        <v>2</v>
      </c>
      <c r="H756" s="16">
        <v>38000000</v>
      </c>
      <c r="I756" s="2">
        <v>5</v>
      </c>
      <c r="J756" s="6">
        <v>3.2407407407407406E-3</v>
      </c>
      <c r="K756" s="2" t="s">
        <v>46</v>
      </c>
      <c r="L756" s="2" t="s">
        <v>19</v>
      </c>
      <c r="M756" s="2" t="s">
        <v>48</v>
      </c>
      <c r="N756" s="2" t="s">
        <v>76</v>
      </c>
      <c r="O756" s="2" t="s">
        <v>31</v>
      </c>
    </row>
    <row r="757" spans="2:15" x14ac:dyDescent="0.35">
      <c r="B757" s="2" t="s">
        <v>14</v>
      </c>
      <c r="C757" s="3">
        <v>11</v>
      </c>
      <c r="D757" s="4" t="s">
        <v>27</v>
      </c>
      <c r="E757" s="2" t="s">
        <v>32</v>
      </c>
      <c r="F757" s="2" t="s">
        <v>42</v>
      </c>
      <c r="G757" s="5">
        <v>2</v>
      </c>
      <c r="H757" s="16">
        <v>12000000</v>
      </c>
      <c r="I757" s="2">
        <v>5</v>
      </c>
      <c r="J757" s="6">
        <v>3.2407407407407406E-3</v>
      </c>
      <c r="K757" s="2" t="s">
        <v>18</v>
      </c>
      <c r="L757" s="2" t="s">
        <v>50</v>
      </c>
      <c r="M757" s="2" t="s">
        <v>20</v>
      </c>
      <c r="N757" s="2" t="s">
        <v>78</v>
      </c>
      <c r="O757" s="2" t="s">
        <v>63</v>
      </c>
    </row>
    <row r="758" spans="2:15" x14ac:dyDescent="0.35">
      <c r="B758" s="2" t="s">
        <v>14</v>
      </c>
      <c r="C758" s="3">
        <v>22</v>
      </c>
      <c r="D758" s="4" t="s">
        <v>27</v>
      </c>
      <c r="E758" s="2" t="s">
        <v>49</v>
      </c>
      <c r="F758" s="2" t="s">
        <v>42</v>
      </c>
      <c r="G758" s="5">
        <v>3</v>
      </c>
      <c r="H758" s="16">
        <v>15000000</v>
      </c>
      <c r="I758" s="2">
        <v>4</v>
      </c>
      <c r="J758" s="6">
        <v>3.2407407407407406E-3</v>
      </c>
      <c r="K758" s="2" t="s">
        <v>18</v>
      </c>
      <c r="L758" s="2" t="s">
        <v>56</v>
      </c>
      <c r="M758" s="2" t="s">
        <v>30</v>
      </c>
      <c r="N758" s="2" t="s">
        <v>77</v>
      </c>
      <c r="O758" s="2" t="s">
        <v>65</v>
      </c>
    </row>
    <row r="759" spans="2:15" x14ac:dyDescent="0.35">
      <c r="B759" s="2" t="s">
        <v>14</v>
      </c>
      <c r="C759" s="3">
        <v>30</v>
      </c>
      <c r="D759" s="4" t="s">
        <v>27</v>
      </c>
      <c r="E759" s="2" t="s">
        <v>49</v>
      </c>
      <c r="F759" s="2" t="s">
        <v>23</v>
      </c>
      <c r="G759" s="5">
        <v>3</v>
      </c>
      <c r="H759" s="16">
        <v>15000000</v>
      </c>
      <c r="I759" s="2">
        <v>3</v>
      </c>
      <c r="J759" s="6">
        <v>3.2407407407407406E-3</v>
      </c>
      <c r="K759" s="2" t="s">
        <v>18</v>
      </c>
      <c r="L759" s="2" t="s">
        <v>29</v>
      </c>
      <c r="M759" s="2" t="s">
        <v>25</v>
      </c>
      <c r="N759" s="2" t="s">
        <v>76</v>
      </c>
      <c r="O759" s="2" t="s">
        <v>31</v>
      </c>
    </row>
    <row r="760" spans="2:15" x14ac:dyDescent="0.35">
      <c r="B760" s="2" t="s">
        <v>14</v>
      </c>
      <c r="C760" s="3">
        <v>10</v>
      </c>
      <c r="D760" s="4" t="s">
        <v>37</v>
      </c>
      <c r="E760" s="2" t="s">
        <v>28</v>
      </c>
      <c r="F760" s="2" t="s">
        <v>17</v>
      </c>
      <c r="G760" s="5">
        <v>4</v>
      </c>
      <c r="H760" s="16">
        <v>11000000</v>
      </c>
      <c r="I760" s="2">
        <v>2</v>
      </c>
      <c r="J760" s="6">
        <v>3.2407407407407406E-3</v>
      </c>
      <c r="K760" s="2" t="s">
        <v>61</v>
      </c>
      <c r="L760" s="2" t="s">
        <v>19</v>
      </c>
      <c r="M760" s="2" t="s">
        <v>30</v>
      </c>
      <c r="N760" s="2" t="s">
        <v>76</v>
      </c>
      <c r="O760" s="2" t="s">
        <v>75</v>
      </c>
    </row>
    <row r="761" spans="2:15" x14ac:dyDescent="0.35">
      <c r="B761" s="2" t="s">
        <v>14</v>
      </c>
      <c r="C761" s="3">
        <v>24</v>
      </c>
      <c r="D761" s="4" t="s">
        <v>37</v>
      </c>
      <c r="E761" s="2" t="s">
        <v>16</v>
      </c>
      <c r="F761" s="2" t="s">
        <v>42</v>
      </c>
      <c r="G761" s="5">
        <v>4</v>
      </c>
      <c r="H761" s="16">
        <v>20000000</v>
      </c>
      <c r="I761" s="2">
        <v>1</v>
      </c>
      <c r="J761" s="6">
        <v>3.2407407407407406E-3</v>
      </c>
      <c r="K761" s="2" t="s">
        <v>61</v>
      </c>
      <c r="L761" s="2" t="s">
        <v>19</v>
      </c>
      <c r="M761" s="2" t="s">
        <v>30</v>
      </c>
      <c r="N761" s="2" t="s">
        <v>66</v>
      </c>
      <c r="O761" s="2" t="s">
        <v>36</v>
      </c>
    </row>
    <row r="762" spans="2:15" x14ac:dyDescent="0.35">
      <c r="B762" s="2" t="s">
        <v>14</v>
      </c>
      <c r="C762" s="3">
        <v>26</v>
      </c>
      <c r="D762" s="4" t="s">
        <v>37</v>
      </c>
      <c r="E762" s="2" t="s">
        <v>28</v>
      </c>
      <c r="F762" s="2" t="s">
        <v>42</v>
      </c>
      <c r="G762" s="5">
        <v>5</v>
      </c>
      <c r="H762" s="16">
        <v>20000000</v>
      </c>
      <c r="I762" s="2">
        <v>2</v>
      </c>
      <c r="J762" s="6">
        <v>3.2407407407407406E-3</v>
      </c>
      <c r="K762" s="2" t="s">
        <v>18</v>
      </c>
      <c r="L762" s="2" t="s">
        <v>19</v>
      </c>
      <c r="M762" s="2" t="s">
        <v>30</v>
      </c>
      <c r="N762" s="2" t="s">
        <v>78</v>
      </c>
      <c r="O762" s="2" t="s">
        <v>41</v>
      </c>
    </row>
    <row r="763" spans="2:15" x14ac:dyDescent="0.35">
      <c r="B763" s="2" t="s">
        <v>14</v>
      </c>
      <c r="C763" s="3">
        <v>1</v>
      </c>
      <c r="D763" s="4" t="s">
        <v>37</v>
      </c>
      <c r="E763" s="2" t="s">
        <v>32</v>
      </c>
      <c r="F763" s="2" t="s">
        <v>45</v>
      </c>
      <c r="G763" s="5">
        <v>4</v>
      </c>
      <c r="H763" s="16">
        <v>20000000</v>
      </c>
      <c r="I763" s="2">
        <v>2</v>
      </c>
      <c r="J763" s="6">
        <v>3.2407407407407406E-3</v>
      </c>
      <c r="K763" s="2" t="s">
        <v>18</v>
      </c>
      <c r="L763" s="2" t="s">
        <v>39</v>
      </c>
      <c r="M763" s="2" t="s">
        <v>33</v>
      </c>
      <c r="N763" s="2" t="s">
        <v>78</v>
      </c>
      <c r="O763" s="2" t="s">
        <v>63</v>
      </c>
    </row>
    <row r="764" spans="2:15" x14ac:dyDescent="0.35">
      <c r="B764" s="2" t="s">
        <v>14</v>
      </c>
      <c r="C764" s="3">
        <v>30</v>
      </c>
      <c r="D764" s="4" t="s">
        <v>37</v>
      </c>
      <c r="E764" s="2" t="s">
        <v>49</v>
      </c>
      <c r="F764" s="2" t="s">
        <v>45</v>
      </c>
      <c r="G764" s="5">
        <v>1</v>
      </c>
      <c r="H764" s="16">
        <v>7000000</v>
      </c>
      <c r="I764" s="2">
        <v>3</v>
      </c>
      <c r="J764" s="6">
        <v>3.2407407407407406E-3</v>
      </c>
      <c r="K764" s="2" t="s">
        <v>18</v>
      </c>
      <c r="L764" s="2" t="s">
        <v>47</v>
      </c>
      <c r="M764" s="2" t="s">
        <v>33</v>
      </c>
      <c r="N764" s="2" t="s">
        <v>77</v>
      </c>
      <c r="O764" s="2" t="s">
        <v>54</v>
      </c>
    </row>
    <row r="765" spans="2:15" x14ac:dyDescent="0.35">
      <c r="B765" s="2" t="s">
        <v>14</v>
      </c>
      <c r="C765" s="3">
        <v>8</v>
      </c>
      <c r="D765" s="4" t="s">
        <v>37</v>
      </c>
      <c r="E765" s="2" t="s">
        <v>32</v>
      </c>
      <c r="F765" s="2" t="s">
        <v>23</v>
      </c>
      <c r="G765" s="5">
        <v>5</v>
      </c>
      <c r="H765" s="16">
        <v>25000000</v>
      </c>
      <c r="I765" s="2">
        <v>4</v>
      </c>
      <c r="J765" s="6">
        <v>3.2407407407407406E-3</v>
      </c>
      <c r="K765" s="2" t="s">
        <v>18</v>
      </c>
      <c r="L765" s="2" t="s">
        <v>24</v>
      </c>
      <c r="M765" s="2" t="s">
        <v>20</v>
      </c>
      <c r="N765" s="2" t="s">
        <v>77</v>
      </c>
      <c r="O765" s="2" t="s">
        <v>65</v>
      </c>
    </row>
    <row r="766" spans="2:15" x14ac:dyDescent="0.35">
      <c r="B766" s="2" t="s">
        <v>14</v>
      </c>
      <c r="C766" s="3">
        <v>11</v>
      </c>
      <c r="D766" s="4" t="s">
        <v>37</v>
      </c>
      <c r="E766" s="2" t="s">
        <v>16</v>
      </c>
      <c r="F766" s="2" t="s">
        <v>42</v>
      </c>
      <c r="G766" s="5">
        <v>3</v>
      </c>
      <c r="H766" s="16">
        <v>15000000</v>
      </c>
      <c r="I766" s="2">
        <v>3</v>
      </c>
      <c r="J766" s="6">
        <v>3.2407407407407406E-3</v>
      </c>
      <c r="K766" s="2" t="s">
        <v>18</v>
      </c>
      <c r="L766" s="2" t="s">
        <v>39</v>
      </c>
      <c r="M766" s="2" t="s">
        <v>25</v>
      </c>
      <c r="N766" s="2" t="s">
        <v>78</v>
      </c>
      <c r="O766" s="2" t="s">
        <v>63</v>
      </c>
    </row>
    <row r="767" spans="2:15" x14ac:dyDescent="0.35">
      <c r="B767" s="2" t="s">
        <v>14</v>
      </c>
      <c r="C767" s="3">
        <v>11</v>
      </c>
      <c r="D767" s="4" t="s">
        <v>37</v>
      </c>
      <c r="E767" s="2" t="s">
        <v>38</v>
      </c>
      <c r="F767" s="2" t="s">
        <v>42</v>
      </c>
      <c r="G767" s="5">
        <v>3</v>
      </c>
      <c r="H767" s="16">
        <v>15000000</v>
      </c>
      <c r="I767" s="2">
        <v>1</v>
      </c>
      <c r="J767" s="6">
        <v>3.2407407407407406E-3</v>
      </c>
      <c r="K767" s="2" t="s">
        <v>18</v>
      </c>
      <c r="L767" s="2" t="s">
        <v>35</v>
      </c>
      <c r="M767" s="2" t="s">
        <v>48</v>
      </c>
      <c r="N767" s="2" t="s">
        <v>78</v>
      </c>
      <c r="O767" s="2" t="s">
        <v>41</v>
      </c>
    </row>
    <row r="768" spans="2:15" x14ac:dyDescent="0.35">
      <c r="B768" s="2" t="s">
        <v>14</v>
      </c>
      <c r="C768" s="3">
        <v>9</v>
      </c>
      <c r="D768" s="4" t="s">
        <v>44</v>
      </c>
      <c r="E768" s="2" t="s">
        <v>38</v>
      </c>
      <c r="F768" s="2" t="s">
        <v>23</v>
      </c>
      <c r="G768" s="5">
        <v>1</v>
      </c>
      <c r="H768" s="16">
        <v>19000000</v>
      </c>
      <c r="I768" s="2">
        <v>5</v>
      </c>
      <c r="J768" s="6">
        <v>3.2407407407407406E-3</v>
      </c>
      <c r="K768" s="2" t="s">
        <v>46</v>
      </c>
      <c r="L768" s="2" t="s">
        <v>29</v>
      </c>
      <c r="M768" s="2" t="s">
        <v>51</v>
      </c>
      <c r="N768" s="2" t="s">
        <v>77</v>
      </c>
      <c r="O768" s="2" t="s">
        <v>54</v>
      </c>
    </row>
    <row r="769" spans="2:15" x14ac:dyDescent="0.35">
      <c r="B769" s="2" t="s">
        <v>14</v>
      </c>
      <c r="C769" s="3">
        <v>22</v>
      </c>
      <c r="D769" s="4" t="s">
        <v>44</v>
      </c>
      <c r="E769" s="2" t="s">
        <v>32</v>
      </c>
      <c r="F769" s="2" t="s">
        <v>42</v>
      </c>
      <c r="G769" s="5">
        <v>1</v>
      </c>
      <c r="H769" s="16">
        <v>19000000</v>
      </c>
      <c r="I769" s="2">
        <v>1</v>
      </c>
      <c r="J769" s="6">
        <v>3.2407407407407406E-3</v>
      </c>
      <c r="K769" s="2" t="s">
        <v>46</v>
      </c>
      <c r="L769" s="2" t="s">
        <v>64</v>
      </c>
      <c r="M769" s="2" t="s">
        <v>51</v>
      </c>
      <c r="N769" s="2" t="s">
        <v>76</v>
      </c>
      <c r="O769" s="2" t="s">
        <v>31</v>
      </c>
    </row>
    <row r="770" spans="2:15" x14ac:dyDescent="0.35">
      <c r="B770" s="2" t="s">
        <v>14</v>
      </c>
      <c r="C770" s="3">
        <v>12</v>
      </c>
      <c r="D770" s="4" t="s">
        <v>44</v>
      </c>
      <c r="E770" s="2" t="s">
        <v>28</v>
      </c>
      <c r="F770" s="2" t="s">
        <v>42</v>
      </c>
      <c r="G770" s="5">
        <v>4</v>
      </c>
      <c r="H770" s="16">
        <v>20000000</v>
      </c>
      <c r="I770" s="2">
        <v>2</v>
      </c>
      <c r="J770" s="6">
        <v>3.2407407407407406E-3</v>
      </c>
      <c r="K770" s="2" t="s">
        <v>18</v>
      </c>
      <c r="L770" s="2" t="s">
        <v>29</v>
      </c>
      <c r="M770" s="2" t="s">
        <v>33</v>
      </c>
      <c r="N770" s="2" t="s">
        <v>78</v>
      </c>
      <c r="O770" s="2" t="s">
        <v>53</v>
      </c>
    </row>
    <row r="771" spans="2:15" x14ac:dyDescent="0.35">
      <c r="B771" s="2" t="s">
        <v>14</v>
      </c>
      <c r="C771" s="3">
        <v>22</v>
      </c>
      <c r="D771" s="4" t="s">
        <v>44</v>
      </c>
      <c r="E771" s="2" t="s">
        <v>32</v>
      </c>
      <c r="F771" s="2" t="s">
        <v>42</v>
      </c>
      <c r="G771" s="5">
        <v>3</v>
      </c>
      <c r="H771" s="16">
        <v>15000000</v>
      </c>
      <c r="I771" s="2">
        <v>1</v>
      </c>
      <c r="J771" s="6">
        <v>3.2407407407407406E-3</v>
      </c>
      <c r="K771" s="2" t="s">
        <v>18</v>
      </c>
      <c r="L771" s="2" t="s">
        <v>19</v>
      </c>
      <c r="M771" s="2" t="s">
        <v>48</v>
      </c>
      <c r="N771" s="2" t="s">
        <v>78</v>
      </c>
      <c r="O771" s="2" t="s">
        <v>63</v>
      </c>
    </row>
    <row r="772" spans="2:15" x14ac:dyDescent="0.35">
      <c r="B772" s="2" t="s">
        <v>14</v>
      </c>
      <c r="C772" s="3">
        <v>16</v>
      </c>
      <c r="D772" s="4" t="s">
        <v>55</v>
      </c>
      <c r="E772" s="2" t="s">
        <v>32</v>
      </c>
      <c r="F772" s="2" t="s">
        <v>23</v>
      </c>
      <c r="G772" s="5">
        <v>2</v>
      </c>
      <c r="H772" s="16">
        <v>12000000</v>
      </c>
      <c r="I772" s="2">
        <v>1</v>
      </c>
      <c r="J772" s="6">
        <v>3.2407407407407406E-3</v>
      </c>
      <c r="K772" s="2" t="s">
        <v>18</v>
      </c>
      <c r="L772" s="2" t="s">
        <v>29</v>
      </c>
      <c r="M772" s="2" t="s">
        <v>40</v>
      </c>
      <c r="N772" s="2" t="s">
        <v>76</v>
      </c>
      <c r="O772" s="2" t="s">
        <v>26</v>
      </c>
    </row>
    <row r="773" spans="2:15" x14ac:dyDescent="0.35">
      <c r="B773" s="2" t="s">
        <v>14</v>
      </c>
      <c r="C773" s="3">
        <v>11</v>
      </c>
      <c r="D773" s="4" t="s">
        <v>57</v>
      </c>
      <c r="E773" s="2" t="s">
        <v>16</v>
      </c>
      <c r="F773" s="2" t="s">
        <v>42</v>
      </c>
      <c r="G773" s="5">
        <v>2</v>
      </c>
      <c r="H773" s="16">
        <v>12000000</v>
      </c>
      <c r="I773" s="2">
        <v>4</v>
      </c>
      <c r="J773" s="6">
        <v>3.2407407407407406E-3</v>
      </c>
      <c r="K773" s="2" t="s">
        <v>18</v>
      </c>
      <c r="L773" s="2" t="s">
        <v>19</v>
      </c>
      <c r="M773" s="2" t="s">
        <v>43</v>
      </c>
      <c r="N773" s="2" t="s">
        <v>66</v>
      </c>
      <c r="O773" s="2" t="s">
        <v>36</v>
      </c>
    </row>
    <row r="774" spans="2:15" x14ac:dyDescent="0.35">
      <c r="B774" s="2" t="s">
        <v>14</v>
      </c>
      <c r="C774" s="3">
        <v>1</v>
      </c>
      <c r="D774" s="4" t="s">
        <v>59</v>
      </c>
      <c r="E774" s="2" t="s">
        <v>32</v>
      </c>
      <c r="F774" s="2" t="s">
        <v>23</v>
      </c>
      <c r="G774" s="5">
        <v>2</v>
      </c>
      <c r="H774" s="16">
        <v>12000000</v>
      </c>
      <c r="I774" s="2">
        <v>2</v>
      </c>
      <c r="J774" s="6">
        <v>3.2407407407407406E-3</v>
      </c>
      <c r="K774" s="2" t="s">
        <v>18</v>
      </c>
      <c r="L774" s="2" t="s">
        <v>29</v>
      </c>
      <c r="M774" s="2" t="s">
        <v>51</v>
      </c>
      <c r="N774" s="2" t="s">
        <v>66</v>
      </c>
      <c r="O774" s="2" t="s">
        <v>67</v>
      </c>
    </row>
    <row r="775" spans="2:15" x14ac:dyDescent="0.35">
      <c r="B775" s="2" t="s">
        <v>70</v>
      </c>
      <c r="C775" s="3">
        <v>15</v>
      </c>
      <c r="D775" s="4" t="s">
        <v>58</v>
      </c>
      <c r="E775" s="2" t="s">
        <v>38</v>
      </c>
      <c r="F775" s="2" t="s">
        <v>17</v>
      </c>
      <c r="G775" s="5">
        <v>0</v>
      </c>
      <c r="H775" s="16">
        <v>0</v>
      </c>
      <c r="I775" s="2">
        <v>2</v>
      </c>
      <c r="J775" s="6">
        <v>3.2407407407407406E-3</v>
      </c>
      <c r="K775" s="2"/>
      <c r="L775" s="2"/>
      <c r="M775" s="2" t="s">
        <v>43</v>
      </c>
      <c r="N775" s="2" t="s">
        <v>76</v>
      </c>
      <c r="O775" s="2" t="s">
        <v>26</v>
      </c>
    </row>
    <row r="776" spans="2:15" x14ac:dyDescent="0.35">
      <c r="B776" s="2" t="s">
        <v>70</v>
      </c>
      <c r="C776" s="3">
        <v>11</v>
      </c>
      <c r="D776" s="4" t="s">
        <v>59</v>
      </c>
      <c r="E776" s="2" t="s">
        <v>16</v>
      </c>
      <c r="F776" s="2" t="s">
        <v>42</v>
      </c>
      <c r="G776" s="5">
        <v>0</v>
      </c>
      <c r="H776" s="16">
        <v>0</v>
      </c>
      <c r="I776" s="2">
        <v>5</v>
      </c>
      <c r="J776" s="6">
        <v>3.2407407407407406E-3</v>
      </c>
      <c r="K776" s="2"/>
      <c r="L776" s="2"/>
      <c r="M776" s="2" t="s">
        <v>33</v>
      </c>
      <c r="N776" s="2" t="s">
        <v>66</v>
      </c>
      <c r="O776" s="2" t="s">
        <v>67</v>
      </c>
    </row>
    <row r="777" spans="2:15" x14ac:dyDescent="0.35">
      <c r="B777" s="2" t="s">
        <v>70</v>
      </c>
      <c r="C777" s="3">
        <v>14</v>
      </c>
      <c r="D777" s="4" t="s">
        <v>22</v>
      </c>
      <c r="E777" s="2" t="s">
        <v>28</v>
      </c>
      <c r="F777" s="2" t="s">
        <v>42</v>
      </c>
      <c r="G777" s="5">
        <v>0</v>
      </c>
      <c r="H777" s="16">
        <v>0</v>
      </c>
      <c r="I777" s="2">
        <v>4</v>
      </c>
      <c r="J777" s="6">
        <v>3.2407407407407406E-3</v>
      </c>
      <c r="K777" s="2"/>
      <c r="L777" s="2"/>
      <c r="M777" s="2" t="s">
        <v>43</v>
      </c>
      <c r="N777" s="2" t="s">
        <v>78</v>
      </c>
      <c r="O777" s="2" t="s">
        <v>41</v>
      </c>
    </row>
    <row r="778" spans="2:15" x14ac:dyDescent="0.35">
      <c r="B778" s="2" t="s">
        <v>70</v>
      </c>
      <c r="C778" s="3">
        <v>24</v>
      </c>
      <c r="D778" s="4" t="s">
        <v>27</v>
      </c>
      <c r="E778" s="2" t="s">
        <v>73</v>
      </c>
      <c r="F778" s="2" t="s">
        <v>42</v>
      </c>
      <c r="G778" s="5">
        <v>0</v>
      </c>
      <c r="H778" s="16">
        <v>0</v>
      </c>
      <c r="I778" s="2">
        <v>3</v>
      </c>
      <c r="J778" s="6">
        <v>3.2407407407407406E-3</v>
      </c>
      <c r="K778" s="2"/>
      <c r="L778" s="2"/>
      <c r="M778" s="2" t="s">
        <v>20</v>
      </c>
      <c r="N778" s="2" t="s">
        <v>78</v>
      </c>
      <c r="O778" s="2" t="s">
        <v>63</v>
      </c>
    </row>
    <row r="779" spans="2:15" x14ac:dyDescent="0.35">
      <c r="B779" s="2" t="s">
        <v>70</v>
      </c>
      <c r="C779" s="3">
        <v>1</v>
      </c>
      <c r="D779" s="4" t="s">
        <v>37</v>
      </c>
      <c r="E779" s="2" t="s">
        <v>16</v>
      </c>
      <c r="F779" s="2" t="s">
        <v>42</v>
      </c>
      <c r="G779" s="5">
        <v>0</v>
      </c>
      <c r="H779" s="16">
        <v>0</v>
      </c>
      <c r="I779" s="2">
        <v>1</v>
      </c>
      <c r="J779" s="6">
        <v>3.2407407407407406E-3</v>
      </c>
      <c r="K779" s="2"/>
      <c r="L779" s="2"/>
      <c r="M779" s="2" t="s">
        <v>43</v>
      </c>
      <c r="N779" s="2" t="s">
        <v>76</v>
      </c>
      <c r="O779" s="2" t="s">
        <v>52</v>
      </c>
    </row>
    <row r="780" spans="2:15" x14ac:dyDescent="0.35">
      <c r="B780" s="2" t="s">
        <v>70</v>
      </c>
      <c r="C780" s="3">
        <v>19</v>
      </c>
      <c r="D780" s="4" t="s">
        <v>69</v>
      </c>
      <c r="E780" s="2" t="s">
        <v>32</v>
      </c>
      <c r="F780" s="2" t="s">
        <v>42</v>
      </c>
      <c r="G780" s="5">
        <v>0</v>
      </c>
      <c r="H780" s="16">
        <v>0</v>
      </c>
      <c r="I780" s="2">
        <v>2</v>
      </c>
      <c r="J780" s="6">
        <v>3.2407407407407406E-3</v>
      </c>
      <c r="K780" s="2"/>
      <c r="L780" s="2"/>
      <c r="M780" s="2" t="s">
        <v>30</v>
      </c>
      <c r="N780" s="2" t="s">
        <v>66</v>
      </c>
      <c r="O780" s="2" t="s">
        <v>67</v>
      </c>
    </row>
    <row r="781" spans="2:15" x14ac:dyDescent="0.35">
      <c r="B781" s="2" t="s">
        <v>70</v>
      </c>
      <c r="C781" s="3">
        <v>15</v>
      </c>
      <c r="D781" s="4" t="s">
        <v>58</v>
      </c>
      <c r="E781" s="2" t="s">
        <v>38</v>
      </c>
      <c r="F781" s="2" t="s">
        <v>17</v>
      </c>
      <c r="G781" s="5">
        <v>0</v>
      </c>
      <c r="H781" s="16">
        <v>0</v>
      </c>
      <c r="I781" s="2">
        <v>2</v>
      </c>
      <c r="J781" s="6">
        <v>3.2407407407407406E-3</v>
      </c>
      <c r="K781" s="2"/>
      <c r="L781" s="2"/>
      <c r="M781" s="2" t="s">
        <v>43</v>
      </c>
      <c r="N781" s="2" t="s">
        <v>76</v>
      </c>
      <c r="O781" s="2" t="s">
        <v>26</v>
      </c>
    </row>
    <row r="782" spans="2:15" x14ac:dyDescent="0.35">
      <c r="B782" s="2" t="s">
        <v>70</v>
      </c>
      <c r="C782" s="3">
        <v>11</v>
      </c>
      <c r="D782" s="4" t="s">
        <v>59</v>
      </c>
      <c r="E782" s="2" t="s">
        <v>16</v>
      </c>
      <c r="F782" s="2" t="s">
        <v>42</v>
      </c>
      <c r="G782" s="5">
        <v>0</v>
      </c>
      <c r="H782" s="16">
        <v>0</v>
      </c>
      <c r="I782" s="2">
        <v>5</v>
      </c>
      <c r="J782" s="6">
        <v>3.2407407407407406E-3</v>
      </c>
      <c r="K782" s="2"/>
      <c r="L782" s="2"/>
      <c r="M782" s="2" t="s">
        <v>33</v>
      </c>
      <c r="N782" s="2" t="s">
        <v>66</v>
      </c>
      <c r="O782" s="2" t="s">
        <v>67</v>
      </c>
    </row>
    <row r="783" spans="2:15" x14ac:dyDescent="0.35">
      <c r="B783" s="2" t="s">
        <v>14</v>
      </c>
      <c r="C783" s="3">
        <v>19</v>
      </c>
      <c r="D783" s="4" t="s">
        <v>22</v>
      </c>
      <c r="E783" s="2" t="s">
        <v>28</v>
      </c>
      <c r="F783" s="2" t="s">
        <v>45</v>
      </c>
      <c r="G783" s="5">
        <v>1</v>
      </c>
      <c r="H783" s="16">
        <v>7000000</v>
      </c>
      <c r="I783" s="2">
        <v>5</v>
      </c>
      <c r="J783" s="6">
        <v>3.2986111111111111E-3</v>
      </c>
      <c r="K783" s="2" t="s">
        <v>18</v>
      </c>
      <c r="L783" s="2" t="s">
        <v>24</v>
      </c>
      <c r="M783" s="2" t="s">
        <v>48</v>
      </c>
      <c r="N783" s="2" t="s">
        <v>78</v>
      </c>
      <c r="O783" s="2" t="s">
        <v>53</v>
      </c>
    </row>
    <row r="784" spans="2:15" x14ac:dyDescent="0.35">
      <c r="B784" s="2" t="s">
        <v>14</v>
      </c>
      <c r="C784" s="3">
        <v>5</v>
      </c>
      <c r="D784" s="4" t="s">
        <v>27</v>
      </c>
      <c r="E784" s="2" t="s">
        <v>32</v>
      </c>
      <c r="F784" s="2" t="s">
        <v>42</v>
      </c>
      <c r="G784" s="5">
        <v>4</v>
      </c>
      <c r="H784" s="16">
        <v>15000000</v>
      </c>
      <c r="I784" s="2">
        <v>3</v>
      </c>
      <c r="J784" s="6">
        <v>3.2986111111111111E-3</v>
      </c>
      <c r="K784" s="2" t="s">
        <v>18</v>
      </c>
      <c r="L784" s="2" t="s">
        <v>19</v>
      </c>
      <c r="M784" s="2" t="s">
        <v>33</v>
      </c>
      <c r="N784" s="2" t="s">
        <v>66</v>
      </c>
      <c r="O784" s="2" t="s">
        <v>67</v>
      </c>
    </row>
    <row r="785" spans="2:15" x14ac:dyDescent="0.35">
      <c r="B785" s="2" t="s">
        <v>14</v>
      </c>
      <c r="C785" s="3">
        <v>11</v>
      </c>
      <c r="D785" s="4" t="s">
        <v>37</v>
      </c>
      <c r="E785" s="2" t="s">
        <v>16</v>
      </c>
      <c r="F785" s="2" t="s">
        <v>45</v>
      </c>
      <c r="G785" s="5">
        <v>2</v>
      </c>
      <c r="H785" s="16">
        <v>38000000</v>
      </c>
      <c r="I785" s="2">
        <v>1</v>
      </c>
      <c r="J785" s="6">
        <v>3.2986111111111111E-3</v>
      </c>
      <c r="K785" s="2" t="s">
        <v>46</v>
      </c>
      <c r="L785" s="2" t="s">
        <v>19</v>
      </c>
      <c r="M785" s="2" t="s">
        <v>40</v>
      </c>
      <c r="N785" s="2" t="s">
        <v>78</v>
      </c>
      <c r="O785" s="2" t="s">
        <v>53</v>
      </c>
    </row>
    <row r="786" spans="2:15" x14ac:dyDescent="0.35">
      <c r="B786" s="2" t="s">
        <v>14</v>
      </c>
      <c r="C786" s="3">
        <v>1</v>
      </c>
      <c r="D786" s="4" t="s">
        <v>37</v>
      </c>
      <c r="E786" s="2" t="s">
        <v>49</v>
      </c>
      <c r="F786" s="2" t="s">
        <v>17</v>
      </c>
      <c r="G786" s="5">
        <v>3</v>
      </c>
      <c r="H786" s="16">
        <v>15000000</v>
      </c>
      <c r="I786" s="2">
        <v>1</v>
      </c>
      <c r="J786" s="6">
        <v>3.2986111111111111E-3</v>
      </c>
      <c r="K786" s="2" t="s">
        <v>18</v>
      </c>
      <c r="L786" s="2" t="s">
        <v>39</v>
      </c>
      <c r="M786" s="2" t="s">
        <v>30</v>
      </c>
      <c r="N786" s="2" t="s">
        <v>66</v>
      </c>
      <c r="O786" s="2" t="s">
        <v>36</v>
      </c>
    </row>
    <row r="787" spans="2:15" x14ac:dyDescent="0.35">
      <c r="B787" s="2" t="s">
        <v>14</v>
      </c>
      <c r="C787" s="3">
        <v>21</v>
      </c>
      <c r="D787" s="4" t="s">
        <v>37</v>
      </c>
      <c r="E787" s="2" t="s">
        <v>28</v>
      </c>
      <c r="F787" s="2" t="s">
        <v>17</v>
      </c>
      <c r="G787" s="5">
        <v>5</v>
      </c>
      <c r="H787" s="16">
        <v>20000000</v>
      </c>
      <c r="I787" s="2">
        <v>5</v>
      </c>
      <c r="J787" s="6">
        <v>3.2986111111111111E-3</v>
      </c>
      <c r="K787" s="2" t="s">
        <v>18</v>
      </c>
      <c r="L787" s="2" t="s">
        <v>56</v>
      </c>
      <c r="M787" s="2" t="s">
        <v>20</v>
      </c>
      <c r="N787" s="2" t="s">
        <v>76</v>
      </c>
      <c r="O787" s="2" t="s">
        <v>31</v>
      </c>
    </row>
    <row r="788" spans="2:15" x14ac:dyDescent="0.35">
      <c r="B788" s="2" t="s">
        <v>14</v>
      </c>
      <c r="C788" s="3">
        <v>27</v>
      </c>
      <c r="D788" s="4" t="s">
        <v>44</v>
      </c>
      <c r="E788" s="2" t="s">
        <v>38</v>
      </c>
      <c r="F788" s="2" t="s">
        <v>42</v>
      </c>
      <c r="G788" s="5">
        <v>3</v>
      </c>
      <c r="H788" s="16">
        <v>11000000</v>
      </c>
      <c r="I788" s="2">
        <v>3</v>
      </c>
      <c r="J788" s="6">
        <v>3.2986111111111111E-3</v>
      </c>
      <c r="K788" s="2" t="s">
        <v>18</v>
      </c>
      <c r="L788" s="2" t="s">
        <v>56</v>
      </c>
      <c r="M788" s="2" t="s">
        <v>48</v>
      </c>
      <c r="N788" s="2" t="s">
        <v>77</v>
      </c>
      <c r="O788" s="2" t="s">
        <v>34</v>
      </c>
    </row>
    <row r="789" spans="2:15" x14ac:dyDescent="0.35">
      <c r="B789" s="2" t="s">
        <v>14</v>
      </c>
      <c r="C789" s="3">
        <v>28</v>
      </c>
      <c r="D789" s="4" t="s">
        <v>44</v>
      </c>
      <c r="E789" s="2" t="s">
        <v>38</v>
      </c>
      <c r="F789" s="2" t="s">
        <v>23</v>
      </c>
      <c r="G789" s="5">
        <v>2</v>
      </c>
      <c r="H789" s="16">
        <v>12000000</v>
      </c>
      <c r="I789" s="2">
        <v>3</v>
      </c>
      <c r="J789" s="6">
        <v>3.2986111111111111E-3</v>
      </c>
      <c r="K789" s="2" t="s">
        <v>18</v>
      </c>
      <c r="L789" s="2" t="s">
        <v>39</v>
      </c>
      <c r="M789" s="2" t="s">
        <v>51</v>
      </c>
      <c r="N789" s="2" t="s">
        <v>78</v>
      </c>
      <c r="O789" s="2" t="s">
        <v>62</v>
      </c>
    </row>
    <row r="790" spans="2:15" x14ac:dyDescent="0.35">
      <c r="B790" s="2" t="s">
        <v>14</v>
      </c>
      <c r="C790" s="3">
        <v>11</v>
      </c>
      <c r="D790" s="4" t="s">
        <v>69</v>
      </c>
      <c r="E790" s="2" t="s">
        <v>38</v>
      </c>
      <c r="F790" s="2" t="s">
        <v>23</v>
      </c>
      <c r="G790" s="5">
        <v>1</v>
      </c>
      <c r="H790" s="16">
        <v>19000000</v>
      </c>
      <c r="I790" s="2">
        <v>1</v>
      </c>
      <c r="J790" s="6">
        <v>3.2986111111111111E-3</v>
      </c>
      <c r="K790" s="2" t="s">
        <v>46</v>
      </c>
      <c r="L790" s="2" t="s">
        <v>29</v>
      </c>
      <c r="M790" s="2" t="s">
        <v>30</v>
      </c>
      <c r="N790" s="2" t="s">
        <v>78</v>
      </c>
      <c r="O790" s="2" t="s">
        <v>66</v>
      </c>
    </row>
    <row r="791" spans="2:15" x14ac:dyDescent="0.35">
      <c r="B791" s="2" t="s">
        <v>14</v>
      </c>
      <c r="C791" s="3">
        <v>25</v>
      </c>
      <c r="D791" s="4" t="s">
        <v>69</v>
      </c>
      <c r="E791" s="2" t="s">
        <v>16</v>
      </c>
      <c r="F791" s="2" t="s">
        <v>23</v>
      </c>
      <c r="G791" s="5">
        <v>2</v>
      </c>
      <c r="H791" s="16">
        <v>12000000</v>
      </c>
      <c r="I791" s="2">
        <v>1</v>
      </c>
      <c r="J791" s="6">
        <v>3.2986111111111111E-3</v>
      </c>
      <c r="K791" s="2" t="s">
        <v>18</v>
      </c>
      <c r="L791" s="2" t="s">
        <v>56</v>
      </c>
      <c r="M791" s="2" t="s">
        <v>43</v>
      </c>
      <c r="N791" s="2" t="s">
        <v>77</v>
      </c>
      <c r="O791" s="2" t="s">
        <v>54</v>
      </c>
    </row>
    <row r="792" spans="2:15" x14ac:dyDescent="0.35">
      <c r="B792" s="2" t="s">
        <v>14</v>
      </c>
      <c r="C792" s="3">
        <v>23</v>
      </c>
      <c r="D792" s="4" t="s">
        <v>69</v>
      </c>
      <c r="E792" s="2" t="s">
        <v>16</v>
      </c>
      <c r="F792" s="2" t="s">
        <v>17</v>
      </c>
      <c r="G792" s="5">
        <v>2</v>
      </c>
      <c r="H792" s="16">
        <v>12000000</v>
      </c>
      <c r="I792" s="2">
        <v>1</v>
      </c>
      <c r="J792" s="6">
        <v>3.2986111111111111E-3</v>
      </c>
      <c r="K792" s="2" t="s">
        <v>18</v>
      </c>
      <c r="L792" s="2" t="s">
        <v>64</v>
      </c>
      <c r="M792" s="2" t="s">
        <v>48</v>
      </c>
      <c r="N792" s="2" t="s">
        <v>76</v>
      </c>
      <c r="O792" s="2" t="s">
        <v>26</v>
      </c>
    </row>
    <row r="793" spans="2:15" x14ac:dyDescent="0.35">
      <c r="B793" s="2" t="s">
        <v>14</v>
      </c>
      <c r="C793" s="3">
        <v>19</v>
      </c>
      <c r="D793" s="4" t="s">
        <v>22</v>
      </c>
      <c r="E793" s="2" t="s">
        <v>28</v>
      </c>
      <c r="F793" s="2" t="s">
        <v>45</v>
      </c>
      <c r="G793" s="5">
        <v>1</v>
      </c>
      <c r="H793" s="16">
        <v>7000000</v>
      </c>
      <c r="I793" s="2">
        <v>5</v>
      </c>
      <c r="J793" s="6">
        <v>3.2986111111111111E-3</v>
      </c>
      <c r="K793" s="2" t="s">
        <v>18</v>
      </c>
      <c r="L793" s="2" t="s">
        <v>24</v>
      </c>
      <c r="M793" s="2" t="s">
        <v>48</v>
      </c>
      <c r="N793" s="2" t="s">
        <v>78</v>
      </c>
      <c r="O793" s="2" t="s">
        <v>53</v>
      </c>
    </row>
    <row r="794" spans="2:15" x14ac:dyDescent="0.35">
      <c r="B794" s="2" t="s">
        <v>70</v>
      </c>
      <c r="C794" s="3">
        <v>11</v>
      </c>
      <c r="D794" s="4" t="s">
        <v>55</v>
      </c>
      <c r="E794" s="2" t="s">
        <v>38</v>
      </c>
      <c r="F794" s="2" t="s">
        <v>23</v>
      </c>
      <c r="G794" s="5">
        <v>0</v>
      </c>
      <c r="H794" s="16">
        <v>0</v>
      </c>
      <c r="I794" s="2">
        <v>4</v>
      </c>
      <c r="J794" s="6">
        <v>3.2986111111111111E-3</v>
      </c>
      <c r="K794" s="2"/>
      <c r="L794" s="2"/>
      <c r="M794" s="2" t="s">
        <v>30</v>
      </c>
      <c r="N794" s="2" t="s">
        <v>77</v>
      </c>
      <c r="O794" s="2" t="s">
        <v>65</v>
      </c>
    </row>
    <row r="795" spans="2:15" x14ac:dyDescent="0.35">
      <c r="B795" s="2" t="s">
        <v>70</v>
      </c>
      <c r="C795" s="3">
        <v>19</v>
      </c>
      <c r="D795" s="4" t="s">
        <v>27</v>
      </c>
      <c r="E795" s="2" t="s">
        <v>16</v>
      </c>
      <c r="F795" s="2" t="s">
        <v>42</v>
      </c>
      <c r="G795" s="5">
        <v>0</v>
      </c>
      <c r="H795" s="16">
        <v>0</v>
      </c>
      <c r="I795" s="2">
        <v>6</v>
      </c>
      <c r="J795" s="6">
        <v>3.2986111111111111E-3</v>
      </c>
      <c r="K795" s="2"/>
      <c r="L795" s="2"/>
      <c r="M795" s="2" t="s">
        <v>30</v>
      </c>
      <c r="N795" s="2" t="s">
        <v>76</v>
      </c>
      <c r="O795" s="2" t="s">
        <v>71</v>
      </c>
    </row>
    <row r="796" spans="2:15" x14ac:dyDescent="0.35">
      <c r="B796" s="2" t="s">
        <v>70</v>
      </c>
      <c r="C796" s="3">
        <v>18</v>
      </c>
      <c r="D796" s="4" t="s">
        <v>44</v>
      </c>
      <c r="E796" s="2" t="s">
        <v>73</v>
      </c>
      <c r="F796" s="2" t="s">
        <v>42</v>
      </c>
      <c r="G796" s="5">
        <v>0</v>
      </c>
      <c r="H796" s="16">
        <v>0</v>
      </c>
      <c r="I796" s="2">
        <v>4</v>
      </c>
      <c r="J796" s="6">
        <v>3.2986111111111111E-3</v>
      </c>
      <c r="K796" s="2"/>
      <c r="L796" s="2"/>
      <c r="M796" s="2" t="s">
        <v>51</v>
      </c>
      <c r="N796" s="2" t="s">
        <v>66</v>
      </c>
      <c r="O796" s="2" t="s">
        <v>67</v>
      </c>
    </row>
    <row r="797" spans="2:15" x14ac:dyDescent="0.35">
      <c r="B797" s="2" t="s">
        <v>70</v>
      </c>
      <c r="C797" s="3">
        <v>11</v>
      </c>
      <c r="D797" s="4" t="s">
        <v>55</v>
      </c>
      <c r="E797" s="2" t="s">
        <v>38</v>
      </c>
      <c r="F797" s="2" t="s">
        <v>23</v>
      </c>
      <c r="G797" s="5">
        <v>0</v>
      </c>
      <c r="H797" s="16">
        <v>0</v>
      </c>
      <c r="I797" s="2">
        <v>4</v>
      </c>
      <c r="J797" s="6">
        <v>3.2986111111111111E-3</v>
      </c>
      <c r="K797" s="2"/>
      <c r="L797" s="2"/>
      <c r="M797" s="2" t="s">
        <v>30</v>
      </c>
      <c r="N797" s="2" t="s">
        <v>77</v>
      </c>
      <c r="O797" s="2" t="s">
        <v>65</v>
      </c>
    </row>
    <row r="798" spans="2:15" x14ac:dyDescent="0.35">
      <c r="B798" s="2" t="s">
        <v>14</v>
      </c>
      <c r="C798" s="3">
        <v>13</v>
      </c>
      <c r="D798" s="4" t="s">
        <v>55</v>
      </c>
      <c r="E798" s="2" t="s">
        <v>49</v>
      </c>
      <c r="F798" s="2" t="s">
        <v>42</v>
      </c>
      <c r="G798" s="5">
        <v>2</v>
      </c>
      <c r="H798" s="16">
        <v>12000000</v>
      </c>
      <c r="I798" s="2">
        <v>1</v>
      </c>
      <c r="J798" s="6">
        <v>3.3333333333333335E-3</v>
      </c>
      <c r="K798" s="2" t="s">
        <v>18</v>
      </c>
      <c r="L798" s="2" t="s">
        <v>56</v>
      </c>
      <c r="M798" s="2" t="s">
        <v>30</v>
      </c>
      <c r="N798" s="2" t="s">
        <v>76</v>
      </c>
      <c r="O798" s="2" t="s">
        <v>26</v>
      </c>
    </row>
    <row r="799" spans="2:15" x14ac:dyDescent="0.35">
      <c r="B799" s="2" t="s">
        <v>14</v>
      </c>
      <c r="C799" s="3">
        <v>1</v>
      </c>
      <c r="D799" s="4" t="s">
        <v>59</v>
      </c>
      <c r="E799" s="2" t="s">
        <v>49</v>
      </c>
      <c r="F799" s="2" t="s">
        <v>23</v>
      </c>
      <c r="G799" s="5">
        <v>4</v>
      </c>
      <c r="H799" s="16">
        <v>20000000</v>
      </c>
      <c r="I799" s="2">
        <v>4</v>
      </c>
      <c r="J799" s="6">
        <v>3.3333333333333335E-3</v>
      </c>
      <c r="K799" s="2" t="s">
        <v>61</v>
      </c>
      <c r="L799" s="2" t="s">
        <v>64</v>
      </c>
      <c r="M799" s="2" t="s">
        <v>43</v>
      </c>
      <c r="N799" s="2" t="s">
        <v>78</v>
      </c>
      <c r="O799" s="2" t="s">
        <v>63</v>
      </c>
    </row>
    <row r="800" spans="2:15" x14ac:dyDescent="0.35">
      <c r="B800" s="2" t="s">
        <v>14</v>
      </c>
      <c r="C800" s="3">
        <v>12</v>
      </c>
      <c r="D800" s="4" t="s">
        <v>27</v>
      </c>
      <c r="E800" s="2" t="s">
        <v>49</v>
      </c>
      <c r="F800" s="2" t="s">
        <v>17</v>
      </c>
      <c r="G800" s="5">
        <v>2</v>
      </c>
      <c r="H800" s="16">
        <v>10000000</v>
      </c>
      <c r="I800" s="2">
        <v>5</v>
      </c>
      <c r="J800" s="6">
        <v>3.3333333333333335E-3</v>
      </c>
      <c r="K800" s="2" t="s">
        <v>18</v>
      </c>
      <c r="L800" s="2" t="s">
        <v>35</v>
      </c>
      <c r="M800" s="2" t="s">
        <v>51</v>
      </c>
      <c r="N800" s="2" t="s">
        <v>66</v>
      </c>
      <c r="O800" s="2" t="s">
        <v>67</v>
      </c>
    </row>
    <row r="801" spans="2:15" x14ac:dyDescent="0.35">
      <c r="B801" s="2" t="s">
        <v>14</v>
      </c>
      <c r="C801" s="3">
        <v>13</v>
      </c>
      <c r="D801" s="4" t="s">
        <v>37</v>
      </c>
      <c r="E801" s="2" t="s">
        <v>16</v>
      </c>
      <c r="F801" s="2" t="s">
        <v>23</v>
      </c>
      <c r="G801" s="5">
        <v>1</v>
      </c>
      <c r="H801" s="16">
        <v>19000000</v>
      </c>
      <c r="I801" s="2">
        <v>4</v>
      </c>
      <c r="J801" s="6">
        <v>3.3333333333333335E-3</v>
      </c>
      <c r="K801" s="2" t="s">
        <v>46</v>
      </c>
      <c r="L801" s="2" t="s">
        <v>56</v>
      </c>
      <c r="M801" s="2" t="s">
        <v>33</v>
      </c>
      <c r="N801" s="2" t="s">
        <v>76</v>
      </c>
      <c r="O801" s="2" t="s">
        <v>31</v>
      </c>
    </row>
    <row r="802" spans="2:15" x14ac:dyDescent="0.35">
      <c r="B802" s="2" t="s">
        <v>14</v>
      </c>
      <c r="C802" s="3">
        <v>8</v>
      </c>
      <c r="D802" s="4" t="s">
        <v>37</v>
      </c>
      <c r="E802" s="2" t="s">
        <v>49</v>
      </c>
      <c r="F802" s="2" t="s">
        <v>23</v>
      </c>
      <c r="G802" s="5">
        <v>3</v>
      </c>
      <c r="H802" s="16">
        <v>15000000</v>
      </c>
      <c r="I802" s="2">
        <v>3</v>
      </c>
      <c r="J802" s="6">
        <v>3.3333333333333335E-3</v>
      </c>
      <c r="K802" s="2" t="s">
        <v>18</v>
      </c>
      <c r="L802" s="2" t="s">
        <v>19</v>
      </c>
      <c r="M802" s="2" t="s">
        <v>40</v>
      </c>
      <c r="N802" s="2" t="s">
        <v>78</v>
      </c>
      <c r="O802" s="2" t="s">
        <v>41</v>
      </c>
    </row>
    <row r="803" spans="2:15" x14ac:dyDescent="0.35">
      <c r="B803" s="2" t="s">
        <v>14</v>
      </c>
      <c r="C803" s="3">
        <v>17</v>
      </c>
      <c r="D803" s="4" t="s">
        <v>44</v>
      </c>
      <c r="E803" s="2" t="s">
        <v>16</v>
      </c>
      <c r="F803" s="2" t="s">
        <v>42</v>
      </c>
      <c r="G803" s="5">
        <v>2</v>
      </c>
      <c r="H803" s="16">
        <v>12000000</v>
      </c>
      <c r="I803" s="2">
        <v>3</v>
      </c>
      <c r="J803" s="6">
        <v>3.3333333333333335E-3</v>
      </c>
      <c r="K803" s="2" t="s">
        <v>18</v>
      </c>
      <c r="L803" s="2" t="s">
        <v>29</v>
      </c>
      <c r="M803" s="2" t="s">
        <v>40</v>
      </c>
      <c r="N803" s="2" t="s">
        <v>66</v>
      </c>
      <c r="O803" s="2" t="s">
        <v>67</v>
      </c>
    </row>
    <row r="804" spans="2:15" x14ac:dyDescent="0.35">
      <c r="B804" s="2" t="s">
        <v>14</v>
      </c>
      <c r="C804" s="3">
        <v>12</v>
      </c>
      <c r="D804" s="4" t="s">
        <v>44</v>
      </c>
      <c r="E804" s="2" t="s">
        <v>28</v>
      </c>
      <c r="F804" s="2" t="s">
        <v>42</v>
      </c>
      <c r="G804" s="5">
        <v>3</v>
      </c>
      <c r="H804" s="16">
        <v>15000000</v>
      </c>
      <c r="I804" s="2">
        <v>1</v>
      </c>
      <c r="J804" s="6">
        <v>3.3333333333333335E-3</v>
      </c>
      <c r="K804" s="2" t="s">
        <v>18</v>
      </c>
      <c r="L804" s="2" t="s">
        <v>39</v>
      </c>
      <c r="M804" s="2" t="s">
        <v>48</v>
      </c>
      <c r="N804" s="2" t="s">
        <v>76</v>
      </c>
      <c r="O804" s="2" t="s">
        <v>52</v>
      </c>
    </row>
    <row r="805" spans="2:15" x14ac:dyDescent="0.35">
      <c r="B805" s="2" t="s">
        <v>14</v>
      </c>
      <c r="C805" s="3">
        <v>16</v>
      </c>
      <c r="D805" s="4" t="s">
        <v>69</v>
      </c>
      <c r="E805" s="2" t="s">
        <v>73</v>
      </c>
      <c r="F805" s="2" t="s">
        <v>23</v>
      </c>
      <c r="G805" s="5">
        <v>5</v>
      </c>
      <c r="H805" s="16">
        <v>25000000</v>
      </c>
      <c r="I805" s="2">
        <v>2</v>
      </c>
      <c r="J805" s="6">
        <v>3.3333333333333335E-3</v>
      </c>
      <c r="K805" s="2" t="s">
        <v>18</v>
      </c>
      <c r="L805" s="2" t="s">
        <v>19</v>
      </c>
      <c r="M805" s="2" t="s">
        <v>25</v>
      </c>
      <c r="N805" s="2" t="s">
        <v>77</v>
      </c>
      <c r="O805" s="2" t="s">
        <v>65</v>
      </c>
    </row>
    <row r="806" spans="2:15" x14ac:dyDescent="0.35">
      <c r="B806" s="2" t="s">
        <v>14</v>
      </c>
      <c r="C806" s="3">
        <v>13</v>
      </c>
      <c r="D806" s="4" t="s">
        <v>55</v>
      </c>
      <c r="E806" s="2" t="s">
        <v>49</v>
      </c>
      <c r="F806" s="2" t="s">
        <v>42</v>
      </c>
      <c r="G806" s="5">
        <v>2</v>
      </c>
      <c r="H806" s="16">
        <v>12000000</v>
      </c>
      <c r="I806" s="2">
        <v>1</v>
      </c>
      <c r="J806" s="6">
        <v>3.3333333333333335E-3</v>
      </c>
      <c r="K806" s="2" t="s">
        <v>18</v>
      </c>
      <c r="L806" s="2" t="s">
        <v>56</v>
      </c>
      <c r="M806" s="2" t="s">
        <v>30</v>
      </c>
      <c r="N806" s="2" t="s">
        <v>76</v>
      </c>
      <c r="O806" s="2" t="s">
        <v>26</v>
      </c>
    </row>
    <row r="807" spans="2:15" x14ac:dyDescent="0.35">
      <c r="B807" s="2" t="s">
        <v>14</v>
      </c>
      <c r="C807" s="3">
        <v>1</v>
      </c>
      <c r="D807" s="4" t="s">
        <v>59</v>
      </c>
      <c r="E807" s="2" t="s">
        <v>49</v>
      </c>
      <c r="F807" s="2" t="s">
        <v>23</v>
      </c>
      <c r="G807" s="5">
        <v>4</v>
      </c>
      <c r="H807" s="16">
        <v>20000000</v>
      </c>
      <c r="I807" s="2">
        <v>4</v>
      </c>
      <c r="J807" s="6">
        <v>3.3333333333333335E-3</v>
      </c>
      <c r="K807" s="2" t="s">
        <v>61</v>
      </c>
      <c r="L807" s="2" t="s">
        <v>64</v>
      </c>
      <c r="M807" s="2" t="s">
        <v>43</v>
      </c>
      <c r="N807" s="2" t="s">
        <v>78</v>
      </c>
      <c r="O807" s="2" t="s">
        <v>63</v>
      </c>
    </row>
    <row r="808" spans="2:15" x14ac:dyDescent="0.35">
      <c r="B808" s="2" t="s">
        <v>70</v>
      </c>
      <c r="C808" s="3">
        <v>12</v>
      </c>
      <c r="D808" s="4" t="s">
        <v>60</v>
      </c>
      <c r="E808" s="2" t="s">
        <v>16</v>
      </c>
      <c r="F808" s="2" t="s">
        <v>42</v>
      </c>
      <c r="G808" s="5">
        <v>0</v>
      </c>
      <c r="H808" s="16">
        <v>0</v>
      </c>
      <c r="I808" s="2">
        <v>2</v>
      </c>
      <c r="J808" s="6">
        <v>3.3333333333333335E-3</v>
      </c>
      <c r="K808" s="2"/>
      <c r="L808" s="2"/>
      <c r="M808" s="2" t="s">
        <v>20</v>
      </c>
      <c r="N808" s="2" t="s">
        <v>77</v>
      </c>
      <c r="O808" s="2" t="s">
        <v>34</v>
      </c>
    </row>
    <row r="809" spans="2:15" x14ac:dyDescent="0.35">
      <c r="B809" s="2" t="s">
        <v>70</v>
      </c>
      <c r="C809" s="3">
        <v>6</v>
      </c>
      <c r="D809" s="4" t="s">
        <v>27</v>
      </c>
      <c r="E809" s="2" t="s">
        <v>16</v>
      </c>
      <c r="F809" s="2" t="s">
        <v>23</v>
      </c>
      <c r="G809" s="5">
        <v>0</v>
      </c>
      <c r="H809" s="16">
        <v>0</v>
      </c>
      <c r="I809" s="2">
        <v>1</v>
      </c>
      <c r="J809" s="6">
        <v>3.3333333333333335E-3</v>
      </c>
      <c r="K809" s="2"/>
      <c r="L809" s="2"/>
      <c r="M809" s="2" t="s">
        <v>33</v>
      </c>
      <c r="N809" s="2" t="s">
        <v>76</v>
      </c>
      <c r="O809" s="2" t="s">
        <v>71</v>
      </c>
    </row>
    <row r="810" spans="2:15" x14ac:dyDescent="0.35">
      <c r="B810" s="2" t="s">
        <v>70</v>
      </c>
      <c r="C810" s="3">
        <v>17</v>
      </c>
      <c r="D810" s="4" t="s">
        <v>27</v>
      </c>
      <c r="E810" s="2" t="s">
        <v>16</v>
      </c>
      <c r="F810" s="2" t="s">
        <v>42</v>
      </c>
      <c r="G810" s="5">
        <v>0</v>
      </c>
      <c r="H810" s="16">
        <v>0</v>
      </c>
      <c r="I810" s="2">
        <v>4</v>
      </c>
      <c r="J810" s="6">
        <v>3.3333333333333335E-3</v>
      </c>
      <c r="K810" s="2"/>
      <c r="L810" s="2"/>
      <c r="M810" s="2" t="s">
        <v>20</v>
      </c>
      <c r="N810" s="2" t="s">
        <v>78</v>
      </c>
      <c r="O810" s="2" t="s">
        <v>66</v>
      </c>
    </row>
    <row r="811" spans="2:15" x14ac:dyDescent="0.35">
      <c r="B811" s="2" t="s">
        <v>70</v>
      </c>
      <c r="C811" s="3">
        <v>11</v>
      </c>
      <c r="D811" s="4" t="s">
        <v>44</v>
      </c>
      <c r="E811" s="2" t="s">
        <v>49</v>
      </c>
      <c r="F811" s="2" t="s">
        <v>17</v>
      </c>
      <c r="G811" s="5">
        <v>0</v>
      </c>
      <c r="H811" s="16">
        <v>0</v>
      </c>
      <c r="I811" s="2">
        <v>2</v>
      </c>
      <c r="J811" s="6">
        <v>3.3333333333333335E-3</v>
      </c>
      <c r="K811" s="2"/>
      <c r="L811" s="2"/>
      <c r="M811" s="2" t="s">
        <v>48</v>
      </c>
      <c r="N811" s="2" t="s">
        <v>78</v>
      </c>
      <c r="O811" s="2" t="s">
        <v>62</v>
      </c>
    </row>
    <row r="812" spans="2:15" x14ac:dyDescent="0.35">
      <c r="B812" s="2" t="s">
        <v>70</v>
      </c>
      <c r="C812" s="3">
        <v>12</v>
      </c>
      <c r="D812" s="4" t="s">
        <v>60</v>
      </c>
      <c r="E812" s="2" t="s">
        <v>16</v>
      </c>
      <c r="F812" s="2" t="s">
        <v>42</v>
      </c>
      <c r="G812" s="5">
        <v>0</v>
      </c>
      <c r="H812" s="16">
        <v>0</v>
      </c>
      <c r="I812" s="2">
        <v>2</v>
      </c>
      <c r="J812" s="6">
        <v>3.3333333333333335E-3</v>
      </c>
      <c r="K812" s="2"/>
      <c r="L812" s="2"/>
      <c r="M812" s="2" t="s">
        <v>20</v>
      </c>
      <c r="N812" s="2" t="s">
        <v>77</v>
      </c>
      <c r="O812" s="2" t="s">
        <v>34</v>
      </c>
    </row>
    <row r="813" spans="2:15" x14ac:dyDescent="0.35">
      <c r="B813" s="2" t="s">
        <v>14</v>
      </c>
      <c r="C813" s="3">
        <v>18</v>
      </c>
      <c r="D813" s="4" t="s">
        <v>57</v>
      </c>
      <c r="E813" s="2" t="s">
        <v>28</v>
      </c>
      <c r="F813" s="2" t="s">
        <v>42</v>
      </c>
      <c r="G813" s="5">
        <v>5</v>
      </c>
      <c r="H813" s="16">
        <v>20000000</v>
      </c>
      <c r="I813" s="2">
        <v>1</v>
      </c>
      <c r="J813" s="6">
        <v>3.6111111111111114E-3</v>
      </c>
      <c r="K813" s="2" t="s">
        <v>18</v>
      </c>
      <c r="L813" s="2" t="s">
        <v>64</v>
      </c>
      <c r="M813" s="2" t="s">
        <v>51</v>
      </c>
      <c r="N813" s="2" t="s">
        <v>77</v>
      </c>
      <c r="O813" s="2" t="s">
        <v>34</v>
      </c>
    </row>
    <row r="814" spans="2:15" x14ac:dyDescent="0.35">
      <c r="B814" s="2" t="s">
        <v>14</v>
      </c>
      <c r="C814" s="3">
        <v>11</v>
      </c>
      <c r="D814" s="4" t="s">
        <v>37</v>
      </c>
      <c r="E814" s="2" t="s">
        <v>16</v>
      </c>
      <c r="F814" s="2" t="s">
        <v>23</v>
      </c>
      <c r="G814" s="5">
        <v>2</v>
      </c>
      <c r="H814" s="16">
        <v>38000000</v>
      </c>
      <c r="I814" s="2">
        <v>2</v>
      </c>
      <c r="J814" s="6">
        <v>3.6111111111111114E-3</v>
      </c>
      <c r="K814" s="2" t="s">
        <v>46</v>
      </c>
      <c r="L814" s="2" t="s">
        <v>24</v>
      </c>
      <c r="M814" s="2" t="s">
        <v>43</v>
      </c>
      <c r="N814" s="2" t="s">
        <v>66</v>
      </c>
      <c r="O814" s="2" t="s">
        <v>67</v>
      </c>
    </row>
    <row r="815" spans="2:15" x14ac:dyDescent="0.35">
      <c r="B815" s="2" t="s">
        <v>14</v>
      </c>
      <c r="C815" s="3">
        <v>23</v>
      </c>
      <c r="D815" s="4" t="s">
        <v>37</v>
      </c>
      <c r="E815" s="2" t="s">
        <v>16</v>
      </c>
      <c r="F815" s="2" t="s">
        <v>17</v>
      </c>
      <c r="G815" s="5">
        <v>1</v>
      </c>
      <c r="H815" s="16">
        <v>19000000</v>
      </c>
      <c r="I815" s="2">
        <v>2</v>
      </c>
      <c r="J815" s="6">
        <v>3.6111111111111114E-3</v>
      </c>
      <c r="K815" s="2" t="s">
        <v>46</v>
      </c>
      <c r="L815" s="2" t="s">
        <v>56</v>
      </c>
      <c r="M815" s="2" t="s">
        <v>20</v>
      </c>
      <c r="N815" s="2" t="s">
        <v>78</v>
      </c>
      <c r="O815" s="2" t="s">
        <v>41</v>
      </c>
    </row>
    <row r="816" spans="2:15" x14ac:dyDescent="0.35">
      <c r="B816" s="2" t="s">
        <v>14</v>
      </c>
      <c r="C816" s="3">
        <v>28</v>
      </c>
      <c r="D816" s="4" t="s">
        <v>37</v>
      </c>
      <c r="E816" s="2" t="s">
        <v>49</v>
      </c>
      <c r="F816" s="2" t="s">
        <v>42</v>
      </c>
      <c r="G816" s="5">
        <v>1</v>
      </c>
      <c r="H816" s="16">
        <v>7000000</v>
      </c>
      <c r="I816" s="2">
        <v>4</v>
      </c>
      <c r="J816" s="6">
        <v>3.6111111111111114E-3</v>
      </c>
      <c r="K816" s="2" t="s">
        <v>18</v>
      </c>
      <c r="L816" s="2" t="s">
        <v>39</v>
      </c>
      <c r="M816" s="2" t="s">
        <v>43</v>
      </c>
      <c r="N816" s="2" t="s">
        <v>78</v>
      </c>
      <c r="O816" s="2" t="s">
        <v>62</v>
      </c>
    </row>
    <row r="817" spans="2:15" x14ac:dyDescent="0.35">
      <c r="B817" s="2" t="s">
        <v>14</v>
      </c>
      <c r="C817" s="3">
        <v>30</v>
      </c>
      <c r="D817" s="4" t="s">
        <v>37</v>
      </c>
      <c r="E817" s="2" t="s">
        <v>16</v>
      </c>
      <c r="F817" s="2" t="s">
        <v>23</v>
      </c>
      <c r="G817" s="5">
        <v>3</v>
      </c>
      <c r="H817" s="16">
        <v>12000000</v>
      </c>
      <c r="I817" s="2">
        <v>1</v>
      </c>
      <c r="J817" s="6">
        <v>3.6111111111111114E-3</v>
      </c>
      <c r="K817" s="2" t="s">
        <v>18</v>
      </c>
      <c r="L817" s="2" t="s">
        <v>19</v>
      </c>
      <c r="M817" s="2" t="s">
        <v>48</v>
      </c>
      <c r="N817" s="2" t="s">
        <v>78</v>
      </c>
      <c r="O817" s="2" t="s">
        <v>41</v>
      </c>
    </row>
    <row r="818" spans="2:15" x14ac:dyDescent="0.35">
      <c r="B818" s="2" t="s">
        <v>14</v>
      </c>
      <c r="C818" s="3">
        <v>22</v>
      </c>
      <c r="D818" s="4" t="s">
        <v>44</v>
      </c>
      <c r="E818" s="2" t="s">
        <v>32</v>
      </c>
      <c r="F818" s="2" t="s">
        <v>42</v>
      </c>
      <c r="G818" s="5">
        <v>4</v>
      </c>
      <c r="H818" s="16">
        <v>20000000</v>
      </c>
      <c r="I818" s="2">
        <v>2</v>
      </c>
      <c r="J818" s="6">
        <v>3.6111111111111114E-3</v>
      </c>
      <c r="K818" s="2" t="s">
        <v>61</v>
      </c>
      <c r="L818" s="2" t="s">
        <v>19</v>
      </c>
      <c r="M818" s="2" t="s">
        <v>30</v>
      </c>
      <c r="N818" s="2" t="s">
        <v>76</v>
      </c>
      <c r="O818" s="2" t="s">
        <v>31</v>
      </c>
    </row>
    <row r="819" spans="2:15" x14ac:dyDescent="0.35">
      <c r="B819" s="2" t="s">
        <v>14</v>
      </c>
      <c r="C819" s="3">
        <v>1</v>
      </c>
      <c r="D819" s="4" t="s">
        <v>44</v>
      </c>
      <c r="E819" s="2" t="s">
        <v>32</v>
      </c>
      <c r="F819" s="2" t="s">
        <v>17</v>
      </c>
      <c r="G819" s="5">
        <v>5</v>
      </c>
      <c r="H819" s="16">
        <v>25000000</v>
      </c>
      <c r="I819" s="2">
        <v>2</v>
      </c>
      <c r="J819" s="6">
        <v>3.6111111111111114E-3</v>
      </c>
      <c r="K819" s="2" t="s">
        <v>18</v>
      </c>
      <c r="L819" s="2" t="s">
        <v>29</v>
      </c>
      <c r="M819" s="2" t="s">
        <v>40</v>
      </c>
      <c r="N819" s="2" t="s">
        <v>77</v>
      </c>
      <c r="O819" s="2" t="s">
        <v>65</v>
      </c>
    </row>
    <row r="820" spans="2:15" x14ac:dyDescent="0.35">
      <c r="B820" s="2" t="s">
        <v>14</v>
      </c>
      <c r="C820" s="3">
        <v>24</v>
      </c>
      <c r="D820" s="4" t="s">
        <v>69</v>
      </c>
      <c r="E820" s="2" t="s">
        <v>73</v>
      </c>
      <c r="F820" s="2" t="s">
        <v>23</v>
      </c>
      <c r="G820" s="5">
        <v>3</v>
      </c>
      <c r="H820" s="16">
        <v>11000000</v>
      </c>
      <c r="I820" s="2">
        <v>4</v>
      </c>
      <c r="J820" s="6">
        <v>3.6111111111111114E-3</v>
      </c>
      <c r="K820" s="2" t="s">
        <v>18</v>
      </c>
      <c r="L820" s="2" t="s">
        <v>56</v>
      </c>
      <c r="M820" s="2" t="s">
        <v>33</v>
      </c>
      <c r="N820" s="2" t="s">
        <v>78</v>
      </c>
      <c r="O820" s="2" t="s">
        <v>53</v>
      </c>
    </row>
    <row r="821" spans="2:15" x14ac:dyDescent="0.35">
      <c r="B821" s="2" t="s">
        <v>14</v>
      </c>
      <c r="C821" s="3">
        <v>18</v>
      </c>
      <c r="D821" s="4" t="s">
        <v>57</v>
      </c>
      <c r="E821" s="2" t="s">
        <v>28</v>
      </c>
      <c r="F821" s="2" t="s">
        <v>42</v>
      </c>
      <c r="G821" s="5">
        <v>5</v>
      </c>
      <c r="H821" s="16">
        <v>20000000</v>
      </c>
      <c r="I821" s="2">
        <v>1</v>
      </c>
      <c r="J821" s="6">
        <v>3.6111111111111114E-3</v>
      </c>
      <c r="K821" s="2" t="s">
        <v>18</v>
      </c>
      <c r="L821" s="2" t="s">
        <v>64</v>
      </c>
      <c r="M821" s="2" t="s">
        <v>51</v>
      </c>
      <c r="N821" s="2" t="s">
        <v>77</v>
      </c>
      <c r="O821" s="2" t="s">
        <v>34</v>
      </c>
    </row>
    <row r="822" spans="2:15" x14ac:dyDescent="0.35">
      <c r="B822" s="2" t="s">
        <v>70</v>
      </c>
      <c r="C822" s="3">
        <v>3</v>
      </c>
      <c r="D822" s="4" t="s">
        <v>55</v>
      </c>
      <c r="E822" s="2" t="s">
        <v>32</v>
      </c>
      <c r="F822" s="2" t="s">
        <v>23</v>
      </c>
      <c r="G822" s="5">
        <v>0</v>
      </c>
      <c r="H822" s="16">
        <v>0</v>
      </c>
      <c r="I822" s="2">
        <v>1</v>
      </c>
      <c r="J822" s="6">
        <v>3.6111111111111114E-3</v>
      </c>
      <c r="K822" s="2"/>
      <c r="L822" s="2"/>
      <c r="M822" s="2" t="s">
        <v>25</v>
      </c>
      <c r="N822" s="2" t="s">
        <v>78</v>
      </c>
      <c r="O822" s="2" t="s">
        <v>53</v>
      </c>
    </row>
    <row r="823" spans="2:15" x14ac:dyDescent="0.35">
      <c r="B823" s="2" t="s">
        <v>70</v>
      </c>
      <c r="C823" s="3">
        <v>22</v>
      </c>
      <c r="D823" s="4" t="s">
        <v>27</v>
      </c>
      <c r="E823" s="2" t="s">
        <v>38</v>
      </c>
      <c r="F823" s="2" t="s">
        <v>68</v>
      </c>
      <c r="G823" s="5">
        <v>0</v>
      </c>
      <c r="H823" s="16">
        <v>0</v>
      </c>
      <c r="I823" s="2">
        <v>6</v>
      </c>
      <c r="J823" s="6">
        <v>3.6111111111111114E-3</v>
      </c>
      <c r="K823" s="2"/>
      <c r="L823" s="2"/>
      <c r="M823" s="2" t="s">
        <v>30</v>
      </c>
      <c r="N823" s="2" t="s">
        <v>78</v>
      </c>
      <c r="O823" s="2" t="s">
        <v>53</v>
      </c>
    </row>
    <row r="824" spans="2:15" x14ac:dyDescent="0.35">
      <c r="B824" s="2" t="s">
        <v>70</v>
      </c>
      <c r="C824" s="3">
        <v>5</v>
      </c>
      <c r="D824" s="4" t="s">
        <v>37</v>
      </c>
      <c r="E824" s="2" t="s">
        <v>38</v>
      </c>
      <c r="F824" s="2" t="s">
        <v>23</v>
      </c>
      <c r="G824" s="5">
        <v>0</v>
      </c>
      <c r="H824" s="16">
        <v>0</v>
      </c>
      <c r="I824" s="2">
        <v>3</v>
      </c>
      <c r="J824" s="6">
        <v>3.6111111111111114E-3</v>
      </c>
      <c r="K824" s="2"/>
      <c r="L824" s="2"/>
      <c r="M824" s="2" t="s">
        <v>30</v>
      </c>
      <c r="N824" s="2" t="s">
        <v>76</v>
      </c>
      <c r="O824" s="2" t="s">
        <v>75</v>
      </c>
    </row>
    <row r="825" spans="2:15" x14ac:dyDescent="0.35">
      <c r="B825" s="2" t="s">
        <v>70</v>
      </c>
      <c r="C825" s="3">
        <v>20</v>
      </c>
      <c r="D825" s="4" t="s">
        <v>44</v>
      </c>
      <c r="E825" s="2" t="s">
        <v>32</v>
      </c>
      <c r="F825" s="2" t="s">
        <v>45</v>
      </c>
      <c r="G825" s="5">
        <v>0</v>
      </c>
      <c r="H825" s="16">
        <v>0</v>
      </c>
      <c r="I825" s="2">
        <v>3</v>
      </c>
      <c r="J825" s="6">
        <v>3.6111111111111114E-3</v>
      </c>
      <c r="K825" s="2"/>
      <c r="L825" s="2"/>
      <c r="M825" s="2" t="s">
        <v>20</v>
      </c>
      <c r="N825" s="2" t="s">
        <v>76</v>
      </c>
      <c r="O825" s="2" t="s">
        <v>52</v>
      </c>
    </row>
    <row r="826" spans="2:15" x14ac:dyDescent="0.35">
      <c r="B826" s="2" t="s">
        <v>70</v>
      </c>
      <c r="C826" s="3">
        <v>29</v>
      </c>
      <c r="D826" s="4" t="s">
        <v>44</v>
      </c>
      <c r="E826" s="2" t="s">
        <v>32</v>
      </c>
      <c r="F826" s="2" t="s">
        <v>23</v>
      </c>
      <c r="G826" s="5">
        <v>0</v>
      </c>
      <c r="H826" s="16">
        <v>0</v>
      </c>
      <c r="I826" s="2">
        <v>2</v>
      </c>
      <c r="J826" s="6">
        <v>3.6111111111111114E-3</v>
      </c>
      <c r="K826" s="2"/>
      <c r="L826" s="2"/>
      <c r="M826" s="2" t="s">
        <v>48</v>
      </c>
      <c r="N826" s="2" t="s">
        <v>66</v>
      </c>
      <c r="O826" s="2" t="s">
        <v>67</v>
      </c>
    </row>
    <row r="827" spans="2:15" x14ac:dyDescent="0.35">
      <c r="B827" s="2" t="s">
        <v>70</v>
      </c>
      <c r="C827" s="3">
        <v>3</v>
      </c>
      <c r="D827" s="4" t="s">
        <v>55</v>
      </c>
      <c r="E827" s="2" t="s">
        <v>32</v>
      </c>
      <c r="F827" s="2" t="s">
        <v>23</v>
      </c>
      <c r="G827" s="5">
        <v>0</v>
      </c>
      <c r="H827" s="16">
        <v>0</v>
      </c>
      <c r="I827" s="2">
        <v>1</v>
      </c>
      <c r="J827" s="6">
        <v>3.6111111111111114E-3</v>
      </c>
      <c r="K827" s="2"/>
      <c r="L827" s="2"/>
      <c r="M827" s="2" t="s">
        <v>25</v>
      </c>
      <c r="N827" s="2" t="s">
        <v>78</v>
      </c>
      <c r="O827" s="2" t="s">
        <v>53</v>
      </c>
    </row>
    <row r="828" spans="2:15" x14ac:dyDescent="0.35">
      <c r="B828" s="2" t="s">
        <v>14</v>
      </c>
      <c r="C828" s="3">
        <v>1</v>
      </c>
      <c r="D828" s="4" t="s">
        <v>59</v>
      </c>
      <c r="E828" s="2" t="s">
        <v>73</v>
      </c>
      <c r="F828" s="2" t="s">
        <v>42</v>
      </c>
      <c r="G828" s="5">
        <v>2</v>
      </c>
      <c r="H828" s="16">
        <v>12000000</v>
      </c>
      <c r="I828" s="2">
        <v>3</v>
      </c>
      <c r="J828" s="6">
        <v>3.6342592592592594E-3</v>
      </c>
      <c r="K828" s="2" t="s">
        <v>18</v>
      </c>
      <c r="L828" s="2" t="s">
        <v>19</v>
      </c>
      <c r="M828" s="2" t="s">
        <v>33</v>
      </c>
      <c r="N828" s="2" t="s">
        <v>76</v>
      </c>
      <c r="O828" s="2" t="s">
        <v>26</v>
      </c>
    </row>
    <row r="829" spans="2:15" x14ac:dyDescent="0.35">
      <c r="B829" s="2" t="s">
        <v>14</v>
      </c>
      <c r="C829" s="3">
        <v>17</v>
      </c>
      <c r="D829" s="4" t="s">
        <v>22</v>
      </c>
      <c r="E829" s="2" t="s">
        <v>73</v>
      </c>
      <c r="F829" s="2" t="s">
        <v>42</v>
      </c>
      <c r="G829" s="5">
        <v>2</v>
      </c>
      <c r="H829" s="16">
        <v>12000000</v>
      </c>
      <c r="I829" s="2">
        <v>4</v>
      </c>
      <c r="J829" s="6">
        <v>3.6342592592592594E-3</v>
      </c>
      <c r="K829" s="2" t="s">
        <v>18</v>
      </c>
      <c r="L829" s="2" t="s">
        <v>29</v>
      </c>
      <c r="M829" s="2" t="s">
        <v>43</v>
      </c>
      <c r="N829" s="2" t="s">
        <v>77</v>
      </c>
      <c r="O829" s="2" t="s">
        <v>54</v>
      </c>
    </row>
    <row r="830" spans="2:15" x14ac:dyDescent="0.35">
      <c r="B830" s="2" t="s">
        <v>14</v>
      </c>
      <c r="C830" s="3">
        <v>9</v>
      </c>
      <c r="D830" s="4" t="s">
        <v>27</v>
      </c>
      <c r="E830" s="2" t="s">
        <v>38</v>
      </c>
      <c r="F830" s="2" t="s">
        <v>42</v>
      </c>
      <c r="G830" s="5">
        <v>5</v>
      </c>
      <c r="H830" s="16">
        <v>25000000</v>
      </c>
      <c r="I830" s="2">
        <v>2</v>
      </c>
      <c r="J830" s="6">
        <v>3.6342592592592594E-3</v>
      </c>
      <c r="K830" s="2" t="s">
        <v>18</v>
      </c>
      <c r="L830" s="2" t="s">
        <v>35</v>
      </c>
      <c r="M830" s="2" t="s">
        <v>33</v>
      </c>
      <c r="N830" s="2" t="s">
        <v>78</v>
      </c>
      <c r="O830" s="2" t="s">
        <v>63</v>
      </c>
    </row>
    <row r="831" spans="2:15" x14ac:dyDescent="0.35">
      <c r="B831" s="2" t="s">
        <v>14</v>
      </c>
      <c r="C831" s="3">
        <v>29</v>
      </c>
      <c r="D831" s="4" t="s">
        <v>27</v>
      </c>
      <c r="E831" s="2" t="s">
        <v>16</v>
      </c>
      <c r="F831" s="2" t="s">
        <v>45</v>
      </c>
      <c r="G831" s="5">
        <v>1</v>
      </c>
      <c r="H831" s="16">
        <v>7000000</v>
      </c>
      <c r="I831" s="2">
        <v>4</v>
      </c>
      <c r="J831" s="6">
        <v>3.6342592592592594E-3</v>
      </c>
      <c r="K831" s="2" t="s">
        <v>18</v>
      </c>
      <c r="L831" s="2" t="s">
        <v>29</v>
      </c>
      <c r="M831" s="2" t="s">
        <v>48</v>
      </c>
      <c r="N831" s="2" t="s">
        <v>77</v>
      </c>
      <c r="O831" s="2" t="s">
        <v>34</v>
      </c>
    </row>
    <row r="832" spans="2:15" x14ac:dyDescent="0.35">
      <c r="B832" s="2" t="s">
        <v>14</v>
      </c>
      <c r="C832" s="3">
        <v>11</v>
      </c>
      <c r="D832" s="4" t="s">
        <v>37</v>
      </c>
      <c r="E832" s="2" t="s">
        <v>32</v>
      </c>
      <c r="F832" s="2" t="s">
        <v>42</v>
      </c>
      <c r="G832" s="5">
        <v>2</v>
      </c>
      <c r="H832" s="16">
        <v>38000000</v>
      </c>
      <c r="I832" s="2">
        <v>3</v>
      </c>
      <c r="J832" s="6">
        <v>3.6342592592592594E-3</v>
      </c>
      <c r="K832" s="2" t="s">
        <v>46</v>
      </c>
      <c r="L832" s="2" t="s">
        <v>39</v>
      </c>
      <c r="M832" s="2" t="s">
        <v>43</v>
      </c>
      <c r="N832" s="2" t="s">
        <v>78</v>
      </c>
      <c r="O832" s="2" t="s">
        <v>41</v>
      </c>
    </row>
    <row r="833" spans="2:15" x14ac:dyDescent="0.35">
      <c r="B833" s="2" t="s">
        <v>14</v>
      </c>
      <c r="C833" s="3">
        <v>17</v>
      </c>
      <c r="D833" s="4" t="s">
        <v>37</v>
      </c>
      <c r="E833" s="2" t="s">
        <v>28</v>
      </c>
      <c r="F833" s="2" t="s">
        <v>17</v>
      </c>
      <c r="G833" s="5">
        <v>1</v>
      </c>
      <c r="H833" s="16">
        <v>19000000</v>
      </c>
      <c r="I833" s="2">
        <v>2</v>
      </c>
      <c r="J833" s="6">
        <v>3.6342592592592594E-3</v>
      </c>
      <c r="K833" s="2" t="s">
        <v>46</v>
      </c>
      <c r="L833" s="2" t="s">
        <v>24</v>
      </c>
      <c r="M833" s="2" t="s">
        <v>25</v>
      </c>
      <c r="N833" s="2" t="s">
        <v>76</v>
      </c>
      <c r="O833" s="2" t="s">
        <v>26</v>
      </c>
    </row>
    <row r="834" spans="2:15" x14ac:dyDescent="0.35">
      <c r="B834" s="2" t="s">
        <v>14</v>
      </c>
      <c r="C834" s="3">
        <v>4</v>
      </c>
      <c r="D834" s="4" t="s">
        <v>37</v>
      </c>
      <c r="E834" s="2" t="s">
        <v>16</v>
      </c>
      <c r="F834" s="2" t="s">
        <v>42</v>
      </c>
      <c r="G834" s="5">
        <v>4</v>
      </c>
      <c r="H834" s="16">
        <v>15000000</v>
      </c>
      <c r="I834" s="2">
        <v>5</v>
      </c>
      <c r="J834" s="6">
        <v>3.6342592592592594E-3</v>
      </c>
      <c r="K834" s="2" t="s">
        <v>18</v>
      </c>
      <c r="L834" s="2" t="s">
        <v>29</v>
      </c>
      <c r="M834" s="2" t="s">
        <v>40</v>
      </c>
      <c r="N834" s="2" t="s">
        <v>78</v>
      </c>
      <c r="O834" s="2" t="s">
        <v>66</v>
      </c>
    </row>
    <row r="835" spans="2:15" x14ac:dyDescent="0.35">
      <c r="B835" s="2" t="s">
        <v>14</v>
      </c>
      <c r="C835" s="3">
        <v>1</v>
      </c>
      <c r="D835" s="4" t="s">
        <v>37</v>
      </c>
      <c r="E835" s="2" t="s">
        <v>38</v>
      </c>
      <c r="F835" s="2" t="s">
        <v>17</v>
      </c>
      <c r="G835" s="5">
        <v>3</v>
      </c>
      <c r="H835" s="16">
        <v>15000000</v>
      </c>
      <c r="I835" s="2">
        <v>5</v>
      </c>
      <c r="J835" s="6">
        <v>3.6342592592592594E-3</v>
      </c>
      <c r="K835" s="2" t="s">
        <v>18</v>
      </c>
      <c r="L835" s="2" t="s">
        <v>29</v>
      </c>
      <c r="M835" s="2" t="s">
        <v>20</v>
      </c>
      <c r="N835" s="2" t="s">
        <v>78</v>
      </c>
      <c r="O835" s="2" t="s">
        <v>53</v>
      </c>
    </row>
    <row r="836" spans="2:15" x14ac:dyDescent="0.35">
      <c r="B836" s="2" t="s">
        <v>14</v>
      </c>
      <c r="C836" s="3">
        <v>11</v>
      </c>
      <c r="D836" s="4" t="s">
        <v>44</v>
      </c>
      <c r="E836" s="2" t="s">
        <v>16</v>
      </c>
      <c r="F836" s="2" t="s">
        <v>42</v>
      </c>
      <c r="G836" s="5">
        <v>3</v>
      </c>
      <c r="H836" s="16">
        <v>11000000</v>
      </c>
      <c r="I836" s="2">
        <v>1</v>
      </c>
      <c r="J836" s="6">
        <v>3.6342592592592594E-3</v>
      </c>
      <c r="K836" s="2" t="s">
        <v>18</v>
      </c>
      <c r="L836" s="2" t="s">
        <v>19</v>
      </c>
      <c r="M836" s="2" t="s">
        <v>33</v>
      </c>
      <c r="N836" s="2" t="s">
        <v>76</v>
      </c>
      <c r="O836" s="2" t="s">
        <v>26</v>
      </c>
    </row>
    <row r="837" spans="2:15" x14ac:dyDescent="0.35">
      <c r="B837" s="2" t="s">
        <v>14</v>
      </c>
      <c r="C837" s="3">
        <v>4</v>
      </c>
      <c r="D837" s="4" t="s">
        <v>44</v>
      </c>
      <c r="E837" s="2" t="s">
        <v>16</v>
      </c>
      <c r="F837" s="2" t="s">
        <v>23</v>
      </c>
      <c r="G837" s="5">
        <v>2</v>
      </c>
      <c r="H837" s="16">
        <v>12000000</v>
      </c>
      <c r="I837" s="2">
        <v>1</v>
      </c>
      <c r="J837" s="6">
        <v>3.6342592592592594E-3</v>
      </c>
      <c r="K837" s="2" t="s">
        <v>18</v>
      </c>
      <c r="L837" s="2" t="s">
        <v>24</v>
      </c>
      <c r="M837" s="2" t="s">
        <v>43</v>
      </c>
      <c r="N837" s="2" t="s">
        <v>66</v>
      </c>
      <c r="O837" s="2" t="s">
        <v>36</v>
      </c>
    </row>
    <row r="838" spans="2:15" x14ac:dyDescent="0.35">
      <c r="B838" s="2" t="s">
        <v>14</v>
      </c>
      <c r="C838" s="3">
        <v>1</v>
      </c>
      <c r="D838" s="4" t="s">
        <v>59</v>
      </c>
      <c r="E838" s="2" t="s">
        <v>73</v>
      </c>
      <c r="F838" s="2" t="s">
        <v>42</v>
      </c>
      <c r="G838" s="5">
        <v>2</v>
      </c>
      <c r="H838" s="16">
        <v>12000000</v>
      </c>
      <c r="I838" s="2">
        <v>3</v>
      </c>
      <c r="J838" s="6">
        <v>3.6342592592592594E-3</v>
      </c>
      <c r="K838" s="2" t="s">
        <v>18</v>
      </c>
      <c r="L838" s="2" t="s">
        <v>19</v>
      </c>
      <c r="M838" s="2" t="s">
        <v>33</v>
      </c>
      <c r="N838" s="2" t="s">
        <v>76</v>
      </c>
      <c r="O838" s="2" t="s">
        <v>26</v>
      </c>
    </row>
    <row r="839" spans="2:15" x14ac:dyDescent="0.35">
      <c r="B839" s="2" t="s">
        <v>14</v>
      </c>
      <c r="C839" s="3">
        <v>17</v>
      </c>
      <c r="D839" s="4" t="s">
        <v>22</v>
      </c>
      <c r="E839" s="2" t="s">
        <v>73</v>
      </c>
      <c r="F839" s="2" t="s">
        <v>42</v>
      </c>
      <c r="G839" s="5">
        <v>2</v>
      </c>
      <c r="H839" s="16">
        <v>12000000</v>
      </c>
      <c r="I839" s="2">
        <v>4</v>
      </c>
      <c r="J839" s="6">
        <v>3.6342592592592594E-3</v>
      </c>
      <c r="K839" s="2" t="s">
        <v>18</v>
      </c>
      <c r="L839" s="2" t="s">
        <v>29</v>
      </c>
      <c r="M839" s="2" t="s">
        <v>43</v>
      </c>
      <c r="N839" s="2" t="s">
        <v>77</v>
      </c>
      <c r="O839" s="2" t="s">
        <v>54</v>
      </c>
    </row>
    <row r="840" spans="2:15" x14ac:dyDescent="0.35">
      <c r="B840" s="2" t="s">
        <v>70</v>
      </c>
      <c r="C840" s="3">
        <v>11</v>
      </c>
      <c r="D840" s="4" t="s">
        <v>22</v>
      </c>
      <c r="E840" s="2" t="s">
        <v>16</v>
      </c>
      <c r="F840" s="2" t="s">
        <v>17</v>
      </c>
      <c r="G840" s="5">
        <v>0</v>
      </c>
      <c r="H840" s="16">
        <v>0</v>
      </c>
      <c r="I840" s="2">
        <v>1</v>
      </c>
      <c r="J840" s="6">
        <v>3.6342592592592594E-3</v>
      </c>
      <c r="K840" s="2"/>
      <c r="L840" s="2"/>
      <c r="M840" s="2" t="s">
        <v>20</v>
      </c>
      <c r="N840" s="2" t="s">
        <v>76</v>
      </c>
      <c r="O840" s="2" t="s">
        <v>71</v>
      </c>
    </row>
    <row r="841" spans="2:15" x14ac:dyDescent="0.35">
      <c r="B841" s="2" t="s">
        <v>70</v>
      </c>
      <c r="C841" s="3">
        <v>12</v>
      </c>
      <c r="D841" s="4" t="s">
        <v>22</v>
      </c>
      <c r="E841" s="2" t="s">
        <v>49</v>
      </c>
      <c r="F841" s="2" t="s">
        <v>42</v>
      </c>
      <c r="G841" s="5">
        <v>0</v>
      </c>
      <c r="H841" s="16">
        <v>0</v>
      </c>
      <c r="I841" s="2">
        <v>1</v>
      </c>
      <c r="J841" s="6">
        <v>3.6342592592592594E-3</v>
      </c>
      <c r="K841" s="2"/>
      <c r="L841" s="2"/>
      <c r="M841" s="2" t="s">
        <v>30</v>
      </c>
      <c r="N841" s="2" t="s">
        <v>76</v>
      </c>
      <c r="O841" s="2" t="s">
        <v>26</v>
      </c>
    </row>
    <row r="842" spans="2:15" x14ac:dyDescent="0.35">
      <c r="B842" s="2" t="s">
        <v>70</v>
      </c>
      <c r="C842" s="3">
        <v>25</v>
      </c>
      <c r="D842" s="4" t="s">
        <v>37</v>
      </c>
      <c r="E842" s="2" t="s">
        <v>49</v>
      </c>
      <c r="F842" s="2" t="s">
        <v>23</v>
      </c>
      <c r="G842" s="5">
        <v>0</v>
      </c>
      <c r="H842" s="16">
        <v>0</v>
      </c>
      <c r="I842" s="2">
        <v>1</v>
      </c>
      <c r="J842" s="6">
        <v>3.6342592592592594E-3</v>
      </c>
      <c r="K842" s="2"/>
      <c r="L842" s="2"/>
      <c r="M842" s="2" t="s">
        <v>51</v>
      </c>
      <c r="N842" s="2" t="s">
        <v>78</v>
      </c>
      <c r="O842" s="2" t="s">
        <v>41</v>
      </c>
    </row>
    <row r="843" spans="2:15" x14ac:dyDescent="0.35">
      <c r="B843" s="2" t="s">
        <v>14</v>
      </c>
      <c r="C843" s="3">
        <v>8</v>
      </c>
      <c r="D843" s="4" t="s">
        <v>55</v>
      </c>
      <c r="E843" s="2" t="s">
        <v>32</v>
      </c>
      <c r="F843" s="2" t="s">
        <v>17</v>
      </c>
      <c r="G843" s="5">
        <v>3</v>
      </c>
      <c r="H843" s="16">
        <v>15000000</v>
      </c>
      <c r="I843" s="2">
        <v>5</v>
      </c>
      <c r="J843" s="6">
        <v>3.645833333333333E-3</v>
      </c>
      <c r="K843" s="2" t="s">
        <v>18</v>
      </c>
      <c r="L843" s="2" t="s">
        <v>56</v>
      </c>
      <c r="M843" s="2" t="s">
        <v>25</v>
      </c>
      <c r="N843" s="2" t="s">
        <v>78</v>
      </c>
      <c r="O843" s="2" t="s">
        <v>53</v>
      </c>
    </row>
    <row r="844" spans="2:15" x14ac:dyDescent="0.35">
      <c r="B844" s="2" t="s">
        <v>14</v>
      </c>
      <c r="C844" s="3">
        <v>12</v>
      </c>
      <c r="D844" s="4" t="s">
        <v>60</v>
      </c>
      <c r="E844" s="2" t="s">
        <v>32</v>
      </c>
      <c r="F844" s="2" t="s">
        <v>17</v>
      </c>
      <c r="G844" s="5">
        <v>5</v>
      </c>
      <c r="H844" s="16">
        <v>25000000</v>
      </c>
      <c r="I844" s="2">
        <v>1</v>
      </c>
      <c r="J844" s="6">
        <v>3.645833333333333E-3</v>
      </c>
      <c r="K844" s="2" t="s">
        <v>18</v>
      </c>
      <c r="L844" s="2" t="s">
        <v>64</v>
      </c>
      <c r="M844" s="2" t="s">
        <v>43</v>
      </c>
      <c r="N844" s="2" t="s">
        <v>76</v>
      </c>
      <c r="O844" s="2" t="s">
        <v>52</v>
      </c>
    </row>
    <row r="845" spans="2:15" x14ac:dyDescent="0.35">
      <c r="B845" s="2" t="s">
        <v>14</v>
      </c>
      <c r="C845" s="3">
        <v>30</v>
      </c>
      <c r="D845" s="4" t="s">
        <v>27</v>
      </c>
      <c r="E845" s="2" t="s">
        <v>32</v>
      </c>
      <c r="F845" s="2" t="s">
        <v>42</v>
      </c>
      <c r="G845" s="5">
        <v>4</v>
      </c>
      <c r="H845" s="16">
        <v>20000000</v>
      </c>
      <c r="I845" s="2">
        <v>3</v>
      </c>
      <c r="J845" s="6">
        <v>3.645833333333333E-3</v>
      </c>
      <c r="K845" s="2" t="s">
        <v>18</v>
      </c>
      <c r="L845" s="2" t="s">
        <v>19</v>
      </c>
      <c r="M845" s="2" t="s">
        <v>40</v>
      </c>
      <c r="N845" s="2" t="s">
        <v>77</v>
      </c>
      <c r="O845" s="2" t="s">
        <v>34</v>
      </c>
    </row>
    <row r="846" spans="2:15" x14ac:dyDescent="0.35">
      <c r="B846" s="2" t="s">
        <v>14</v>
      </c>
      <c r="C846" s="3">
        <v>18</v>
      </c>
      <c r="D846" s="4" t="s">
        <v>44</v>
      </c>
      <c r="E846" s="2" t="s">
        <v>49</v>
      </c>
      <c r="F846" s="2" t="s">
        <v>17</v>
      </c>
      <c r="G846" s="5">
        <v>4</v>
      </c>
      <c r="H846" s="16">
        <v>11000000</v>
      </c>
      <c r="I846" s="2">
        <v>1</v>
      </c>
      <c r="J846" s="6">
        <v>3.645833333333333E-3</v>
      </c>
      <c r="K846" s="2" t="s">
        <v>61</v>
      </c>
      <c r="L846" s="2" t="s">
        <v>39</v>
      </c>
      <c r="M846" s="2" t="s">
        <v>48</v>
      </c>
      <c r="N846" s="2" t="s">
        <v>76</v>
      </c>
      <c r="O846" s="2" t="s">
        <v>52</v>
      </c>
    </row>
    <row r="847" spans="2:15" x14ac:dyDescent="0.35">
      <c r="B847" s="2" t="s">
        <v>14</v>
      </c>
      <c r="C847" s="3">
        <v>3</v>
      </c>
      <c r="D847" s="4" t="s">
        <v>44</v>
      </c>
      <c r="E847" s="2" t="s">
        <v>28</v>
      </c>
      <c r="F847" s="2" t="s">
        <v>42</v>
      </c>
      <c r="G847" s="5">
        <v>2</v>
      </c>
      <c r="H847" s="16">
        <v>12000000</v>
      </c>
      <c r="I847" s="2">
        <v>4</v>
      </c>
      <c r="J847" s="6">
        <v>3.645833333333333E-3</v>
      </c>
      <c r="K847" s="2" t="s">
        <v>18</v>
      </c>
      <c r="L847" s="2" t="s">
        <v>35</v>
      </c>
      <c r="M847" s="2" t="s">
        <v>40</v>
      </c>
      <c r="N847" s="2" t="s">
        <v>78</v>
      </c>
      <c r="O847" s="2" t="s">
        <v>62</v>
      </c>
    </row>
    <row r="848" spans="2:15" x14ac:dyDescent="0.35">
      <c r="B848" s="2" t="s">
        <v>14</v>
      </c>
      <c r="C848" s="3">
        <v>7</v>
      </c>
      <c r="D848" s="4" t="s">
        <v>44</v>
      </c>
      <c r="E848" s="2" t="s">
        <v>28</v>
      </c>
      <c r="F848" s="2" t="s">
        <v>42</v>
      </c>
      <c r="G848" s="5">
        <v>3</v>
      </c>
      <c r="H848" s="16">
        <v>15000000</v>
      </c>
      <c r="I848" s="2">
        <v>5</v>
      </c>
      <c r="J848" s="6">
        <v>3.645833333333333E-3</v>
      </c>
      <c r="K848" s="2" t="s">
        <v>18</v>
      </c>
      <c r="L848" s="2" t="s">
        <v>56</v>
      </c>
      <c r="M848" s="2" t="s">
        <v>33</v>
      </c>
      <c r="N848" s="2" t="s">
        <v>76</v>
      </c>
      <c r="O848" s="2" t="s">
        <v>31</v>
      </c>
    </row>
    <row r="849" spans="2:15" x14ac:dyDescent="0.35">
      <c r="B849" s="2" t="s">
        <v>14</v>
      </c>
      <c r="C849" s="3">
        <v>19</v>
      </c>
      <c r="D849" s="4" t="s">
        <v>44</v>
      </c>
      <c r="E849" s="2" t="s">
        <v>49</v>
      </c>
      <c r="F849" s="2" t="s">
        <v>23</v>
      </c>
      <c r="G849" s="5">
        <v>3</v>
      </c>
      <c r="H849" s="16">
        <v>15000000</v>
      </c>
      <c r="I849" s="2">
        <v>3</v>
      </c>
      <c r="J849" s="6">
        <v>3.645833333333333E-3</v>
      </c>
      <c r="K849" s="2" t="s">
        <v>18</v>
      </c>
      <c r="L849" s="2" t="s">
        <v>29</v>
      </c>
      <c r="M849" s="2" t="s">
        <v>30</v>
      </c>
      <c r="N849" s="2" t="s">
        <v>78</v>
      </c>
      <c r="O849" s="2" t="s">
        <v>41</v>
      </c>
    </row>
    <row r="850" spans="2:15" x14ac:dyDescent="0.35">
      <c r="B850" s="2" t="s">
        <v>14</v>
      </c>
      <c r="C850" s="3">
        <v>13</v>
      </c>
      <c r="D850" s="4" t="s">
        <v>69</v>
      </c>
      <c r="E850" s="2" t="s">
        <v>16</v>
      </c>
      <c r="F850" s="2" t="s">
        <v>45</v>
      </c>
      <c r="G850" s="5">
        <v>2</v>
      </c>
      <c r="H850" s="16">
        <v>38000000</v>
      </c>
      <c r="I850" s="2">
        <v>2</v>
      </c>
      <c r="J850" s="6">
        <v>3.645833333333333E-3</v>
      </c>
      <c r="K850" s="2" t="s">
        <v>46</v>
      </c>
      <c r="L850" s="2" t="s">
        <v>39</v>
      </c>
      <c r="M850" s="2" t="s">
        <v>20</v>
      </c>
      <c r="N850" s="2" t="s">
        <v>66</v>
      </c>
      <c r="O850" s="2" t="s">
        <v>67</v>
      </c>
    </row>
    <row r="851" spans="2:15" x14ac:dyDescent="0.35">
      <c r="B851" s="2" t="s">
        <v>14</v>
      </c>
      <c r="C851" s="3">
        <v>14</v>
      </c>
      <c r="D851" s="4" t="s">
        <v>69</v>
      </c>
      <c r="E851" s="2" t="s">
        <v>28</v>
      </c>
      <c r="F851" s="2" t="s">
        <v>17</v>
      </c>
      <c r="G851" s="5">
        <v>2</v>
      </c>
      <c r="H851" s="16">
        <v>12000000</v>
      </c>
      <c r="I851" s="2">
        <v>2</v>
      </c>
      <c r="J851" s="6">
        <v>3.645833333333333E-3</v>
      </c>
      <c r="K851" s="2" t="s">
        <v>18</v>
      </c>
      <c r="L851" s="2" t="s">
        <v>24</v>
      </c>
      <c r="M851" s="2" t="s">
        <v>43</v>
      </c>
      <c r="N851" s="2" t="s">
        <v>76</v>
      </c>
      <c r="O851" s="2" t="s">
        <v>31</v>
      </c>
    </row>
    <row r="852" spans="2:15" x14ac:dyDescent="0.35">
      <c r="B852" s="2" t="s">
        <v>14</v>
      </c>
      <c r="C852" s="3">
        <v>8</v>
      </c>
      <c r="D852" s="4" t="s">
        <v>55</v>
      </c>
      <c r="E852" s="2" t="s">
        <v>32</v>
      </c>
      <c r="F852" s="2" t="s">
        <v>17</v>
      </c>
      <c r="G852" s="5">
        <v>3</v>
      </c>
      <c r="H852" s="16">
        <v>15000000</v>
      </c>
      <c r="I852" s="2">
        <v>5</v>
      </c>
      <c r="J852" s="6">
        <v>3.645833333333333E-3</v>
      </c>
      <c r="K852" s="2" t="s">
        <v>18</v>
      </c>
      <c r="L852" s="2" t="s">
        <v>56</v>
      </c>
      <c r="M852" s="2" t="s">
        <v>25</v>
      </c>
      <c r="N852" s="2" t="s">
        <v>78</v>
      </c>
      <c r="O852" s="2" t="s">
        <v>53</v>
      </c>
    </row>
    <row r="853" spans="2:15" x14ac:dyDescent="0.35">
      <c r="B853" s="2" t="s">
        <v>14</v>
      </c>
      <c r="C853" s="3">
        <v>12</v>
      </c>
      <c r="D853" s="4" t="s">
        <v>60</v>
      </c>
      <c r="E853" s="2" t="s">
        <v>32</v>
      </c>
      <c r="F853" s="2" t="s">
        <v>17</v>
      </c>
      <c r="G853" s="5">
        <v>5</v>
      </c>
      <c r="H853" s="16">
        <v>25000000</v>
      </c>
      <c r="I853" s="2">
        <v>1</v>
      </c>
      <c r="J853" s="6">
        <v>3.645833333333333E-3</v>
      </c>
      <c r="K853" s="2" t="s">
        <v>18</v>
      </c>
      <c r="L853" s="2" t="s">
        <v>64</v>
      </c>
      <c r="M853" s="2" t="s">
        <v>43</v>
      </c>
      <c r="N853" s="2" t="s">
        <v>76</v>
      </c>
      <c r="O853" s="2" t="s">
        <v>52</v>
      </c>
    </row>
    <row r="854" spans="2:15" x14ac:dyDescent="0.35">
      <c r="B854" s="2" t="s">
        <v>70</v>
      </c>
      <c r="C854" s="3">
        <v>29</v>
      </c>
      <c r="D854" s="4" t="s">
        <v>59</v>
      </c>
      <c r="E854" s="2" t="s">
        <v>28</v>
      </c>
      <c r="F854" s="2" t="s">
        <v>17</v>
      </c>
      <c r="G854" s="5">
        <v>0</v>
      </c>
      <c r="H854" s="16">
        <v>0</v>
      </c>
      <c r="I854" s="2">
        <v>2</v>
      </c>
      <c r="J854" s="6">
        <v>3.645833333333333E-3</v>
      </c>
      <c r="K854" s="2"/>
      <c r="L854" s="2"/>
      <c r="M854" s="2" t="s">
        <v>33</v>
      </c>
      <c r="N854" s="2" t="s">
        <v>77</v>
      </c>
      <c r="O854" s="2" t="s">
        <v>54</v>
      </c>
    </row>
    <row r="855" spans="2:15" x14ac:dyDescent="0.35">
      <c r="B855" s="2" t="s">
        <v>70</v>
      </c>
      <c r="C855" s="3">
        <v>5</v>
      </c>
      <c r="D855" s="4" t="s">
        <v>37</v>
      </c>
      <c r="E855" s="2" t="s">
        <v>32</v>
      </c>
      <c r="F855" s="2" t="s">
        <v>17</v>
      </c>
      <c r="G855" s="5">
        <v>0</v>
      </c>
      <c r="H855" s="16">
        <v>0</v>
      </c>
      <c r="I855" s="2">
        <v>5</v>
      </c>
      <c r="J855" s="6">
        <v>3.645833333333333E-3</v>
      </c>
      <c r="K855" s="2"/>
      <c r="L855" s="2"/>
      <c r="M855" s="2" t="s">
        <v>48</v>
      </c>
      <c r="N855" s="2" t="s">
        <v>78</v>
      </c>
      <c r="O855" s="2" t="s">
        <v>41</v>
      </c>
    </row>
    <row r="856" spans="2:15" x14ac:dyDescent="0.35">
      <c r="B856" s="2" t="s">
        <v>70</v>
      </c>
      <c r="C856" s="3">
        <v>10</v>
      </c>
      <c r="D856" s="4" t="s">
        <v>69</v>
      </c>
      <c r="E856" s="2" t="s">
        <v>16</v>
      </c>
      <c r="F856" s="2" t="s">
        <v>45</v>
      </c>
      <c r="G856" s="5">
        <v>0</v>
      </c>
      <c r="H856" s="16">
        <v>0</v>
      </c>
      <c r="I856" s="2">
        <v>3</v>
      </c>
      <c r="J856" s="6">
        <v>3.645833333333333E-3</v>
      </c>
      <c r="K856" s="2"/>
      <c r="L856" s="2"/>
      <c r="M856" s="2" t="s">
        <v>25</v>
      </c>
      <c r="N856" s="2" t="s">
        <v>78</v>
      </c>
      <c r="O856" s="2" t="s">
        <v>21</v>
      </c>
    </row>
    <row r="857" spans="2:15" x14ac:dyDescent="0.35">
      <c r="B857" s="2" t="s">
        <v>70</v>
      </c>
      <c r="C857" s="3">
        <v>5</v>
      </c>
      <c r="D857" s="4" t="s">
        <v>69</v>
      </c>
      <c r="E857" s="2" t="s">
        <v>28</v>
      </c>
      <c r="F857" s="2" t="s">
        <v>42</v>
      </c>
      <c r="G857" s="5">
        <v>0</v>
      </c>
      <c r="H857" s="16">
        <v>0</v>
      </c>
      <c r="I857" s="2">
        <v>5</v>
      </c>
      <c r="J857" s="6">
        <v>3.645833333333333E-3</v>
      </c>
      <c r="K857" s="2"/>
      <c r="L857" s="2"/>
      <c r="M857" s="2" t="s">
        <v>51</v>
      </c>
      <c r="N857" s="2" t="s">
        <v>76</v>
      </c>
      <c r="O857" s="2" t="s">
        <v>75</v>
      </c>
    </row>
    <row r="858" spans="2:15" x14ac:dyDescent="0.35">
      <c r="B858" s="2" t="s">
        <v>70</v>
      </c>
      <c r="C858" s="3">
        <v>29</v>
      </c>
      <c r="D858" s="4" t="s">
        <v>59</v>
      </c>
      <c r="E858" s="2" t="s">
        <v>28</v>
      </c>
      <c r="F858" s="2" t="s">
        <v>17</v>
      </c>
      <c r="G858" s="5">
        <v>0</v>
      </c>
      <c r="H858" s="16">
        <v>0</v>
      </c>
      <c r="I858" s="2">
        <v>2</v>
      </c>
      <c r="J858" s="6">
        <v>3.645833333333333E-3</v>
      </c>
      <c r="K858" s="2"/>
      <c r="L858" s="2"/>
      <c r="M858" s="2" t="s">
        <v>33</v>
      </c>
      <c r="N858" s="2" t="s">
        <v>77</v>
      </c>
      <c r="O858" s="2" t="s">
        <v>54</v>
      </c>
    </row>
    <row r="859" spans="2:15" x14ac:dyDescent="0.35">
      <c r="B859" s="2" t="s">
        <v>14</v>
      </c>
      <c r="C859" s="3">
        <v>18</v>
      </c>
      <c r="D859" s="4" t="s">
        <v>60</v>
      </c>
      <c r="E859" s="2" t="s">
        <v>16</v>
      </c>
      <c r="F859" s="2" t="s">
        <v>17</v>
      </c>
      <c r="G859" s="5">
        <v>5</v>
      </c>
      <c r="H859" s="16">
        <v>25000000</v>
      </c>
      <c r="I859" s="2">
        <v>5</v>
      </c>
      <c r="J859" s="6">
        <v>4.340277777777778E-3</v>
      </c>
      <c r="K859" s="2" t="s">
        <v>18</v>
      </c>
      <c r="L859" s="2" t="s">
        <v>50</v>
      </c>
      <c r="M859" s="2" t="s">
        <v>33</v>
      </c>
      <c r="N859" s="2" t="s">
        <v>78</v>
      </c>
      <c r="O859" s="2" t="s">
        <v>63</v>
      </c>
    </row>
    <row r="860" spans="2:15" x14ac:dyDescent="0.35">
      <c r="B860" s="2" t="s">
        <v>14</v>
      </c>
      <c r="C860" s="3">
        <v>12</v>
      </c>
      <c r="D860" s="4" t="s">
        <v>22</v>
      </c>
      <c r="E860" s="2" t="s">
        <v>38</v>
      </c>
      <c r="F860" s="2" t="s">
        <v>17</v>
      </c>
      <c r="G860" s="5">
        <v>3</v>
      </c>
      <c r="H860" s="16">
        <v>15000000</v>
      </c>
      <c r="I860" s="2">
        <v>4</v>
      </c>
      <c r="J860" s="6">
        <v>4.340277777777778E-3</v>
      </c>
      <c r="K860" s="2" t="s">
        <v>18</v>
      </c>
      <c r="L860" s="2" t="s">
        <v>47</v>
      </c>
      <c r="M860" s="2" t="s">
        <v>25</v>
      </c>
      <c r="N860" s="2" t="s">
        <v>77</v>
      </c>
      <c r="O860" s="2" t="s">
        <v>34</v>
      </c>
    </row>
    <row r="861" spans="2:15" x14ac:dyDescent="0.35">
      <c r="B861" s="2" t="s">
        <v>14</v>
      </c>
      <c r="C861" s="3">
        <v>30</v>
      </c>
      <c r="D861" s="4" t="s">
        <v>27</v>
      </c>
      <c r="E861" s="2" t="s">
        <v>73</v>
      </c>
      <c r="F861" s="2" t="s">
        <v>42</v>
      </c>
      <c r="G861" s="5">
        <v>4</v>
      </c>
      <c r="H861" s="16">
        <v>20000000</v>
      </c>
      <c r="I861" s="2">
        <v>5</v>
      </c>
      <c r="J861" s="6">
        <v>4.340277777777778E-3</v>
      </c>
      <c r="K861" s="2" t="s">
        <v>61</v>
      </c>
      <c r="L861" s="2" t="s">
        <v>19</v>
      </c>
      <c r="M861" s="2" t="s">
        <v>48</v>
      </c>
      <c r="N861" s="2" t="s">
        <v>66</v>
      </c>
      <c r="O861" s="2" t="s">
        <v>36</v>
      </c>
    </row>
    <row r="862" spans="2:15" x14ac:dyDescent="0.35">
      <c r="B862" s="2" t="s">
        <v>14</v>
      </c>
      <c r="C862" s="3">
        <v>16</v>
      </c>
      <c r="D862" s="4" t="s">
        <v>27</v>
      </c>
      <c r="E862" s="2" t="s">
        <v>73</v>
      </c>
      <c r="F862" s="2" t="s">
        <v>42</v>
      </c>
      <c r="G862" s="5">
        <v>3</v>
      </c>
      <c r="H862" s="16">
        <v>12000000</v>
      </c>
      <c r="I862" s="2">
        <v>2</v>
      </c>
      <c r="J862" s="6">
        <v>4.340277777777778E-3</v>
      </c>
      <c r="K862" s="2" t="s">
        <v>18</v>
      </c>
      <c r="L862" s="2" t="s">
        <v>29</v>
      </c>
      <c r="M862" s="2" t="s">
        <v>40</v>
      </c>
      <c r="N862" s="2" t="s">
        <v>66</v>
      </c>
      <c r="O862" s="2" t="s">
        <v>36</v>
      </c>
    </row>
    <row r="863" spans="2:15" x14ac:dyDescent="0.35">
      <c r="B863" s="2" t="s">
        <v>14</v>
      </c>
      <c r="C863" s="3">
        <v>28</v>
      </c>
      <c r="D863" s="4" t="s">
        <v>27</v>
      </c>
      <c r="E863" s="2" t="s">
        <v>38</v>
      </c>
      <c r="F863" s="2" t="s">
        <v>17</v>
      </c>
      <c r="G863" s="5">
        <v>2</v>
      </c>
      <c r="H863" s="16">
        <v>12000000</v>
      </c>
      <c r="I863" s="2">
        <v>2</v>
      </c>
      <c r="J863" s="6">
        <v>4.340277777777778E-3</v>
      </c>
      <c r="K863" s="2" t="s">
        <v>18</v>
      </c>
      <c r="L863" s="2" t="s">
        <v>35</v>
      </c>
      <c r="M863" s="2" t="s">
        <v>33</v>
      </c>
      <c r="N863" s="2" t="s">
        <v>78</v>
      </c>
      <c r="O863" s="2" t="s">
        <v>53</v>
      </c>
    </row>
    <row r="864" spans="2:15" x14ac:dyDescent="0.35">
      <c r="B864" s="2" t="s">
        <v>14</v>
      </c>
      <c r="C864" s="3">
        <v>7</v>
      </c>
      <c r="D864" s="4" t="s">
        <v>37</v>
      </c>
      <c r="E864" s="2" t="s">
        <v>16</v>
      </c>
      <c r="F864" s="2" t="s">
        <v>17</v>
      </c>
      <c r="G864" s="5">
        <v>2</v>
      </c>
      <c r="H864" s="16">
        <v>10000000</v>
      </c>
      <c r="I864" s="2">
        <v>1</v>
      </c>
      <c r="J864" s="6">
        <v>4.340277777777778E-3</v>
      </c>
      <c r="K864" s="2" t="s">
        <v>18</v>
      </c>
      <c r="L864" s="2" t="s">
        <v>19</v>
      </c>
      <c r="M864" s="2" t="s">
        <v>30</v>
      </c>
      <c r="N864" s="2" t="s">
        <v>77</v>
      </c>
      <c r="O864" s="2" t="s">
        <v>54</v>
      </c>
    </row>
    <row r="865" spans="2:15" x14ac:dyDescent="0.35">
      <c r="B865" s="2" t="s">
        <v>14</v>
      </c>
      <c r="C865" s="3">
        <v>9</v>
      </c>
      <c r="D865" s="4" t="s">
        <v>37</v>
      </c>
      <c r="E865" s="2" t="s">
        <v>16</v>
      </c>
      <c r="F865" s="2" t="s">
        <v>17</v>
      </c>
      <c r="G865" s="5">
        <v>1</v>
      </c>
      <c r="H865" s="16">
        <v>7000000</v>
      </c>
      <c r="I865" s="2">
        <v>4</v>
      </c>
      <c r="J865" s="6">
        <v>4.340277777777778E-3</v>
      </c>
      <c r="K865" s="2" t="s">
        <v>18</v>
      </c>
      <c r="L865" s="2" t="s">
        <v>29</v>
      </c>
      <c r="M865" s="2" t="s">
        <v>40</v>
      </c>
      <c r="N865" s="2" t="s">
        <v>76</v>
      </c>
      <c r="O865" s="2" t="s">
        <v>31</v>
      </c>
    </row>
    <row r="866" spans="2:15" x14ac:dyDescent="0.35">
      <c r="B866" s="2" t="s">
        <v>14</v>
      </c>
      <c r="C866" s="3">
        <v>18</v>
      </c>
      <c r="D866" s="4" t="s">
        <v>37</v>
      </c>
      <c r="E866" s="2" t="s">
        <v>38</v>
      </c>
      <c r="F866" s="2" t="s">
        <v>42</v>
      </c>
      <c r="G866" s="5">
        <v>3</v>
      </c>
      <c r="H866" s="16">
        <v>15000000</v>
      </c>
      <c r="I866" s="2">
        <v>1</v>
      </c>
      <c r="J866" s="6">
        <v>4.340277777777778E-3</v>
      </c>
      <c r="K866" s="2" t="s">
        <v>18</v>
      </c>
      <c r="L866" s="2" t="s">
        <v>56</v>
      </c>
      <c r="M866" s="2" t="s">
        <v>43</v>
      </c>
      <c r="N866" s="2" t="s">
        <v>76</v>
      </c>
      <c r="O866" s="2" t="s">
        <v>31</v>
      </c>
    </row>
    <row r="867" spans="2:15" x14ac:dyDescent="0.35">
      <c r="B867" s="2" t="s">
        <v>14</v>
      </c>
      <c r="C867" s="3">
        <v>4</v>
      </c>
      <c r="D867" s="4" t="s">
        <v>44</v>
      </c>
      <c r="E867" s="2" t="s">
        <v>16</v>
      </c>
      <c r="F867" s="2" t="s">
        <v>42</v>
      </c>
      <c r="G867" s="5">
        <v>2</v>
      </c>
      <c r="H867" s="16">
        <v>38000000</v>
      </c>
      <c r="I867" s="2">
        <v>5</v>
      </c>
      <c r="J867" s="6">
        <v>4.340277777777778E-3</v>
      </c>
      <c r="K867" s="2" t="s">
        <v>46</v>
      </c>
      <c r="L867" s="2" t="s">
        <v>29</v>
      </c>
      <c r="M867" s="2" t="s">
        <v>20</v>
      </c>
      <c r="N867" s="2" t="s">
        <v>76</v>
      </c>
      <c r="O867" s="2" t="s">
        <v>31</v>
      </c>
    </row>
    <row r="868" spans="2:15" x14ac:dyDescent="0.35">
      <c r="B868" s="2" t="s">
        <v>14</v>
      </c>
      <c r="C868" s="3">
        <v>23</v>
      </c>
      <c r="D868" s="4" t="s">
        <v>44</v>
      </c>
      <c r="E868" s="2" t="s">
        <v>16</v>
      </c>
      <c r="F868" s="2" t="s">
        <v>42</v>
      </c>
      <c r="G868" s="5">
        <v>2</v>
      </c>
      <c r="H868" s="16">
        <v>12000000</v>
      </c>
      <c r="I868" s="2">
        <v>2</v>
      </c>
      <c r="J868" s="6">
        <v>4.340277777777778E-3</v>
      </c>
      <c r="K868" s="2" t="s">
        <v>18</v>
      </c>
      <c r="L868" s="2" t="s">
        <v>39</v>
      </c>
      <c r="M868" s="2" t="s">
        <v>43</v>
      </c>
      <c r="N868" s="2" t="s">
        <v>76</v>
      </c>
      <c r="O868" s="2" t="s">
        <v>75</v>
      </c>
    </row>
    <row r="869" spans="2:15" x14ac:dyDescent="0.35">
      <c r="B869" s="2" t="s">
        <v>14</v>
      </c>
      <c r="C869" s="3">
        <v>31</v>
      </c>
      <c r="D869" s="4" t="s">
        <v>69</v>
      </c>
      <c r="E869" s="2" t="s">
        <v>32</v>
      </c>
      <c r="F869" s="2" t="s">
        <v>23</v>
      </c>
      <c r="G869" s="5">
        <v>1</v>
      </c>
      <c r="H869" s="16">
        <v>19000000</v>
      </c>
      <c r="I869" s="2">
        <v>3</v>
      </c>
      <c r="J869" s="6">
        <v>4.340277777777778E-3</v>
      </c>
      <c r="K869" s="2" t="s">
        <v>46</v>
      </c>
      <c r="L869" s="2" t="s">
        <v>24</v>
      </c>
      <c r="M869" s="2" t="s">
        <v>30</v>
      </c>
      <c r="N869" s="2" t="s">
        <v>78</v>
      </c>
      <c r="O869" s="2" t="s">
        <v>53</v>
      </c>
    </row>
    <row r="870" spans="2:15" x14ac:dyDescent="0.35">
      <c r="B870" s="2" t="s">
        <v>14</v>
      </c>
      <c r="C870" s="3">
        <v>18</v>
      </c>
      <c r="D870" s="4" t="s">
        <v>60</v>
      </c>
      <c r="E870" s="2" t="s">
        <v>16</v>
      </c>
      <c r="F870" s="2" t="s">
        <v>17</v>
      </c>
      <c r="G870" s="5">
        <v>5</v>
      </c>
      <c r="H870" s="16">
        <v>25000000</v>
      </c>
      <c r="I870" s="2">
        <v>5</v>
      </c>
      <c r="J870" s="6">
        <v>4.340277777777778E-3</v>
      </c>
      <c r="K870" s="2" t="s">
        <v>18</v>
      </c>
      <c r="L870" s="2" t="s">
        <v>50</v>
      </c>
      <c r="M870" s="2" t="s">
        <v>33</v>
      </c>
      <c r="N870" s="2" t="s">
        <v>78</v>
      </c>
      <c r="O870" s="2" t="s">
        <v>63</v>
      </c>
    </row>
    <row r="871" spans="2:15" x14ac:dyDescent="0.35">
      <c r="B871" s="2" t="s">
        <v>70</v>
      </c>
      <c r="C871" s="3">
        <v>15</v>
      </c>
      <c r="D871" s="4" t="s">
        <v>27</v>
      </c>
      <c r="E871" s="2" t="s">
        <v>32</v>
      </c>
      <c r="F871" s="2" t="s">
        <v>42</v>
      </c>
      <c r="G871" s="5">
        <v>0</v>
      </c>
      <c r="H871" s="16">
        <v>0</v>
      </c>
      <c r="I871" s="2">
        <v>1</v>
      </c>
      <c r="J871" s="6">
        <v>4.340277777777778E-3</v>
      </c>
      <c r="K871" s="2"/>
      <c r="L871" s="2"/>
      <c r="M871" s="2" t="s">
        <v>43</v>
      </c>
      <c r="N871" s="2" t="s">
        <v>78</v>
      </c>
      <c r="O871" s="2" t="s">
        <v>53</v>
      </c>
    </row>
    <row r="872" spans="2:15" x14ac:dyDescent="0.35">
      <c r="B872" s="2" t="s">
        <v>70</v>
      </c>
      <c r="C872" s="3">
        <v>15</v>
      </c>
      <c r="D872" s="4" t="s">
        <v>69</v>
      </c>
      <c r="E872" s="2" t="s">
        <v>28</v>
      </c>
      <c r="F872" s="2" t="s">
        <v>42</v>
      </c>
      <c r="G872" s="5">
        <v>0</v>
      </c>
      <c r="H872" s="16">
        <v>0</v>
      </c>
      <c r="I872" s="2">
        <v>1</v>
      </c>
      <c r="J872" s="6">
        <v>4.340277777777778E-3</v>
      </c>
      <c r="K872" s="2"/>
      <c r="L872" s="2"/>
      <c r="M872" s="2" t="s">
        <v>51</v>
      </c>
      <c r="N872" s="2" t="s">
        <v>78</v>
      </c>
      <c r="O872" s="2" t="s">
        <v>41</v>
      </c>
    </row>
    <row r="873" spans="2:15" x14ac:dyDescent="0.35">
      <c r="B873" s="2" t="s">
        <v>14</v>
      </c>
      <c r="C873" s="3">
        <v>1</v>
      </c>
      <c r="D873" s="4" t="s">
        <v>59</v>
      </c>
      <c r="E873" s="2" t="s">
        <v>16</v>
      </c>
      <c r="F873" s="2" t="s">
        <v>42</v>
      </c>
      <c r="G873" s="5">
        <v>5</v>
      </c>
      <c r="H873" s="16">
        <v>25000000</v>
      </c>
      <c r="I873" s="2">
        <v>1</v>
      </c>
      <c r="J873" s="6">
        <v>4.3749999999999995E-3</v>
      </c>
      <c r="K873" s="2" t="s">
        <v>18</v>
      </c>
      <c r="L873" s="2" t="s">
        <v>19</v>
      </c>
      <c r="M873" s="2" t="s">
        <v>51</v>
      </c>
      <c r="N873" s="2" t="s">
        <v>78</v>
      </c>
      <c r="O873" s="2" t="s">
        <v>62</v>
      </c>
    </row>
    <row r="874" spans="2:15" x14ac:dyDescent="0.35">
      <c r="B874" s="2" t="s">
        <v>14</v>
      </c>
      <c r="C874" s="3">
        <v>7</v>
      </c>
      <c r="D874" s="4" t="s">
        <v>72</v>
      </c>
      <c r="E874" s="2" t="s">
        <v>38</v>
      </c>
      <c r="F874" s="2" t="s">
        <v>42</v>
      </c>
      <c r="G874" s="5">
        <v>1</v>
      </c>
      <c r="H874" s="16">
        <v>19000000</v>
      </c>
      <c r="I874" s="2">
        <v>6</v>
      </c>
      <c r="J874" s="6">
        <v>4.3749999999999995E-3</v>
      </c>
      <c r="K874" s="2" t="s">
        <v>46</v>
      </c>
      <c r="L874" s="2" t="s">
        <v>29</v>
      </c>
      <c r="M874" s="2" t="s">
        <v>20</v>
      </c>
      <c r="N874" s="2" t="s">
        <v>78</v>
      </c>
      <c r="O874" s="2" t="s">
        <v>21</v>
      </c>
    </row>
    <row r="875" spans="2:15" x14ac:dyDescent="0.35">
      <c r="B875" s="2" t="s">
        <v>14</v>
      </c>
      <c r="C875" s="3">
        <v>27</v>
      </c>
      <c r="D875" s="4" t="s">
        <v>27</v>
      </c>
      <c r="E875" s="2" t="s">
        <v>32</v>
      </c>
      <c r="F875" s="2" t="s">
        <v>23</v>
      </c>
      <c r="G875" s="5">
        <v>2</v>
      </c>
      <c r="H875" s="16">
        <v>38000000</v>
      </c>
      <c r="I875" s="2">
        <v>3</v>
      </c>
      <c r="J875" s="6">
        <v>4.3749999999999995E-3</v>
      </c>
      <c r="K875" s="2" t="s">
        <v>46</v>
      </c>
      <c r="L875" s="2" t="s">
        <v>56</v>
      </c>
      <c r="M875" s="2" t="s">
        <v>33</v>
      </c>
      <c r="N875" s="2" t="s">
        <v>76</v>
      </c>
      <c r="O875" s="2" t="s">
        <v>31</v>
      </c>
    </row>
    <row r="876" spans="2:15" x14ac:dyDescent="0.35">
      <c r="B876" s="2" t="s">
        <v>14</v>
      </c>
      <c r="C876" s="3">
        <v>12</v>
      </c>
      <c r="D876" s="4" t="s">
        <v>27</v>
      </c>
      <c r="E876" s="2" t="s">
        <v>16</v>
      </c>
      <c r="F876" s="2" t="s">
        <v>23</v>
      </c>
      <c r="G876" s="5">
        <v>1</v>
      </c>
      <c r="H876" s="16">
        <v>7000000</v>
      </c>
      <c r="I876" s="2">
        <v>1</v>
      </c>
      <c r="J876" s="6">
        <v>4.3749999999999995E-3</v>
      </c>
      <c r="K876" s="2" t="s">
        <v>18</v>
      </c>
      <c r="L876" s="2" t="s">
        <v>56</v>
      </c>
      <c r="M876" s="2" t="s">
        <v>51</v>
      </c>
      <c r="N876" s="2" t="s">
        <v>76</v>
      </c>
      <c r="O876" s="2" t="s">
        <v>75</v>
      </c>
    </row>
    <row r="877" spans="2:15" x14ac:dyDescent="0.35">
      <c r="B877" s="2" t="s">
        <v>14</v>
      </c>
      <c r="C877" s="3">
        <v>11</v>
      </c>
      <c r="D877" s="4" t="s">
        <v>37</v>
      </c>
      <c r="E877" s="2" t="s">
        <v>16</v>
      </c>
      <c r="F877" s="2" t="s">
        <v>23</v>
      </c>
      <c r="G877" s="5">
        <v>2</v>
      </c>
      <c r="H877" s="16">
        <v>12000000</v>
      </c>
      <c r="I877" s="2">
        <v>3</v>
      </c>
      <c r="J877" s="6">
        <v>4.3749999999999995E-3</v>
      </c>
      <c r="K877" s="2" t="s">
        <v>18</v>
      </c>
      <c r="L877" s="2" t="s">
        <v>50</v>
      </c>
      <c r="M877" s="2" t="s">
        <v>33</v>
      </c>
      <c r="N877" s="2" t="s">
        <v>66</v>
      </c>
      <c r="O877" s="2" t="s">
        <v>36</v>
      </c>
    </row>
    <row r="878" spans="2:15" x14ac:dyDescent="0.35">
      <c r="B878" s="2" t="s">
        <v>14</v>
      </c>
      <c r="C878" s="3">
        <v>29</v>
      </c>
      <c r="D878" s="4" t="s">
        <v>37</v>
      </c>
      <c r="E878" s="2" t="s">
        <v>16</v>
      </c>
      <c r="F878" s="2" t="s">
        <v>42</v>
      </c>
      <c r="G878" s="5">
        <v>3</v>
      </c>
      <c r="H878" s="16">
        <v>12000000</v>
      </c>
      <c r="I878" s="2">
        <v>5</v>
      </c>
      <c r="J878" s="6">
        <v>4.3749999999999995E-3</v>
      </c>
      <c r="K878" s="2" t="s">
        <v>18</v>
      </c>
      <c r="L878" s="2" t="s">
        <v>64</v>
      </c>
      <c r="M878" s="2" t="s">
        <v>33</v>
      </c>
      <c r="N878" s="2" t="s">
        <v>66</v>
      </c>
      <c r="O878" s="2" t="s">
        <v>36</v>
      </c>
    </row>
    <row r="879" spans="2:15" x14ac:dyDescent="0.35">
      <c r="B879" s="2" t="s">
        <v>14</v>
      </c>
      <c r="C879" s="3">
        <v>31</v>
      </c>
      <c r="D879" s="4" t="s">
        <v>37</v>
      </c>
      <c r="E879" s="2" t="s">
        <v>38</v>
      </c>
      <c r="F879" s="2" t="s">
        <v>42</v>
      </c>
      <c r="G879" s="5">
        <v>3</v>
      </c>
      <c r="H879" s="16">
        <v>15000000</v>
      </c>
      <c r="I879" s="2">
        <v>1</v>
      </c>
      <c r="J879" s="6">
        <v>4.3749999999999995E-3</v>
      </c>
      <c r="K879" s="2" t="s">
        <v>18</v>
      </c>
      <c r="L879" s="2" t="s">
        <v>35</v>
      </c>
      <c r="M879" s="2" t="s">
        <v>51</v>
      </c>
      <c r="N879" s="2" t="s">
        <v>76</v>
      </c>
      <c r="O879" s="2" t="s">
        <v>31</v>
      </c>
    </row>
    <row r="880" spans="2:15" x14ac:dyDescent="0.35">
      <c r="B880" s="2" t="s">
        <v>14</v>
      </c>
      <c r="C880" s="3">
        <v>22</v>
      </c>
      <c r="D880" s="4" t="s">
        <v>44</v>
      </c>
      <c r="E880" s="2" t="s">
        <v>32</v>
      </c>
      <c r="F880" s="2" t="s">
        <v>23</v>
      </c>
      <c r="G880" s="5">
        <v>2</v>
      </c>
      <c r="H880" s="16">
        <v>12000000</v>
      </c>
      <c r="I880" s="2">
        <v>6</v>
      </c>
      <c r="J880" s="6">
        <v>4.3749999999999995E-3</v>
      </c>
      <c r="K880" s="2" t="s">
        <v>18</v>
      </c>
      <c r="L880" s="2" t="s">
        <v>19</v>
      </c>
      <c r="M880" s="2" t="s">
        <v>33</v>
      </c>
      <c r="N880" s="2" t="s">
        <v>77</v>
      </c>
      <c r="O880" s="2" t="s">
        <v>65</v>
      </c>
    </row>
    <row r="881" spans="2:15" x14ac:dyDescent="0.35">
      <c r="B881" s="2" t="s">
        <v>14</v>
      </c>
      <c r="C881" s="3">
        <v>1</v>
      </c>
      <c r="D881" s="4" t="s">
        <v>44</v>
      </c>
      <c r="E881" s="2" t="s">
        <v>49</v>
      </c>
      <c r="F881" s="2" t="s">
        <v>42</v>
      </c>
      <c r="G881" s="5">
        <v>3</v>
      </c>
      <c r="H881" s="16">
        <v>15000000</v>
      </c>
      <c r="I881" s="2">
        <v>3</v>
      </c>
      <c r="J881" s="6">
        <v>4.3749999999999995E-3</v>
      </c>
      <c r="K881" s="2" t="s">
        <v>18</v>
      </c>
      <c r="L881" s="2" t="s">
        <v>29</v>
      </c>
      <c r="M881" s="2" t="s">
        <v>43</v>
      </c>
      <c r="N881" s="2" t="s">
        <v>76</v>
      </c>
      <c r="O881" s="2" t="s">
        <v>52</v>
      </c>
    </row>
    <row r="882" spans="2:15" x14ac:dyDescent="0.35">
      <c r="B882" s="2" t="s">
        <v>14</v>
      </c>
      <c r="C882" s="3">
        <v>25</v>
      </c>
      <c r="D882" s="4" t="s">
        <v>69</v>
      </c>
      <c r="E882" s="2" t="s">
        <v>32</v>
      </c>
      <c r="F882" s="2" t="s">
        <v>23</v>
      </c>
      <c r="G882" s="5">
        <v>4</v>
      </c>
      <c r="H882" s="16">
        <v>20000000</v>
      </c>
      <c r="I882" s="2">
        <v>4</v>
      </c>
      <c r="J882" s="6">
        <v>4.3749999999999995E-3</v>
      </c>
      <c r="K882" s="2" t="s">
        <v>61</v>
      </c>
      <c r="L882" s="2" t="s">
        <v>56</v>
      </c>
      <c r="M882" s="2" t="s">
        <v>30</v>
      </c>
      <c r="N882" s="2" t="s">
        <v>78</v>
      </c>
      <c r="O882" s="2" t="s">
        <v>53</v>
      </c>
    </row>
    <row r="883" spans="2:15" x14ac:dyDescent="0.35">
      <c r="B883" s="2" t="s">
        <v>14</v>
      </c>
      <c r="C883" s="3">
        <v>1</v>
      </c>
      <c r="D883" s="4" t="s">
        <v>59</v>
      </c>
      <c r="E883" s="2" t="s">
        <v>16</v>
      </c>
      <c r="F883" s="2" t="s">
        <v>42</v>
      </c>
      <c r="G883" s="5">
        <v>5</v>
      </c>
      <c r="H883" s="16">
        <v>25000000</v>
      </c>
      <c r="I883" s="2">
        <v>1</v>
      </c>
      <c r="J883" s="6">
        <v>4.3749999999999995E-3</v>
      </c>
      <c r="K883" s="2" t="s">
        <v>18</v>
      </c>
      <c r="L883" s="2" t="s">
        <v>19</v>
      </c>
      <c r="M883" s="2" t="s">
        <v>51</v>
      </c>
      <c r="N883" s="2" t="s">
        <v>78</v>
      </c>
      <c r="O883" s="2" t="s">
        <v>62</v>
      </c>
    </row>
    <row r="884" spans="2:15" x14ac:dyDescent="0.35">
      <c r="B884" s="2" t="s">
        <v>14</v>
      </c>
      <c r="C884" s="3">
        <v>7</v>
      </c>
      <c r="D884" s="4" t="s">
        <v>72</v>
      </c>
      <c r="E884" s="2" t="s">
        <v>38</v>
      </c>
      <c r="F884" s="2" t="s">
        <v>42</v>
      </c>
      <c r="G884" s="5">
        <v>1</v>
      </c>
      <c r="H884" s="16">
        <v>19000000</v>
      </c>
      <c r="I884" s="2">
        <v>6</v>
      </c>
      <c r="J884" s="6">
        <v>4.3749999999999995E-3</v>
      </c>
      <c r="K884" s="2" t="s">
        <v>46</v>
      </c>
      <c r="L884" s="2" t="s">
        <v>29</v>
      </c>
      <c r="M884" s="2" t="s">
        <v>20</v>
      </c>
      <c r="N884" s="2" t="s">
        <v>78</v>
      </c>
      <c r="O884" s="2" t="s">
        <v>21</v>
      </c>
    </row>
    <row r="885" spans="2:15" x14ac:dyDescent="0.35">
      <c r="B885" s="2" t="s">
        <v>70</v>
      </c>
      <c r="C885" s="3">
        <v>7</v>
      </c>
      <c r="D885" s="4" t="s">
        <v>37</v>
      </c>
      <c r="E885" s="2" t="s">
        <v>32</v>
      </c>
      <c r="F885" s="2" t="s">
        <v>23</v>
      </c>
      <c r="G885" s="5">
        <v>0</v>
      </c>
      <c r="H885" s="16">
        <v>0</v>
      </c>
      <c r="I885" s="2">
        <v>1</v>
      </c>
      <c r="J885" s="6">
        <v>4.3749999999999995E-3</v>
      </c>
      <c r="K885" s="2"/>
      <c r="L885" s="2"/>
      <c r="M885" s="2" t="s">
        <v>30</v>
      </c>
      <c r="N885" s="2" t="s">
        <v>78</v>
      </c>
      <c r="O885" s="2" t="s">
        <v>63</v>
      </c>
    </row>
    <row r="886" spans="2:15" x14ac:dyDescent="0.35">
      <c r="B886" s="2" t="s">
        <v>70</v>
      </c>
      <c r="C886" s="3">
        <v>16</v>
      </c>
      <c r="D886" s="4" t="s">
        <v>44</v>
      </c>
      <c r="E886" s="2" t="s">
        <v>16</v>
      </c>
      <c r="F886" s="2" t="s">
        <v>17</v>
      </c>
      <c r="G886" s="5">
        <v>0</v>
      </c>
      <c r="H886" s="16">
        <v>0</v>
      </c>
      <c r="I886" s="2">
        <v>1</v>
      </c>
      <c r="J886" s="6">
        <v>4.3749999999999995E-3</v>
      </c>
      <c r="K886" s="2"/>
      <c r="L886" s="2"/>
      <c r="M886" s="2" t="s">
        <v>48</v>
      </c>
      <c r="N886" s="2" t="s">
        <v>77</v>
      </c>
      <c r="O886" s="2" t="s">
        <v>54</v>
      </c>
    </row>
    <row r="887" spans="2:15" x14ac:dyDescent="0.35">
      <c r="B887" s="2" t="s">
        <v>70</v>
      </c>
      <c r="C887" s="3">
        <v>11</v>
      </c>
      <c r="D887" s="4" t="s">
        <v>69</v>
      </c>
      <c r="E887" s="2" t="s">
        <v>32</v>
      </c>
      <c r="F887" s="2" t="s">
        <v>23</v>
      </c>
      <c r="G887" s="5">
        <v>0</v>
      </c>
      <c r="H887" s="16">
        <v>0</v>
      </c>
      <c r="I887" s="2">
        <v>2</v>
      </c>
      <c r="J887" s="6">
        <v>4.3749999999999995E-3</v>
      </c>
      <c r="K887" s="2"/>
      <c r="L887" s="2"/>
      <c r="M887" s="2" t="s">
        <v>40</v>
      </c>
      <c r="N887" s="2" t="s">
        <v>76</v>
      </c>
      <c r="O887" s="2" t="s">
        <v>26</v>
      </c>
    </row>
    <row r="888" spans="2:15" x14ac:dyDescent="0.35">
      <c r="B888" s="2" t="s">
        <v>14</v>
      </c>
      <c r="C888" s="3">
        <v>17</v>
      </c>
      <c r="D888" s="4" t="s">
        <v>57</v>
      </c>
      <c r="E888" s="2" t="s">
        <v>38</v>
      </c>
      <c r="F888" s="2" t="s">
        <v>42</v>
      </c>
      <c r="G888" s="5">
        <v>4</v>
      </c>
      <c r="H888" s="16">
        <v>15000000</v>
      </c>
      <c r="I888" s="2">
        <v>2</v>
      </c>
      <c r="J888" s="6">
        <v>4.3981481481481484E-3</v>
      </c>
      <c r="K888" s="2" t="s">
        <v>18</v>
      </c>
      <c r="L888" s="2" t="s">
        <v>64</v>
      </c>
      <c r="M888" s="2" t="s">
        <v>30</v>
      </c>
      <c r="N888" s="2" t="s">
        <v>77</v>
      </c>
      <c r="O888" s="2" t="s">
        <v>65</v>
      </c>
    </row>
    <row r="889" spans="2:15" x14ac:dyDescent="0.35">
      <c r="B889" s="2" t="s">
        <v>14</v>
      </c>
      <c r="C889" s="3">
        <v>27</v>
      </c>
      <c r="D889" s="4" t="s">
        <v>37</v>
      </c>
      <c r="E889" s="2" t="s">
        <v>32</v>
      </c>
      <c r="F889" s="2" t="s">
        <v>42</v>
      </c>
      <c r="G889" s="5">
        <v>1</v>
      </c>
      <c r="H889" s="16">
        <v>19000000</v>
      </c>
      <c r="I889" s="2">
        <v>2</v>
      </c>
      <c r="J889" s="6">
        <v>4.3981481481481484E-3</v>
      </c>
      <c r="K889" s="2" t="s">
        <v>46</v>
      </c>
      <c r="L889" s="2" t="s">
        <v>19</v>
      </c>
      <c r="M889" s="2" t="s">
        <v>33</v>
      </c>
      <c r="N889" s="2" t="s">
        <v>76</v>
      </c>
      <c r="O889" s="2" t="s">
        <v>26</v>
      </c>
    </row>
    <row r="890" spans="2:15" x14ac:dyDescent="0.35">
      <c r="B890" s="2" t="s">
        <v>14</v>
      </c>
      <c r="C890" s="3">
        <v>22</v>
      </c>
      <c r="D890" s="4" t="s">
        <v>37</v>
      </c>
      <c r="E890" s="2" t="s">
        <v>16</v>
      </c>
      <c r="F890" s="2" t="s">
        <v>23</v>
      </c>
      <c r="G890" s="5">
        <v>2</v>
      </c>
      <c r="H890" s="16">
        <v>38000000</v>
      </c>
      <c r="I890" s="2">
        <v>1</v>
      </c>
      <c r="J890" s="6">
        <v>4.3981481481481484E-3</v>
      </c>
      <c r="K890" s="2" t="s">
        <v>46</v>
      </c>
      <c r="L890" s="2" t="s">
        <v>56</v>
      </c>
      <c r="M890" s="2" t="s">
        <v>51</v>
      </c>
      <c r="N890" s="2" t="s">
        <v>66</v>
      </c>
      <c r="O890" s="2" t="s">
        <v>67</v>
      </c>
    </row>
    <row r="891" spans="2:15" x14ac:dyDescent="0.35">
      <c r="B891" s="2" t="s">
        <v>14</v>
      </c>
      <c r="C891" s="3">
        <v>31</v>
      </c>
      <c r="D891" s="4" t="s">
        <v>37</v>
      </c>
      <c r="E891" s="2" t="s">
        <v>32</v>
      </c>
      <c r="F891" s="2" t="s">
        <v>23</v>
      </c>
      <c r="G891" s="5">
        <v>4</v>
      </c>
      <c r="H891" s="16">
        <v>20000000</v>
      </c>
      <c r="I891" s="2">
        <v>1</v>
      </c>
      <c r="J891" s="6">
        <v>4.3981481481481484E-3</v>
      </c>
      <c r="K891" s="2" t="s">
        <v>61</v>
      </c>
      <c r="L891" s="2" t="s">
        <v>50</v>
      </c>
      <c r="M891" s="2" t="s">
        <v>43</v>
      </c>
      <c r="N891" s="2" t="s">
        <v>78</v>
      </c>
      <c r="O891" s="2" t="s">
        <v>62</v>
      </c>
    </row>
    <row r="892" spans="2:15" x14ac:dyDescent="0.35">
      <c r="B892" s="2" t="s">
        <v>14</v>
      </c>
      <c r="C892" s="3">
        <v>10</v>
      </c>
      <c r="D892" s="4" t="s">
        <v>37</v>
      </c>
      <c r="E892" s="2" t="s">
        <v>16</v>
      </c>
      <c r="F892" s="2" t="s">
        <v>23</v>
      </c>
      <c r="G892" s="5">
        <v>5</v>
      </c>
      <c r="H892" s="16">
        <v>25000000</v>
      </c>
      <c r="I892" s="2">
        <v>3</v>
      </c>
      <c r="J892" s="6">
        <v>4.3981481481481484E-3</v>
      </c>
      <c r="K892" s="2" t="s">
        <v>18</v>
      </c>
      <c r="L892" s="2" t="s">
        <v>29</v>
      </c>
      <c r="M892" s="2" t="s">
        <v>30</v>
      </c>
      <c r="N892" s="2" t="s">
        <v>76</v>
      </c>
      <c r="O892" s="2" t="s">
        <v>26</v>
      </c>
    </row>
    <row r="893" spans="2:15" x14ac:dyDescent="0.35">
      <c r="B893" s="2" t="s">
        <v>14</v>
      </c>
      <c r="C893" s="3">
        <v>29</v>
      </c>
      <c r="D893" s="4" t="s">
        <v>37</v>
      </c>
      <c r="E893" s="2" t="s">
        <v>16</v>
      </c>
      <c r="F893" s="2" t="s">
        <v>23</v>
      </c>
      <c r="G893" s="5">
        <v>2</v>
      </c>
      <c r="H893" s="16">
        <v>10000000</v>
      </c>
      <c r="I893" s="2">
        <v>1</v>
      </c>
      <c r="J893" s="6">
        <v>4.3981481481481484E-3</v>
      </c>
      <c r="K893" s="2" t="s">
        <v>18</v>
      </c>
      <c r="L893" s="2" t="s">
        <v>29</v>
      </c>
      <c r="M893" s="2" t="s">
        <v>51</v>
      </c>
      <c r="N893" s="2" t="s">
        <v>76</v>
      </c>
      <c r="O893" s="2" t="s">
        <v>26</v>
      </c>
    </row>
    <row r="894" spans="2:15" x14ac:dyDescent="0.35">
      <c r="B894" s="2" t="s">
        <v>14</v>
      </c>
      <c r="C894" s="3">
        <v>22</v>
      </c>
      <c r="D894" s="4" t="s">
        <v>44</v>
      </c>
      <c r="E894" s="2" t="s">
        <v>32</v>
      </c>
      <c r="F894" s="2" t="s">
        <v>23</v>
      </c>
      <c r="G894" s="5">
        <v>3</v>
      </c>
      <c r="H894" s="16">
        <v>15000000</v>
      </c>
      <c r="I894" s="2">
        <v>5</v>
      </c>
      <c r="J894" s="6">
        <v>4.3981481481481484E-3</v>
      </c>
      <c r="K894" s="2" t="s">
        <v>18</v>
      </c>
      <c r="L894" s="2" t="s">
        <v>19</v>
      </c>
      <c r="M894" s="2" t="s">
        <v>48</v>
      </c>
      <c r="N894" s="2" t="s">
        <v>78</v>
      </c>
      <c r="O894" s="2" t="s">
        <v>21</v>
      </c>
    </row>
    <row r="895" spans="2:15" x14ac:dyDescent="0.35">
      <c r="B895" s="2" t="s">
        <v>14</v>
      </c>
      <c r="C895" s="3">
        <v>17</v>
      </c>
      <c r="D895" s="4" t="s">
        <v>69</v>
      </c>
      <c r="E895" s="2" t="s">
        <v>73</v>
      </c>
      <c r="F895" s="2" t="s">
        <v>45</v>
      </c>
      <c r="G895" s="5">
        <v>3</v>
      </c>
      <c r="H895" s="16">
        <v>12000000</v>
      </c>
      <c r="I895" s="2">
        <v>1</v>
      </c>
      <c r="J895" s="6">
        <v>4.3981481481481484E-3</v>
      </c>
      <c r="K895" s="2" t="s">
        <v>18</v>
      </c>
      <c r="L895" s="2" t="s">
        <v>56</v>
      </c>
      <c r="M895" s="2" t="s">
        <v>48</v>
      </c>
      <c r="N895" s="2" t="s">
        <v>78</v>
      </c>
      <c r="O895" s="2" t="s">
        <v>63</v>
      </c>
    </row>
    <row r="896" spans="2:15" x14ac:dyDescent="0.35">
      <c r="B896" s="2" t="s">
        <v>14</v>
      </c>
      <c r="C896" s="3">
        <v>17</v>
      </c>
      <c r="D896" s="4" t="s">
        <v>57</v>
      </c>
      <c r="E896" s="2" t="s">
        <v>38</v>
      </c>
      <c r="F896" s="2" t="s">
        <v>42</v>
      </c>
      <c r="G896" s="5">
        <v>4</v>
      </c>
      <c r="H896" s="16">
        <v>15000000</v>
      </c>
      <c r="I896" s="2">
        <v>2</v>
      </c>
      <c r="J896" s="6">
        <v>4.3981481481481484E-3</v>
      </c>
      <c r="K896" s="2" t="s">
        <v>18</v>
      </c>
      <c r="L896" s="2" t="s">
        <v>64</v>
      </c>
      <c r="M896" s="2" t="s">
        <v>30</v>
      </c>
      <c r="N896" s="2" t="s">
        <v>77</v>
      </c>
      <c r="O896" s="2" t="s">
        <v>65</v>
      </c>
    </row>
    <row r="897" spans="2:15" x14ac:dyDescent="0.35">
      <c r="B897" s="2" t="s">
        <v>70</v>
      </c>
      <c r="C897" s="3">
        <v>13</v>
      </c>
      <c r="D897" s="4" t="s">
        <v>27</v>
      </c>
      <c r="E897" s="2" t="s">
        <v>32</v>
      </c>
      <c r="F897" s="2" t="s">
        <v>23</v>
      </c>
      <c r="G897" s="5">
        <v>0</v>
      </c>
      <c r="H897" s="16">
        <v>0</v>
      </c>
      <c r="I897" s="2">
        <v>1</v>
      </c>
      <c r="J897" s="6">
        <v>4.3981481481481484E-3</v>
      </c>
      <c r="K897" s="2"/>
      <c r="L897" s="2"/>
      <c r="M897" s="2" t="s">
        <v>20</v>
      </c>
      <c r="N897" s="2" t="s">
        <v>66</v>
      </c>
      <c r="O897" s="2" t="s">
        <v>36</v>
      </c>
    </row>
    <row r="898" spans="2:15" x14ac:dyDescent="0.35">
      <c r="B898" s="2" t="s">
        <v>70</v>
      </c>
      <c r="C898" s="3">
        <v>5</v>
      </c>
      <c r="D898" s="4" t="s">
        <v>37</v>
      </c>
      <c r="E898" s="2" t="s">
        <v>49</v>
      </c>
      <c r="F898" s="2" t="s">
        <v>42</v>
      </c>
      <c r="G898" s="5">
        <v>0</v>
      </c>
      <c r="H898" s="16">
        <v>0</v>
      </c>
      <c r="I898" s="2">
        <v>5</v>
      </c>
      <c r="J898" s="6">
        <v>4.3981481481481484E-3</v>
      </c>
      <c r="K898" s="2"/>
      <c r="L898" s="2"/>
      <c r="M898" s="2" t="s">
        <v>40</v>
      </c>
      <c r="N898" s="2" t="s">
        <v>76</v>
      </c>
      <c r="O898" s="2" t="s">
        <v>26</v>
      </c>
    </row>
    <row r="899" spans="2:15" x14ac:dyDescent="0.35">
      <c r="B899" s="2" t="s">
        <v>70</v>
      </c>
      <c r="C899" s="3">
        <v>19</v>
      </c>
      <c r="D899" s="4" t="s">
        <v>44</v>
      </c>
      <c r="E899" s="2" t="s">
        <v>32</v>
      </c>
      <c r="F899" s="2" t="s">
        <v>17</v>
      </c>
      <c r="G899" s="5">
        <v>0</v>
      </c>
      <c r="H899" s="16">
        <v>0</v>
      </c>
      <c r="I899" s="2">
        <v>2</v>
      </c>
      <c r="J899" s="6">
        <v>4.3981481481481484E-3</v>
      </c>
      <c r="K899" s="2"/>
      <c r="L899" s="2"/>
      <c r="M899" s="2" t="s">
        <v>30</v>
      </c>
      <c r="N899" s="2" t="s">
        <v>76</v>
      </c>
      <c r="O899" s="2" t="s">
        <v>26</v>
      </c>
    </row>
    <row r="900" spans="2:15" x14ac:dyDescent="0.35">
      <c r="B900" s="2" t="s">
        <v>70</v>
      </c>
      <c r="C900" s="3">
        <v>28</v>
      </c>
      <c r="D900" s="4" t="s">
        <v>44</v>
      </c>
      <c r="E900" s="2" t="s">
        <v>32</v>
      </c>
      <c r="F900" s="2" t="s">
        <v>23</v>
      </c>
      <c r="G900" s="5">
        <v>0</v>
      </c>
      <c r="H900" s="16">
        <v>0</v>
      </c>
      <c r="I900" s="2">
        <v>4</v>
      </c>
      <c r="J900" s="6">
        <v>4.3981481481481484E-3</v>
      </c>
      <c r="K900" s="2"/>
      <c r="L900" s="2"/>
      <c r="M900" s="2" t="s">
        <v>43</v>
      </c>
      <c r="N900" s="2" t="s">
        <v>66</v>
      </c>
      <c r="O900" s="2" t="s">
        <v>36</v>
      </c>
    </row>
    <row r="901" spans="2:15" x14ac:dyDescent="0.35">
      <c r="B901" s="2" t="s">
        <v>70</v>
      </c>
      <c r="C901" s="3">
        <v>10</v>
      </c>
      <c r="D901" s="4" t="s">
        <v>69</v>
      </c>
      <c r="E901" s="2" t="s">
        <v>49</v>
      </c>
      <c r="F901" s="2" t="s">
        <v>42</v>
      </c>
      <c r="G901" s="5">
        <v>0</v>
      </c>
      <c r="H901" s="16">
        <v>0</v>
      </c>
      <c r="I901" s="2">
        <v>5</v>
      </c>
      <c r="J901" s="6">
        <v>4.3981481481481484E-3</v>
      </c>
      <c r="K901" s="2"/>
      <c r="L901" s="2"/>
      <c r="M901" s="2" t="s">
        <v>48</v>
      </c>
      <c r="N901" s="2" t="s">
        <v>78</v>
      </c>
      <c r="O901" s="2" t="s">
        <v>62</v>
      </c>
    </row>
    <row r="902" spans="2:15" x14ac:dyDescent="0.35">
      <c r="B902" s="2" t="s">
        <v>14</v>
      </c>
      <c r="C902" s="3">
        <v>1</v>
      </c>
      <c r="D902" s="4" t="s">
        <v>15</v>
      </c>
      <c r="E902" s="2" t="s">
        <v>38</v>
      </c>
      <c r="F902" s="2" t="s">
        <v>68</v>
      </c>
      <c r="G902" s="5">
        <v>2</v>
      </c>
      <c r="H902" s="16">
        <v>12000000</v>
      </c>
      <c r="I902" s="2">
        <v>1</v>
      </c>
      <c r="J902" s="6">
        <v>4.5138888888888893E-3</v>
      </c>
      <c r="K902" s="2" t="s">
        <v>18</v>
      </c>
      <c r="L902" s="2" t="s">
        <v>47</v>
      </c>
      <c r="M902" s="2" t="s">
        <v>25</v>
      </c>
      <c r="N902" s="2" t="s">
        <v>66</v>
      </c>
      <c r="O902" s="2" t="s">
        <v>36</v>
      </c>
    </row>
    <row r="903" spans="2:15" x14ac:dyDescent="0.35">
      <c r="B903" s="2" t="s">
        <v>14</v>
      </c>
      <c r="C903" s="3">
        <v>1</v>
      </c>
      <c r="D903" s="4" t="s">
        <v>15</v>
      </c>
      <c r="E903" s="2" t="s">
        <v>28</v>
      </c>
      <c r="F903" s="2" t="s">
        <v>23</v>
      </c>
      <c r="G903" s="5">
        <v>2</v>
      </c>
      <c r="H903" s="16">
        <v>12000000</v>
      </c>
      <c r="I903" s="2">
        <v>1</v>
      </c>
      <c r="J903" s="6">
        <v>4.5138888888888893E-3</v>
      </c>
      <c r="K903" s="2" t="s">
        <v>18</v>
      </c>
      <c r="L903" s="2" t="s">
        <v>39</v>
      </c>
      <c r="M903" s="2" t="s">
        <v>48</v>
      </c>
      <c r="N903" s="2" t="s">
        <v>76</v>
      </c>
      <c r="O903" s="2" t="s">
        <v>26</v>
      </c>
    </row>
    <row r="904" spans="2:15" x14ac:dyDescent="0.35">
      <c r="B904" s="2" t="s">
        <v>14</v>
      </c>
      <c r="C904" s="3">
        <v>1</v>
      </c>
      <c r="D904" s="4" t="s">
        <v>15</v>
      </c>
      <c r="E904" s="2" t="s">
        <v>32</v>
      </c>
      <c r="F904" s="2" t="s">
        <v>42</v>
      </c>
      <c r="G904" s="5">
        <v>5</v>
      </c>
      <c r="H904" s="16">
        <v>25000000</v>
      </c>
      <c r="I904" s="2">
        <v>2</v>
      </c>
      <c r="J904" s="6">
        <v>4.5138888888888893E-3</v>
      </c>
      <c r="K904" s="2" t="s">
        <v>18</v>
      </c>
      <c r="L904" s="2" t="s">
        <v>47</v>
      </c>
      <c r="M904" s="2" t="s">
        <v>48</v>
      </c>
      <c r="N904" s="2" t="s">
        <v>78</v>
      </c>
      <c r="O904" s="2" t="s">
        <v>53</v>
      </c>
    </row>
    <row r="905" spans="2:15" x14ac:dyDescent="0.35">
      <c r="B905" s="2" t="s">
        <v>14</v>
      </c>
      <c r="C905" s="3">
        <v>12</v>
      </c>
      <c r="D905" s="4" t="s">
        <v>60</v>
      </c>
      <c r="E905" s="2" t="s">
        <v>73</v>
      </c>
      <c r="F905" s="2" t="s">
        <v>42</v>
      </c>
      <c r="G905" s="5">
        <v>4</v>
      </c>
      <c r="H905" s="16">
        <v>11000000</v>
      </c>
      <c r="I905" s="2">
        <v>1</v>
      </c>
      <c r="J905" s="6">
        <v>4.5138888888888893E-3</v>
      </c>
      <c r="K905" s="2" t="s">
        <v>61</v>
      </c>
      <c r="L905" s="2" t="s">
        <v>24</v>
      </c>
      <c r="M905" s="2" t="s">
        <v>30</v>
      </c>
      <c r="N905" s="2" t="s">
        <v>76</v>
      </c>
      <c r="O905" s="2" t="s">
        <v>26</v>
      </c>
    </row>
    <row r="906" spans="2:15" x14ac:dyDescent="0.35">
      <c r="B906" s="2" t="s">
        <v>14</v>
      </c>
      <c r="C906" s="3">
        <v>27</v>
      </c>
      <c r="D906" s="4" t="s">
        <v>22</v>
      </c>
      <c r="E906" s="2" t="s">
        <v>38</v>
      </c>
      <c r="F906" s="2" t="s">
        <v>23</v>
      </c>
      <c r="G906" s="5">
        <v>3</v>
      </c>
      <c r="H906" s="16">
        <v>15000000</v>
      </c>
      <c r="I906" s="2">
        <v>4</v>
      </c>
      <c r="J906" s="6">
        <v>4.5138888888888893E-3</v>
      </c>
      <c r="K906" s="2" t="s">
        <v>18</v>
      </c>
      <c r="L906" s="2" t="s">
        <v>39</v>
      </c>
      <c r="M906" s="2" t="s">
        <v>43</v>
      </c>
      <c r="N906" s="2" t="s">
        <v>78</v>
      </c>
      <c r="O906" s="2" t="s">
        <v>63</v>
      </c>
    </row>
    <row r="907" spans="2:15" x14ac:dyDescent="0.35">
      <c r="B907" s="2" t="s">
        <v>14</v>
      </c>
      <c r="C907" s="3">
        <v>16</v>
      </c>
      <c r="D907" s="4" t="s">
        <v>22</v>
      </c>
      <c r="E907" s="2" t="s">
        <v>73</v>
      </c>
      <c r="F907" s="2" t="s">
        <v>23</v>
      </c>
      <c r="G907" s="5">
        <v>5</v>
      </c>
      <c r="H907" s="16">
        <v>20000000</v>
      </c>
      <c r="I907" s="2">
        <v>3</v>
      </c>
      <c r="J907" s="6">
        <v>4.5138888888888893E-3</v>
      </c>
      <c r="K907" s="2" t="s">
        <v>18</v>
      </c>
      <c r="L907" s="2" t="s">
        <v>50</v>
      </c>
      <c r="M907" s="2" t="s">
        <v>51</v>
      </c>
      <c r="N907" s="2" t="s">
        <v>78</v>
      </c>
      <c r="O907" s="2" t="s">
        <v>41</v>
      </c>
    </row>
    <row r="908" spans="2:15" x14ac:dyDescent="0.35">
      <c r="B908" s="2" t="s">
        <v>14</v>
      </c>
      <c r="C908" s="3">
        <v>24</v>
      </c>
      <c r="D908" s="4" t="s">
        <v>27</v>
      </c>
      <c r="E908" s="2" t="s">
        <v>16</v>
      </c>
      <c r="F908" s="2" t="s">
        <v>17</v>
      </c>
      <c r="G908" s="5">
        <v>3</v>
      </c>
      <c r="H908" s="16">
        <v>15000000</v>
      </c>
      <c r="I908" s="2">
        <v>5</v>
      </c>
      <c r="J908" s="6">
        <v>4.5138888888888893E-3</v>
      </c>
      <c r="K908" s="2" t="s">
        <v>18</v>
      </c>
      <c r="L908" s="2" t="s">
        <v>19</v>
      </c>
      <c r="M908" s="2" t="s">
        <v>30</v>
      </c>
      <c r="N908" s="2" t="s">
        <v>76</v>
      </c>
      <c r="O908" s="2" t="s">
        <v>52</v>
      </c>
    </row>
    <row r="909" spans="2:15" x14ac:dyDescent="0.35">
      <c r="B909" s="2" t="s">
        <v>14</v>
      </c>
      <c r="C909" s="3">
        <v>30</v>
      </c>
      <c r="D909" s="4" t="s">
        <v>27</v>
      </c>
      <c r="E909" s="2" t="s">
        <v>49</v>
      </c>
      <c r="F909" s="2" t="s">
        <v>42</v>
      </c>
      <c r="G909" s="5">
        <v>2</v>
      </c>
      <c r="H909" s="16">
        <v>12000000</v>
      </c>
      <c r="I909" s="2">
        <v>4</v>
      </c>
      <c r="J909" s="6">
        <v>4.5138888888888893E-3</v>
      </c>
      <c r="K909" s="2" t="s">
        <v>18</v>
      </c>
      <c r="L909" s="2" t="s">
        <v>29</v>
      </c>
      <c r="M909" s="2" t="s">
        <v>30</v>
      </c>
      <c r="N909" s="2" t="s">
        <v>78</v>
      </c>
      <c r="O909" s="2" t="s">
        <v>41</v>
      </c>
    </row>
    <row r="910" spans="2:15" x14ac:dyDescent="0.35">
      <c r="B910" s="2" t="s">
        <v>14</v>
      </c>
      <c r="C910" s="3">
        <v>11</v>
      </c>
      <c r="D910" s="4" t="s">
        <v>27</v>
      </c>
      <c r="E910" s="2" t="s">
        <v>16</v>
      </c>
      <c r="F910" s="2" t="s">
        <v>23</v>
      </c>
      <c r="G910" s="5">
        <v>5</v>
      </c>
      <c r="H910" s="16">
        <v>21000000</v>
      </c>
      <c r="I910" s="2">
        <v>1</v>
      </c>
      <c r="J910" s="6">
        <v>4.5138888888888893E-3</v>
      </c>
      <c r="K910" s="2" t="s">
        <v>18</v>
      </c>
      <c r="L910" s="2" t="s">
        <v>29</v>
      </c>
      <c r="M910" s="2" t="s">
        <v>51</v>
      </c>
      <c r="N910" s="2" t="s">
        <v>77</v>
      </c>
      <c r="O910" s="2" t="s">
        <v>65</v>
      </c>
    </row>
    <row r="911" spans="2:15" x14ac:dyDescent="0.35">
      <c r="B911" s="2" t="s">
        <v>14</v>
      </c>
      <c r="C911" s="3">
        <v>8</v>
      </c>
      <c r="D911" s="4" t="s">
        <v>37</v>
      </c>
      <c r="E911" s="2" t="s">
        <v>28</v>
      </c>
      <c r="F911" s="2" t="s">
        <v>23</v>
      </c>
      <c r="G911" s="5">
        <v>1</v>
      </c>
      <c r="H911" s="16">
        <v>19000000</v>
      </c>
      <c r="I911" s="2">
        <v>3</v>
      </c>
      <c r="J911" s="6">
        <v>4.5138888888888893E-3</v>
      </c>
      <c r="K911" s="2" t="s">
        <v>46</v>
      </c>
      <c r="L911" s="2" t="s">
        <v>29</v>
      </c>
      <c r="M911" s="2" t="s">
        <v>33</v>
      </c>
      <c r="N911" s="2" t="s">
        <v>76</v>
      </c>
      <c r="O911" s="2" t="s">
        <v>31</v>
      </c>
    </row>
    <row r="912" spans="2:15" x14ac:dyDescent="0.35">
      <c r="B912" s="2" t="s">
        <v>14</v>
      </c>
      <c r="C912" s="3">
        <v>26</v>
      </c>
      <c r="D912" s="4" t="s">
        <v>37</v>
      </c>
      <c r="E912" s="2" t="s">
        <v>16</v>
      </c>
      <c r="F912" s="2" t="s">
        <v>17</v>
      </c>
      <c r="G912" s="5">
        <v>2</v>
      </c>
      <c r="H912" s="16">
        <v>38000000</v>
      </c>
      <c r="I912" s="2">
        <v>4</v>
      </c>
      <c r="J912" s="6">
        <v>4.5138888888888893E-3</v>
      </c>
      <c r="K912" s="2" t="s">
        <v>46</v>
      </c>
      <c r="L912" s="2" t="s">
        <v>19</v>
      </c>
      <c r="M912" s="2" t="s">
        <v>33</v>
      </c>
      <c r="N912" s="2" t="s">
        <v>66</v>
      </c>
      <c r="O912" s="2" t="s">
        <v>67</v>
      </c>
    </row>
    <row r="913" spans="2:15" x14ac:dyDescent="0.35">
      <c r="B913" s="2" t="s">
        <v>14</v>
      </c>
      <c r="C913" s="3">
        <v>10</v>
      </c>
      <c r="D913" s="4" t="s">
        <v>37</v>
      </c>
      <c r="E913" s="2" t="s">
        <v>16</v>
      </c>
      <c r="F913" s="2" t="s">
        <v>23</v>
      </c>
      <c r="G913" s="5">
        <v>4</v>
      </c>
      <c r="H913" s="16">
        <v>11000000</v>
      </c>
      <c r="I913" s="2">
        <v>5</v>
      </c>
      <c r="J913" s="6">
        <v>4.5138888888888893E-3</v>
      </c>
      <c r="K913" s="2" t="s">
        <v>61</v>
      </c>
      <c r="L913" s="2" t="s">
        <v>35</v>
      </c>
      <c r="M913" s="2" t="s">
        <v>43</v>
      </c>
      <c r="N913" s="2" t="s">
        <v>66</v>
      </c>
      <c r="O913" s="2" t="s">
        <v>36</v>
      </c>
    </row>
    <row r="914" spans="2:15" x14ac:dyDescent="0.35">
      <c r="B914" s="2" t="s">
        <v>14</v>
      </c>
      <c r="C914" s="3">
        <v>31</v>
      </c>
      <c r="D914" s="4" t="s">
        <v>37</v>
      </c>
      <c r="E914" s="2" t="s">
        <v>38</v>
      </c>
      <c r="F914" s="2" t="s">
        <v>42</v>
      </c>
      <c r="G914" s="5">
        <v>5</v>
      </c>
      <c r="H914" s="16">
        <v>21000000</v>
      </c>
      <c r="I914" s="2">
        <v>5</v>
      </c>
      <c r="J914" s="6">
        <v>4.5138888888888893E-3</v>
      </c>
      <c r="K914" s="2" t="s">
        <v>18</v>
      </c>
      <c r="L914" s="2" t="s">
        <v>39</v>
      </c>
      <c r="M914" s="2" t="s">
        <v>20</v>
      </c>
      <c r="N914" s="2" t="s">
        <v>76</v>
      </c>
      <c r="O914" s="2" t="s">
        <v>26</v>
      </c>
    </row>
    <row r="915" spans="2:15" x14ac:dyDescent="0.35">
      <c r="B915" s="2" t="s">
        <v>14</v>
      </c>
      <c r="C915" s="3">
        <v>11</v>
      </c>
      <c r="D915" s="4" t="s">
        <v>37</v>
      </c>
      <c r="E915" s="2" t="s">
        <v>32</v>
      </c>
      <c r="F915" s="2" t="s">
        <v>17</v>
      </c>
      <c r="G915" s="5">
        <v>5</v>
      </c>
      <c r="H915" s="16">
        <v>25000000</v>
      </c>
      <c r="I915" s="2">
        <v>2</v>
      </c>
      <c r="J915" s="6">
        <v>4.5138888888888893E-3</v>
      </c>
      <c r="K915" s="2" t="s">
        <v>18</v>
      </c>
      <c r="L915" s="2" t="s">
        <v>39</v>
      </c>
      <c r="M915" s="2" t="s">
        <v>33</v>
      </c>
      <c r="N915" s="2" t="s">
        <v>78</v>
      </c>
      <c r="O915" s="2" t="s">
        <v>53</v>
      </c>
    </row>
    <row r="916" spans="2:15" x14ac:dyDescent="0.35">
      <c r="B916" s="2" t="s">
        <v>14</v>
      </c>
      <c r="C916" s="3">
        <v>5</v>
      </c>
      <c r="D916" s="4" t="s">
        <v>37</v>
      </c>
      <c r="E916" s="2" t="s">
        <v>28</v>
      </c>
      <c r="F916" s="2" t="s">
        <v>23</v>
      </c>
      <c r="G916" s="5">
        <v>4</v>
      </c>
      <c r="H916" s="16">
        <v>20000000</v>
      </c>
      <c r="I916" s="2">
        <v>4</v>
      </c>
      <c r="J916" s="6">
        <v>4.5138888888888893E-3</v>
      </c>
      <c r="K916" s="2" t="s">
        <v>18</v>
      </c>
      <c r="L916" s="2" t="s">
        <v>64</v>
      </c>
      <c r="M916" s="2" t="s">
        <v>20</v>
      </c>
      <c r="N916" s="2" t="s">
        <v>78</v>
      </c>
      <c r="O916" s="2" t="s">
        <v>63</v>
      </c>
    </row>
    <row r="917" spans="2:15" x14ac:dyDescent="0.35">
      <c r="B917" s="2" t="s">
        <v>14</v>
      </c>
      <c r="C917" s="3">
        <v>28</v>
      </c>
      <c r="D917" s="4" t="s">
        <v>37</v>
      </c>
      <c r="E917" s="2" t="s">
        <v>49</v>
      </c>
      <c r="F917" s="2" t="s">
        <v>17</v>
      </c>
      <c r="G917" s="5">
        <v>1</v>
      </c>
      <c r="H917" s="16">
        <v>7000000</v>
      </c>
      <c r="I917" s="2">
        <v>5</v>
      </c>
      <c r="J917" s="6">
        <v>4.5138888888888893E-3</v>
      </c>
      <c r="K917" s="2" t="s">
        <v>18</v>
      </c>
      <c r="L917" s="2" t="s">
        <v>19</v>
      </c>
      <c r="M917" s="2" t="s">
        <v>43</v>
      </c>
      <c r="N917" s="2" t="s">
        <v>77</v>
      </c>
      <c r="O917" s="2" t="s">
        <v>54</v>
      </c>
    </row>
    <row r="918" spans="2:15" x14ac:dyDescent="0.35">
      <c r="B918" s="2" t="s">
        <v>14</v>
      </c>
      <c r="C918" s="3">
        <v>4</v>
      </c>
      <c r="D918" s="4" t="s">
        <v>44</v>
      </c>
      <c r="E918" s="2" t="s">
        <v>28</v>
      </c>
      <c r="F918" s="2" t="s">
        <v>23</v>
      </c>
      <c r="G918" s="5">
        <v>2</v>
      </c>
      <c r="H918" s="16">
        <v>38000000</v>
      </c>
      <c r="I918" s="2">
        <v>4</v>
      </c>
      <c r="J918" s="6">
        <v>4.5138888888888893E-3</v>
      </c>
      <c r="K918" s="2" t="s">
        <v>46</v>
      </c>
      <c r="L918" s="2" t="s">
        <v>64</v>
      </c>
      <c r="M918" s="2" t="s">
        <v>20</v>
      </c>
      <c r="N918" s="2" t="s">
        <v>76</v>
      </c>
      <c r="O918" s="2" t="s">
        <v>31</v>
      </c>
    </row>
    <row r="919" spans="2:15" x14ac:dyDescent="0.35">
      <c r="B919" s="2" t="s">
        <v>14</v>
      </c>
      <c r="C919" s="3">
        <v>15</v>
      </c>
      <c r="D919" s="4" t="s">
        <v>44</v>
      </c>
      <c r="E919" s="2" t="s">
        <v>28</v>
      </c>
      <c r="F919" s="2" t="s">
        <v>45</v>
      </c>
      <c r="G919" s="5">
        <v>1</v>
      </c>
      <c r="H919" s="16">
        <v>19000000</v>
      </c>
      <c r="I919" s="2">
        <v>7</v>
      </c>
      <c r="J919" s="6">
        <v>4.5138888888888893E-3</v>
      </c>
      <c r="K919" s="2" t="s">
        <v>46</v>
      </c>
      <c r="L919" s="2" t="s">
        <v>47</v>
      </c>
      <c r="M919" s="2" t="s">
        <v>51</v>
      </c>
      <c r="N919" s="2" t="s">
        <v>77</v>
      </c>
      <c r="O919" s="2" t="s">
        <v>54</v>
      </c>
    </row>
    <row r="920" spans="2:15" x14ac:dyDescent="0.35">
      <c r="B920" s="2" t="s">
        <v>14</v>
      </c>
      <c r="C920" s="3">
        <v>22</v>
      </c>
      <c r="D920" s="4" t="s">
        <v>44</v>
      </c>
      <c r="E920" s="2" t="s">
        <v>49</v>
      </c>
      <c r="F920" s="2" t="s">
        <v>42</v>
      </c>
      <c r="G920" s="5">
        <v>4</v>
      </c>
      <c r="H920" s="16">
        <v>20000000</v>
      </c>
      <c r="I920" s="2">
        <v>3</v>
      </c>
      <c r="J920" s="6">
        <v>4.5138888888888893E-3</v>
      </c>
      <c r="K920" s="2" t="s">
        <v>61</v>
      </c>
      <c r="L920" s="2" t="s">
        <v>56</v>
      </c>
      <c r="M920" s="2" t="s">
        <v>48</v>
      </c>
      <c r="N920" s="2" t="s">
        <v>76</v>
      </c>
      <c r="O920" s="2" t="s">
        <v>52</v>
      </c>
    </row>
    <row r="921" spans="2:15" x14ac:dyDescent="0.35">
      <c r="B921" s="2" t="s">
        <v>14</v>
      </c>
      <c r="C921" s="3">
        <v>3</v>
      </c>
      <c r="D921" s="4" t="s">
        <v>44</v>
      </c>
      <c r="E921" s="2" t="s">
        <v>28</v>
      </c>
      <c r="F921" s="2" t="s">
        <v>42</v>
      </c>
      <c r="G921" s="5">
        <v>2</v>
      </c>
      <c r="H921" s="16">
        <v>12000000</v>
      </c>
      <c r="I921" s="2">
        <v>2</v>
      </c>
      <c r="J921" s="6">
        <v>4.5138888888888893E-3</v>
      </c>
      <c r="K921" s="2" t="s">
        <v>18</v>
      </c>
      <c r="L921" s="2" t="s">
        <v>19</v>
      </c>
      <c r="M921" s="2" t="s">
        <v>25</v>
      </c>
      <c r="N921" s="2" t="s">
        <v>78</v>
      </c>
      <c r="O921" s="2" t="s">
        <v>63</v>
      </c>
    </row>
    <row r="922" spans="2:15" x14ac:dyDescent="0.35">
      <c r="B922" s="2" t="s">
        <v>14</v>
      </c>
      <c r="C922" s="3">
        <v>15</v>
      </c>
      <c r="D922" s="4" t="s">
        <v>44</v>
      </c>
      <c r="E922" s="2" t="s">
        <v>16</v>
      </c>
      <c r="F922" s="2" t="s">
        <v>23</v>
      </c>
      <c r="G922" s="5">
        <v>2</v>
      </c>
      <c r="H922" s="16">
        <v>12000000</v>
      </c>
      <c r="I922" s="2">
        <v>3</v>
      </c>
      <c r="J922" s="6">
        <v>4.5138888888888893E-3</v>
      </c>
      <c r="K922" s="2" t="s">
        <v>18</v>
      </c>
      <c r="L922" s="2" t="s">
        <v>35</v>
      </c>
      <c r="M922" s="2" t="s">
        <v>30</v>
      </c>
      <c r="N922" s="2" t="s">
        <v>78</v>
      </c>
      <c r="O922" s="2" t="s">
        <v>53</v>
      </c>
    </row>
    <row r="923" spans="2:15" x14ac:dyDescent="0.35">
      <c r="B923" s="2" t="s">
        <v>14</v>
      </c>
      <c r="C923" s="3">
        <v>3</v>
      </c>
      <c r="D923" s="4" t="s">
        <v>44</v>
      </c>
      <c r="E923" s="2" t="s">
        <v>16</v>
      </c>
      <c r="F923" s="2" t="s">
        <v>17</v>
      </c>
      <c r="G923" s="5">
        <v>2</v>
      </c>
      <c r="H923" s="16">
        <v>12000000</v>
      </c>
      <c r="I923" s="2">
        <v>3</v>
      </c>
      <c r="J923" s="6">
        <v>4.5138888888888893E-3</v>
      </c>
      <c r="K923" s="2" t="s">
        <v>18</v>
      </c>
      <c r="L923" s="2" t="s">
        <v>29</v>
      </c>
      <c r="M923" s="2" t="s">
        <v>33</v>
      </c>
      <c r="N923" s="2" t="s">
        <v>76</v>
      </c>
      <c r="O923" s="2" t="s">
        <v>31</v>
      </c>
    </row>
    <row r="924" spans="2:15" x14ac:dyDescent="0.35">
      <c r="B924" s="2" t="s">
        <v>14</v>
      </c>
      <c r="C924" s="3">
        <v>11</v>
      </c>
      <c r="D924" s="4" t="s">
        <v>44</v>
      </c>
      <c r="E924" s="2" t="s">
        <v>49</v>
      </c>
      <c r="F924" s="2" t="s">
        <v>45</v>
      </c>
      <c r="G924" s="5">
        <v>3</v>
      </c>
      <c r="H924" s="16">
        <v>15000000</v>
      </c>
      <c r="I924" s="2">
        <v>3</v>
      </c>
      <c r="J924" s="6">
        <v>4.5138888888888893E-3</v>
      </c>
      <c r="K924" s="2" t="s">
        <v>18</v>
      </c>
      <c r="L924" s="2" t="s">
        <v>64</v>
      </c>
      <c r="M924" s="2" t="s">
        <v>33</v>
      </c>
      <c r="N924" s="2" t="s">
        <v>77</v>
      </c>
      <c r="O924" s="2" t="s">
        <v>54</v>
      </c>
    </row>
    <row r="925" spans="2:15" x14ac:dyDescent="0.35">
      <c r="B925" s="2" t="s">
        <v>14</v>
      </c>
      <c r="C925" s="3">
        <v>22</v>
      </c>
      <c r="D925" s="4" t="s">
        <v>44</v>
      </c>
      <c r="E925" s="2" t="s">
        <v>73</v>
      </c>
      <c r="F925" s="2" t="s">
        <v>42</v>
      </c>
      <c r="G925" s="5">
        <v>3</v>
      </c>
      <c r="H925" s="16">
        <v>15000000</v>
      </c>
      <c r="I925" s="2">
        <v>4</v>
      </c>
      <c r="J925" s="6">
        <v>4.5138888888888893E-3</v>
      </c>
      <c r="K925" s="2" t="s">
        <v>18</v>
      </c>
      <c r="L925" s="2" t="s">
        <v>19</v>
      </c>
      <c r="M925" s="2" t="s">
        <v>33</v>
      </c>
      <c r="N925" s="2" t="s">
        <v>78</v>
      </c>
      <c r="O925" s="2" t="s">
        <v>62</v>
      </c>
    </row>
    <row r="926" spans="2:15" x14ac:dyDescent="0.35">
      <c r="B926" s="2" t="s">
        <v>14</v>
      </c>
      <c r="C926" s="3">
        <v>20</v>
      </c>
      <c r="D926" s="4" t="s">
        <v>44</v>
      </c>
      <c r="E926" s="2" t="s">
        <v>16</v>
      </c>
      <c r="F926" s="2" t="s">
        <v>42</v>
      </c>
      <c r="G926" s="5">
        <v>3</v>
      </c>
      <c r="H926" s="16">
        <v>15000000</v>
      </c>
      <c r="I926" s="2">
        <v>6</v>
      </c>
      <c r="J926" s="6">
        <v>4.5138888888888893E-3</v>
      </c>
      <c r="K926" s="2" t="s">
        <v>18</v>
      </c>
      <c r="L926" s="2" t="s">
        <v>35</v>
      </c>
      <c r="M926" s="2" t="s">
        <v>20</v>
      </c>
      <c r="N926" s="2" t="s">
        <v>66</v>
      </c>
      <c r="O926" s="2" t="s">
        <v>67</v>
      </c>
    </row>
    <row r="927" spans="2:15" x14ac:dyDescent="0.35">
      <c r="B927" s="2" t="s">
        <v>14</v>
      </c>
      <c r="C927" s="3">
        <v>30</v>
      </c>
      <c r="D927" s="4" t="s">
        <v>44</v>
      </c>
      <c r="E927" s="2" t="s">
        <v>73</v>
      </c>
      <c r="F927" s="2" t="s">
        <v>42</v>
      </c>
      <c r="G927" s="5">
        <v>1</v>
      </c>
      <c r="H927" s="16">
        <v>7000000</v>
      </c>
      <c r="I927" s="2">
        <v>3</v>
      </c>
      <c r="J927" s="6">
        <v>4.5138888888888893E-3</v>
      </c>
      <c r="K927" s="2" t="s">
        <v>18</v>
      </c>
      <c r="L927" s="2" t="s">
        <v>19</v>
      </c>
      <c r="M927" s="2" t="s">
        <v>48</v>
      </c>
      <c r="N927" s="2" t="s">
        <v>76</v>
      </c>
      <c r="O927" s="2" t="s">
        <v>31</v>
      </c>
    </row>
    <row r="928" spans="2:15" x14ac:dyDescent="0.35">
      <c r="B928" s="2" t="s">
        <v>14</v>
      </c>
      <c r="C928" s="3">
        <v>2</v>
      </c>
      <c r="D928" s="4" t="s">
        <v>69</v>
      </c>
      <c r="E928" s="2" t="s">
        <v>28</v>
      </c>
      <c r="F928" s="2" t="s">
        <v>42</v>
      </c>
      <c r="G928" s="5">
        <v>3</v>
      </c>
      <c r="H928" s="16">
        <v>12000000</v>
      </c>
      <c r="I928" s="2">
        <v>3</v>
      </c>
      <c r="J928" s="6">
        <v>4.5138888888888893E-3</v>
      </c>
      <c r="K928" s="2" t="s">
        <v>18</v>
      </c>
      <c r="L928" s="2" t="s">
        <v>39</v>
      </c>
      <c r="M928" s="2" t="s">
        <v>30</v>
      </c>
      <c r="N928" s="2" t="s">
        <v>76</v>
      </c>
      <c r="O928" s="2" t="s">
        <v>31</v>
      </c>
    </row>
    <row r="929" spans="2:15" x14ac:dyDescent="0.35">
      <c r="B929" s="2" t="s">
        <v>14</v>
      </c>
      <c r="C929" s="3">
        <v>17</v>
      </c>
      <c r="D929" s="4" t="s">
        <v>69</v>
      </c>
      <c r="E929" s="2" t="s">
        <v>16</v>
      </c>
      <c r="F929" s="2" t="s">
        <v>42</v>
      </c>
      <c r="G929" s="5">
        <v>3</v>
      </c>
      <c r="H929" s="16">
        <v>11000000</v>
      </c>
      <c r="I929" s="2">
        <v>4</v>
      </c>
      <c r="J929" s="6">
        <v>4.5138888888888893E-3</v>
      </c>
      <c r="K929" s="2" t="s">
        <v>18</v>
      </c>
      <c r="L929" s="2" t="s">
        <v>47</v>
      </c>
      <c r="M929" s="2" t="s">
        <v>43</v>
      </c>
      <c r="N929" s="2" t="s">
        <v>78</v>
      </c>
      <c r="O929" s="2" t="s">
        <v>41</v>
      </c>
    </row>
    <row r="930" spans="2:15" x14ac:dyDescent="0.35">
      <c r="B930" s="2" t="s">
        <v>14</v>
      </c>
      <c r="C930" s="3">
        <v>24</v>
      </c>
      <c r="D930" s="4" t="s">
        <v>69</v>
      </c>
      <c r="E930" s="2" t="s">
        <v>32</v>
      </c>
      <c r="F930" s="2" t="s">
        <v>17</v>
      </c>
      <c r="G930" s="5">
        <v>5</v>
      </c>
      <c r="H930" s="16">
        <v>25000000</v>
      </c>
      <c r="I930" s="2">
        <v>6</v>
      </c>
      <c r="J930" s="6">
        <v>4.5138888888888893E-3</v>
      </c>
      <c r="K930" s="2" t="s">
        <v>18</v>
      </c>
      <c r="L930" s="2" t="s">
        <v>35</v>
      </c>
      <c r="M930" s="2" t="s">
        <v>51</v>
      </c>
      <c r="N930" s="2" t="s">
        <v>78</v>
      </c>
      <c r="O930" s="2" t="s">
        <v>62</v>
      </c>
    </row>
    <row r="931" spans="2:15" x14ac:dyDescent="0.35">
      <c r="B931" s="2" t="s">
        <v>14</v>
      </c>
      <c r="C931" s="3">
        <v>28</v>
      </c>
      <c r="D931" s="4" t="s">
        <v>69</v>
      </c>
      <c r="E931" s="2" t="s">
        <v>73</v>
      </c>
      <c r="F931" s="2" t="s">
        <v>42</v>
      </c>
      <c r="G931" s="5">
        <v>4</v>
      </c>
      <c r="H931" s="16">
        <v>20000000</v>
      </c>
      <c r="I931" s="2">
        <v>2</v>
      </c>
      <c r="J931" s="6">
        <v>4.5138888888888893E-3</v>
      </c>
      <c r="K931" s="2" t="s">
        <v>18</v>
      </c>
      <c r="L931" s="2" t="s">
        <v>39</v>
      </c>
      <c r="M931" s="2" t="s">
        <v>51</v>
      </c>
      <c r="N931" s="2" t="s">
        <v>76</v>
      </c>
      <c r="O931" s="2" t="s">
        <v>31</v>
      </c>
    </row>
    <row r="932" spans="2:15" x14ac:dyDescent="0.35">
      <c r="B932" s="2" t="s">
        <v>14</v>
      </c>
      <c r="C932" s="3">
        <v>1</v>
      </c>
      <c r="D932" s="4" t="s">
        <v>15</v>
      </c>
      <c r="E932" s="2" t="s">
        <v>38</v>
      </c>
      <c r="F932" s="2" t="s">
        <v>68</v>
      </c>
      <c r="G932" s="5">
        <v>2</v>
      </c>
      <c r="H932" s="16">
        <v>12000000</v>
      </c>
      <c r="I932" s="2">
        <v>1</v>
      </c>
      <c r="J932" s="6">
        <v>4.5138888888888893E-3</v>
      </c>
      <c r="K932" s="2" t="s">
        <v>18</v>
      </c>
      <c r="L932" s="2" t="s">
        <v>47</v>
      </c>
      <c r="M932" s="2" t="s">
        <v>25</v>
      </c>
      <c r="N932" s="2" t="s">
        <v>66</v>
      </c>
      <c r="O932" s="2" t="s">
        <v>36</v>
      </c>
    </row>
    <row r="933" spans="2:15" x14ac:dyDescent="0.35">
      <c r="B933" s="2" t="s">
        <v>14</v>
      </c>
      <c r="C933" s="3">
        <v>1</v>
      </c>
      <c r="D933" s="4" t="s">
        <v>15</v>
      </c>
      <c r="E933" s="2" t="s">
        <v>28</v>
      </c>
      <c r="F933" s="2" t="s">
        <v>23</v>
      </c>
      <c r="G933" s="5">
        <v>2</v>
      </c>
      <c r="H933" s="16">
        <v>12000000</v>
      </c>
      <c r="I933" s="2">
        <v>1</v>
      </c>
      <c r="J933" s="6">
        <v>4.5138888888888893E-3</v>
      </c>
      <c r="K933" s="2" t="s">
        <v>18</v>
      </c>
      <c r="L933" s="2" t="s">
        <v>39</v>
      </c>
      <c r="M933" s="2" t="s">
        <v>48</v>
      </c>
      <c r="N933" s="2" t="s">
        <v>76</v>
      </c>
      <c r="O933" s="2" t="s">
        <v>26</v>
      </c>
    </row>
    <row r="934" spans="2:15" x14ac:dyDescent="0.35">
      <c r="B934" s="2" t="s">
        <v>14</v>
      </c>
      <c r="C934" s="3">
        <v>1</v>
      </c>
      <c r="D934" s="4" t="s">
        <v>15</v>
      </c>
      <c r="E934" s="2" t="s">
        <v>32</v>
      </c>
      <c r="F934" s="2" t="s">
        <v>42</v>
      </c>
      <c r="G934" s="5">
        <v>5</v>
      </c>
      <c r="H934" s="16">
        <v>25000000</v>
      </c>
      <c r="I934" s="2">
        <v>2</v>
      </c>
      <c r="J934" s="6">
        <v>4.5138888888888893E-3</v>
      </c>
      <c r="K934" s="2" t="s">
        <v>18</v>
      </c>
      <c r="L934" s="2" t="s">
        <v>47</v>
      </c>
      <c r="M934" s="2" t="s">
        <v>48</v>
      </c>
      <c r="N934" s="2" t="s">
        <v>78</v>
      </c>
      <c r="O934" s="2" t="s">
        <v>53</v>
      </c>
    </row>
    <row r="935" spans="2:15" x14ac:dyDescent="0.35">
      <c r="B935" s="2" t="s">
        <v>14</v>
      </c>
      <c r="C935" s="3">
        <v>12</v>
      </c>
      <c r="D935" s="4" t="s">
        <v>60</v>
      </c>
      <c r="E935" s="2" t="s">
        <v>73</v>
      </c>
      <c r="F935" s="2" t="s">
        <v>42</v>
      </c>
      <c r="G935" s="5">
        <v>4</v>
      </c>
      <c r="H935" s="16">
        <v>11000000</v>
      </c>
      <c r="I935" s="2">
        <v>1</v>
      </c>
      <c r="J935" s="6">
        <v>4.5138888888888893E-3</v>
      </c>
      <c r="K935" s="2" t="s">
        <v>61</v>
      </c>
      <c r="L935" s="2" t="s">
        <v>24</v>
      </c>
      <c r="M935" s="2" t="s">
        <v>30</v>
      </c>
      <c r="N935" s="2" t="s">
        <v>76</v>
      </c>
      <c r="O935" s="2" t="s">
        <v>26</v>
      </c>
    </row>
    <row r="936" spans="2:15" x14ac:dyDescent="0.35">
      <c r="B936" s="2" t="s">
        <v>70</v>
      </c>
      <c r="C936" s="3">
        <v>19</v>
      </c>
      <c r="D936" s="4" t="s">
        <v>58</v>
      </c>
      <c r="E936" s="2" t="s">
        <v>16</v>
      </c>
      <c r="F936" s="2" t="s">
        <v>23</v>
      </c>
      <c r="G936" s="5">
        <v>0</v>
      </c>
      <c r="H936" s="16">
        <v>0</v>
      </c>
      <c r="I936" s="2">
        <v>3</v>
      </c>
      <c r="J936" s="6">
        <v>4.5138888888888893E-3</v>
      </c>
      <c r="K936" s="2"/>
      <c r="L936" s="2"/>
      <c r="M936" s="2" t="s">
        <v>25</v>
      </c>
      <c r="N936" s="2" t="s">
        <v>66</v>
      </c>
      <c r="O936" s="2" t="s">
        <v>36</v>
      </c>
    </row>
    <row r="937" spans="2:15" x14ac:dyDescent="0.35">
      <c r="B937" s="2" t="s">
        <v>70</v>
      </c>
      <c r="C937" s="3">
        <v>3</v>
      </c>
      <c r="D937" s="4" t="s">
        <v>72</v>
      </c>
      <c r="E937" s="2" t="s">
        <v>16</v>
      </c>
      <c r="F937" s="2" t="s">
        <v>23</v>
      </c>
      <c r="G937" s="5">
        <v>0</v>
      </c>
      <c r="H937" s="16">
        <v>0</v>
      </c>
      <c r="I937" s="2">
        <v>1</v>
      </c>
      <c r="J937" s="6">
        <v>4.5138888888888893E-3</v>
      </c>
      <c r="K937" s="2"/>
      <c r="L937" s="2"/>
      <c r="M937" s="2" t="s">
        <v>48</v>
      </c>
      <c r="N937" s="2" t="s">
        <v>76</v>
      </c>
      <c r="O937" s="2" t="s">
        <v>31</v>
      </c>
    </row>
    <row r="938" spans="2:15" x14ac:dyDescent="0.35">
      <c r="B938" s="2" t="s">
        <v>70</v>
      </c>
      <c r="C938" s="3">
        <v>23</v>
      </c>
      <c r="D938" s="4" t="s">
        <v>27</v>
      </c>
      <c r="E938" s="2" t="s">
        <v>38</v>
      </c>
      <c r="F938" s="2" t="s">
        <v>23</v>
      </c>
      <c r="G938" s="5">
        <v>0</v>
      </c>
      <c r="H938" s="16">
        <v>0</v>
      </c>
      <c r="I938" s="2">
        <v>3</v>
      </c>
      <c r="J938" s="6">
        <v>4.5138888888888893E-3</v>
      </c>
      <c r="K938" s="2"/>
      <c r="L938" s="2"/>
      <c r="M938" s="2" t="s">
        <v>51</v>
      </c>
      <c r="N938" s="2" t="s">
        <v>78</v>
      </c>
      <c r="O938" s="2" t="s">
        <v>41</v>
      </c>
    </row>
    <row r="939" spans="2:15" x14ac:dyDescent="0.35">
      <c r="B939" s="2" t="s">
        <v>70</v>
      </c>
      <c r="C939" s="3">
        <v>5</v>
      </c>
      <c r="D939" s="4" t="s">
        <v>37</v>
      </c>
      <c r="E939" s="2" t="s">
        <v>16</v>
      </c>
      <c r="F939" s="2" t="s">
        <v>17</v>
      </c>
      <c r="G939" s="5">
        <v>0</v>
      </c>
      <c r="H939" s="16">
        <v>0</v>
      </c>
      <c r="I939" s="2">
        <v>1</v>
      </c>
      <c r="J939" s="6">
        <v>4.5138888888888893E-3</v>
      </c>
      <c r="K939" s="2"/>
      <c r="L939" s="2"/>
      <c r="M939" s="2" t="s">
        <v>30</v>
      </c>
      <c r="N939" s="2" t="s">
        <v>78</v>
      </c>
      <c r="O939" s="2" t="s">
        <v>62</v>
      </c>
    </row>
    <row r="940" spans="2:15" x14ac:dyDescent="0.35">
      <c r="B940" s="2" t="s">
        <v>70</v>
      </c>
      <c r="C940" s="3">
        <v>10</v>
      </c>
      <c r="D940" s="4" t="s">
        <v>37</v>
      </c>
      <c r="E940" s="2" t="s">
        <v>49</v>
      </c>
      <c r="F940" s="2" t="s">
        <v>23</v>
      </c>
      <c r="G940" s="5">
        <v>0</v>
      </c>
      <c r="H940" s="16">
        <v>0</v>
      </c>
      <c r="I940" s="2">
        <v>6</v>
      </c>
      <c r="J940" s="6">
        <v>4.5138888888888893E-3</v>
      </c>
      <c r="K940" s="2"/>
      <c r="L940" s="2"/>
      <c r="M940" s="2" t="s">
        <v>43</v>
      </c>
      <c r="N940" s="2" t="s">
        <v>77</v>
      </c>
      <c r="O940" s="2" t="s">
        <v>65</v>
      </c>
    </row>
    <row r="941" spans="2:15" x14ac:dyDescent="0.35">
      <c r="B941" s="2" t="s">
        <v>70</v>
      </c>
      <c r="C941" s="3">
        <v>24</v>
      </c>
      <c r="D941" s="4" t="s">
        <v>37</v>
      </c>
      <c r="E941" s="2" t="s">
        <v>49</v>
      </c>
      <c r="F941" s="2" t="s">
        <v>42</v>
      </c>
      <c r="G941" s="5">
        <v>0</v>
      </c>
      <c r="H941" s="16">
        <v>0</v>
      </c>
      <c r="I941" s="2">
        <v>3</v>
      </c>
      <c r="J941" s="6">
        <v>4.5138888888888893E-3</v>
      </c>
      <c r="K941" s="2"/>
      <c r="L941" s="2"/>
      <c r="M941" s="2" t="s">
        <v>25</v>
      </c>
      <c r="N941" s="2" t="s">
        <v>66</v>
      </c>
      <c r="O941" s="2" t="s">
        <v>67</v>
      </c>
    </row>
    <row r="942" spans="2:15" x14ac:dyDescent="0.35">
      <c r="B942" s="2" t="s">
        <v>70</v>
      </c>
      <c r="C942" s="3">
        <v>29</v>
      </c>
      <c r="D942" s="4" t="s">
        <v>69</v>
      </c>
      <c r="E942" s="2" t="s">
        <v>38</v>
      </c>
      <c r="F942" s="2" t="s">
        <v>42</v>
      </c>
      <c r="G942" s="5">
        <v>0</v>
      </c>
      <c r="H942" s="16">
        <v>0</v>
      </c>
      <c r="I942" s="2">
        <v>3</v>
      </c>
      <c r="J942" s="6">
        <v>4.5138888888888893E-3</v>
      </c>
      <c r="K942" s="2"/>
      <c r="L942" s="2"/>
      <c r="M942" s="2" t="s">
        <v>43</v>
      </c>
      <c r="N942" s="2" t="s">
        <v>76</v>
      </c>
      <c r="O942" s="2" t="s">
        <v>26</v>
      </c>
    </row>
    <row r="943" spans="2:15" x14ac:dyDescent="0.35">
      <c r="B943" s="2" t="s">
        <v>70</v>
      </c>
      <c r="C943" s="3">
        <v>30</v>
      </c>
      <c r="D943" s="4" t="s">
        <v>69</v>
      </c>
      <c r="E943" s="2" t="s">
        <v>28</v>
      </c>
      <c r="F943" s="2" t="s">
        <v>68</v>
      </c>
      <c r="G943" s="5">
        <v>0</v>
      </c>
      <c r="H943" s="16">
        <v>0</v>
      </c>
      <c r="I943" s="2">
        <v>1</v>
      </c>
      <c r="J943" s="6">
        <v>4.5138888888888893E-3</v>
      </c>
      <c r="K943" s="2"/>
      <c r="L943" s="2"/>
      <c r="M943" s="2" t="s">
        <v>25</v>
      </c>
      <c r="N943" s="2" t="s">
        <v>78</v>
      </c>
      <c r="O943" s="2" t="s">
        <v>21</v>
      </c>
    </row>
    <row r="944" spans="2:15" x14ac:dyDescent="0.35">
      <c r="B944" s="2" t="s">
        <v>70</v>
      </c>
      <c r="C944" s="3">
        <v>21</v>
      </c>
      <c r="D944" s="4" t="s">
        <v>69</v>
      </c>
      <c r="E944" s="2" t="s">
        <v>16</v>
      </c>
      <c r="F944" s="2" t="s">
        <v>23</v>
      </c>
      <c r="G944" s="5">
        <v>0</v>
      </c>
      <c r="H944" s="16">
        <v>0</v>
      </c>
      <c r="I944" s="2">
        <v>2</v>
      </c>
      <c r="J944" s="6">
        <v>4.5138888888888893E-3</v>
      </c>
      <c r="K944" s="2"/>
      <c r="L944" s="2"/>
      <c r="M944" s="2" t="s">
        <v>48</v>
      </c>
      <c r="N944" s="2" t="s">
        <v>76</v>
      </c>
      <c r="O944" s="2" t="s">
        <v>26</v>
      </c>
    </row>
    <row r="945" spans="2:15" x14ac:dyDescent="0.35">
      <c r="B945" s="2" t="s">
        <v>70</v>
      </c>
      <c r="C945" s="3">
        <v>19</v>
      </c>
      <c r="D945" s="4" t="s">
        <v>58</v>
      </c>
      <c r="E945" s="2" t="s">
        <v>16</v>
      </c>
      <c r="F945" s="2" t="s">
        <v>23</v>
      </c>
      <c r="G945" s="5">
        <v>0</v>
      </c>
      <c r="H945" s="16">
        <v>0</v>
      </c>
      <c r="I945" s="2">
        <v>3</v>
      </c>
      <c r="J945" s="6">
        <v>4.5138888888888893E-3</v>
      </c>
      <c r="K945" s="2"/>
      <c r="L945" s="2"/>
      <c r="M945" s="2" t="s">
        <v>25</v>
      </c>
      <c r="N945" s="2" t="s">
        <v>66</v>
      </c>
      <c r="O945" s="2" t="s">
        <v>36</v>
      </c>
    </row>
    <row r="946" spans="2:15" x14ac:dyDescent="0.35">
      <c r="B946" s="2" t="s">
        <v>70</v>
      </c>
      <c r="C946" s="3">
        <v>3</v>
      </c>
      <c r="D946" s="4" t="s">
        <v>72</v>
      </c>
      <c r="E946" s="2" t="s">
        <v>16</v>
      </c>
      <c r="F946" s="2" t="s">
        <v>23</v>
      </c>
      <c r="G946" s="5">
        <v>0</v>
      </c>
      <c r="H946" s="16">
        <v>0</v>
      </c>
      <c r="I946" s="2">
        <v>1</v>
      </c>
      <c r="J946" s="6">
        <v>4.5138888888888893E-3</v>
      </c>
      <c r="K946" s="2"/>
      <c r="L946" s="2"/>
      <c r="M946" s="2" t="s">
        <v>48</v>
      </c>
      <c r="N946" s="2" t="s">
        <v>76</v>
      </c>
      <c r="O946" s="2" t="s">
        <v>31</v>
      </c>
    </row>
    <row r="947" spans="2:15" x14ac:dyDescent="0.35">
      <c r="B947" s="2" t="s">
        <v>14</v>
      </c>
      <c r="C947" s="3">
        <v>19</v>
      </c>
      <c r="D947" s="4" t="s">
        <v>57</v>
      </c>
      <c r="E947" s="2" t="s">
        <v>28</v>
      </c>
      <c r="F947" s="2" t="s">
        <v>45</v>
      </c>
      <c r="G947" s="5">
        <v>2</v>
      </c>
      <c r="H947" s="16">
        <v>12000000</v>
      </c>
      <c r="I947" s="2">
        <v>3</v>
      </c>
      <c r="J947" s="6">
        <v>4.9768518518518521E-3</v>
      </c>
      <c r="K947" s="2" t="s">
        <v>18</v>
      </c>
      <c r="L947" s="2" t="s">
        <v>24</v>
      </c>
      <c r="M947" s="2" t="s">
        <v>48</v>
      </c>
      <c r="N947" s="2" t="s">
        <v>76</v>
      </c>
      <c r="O947" s="2" t="s">
        <v>52</v>
      </c>
    </row>
    <row r="948" spans="2:15" x14ac:dyDescent="0.35">
      <c r="B948" s="2" t="s">
        <v>14</v>
      </c>
      <c r="C948" s="3">
        <v>22</v>
      </c>
      <c r="D948" s="4" t="s">
        <v>27</v>
      </c>
      <c r="E948" s="2" t="s">
        <v>73</v>
      </c>
      <c r="F948" s="2" t="s">
        <v>17</v>
      </c>
      <c r="G948" s="5">
        <v>4</v>
      </c>
      <c r="H948" s="16">
        <v>15000000</v>
      </c>
      <c r="I948" s="2">
        <v>2</v>
      </c>
      <c r="J948" s="6">
        <v>4.9768518518518521E-3</v>
      </c>
      <c r="K948" s="2" t="s">
        <v>18</v>
      </c>
      <c r="L948" s="2" t="s">
        <v>35</v>
      </c>
      <c r="M948" s="2" t="s">
        <v>43</v>
      </c>
      <c r="N948" s="2" t="s">
        <v>77</v>
      </c>
      <c r="O948" s="2" t="s">
        <v>54</v>
      </c>
    </row>
    <row r="949" spans="2:15" x14ac:dyDescent="0.35">
      <c r="B949" s="2" t="s">
        <v>14</v>
      </c>
      <c r="C949" s="3">
        <v>25</v>
      </c>
      <c r="D949" s="4" t="s">
        <v>37</v>
      </c>
      <c r="E949" s="2" t="s">
        <v>16</v>
      </c>
      <c r="F949" s="2" t="s">
        <v>42</v>
      </c>
      <c r="G949" s="5">
        <v>1</v>
      </c>
      <c r="H949" s="16">
        <v>19000000</v>
      </c>
      <c r="I949" s="2">
        <v>4</v>
      </c>
      <c r="J949" s="6">
        <v>4.9768518518518521E-3</v>
      </c>
      <c r="K949" s="2" t="s">
        <v>46</v>
      </c>
      <c r="L949" s="2" t="s">
        <v>64</v>
      </c>
      <c r="M949" s="2" t="s">
        <v>30</v>
      </c>
      <c r="N949" s="2" t="s">
        <v>66</v>
      </c>
      <c r="O949" s="2" t="s">
        <v>36</v>
      </c>
    </row>
    <row r="950" spans="2:15" x14ac:dyDescent="0.35">
      <c r="B950" s="2" t="s">
        <v>14</v>
      </c>
      <c r="C950" s="3">
        <v>31</v>
      </c>
      <c r="D950" s="4" t="s">
        <v>37</v>
      </c>
      <c r="E950" s="2" t="s">
        <v>16</v>
      </c>
      <c r="F950" s="2" t="s">
        <v>17</v>
      </c>
      <c r="G950" s="5">
        <v>3</v>
      </c>
      <c r="H950" s="16">
        <v>11000000</v>
      </c>
      <c r="I950" s="2">
        <v>1</v>
      </c>
      <c r="J950" s="6">
        <v>4.9768518518518521E-3</v>
      </c>
      <c r="K950" s="2" t="s">
        <v>18</v>
      </c>
      <c r="L950" s="2" t="s">
        <v>39</v>
      </c>
      <c r="M950" s="2" t="s">
        <v>33</v>
      </c>
      <c r="N950" s="2" t="s">
        <v>76</v>
      </c>
      <c r="O950" s="2" t="s">
        <v>26</v>
      </c>
    </row>
    <row r="951" spans="2:15" x14ac:dyDescent="0.35">
      <c r="B951" s="2" t="s">
        <v>14</v>
      </c>
      <c r="C951" s="3">
        <v>29</v>
      </c>
      <c r="D951" s="4" t="s">
        <v>37</v>
      </c>
      <c r="E951" s="2" t="s">
        <v>49</v>
      </c>
      <c r="F951" s="2" t="s">
        <v>23</v>
      </c>
      <c r="G951" s="5">
        <v>2</v>
      </c>
      <c r="H951" s="16">
        <v>12000000</v>
      </c>
      <c r="I951" s="2">
        <v>3</v>
      </c>
      <c r="J951" s="6">
        <v>4.9768518518518521E-3</v>
      </c>
      <c r="K951" s="2" t="s">
        <v>18</v>
      </c>
      <c r="L951" s="2" t="s">
        <v>39</v>
      </c>
      <c r="M951" s="2" t="s">
        <v>40</v>
      </c>
      <c r="N951" s="2" t="s">
        <v>76</v>
      </c>
      <c r="O951" s="2" t="s">
        <v>26</v>
      </c>
    </row>
    <row r="952" spans="2:15" x14ac:dyDescent="0.35">
      <c r="B952" s="2" t="s">
        <v>14</v>
      </c>
      <c r="C952" s="3">
        <v>2</v>
      </c>
      <c r="D952" s="4" t="s">
        <v>44</v>
      </c>
      <c r="E952" s="2" t="s">
        <v>49</v>
      </c>
      <c r="F952" s="2" t="s">
        <v>68</v>
      </c>
      <c r="G952" s="5">
        <v>2</v>
      </c>
      <c r="H952" s="16">
        <v>38000000</v>
      </c>
      <c r="I952" s="2">
        <v>1</v>
      </c>
      <c r="J952" s="6">
        <v>4.9768518518518521E-3</v>
      </c>
      <c r="K952" s="2" t="s">
        <v>46</v>
      </c>
      <c r="L952" s="2" t="s">
        <v>19</v>
      </c>
      <c r="M952" s="2" t="s">
        <v>30</v>
      </c>
      <c r="N952" s="2" t="s">
        <v>77</v>
      </c>
      <c r="O952" s="2" t="s">
        <v>54</v>
      </c>
    </row>
    <row r="953" spans="2:15" x14ac:dyDescent="0.35">
      <c r="B953" s="2" t="s">
        <v>14</v>
      </c>
      <c r="C953" s="3">
        <v>22</v>
      </c>
      <c r="D953" s="4" t="s">
        <v>44</v>
      </c>
      <c r="E953" s="2" t="s">
        <v>73</v>
      </c>
      <c r="F953" s="2" t="s">
        <v>23</v>
      </c>
      <c r="G953" s="5">
        <v>5</v>
      </c>
      <c r="H953" s="16">
        <v>25000000</v>
      </c>
      <c r="I953" s="2">
        <v>3</v>
      </c>
      <c r="J953" s="6">
        <v>4.9768518518518521E-3</v>
      </c>
      <c r="K953" s="2" t="s">
        <v>18</v>
      </c>
      <c r="L953" s="2" t="s">
        <v>56</v>
      </c>
      <c r="M953" s="2" t="s">
        <v>48</v>
      </c>
      <c r="N953" s="2" t="s">
        <v>76</v>
      </c>
      <c r="O953" s="2" t="s">
        <v>52</v>
      </c>
    </row>
    <row r="954" spans="2:15" x14ac:dyDescent="0.35">
      <c r="B954" s="2" t="s">
        <v>14</v>
      </c>
      <c r="C954" s="3">
        <v>29</v>
      </c>
      <c r="D954" s="4" t="s">
        <v>69</v>
      </c>
      <c r="E954" s="2" t="s">
        <v>16</v>
      </c>
      <c r="F954" s="2" t="s">
        <v>23</v>
      </c>
      <c r="G954" s="5">
        <v>1</v>
      </c>
      <c r="H954" s="16">
        <v>7000000</v>
      </c>
      <c r="I954" s="2">
        <v>1</v>
      </c>
      <c r="J954" s="6">
        <v>4.9768518518518521E-3</v>
      </c>
      <c r="K954" s="2" t="s">
        <v>18</v>
      </c>
      <c r="L954" s="2" t="s">
        <v>35</v>
      </c>
      <c r="M954" s="2" t="s">
        <v>30</v>
      </c>
      <c r="N954" s="2" t="s">
        <v>78</v>
      </c>
      <c r="O954" s="2" t="s">
        <v>62</v>
      </c>
    </row>
    <row r="955" spans="2:15" x14ac:dyDescent="0.35">
      <c r="B955" s="2" t="s">
        <v>14</v>
      </c>
      <c r="C955" s="3">
        <v>19</v>
      </c>
      <c r="D955" s="4" t="s">
        <v>57</v>
      </c>
      <c r="E955" s="2" t="s">
        <v>28</v>
      </c>
      <c r="F955" s="2" t="s">
        <v>45</v>
      </c>
      <c r="G955" s="5">
        <v>2</v>
      </c>
      <c r="H955" s="16">
        <v>12000000</v>
      </c>
      <c r="I955" s="2">
        <v>3</v>
      </c>
      <c r="J955" s="6">
        <v>4.9768518518518521E-3</v>
      </c>
      <c r="K955" s="2" t="s">
        <v>18</v>
      </c>
      <c r="L955" s="2" t="s">
        <v>24</v>
      </c>
      <c r="M955" s="2" t="s">
        <v>48</v>
      </c>
      <c r="N955" s="2" t="s">
        <v>76</v>
      </c>
      <c r="O955" s="2" t="s">
        <v>52</v>
      </c>
    </row>
    <row r="956" spans="2:15" x14ac:dyDescent="0.35">
      <c r="B956" s="2" t="s">
        <v>70</v>
      </c>
      <c r="C956" s="3">
        <v>28</v>
      </c>
      <c r="D956" s="4" t="s">
        <v>27</v>
      </c>
      <c r="E956" s="2" t="s">
        <v>38</v>
      </c>
      <c r="F956" s="2" t="s">
        <v>42</v>
      </c>
      <c r="G956" s="5">
        <v>0</v>
      </c>
      <c r="H956" s="16">
        <v>0</v>
      </c>
      <c r="I956" s="2">
        <v>1</v>
      </c>
      <c r="J956" s="6">
        <v>4.9768518518518521E-3</v>
      </c>
      <c r="K956" s="2"/>
      <c r="L956" s="2"/>
      <c r="M956" s="2" t="s">
        <v>51</v>
      </c>
      <c r="N956" s="2" t="s">
        <v>78</v>
      </c>
      <c r="O956" s="2" t="s">
        <v>66</v>
      </c>
    </row>
    <row r="957" spans="2:15" x14ac:dyDescent="0.35">
      <c r="B957" s="2" t="s">
        <v>70</v>
      </c>
      <c r="C957" s="3">
        <v>5</v>
      </c>
      <c r="D957" s="4" t="s">
        <v>37</v>
      </c>
      <c r="E957" s="2" t="s">
        <v>38</v>
      </c>
      <c r="F957" s="2" t="s">
        <v>42</v>
      </c>
      <c r="G957" s="5">
        <v>0</v>
      </c>
      <c r="H957" s="16">
        <v>0</v>
      </c>
      <c r="I957" s="2">
        <v>2</v>
      </c>
      <c r="J957" s="6">
        <v>4.9768518518518521E-3</v>
      </c>
      <c r="K957" s="2"/>
      <c r="L957" s="2"/>
      <c r="M957" s="2" t="s">
        <v>20</v>
      </c>
      <c r="N957" s="2" t="s">
        <v>78</v>
      </c>
      <c r="O957" s="2" t="s">
        <v>53</v>
      </c>
    </row>
    <row r="958" spans="2:15" x14ac:dyDescent="0.35">
      <c r="B958" s="2" t="s">
        <v>70</v>
      </c>
      <c r="C958" s="3">
        <v>29</v>
      </c>
      <c r="D958" s="4" t="s">
        <v>37</v>
      </c>
      <c r="E958" s="2" t="s">
        <v>32</v>
      </c>
      <c r="F958" s="2" t="s">
        <v>45</v>
      </c>
      <c r="G958" s="5">
        <v>0</v>
      </c>
      <c r="H958" s="16">
        <v>0</v>
      </c>
      <c r="I958" s="2">
        <v>5</v>
      </c>
      <c r="J958" s="6">
        <v>4.9768518518518521E-3</v>
      </c>
      <c r="K958" s="2"/>
      <c r="L958" s="2"/>
      <c r="M958" s="2" t="s">
        <v>25</v>
      </c>
      <c r="N958" s="2" t="s">
        <v>66</v>
      </c>
      <c r="O958" s="2" t="s">
        <v>36</v>
      </c>
    </row>
    <row r="959" spans="2:15" x14ac:dyDescent="0.35">
      <c r="B959" s="2" t="s">
        <v>70</v>
      </c>
      <c r="C959" s="3">
        <v>30</v>
      </c>
      <c r="D959" s="4" t="s">
        <v>44</v>
      </c>
      <c r="E959" s="2" t="s">
        <v>32</v>
      </c>
      <c r="F959" s="2" t="s">
        <v>42</v>
      </c>
      <c r="G959" s="5">
        <v>0</v>
      </c>
      <c r="H959" s="16">
        <v>0</v>
      </c>
      <c r="I959" s="2">
        <v>1</v>
      </c>
      <c r="J959" s="6">
        <v>4.9768518518518521E-3</v>
      </c>
      <c r="K959" s="2"/>
      <c r="L959" s="2"/>
      <c r="M959" s="2" t="s">
        <v>33</v>
      </c>
      <c r="N959" s="2" t="s">
        <v>78</v>
      </c>
      <c r="O959" s="2" t="s">
        <v>66</v>
      </c>
    </row>
    <row r="960" spans="2:15" x14ac:dyDescent="0.35">
      <c r="B960" s="2" t="s">
        <v>70</v>
      </c>
      <c r="C960" s="3">
        <v>15</v>
      </c>
      <c r="D960" s="4" t="s">
        <v>44</v>
      </c>
      <c r="E960" s="2" t="s">
        <v>49</v>
      </c>
      <c r="F960" s="2" t="s">
        <v>42</v>
      </c>
      <c r="G960" s="5">
        <v>0</v>
      </c>
      <c r="H960" s="16">
        <v>0</v>
      </c>
      <c r="I960" s="2">
        <v>4</v>
      </c>
      <c r="J960" s="6">
        <v>4.9768518518518521E-3</v>
      </c>
      <c r="K960" s="2"/>
      <c r="L960" s="2"/>
      <c r="M960" s="2" t="s">
        <v>51</v>
      </c>
      <c r="N960" s="2" t="s">
        <v>78</v>
      </c>
      <c r="O960" s="2" t="s">
        <v>66</v>
      </c>
    </row>
    <row r="961" spans="2:15" x14ac:dyDescent="0.35">
      <c r="B961" s="2" t="s">
        <v>14</v>
      </c>
      <c r="C961" s="3">
        <v>14</v>
      </c>
      <c r="D961" s="4" t="s">
        <v>55</v>
      </c>
      <c r="E961" s="2" t="s">
        <v>32</v>
      </c>
      <c r="F961" s="2" t="s">
        <v>17</v>
      </c>
      <c r="G961" s="5">
        <v>5</v>
      </c>
      <c r="H961" s="16">
        <v>20000000</v>
      </c>
      <c r="I961" s="2">
        <v>6</v>
      </c>
      <c r="J961" s="6">
        <v>5.0231481481481481E-3</v>
      </c>
      <c r="K961" s="2" t="s">
        <v>18</v>
      </c>
      <c r="L961" s="2" t="s">
        <v>47</v>
      </c>
      <c r="M961" s="2" t="s">
        <v>33</v>
      </c>
      <c r="N961" s="2" t="s">
        <v>78</v>
      </c>
      <c r="O961" s="2" t="s">
        <v>53</v>
      </c>
    </row>
    <row r="962" spans="2:15" x14ac:dyDescent="0.35">
      <c r="B962" s="2" t="s">
        <v>14</v>
      </c>
      <c r="C962" s="3">
        <v>11</v>
      </c>
      <c r="D962" s="4" t="s">
        <v>57</v>
      </c>
      <c r="E962" s="2" t="s">
        <v>16</v>
      </c>
      <c r="F962" s="2" t="s">
        <v>23</v>
      </c>
      <c r="G962" s="5">
        <v>1</v>
      </c>
      <c r="H962" s="16">
        <v>19000000</v>
      </c>
      <c r="I962" s="2">
        <v>3</v>
      </c>
      <c r="J962" s="6">
        <v>5.0231481481481481E-3</v>
      </c>
      <c r="K962" s="2" t="s">
        <v>46</v>
      </c>
      <c r="L962" s="2" t="s">
        <v>39</v>
      </c>
      <c r="M962" s="2" t="s">
        <v>48</v>
      </c>
      <c r="N962" s="2" t="s">
        <v>76</v>
      </c>
      <c r="O962" s="2" t="s">
        <v>26</v>
      </c>
    </row>
    <row r="963" spans="2:15" x14ac:dyDescent="0.35">
      <c r="B963" s="2" t="s">
        <v>14</v>
      </c>
      <c r="C963" s="3">
        <v>13</v>
      </c>
      <c r="D963" s="4" t="s">
        <v>59</v>
      </c>
      <c r="E963" s="2" t="s">
        <v>32</v>
      </c>
      <c r="F963" s="2" t="s">
        <v>42</v>
      </c>
      <c r="G963" s="5">
        <v>2</v>
      </c>
      <c r="H963" s="16">
        <v>12000000</v>
      </c>
      <c r="I963" s="2">
        <v>1</v>
      </c>
      <c r="J963" s="6">
        <v>5.0231481481481481E-3</v>
      </c>
      <c r="K963" s="2" t="s">
        <v>18</v>
      </c>
      <c r="L963" s="2" t="s">
        <v>39</v>
      </c>
      <c r="M963" s="2" t="s">
        <v>51</v>
      </c>
      <c r="N963" s="2" t="s">
        <v>76</v>
      </c>
      <c r="O963" s="2" t="s">
        <v>26</v>
      </c>
    </row>
    <row r="964" spans="2:15" x14ac:dyDescent="0.35">
      <c r="B964" s="2" t="s">
        <v>14</v>
      </c>
      <c r="C964" s="3">
        <v>28</v>
      </c>
      <c r="D964" s="4" t="s">
        <v>22</v>
      </c>
      <c r="E964" s="2" t="s">
        <v>32</v>
      </c>
      <c r="F964" s="2" t="s">
        <v>42</v>
      </c>
      <c r="G964" s="5">
        <v>2</v>
      </c>
      <c r="H964" s="16">
        <v>38000000</v>
      </c>
      <c r="I964" s="2">
        <v>5</v>
      </c>
      <c r="J964" s="6">
        <v>5.0231481481481481E-3</v>
      </c>
      <c r="K964" s="2" t="s">
        <v>46</v>
      </c>
      <c r="L964" s="2" t="s">
        <v>56</v>
      </c>
      <c r="M964" s="2" t="s">
        <v>51</v>
      </c>
      <c r="N964" s="2" t="s">
        <v>78</v>
      </c>
      <c r="O964" s="2" t="s">
        <v>41</v>
      </c>
    </row>
    <row r="965" spans="2:15" x14ac:dyDescent="0.35">
      <c r="B965" s="2" t="s">
        <v>14</v>
      </c>
      <c r="C965" s="3">
        <v>30</v>
      </c>
      <c r="D965" s="4" t="s">
        <v>27</v>
      </c>
      <c r="E965" s="2" t="s">
        <v>32</v>
      </c>
      <c r="F965" s="2" t="s">
        <v>17</v>
      </c>
      <c r="G965" s="5">
        <v>1</v>
      </c>
      <c r="H965" s="16">
        <v>7000000</v>
      </c>
      <c r="I965" s="2">
        <v>1</v>
      </c>
      <c r="J965" s="6">
        <v>5.0231481481481481E-3</v>
      </c>
      <c r="K965" s="2" t="s">
        <v>18</v>
      </c>
      <c r="L965" s="2" t="s">
        <v>35</v>
      </c>
      <c r="M965" s="2" t="s">
        <v>30</v>
      </c>
      <c r="N965" s="2" t="s">
        <v>77</v>
      </c>
      <c r="O965" s="2" t="s">
        <v>54</v>
      </c>
    </row>
    <row r="966" spans="2:15" x14ac:dyDescent="0.35">
      <c r="B966" s="2" t="s">
        <v>14</v>
      </c>
      <c r="C966" s="3">
        <v>20</v>
      </c>
      <c r="D966" s="4" t="s">
        <v>27</v>
      </c>
      <c r="E966" s="2" t="s">
        <v>32</v>
      </c>
      <c r="F966" s="2" t="s">
        <v>17</v>
      </c>
      <c r="G966" s="5">
        <v>2</v>
      </c>
      <c r="H966" s="16">
        <v>12000000</v>
      </c>
      <c r="I966" s="2">
        <v>2</v>
      </c>
      <c r="J966" s="6">
        <v>5.0231481481481481E-3</v>
      </c>
      <c r="K966" s="2" t="s">
        <v>18</v>
      </c>
      <c r="L966" s="2" t="s">
        <v>19</v>
      </c>
      <c r="M966" s="2" t="s">
        <v>43</v>
      </c>
      <c r="N966" s="2" t="s">
        <v>78</v>
      </c>
      <c r="O966" s="2" t="s">
        <v>41</v>
      </c>
    </row>
    <row r="967" spans="2:15" x14ac:dyDescent="0.35">
      <c r="B967" s="2" t="s">
        <v>14</v>
      </c>
      <c r="C967" s="3">
        <v>22</v>
      </c>
      <c r="D967" s="4" t="s">
        <v>37</v>
      </c>
      <c r="E967" s="2" t="s">
        <v>16</v>
      </c>
      <c r="F967" s="2" t="s">
        <v>17</v>
      </c>
      <c r="G967" s="5">
        <v>2</v>
      </c>
      <c r="H967" s="16">
        <v>12000000</v>
      </c>
      <c r="I967" s="2">
        <v>2</v>
      </c>
      <c r="J967" s="6">
        <v>5.0231481481481481E-3</v>
      </c>
      <c r="K967" s="2" t="s">
        <v>18</v>
      </c>
      <c r="L967" s="2" t="s">
        <v>29</v>
      </c>
      <c r="M967" s="2" t="s">
        <v>25</v>
      </c>
      <c r="N967" s="2" t="s">
        <v>76</v>
      </c>
      <c r="O967" s="2" t="s">
        <v>52</v>
      </c>
    </row>
    <row r="968" spans="2:15" x14ac:dyDescent="0.35">
      <c r="B968" s="2" t="s">
        <v>14</v>
      </c>
      <c r="C968" s="3">
        <v>17</v>
      </c>
      <c r="D968" s="4" t="s">
        <v>44</v>
      </c>
      <c r="E968" s="2" t="s">
        <v>38</v>
      </c>
      <c r="F968" s="2" t="s">
        <v>45</v>
      </c>
      <c r="G968" s="5">
        <v>3</v>
      </c>
      <c r="H968" s="16">
        <v>15000000</v>
      </c>
      <c r="I968" s="2">
        <v>2</v>
      </c>
      <c r="J968" s="6">
        <v>5.0231481481481481E-3</v>
      </c>
      <c r="K968" s="2" t="s">
        <v>18</v>
      </c>
      <c r="L968" s="2" t="s">
        <v>24</v>
      </c>
      <c r="M968" s="2" t="s">
        <v>25</v>
      </c>
      <c r="N968" s="2" t="s">
        <v>78</v>
      </c>
      <c r="O968" s="2" t="s">
        <v>66</v>
      </c>
    </row>
    <row r="969" spans="2:15" x14ac:dyDescent="0.35">
      <c r="B969" s="2" t="s">
        <v>14</v>
      </c>
      <c r="C969" s="3">
        <v>20</v>
      </c>
      <c r="D969" s="4" t="s">
        <v>44</v>
      </c>
      <c r="E969" s="2" t="s">
        <v>38</v>
      </c>
      <c r="F969" s="2" t="s">
        <v>42</v>
      </c>
      <c r="G969" s="5">
        <v>3</v>
      </c>
      <c r="H969" s="16">
        <v>11000000</v>
      </c>
      <c r="I969" s="2">
        <v>2</v>
      </c>
      <c r="J969" s="6">
        <v>5.0231481481481481E-3</v>
      </c>
      <c r="K969" s="2" t="s">
        <v>18</v>
      </c>
      <c r="L969" s="2" t="s">
        <v>39</v>
      </c>
      <c r="M969" s="2" t="s">
        <v>30</v>
      </c>
      <c r="N969" s="2" t="s">
        <v>76</v>
      </c>
      <c r="O969" s="2" t="s">
        <v>26</v>
      </c>
    </row>
    <row r="970" spans="2:15" x14ac:dyDescent="0.35">
      <c r="B970" s="2" t="s">
        <v>14</v>
      </c>
      <c r="C970" s="3">
        <v>22</v>
      </c>
      <c r="D970" s="4" t="s">
        <v>44</v>
      </c>
      <c r="E970" s="2" t="s">
        <v>16</v>
      </c>
      <c r="F970" s="2" t="s">
        <v>68</v>
      </c>
      <c r="G970" s="5">
        <v>5</v>
      </c>
      <c r="H970" s="16">
        <v>25000000</v>
      </c>
      <c r="I970" s="2">
        <v>4</v>
      </c>
      <c r="J970" s="6">
        <v>5.0231481481481481E-3</v>
      </c>
      <c r="K970" s="2" t="s">
        <v>18</v>
      </c>
      <c r="L970" s="2" t="s">
        <v>24</v>
      </c>
      <c r="M970" s="2" t="s">
        <v>20</v>
      </c>
      <c r="N970" s="2" t="s">
        <v>76</v>
      </c>
      <c r="O970" s="2" t="s">
        <v>52</v>
      </c>
    </row>
    <row r="971" spans="2:15" x14ac:dyDescent="0.35">
      <c r="B971" s="2" t="s">
        <v>14</v>
      </c>
      <c r="C971" s="3">
        <v>3</v>
      </c>
      <c r="D971" s="4" t="s">
        <v>44</v>
      </c>
      <c r="E971" s="2" t="s">
        <v>32</v>
      </c>
      <c r="F971" s="2" t="s">
        <v>17</v>
      </c>
      <c r="G971" s="5">
        <v>4</v>
      </c>
      <c r="H971" s="16">
        <v>15000000</v>
      </c>
      <c r="I971" s="2">
        <v>3</v>
      </c>
      <c r="J971" s="6">
        <v>5.0231481481481481E-3</v>
      </c>
      <c r="K971" s="2" t="s">
        <v>18</v>
      </c>
      <c r="L971" s="2" t="s">
        <v>64</v>
      </c>
      <c r="M971" s="2" t="s">
        <v>51</v>
      </c>
      <c r="N971" s="2" t="s">
        <v>78</v>
      </c>
      <c r="O971" s="2" t="s">
        <v>41</v>
      </c>
    </row>
    <row r="972" spans="2:15" x14ac:dyDescent="0.35">
      <c r="B972" s="2" t="s">
        <v>14</v>
      </c>
      <c r="C972" s="3">
        <v>14</v>
      </c>
      <c r="D972" s="4" t="s">
        <v>55</v>
      </c>
      <c r="E972" s="2" t="s">
        <v>32</v>
      </c>
      <c r="F972" s="2" t="s">
        <v>17</v>
      </c>
      <c r="G972" s="5">
        <v>5</v>
      </c>
      <c r="H972" s="16">
        <v>20000000</v>
      </c>
      <c r="I972" s="2">
        <v>6</v>
      </c>
      <c r="J972" s="6">
        <v>5.0231481481481481E-3</v>
      </c>
      <c r="K972" s="2" t="s">
        <v>18</v>
      </c>
      <c r="L972" s="2" t="s">
        <v>47</v>
      </c>
      <c r="M972" s="2" t="s">
        <v>33</v>
      </c>
      <c r="N972" s="2" t="s">
        <v>78</v>
      </c>
      <c r="O972" s="2" t="s">
        <v>53</v>
      </c>
    </row>
    <row r="973" spans="2:15" x14ac:dyDescent="0.35">
      <c r="B973" s="2" t="s">
        <v>14</v>
      </c>
      <c r="C973" s="3">
        <v>11</v>
      </c>
      <c r="D973" s="4" t="s">
        <v>57</v>
      </c>
      <c r="E973" s="2" t="s">
        <v>16</v>
      </c>
      <c r="F973" s="2" t="s">
        <v>23</v>
      </c>
      <c r="G973" s="5">
        <v>1</v>
      </c>
      <c r="H973" s="16">
        <v>19000000</v>
      </c>
      <c r="I973" s="2">
        <v>3</v>
      </c>
      <c r="J973" s="6">
        <v>5.0231481481481481E-3</v>
      </c>
      <c r="K973" s="2" t="s">
        <v>46</v>
      </c>
      <c r="L973" s="2" t="s">
        <v>39</v>
      </c>
      <c r="M973" s="2" t="s">
        <v>48</v>
      </c>
      <c r="N973" s="2" t="s">
        <v>76</v>
      </c>
      <c r="O973" s="2" t="s">
        <v>26</v>
      </c>
    </row>
    <row r="974" spans="2:15" x14ac:dyDescent="0.35">
      <c r="B974" s="2" t="s">
        <v>14</v>
      </c>
      <c r="C974" s="3">
        <v>13</v>
      </c>
      <c r="D974" s="4" t="s">
        <v>59</v>
      </c>
      <c r="E974" s="2" t="s">
        <v>32</v>
      </c>
      <c r="F974" s="2" t="s">
        <v>42</v>
      </c>
      <c r="G974" s="5">
        <v>2</v>
      </c>
      <c r="H974" s="16">
        <v>12000000</v>
      </c>
      <c r="I974" s="2">
        <v>1</v>
      </c>
      <c r="J974" s="6">
        <v>5.0231481481481481E-3</v>
      </c>
      <c r="K974" s="2" t="s">
        <v>18</v>
      </c>
      <c r="L974" s="2" t="s">
        <v>39</v>
      </c>
      <c r="M974" s="2" t="s">
        <v>51</v>
      </c>
      <c r="N974" s="2" t="s">
        <v>76</v>
      </c>
      <c r="O974" s="2" t="s">
        <v>26</v>
      </c>
    </row>
    <row r="975" spans="2:15" x14ac:dyDescent="0.35">
      <c r="B975" s="2" t="s">
        <v>14</v>
      </c>
      <c r="C975" s="3">
        <v>28</v>
      </c>
      <c r="D975" s="4" t="s">
        <v>22</v>
      </c>
      <c r="E975" s="2" t="s">
        <v>32</v>
      </c>
      <c r="F975" s="2" t="s">
        <v>42</v>
      </c>
      <c r="G975" s="5">
        <v>2</v>
      </c>
      <c r="H975" s="16">
        <v>38000000</v>
      </c>
      <c r="I975" s="2">
        <v>5</v>
      </c>
      <c r="J975" s="6">
        <v>5.0231481481481481E-3</v>
      </c>
      <c r="K975" s="2" t="s">
        <v>46</v>
      </c>
      <c r="L975" s="2" t="s">
        <v>56</v>
      </c>
      <c r="M975" s="2" t="s">
        <v>51</v>
      </c>
      <c r="N975" s="2" t="s">
        <v>78</v>
      </c>
      <c r="O975" s="2" t="s">
        <v>41</v>
      </c>
    </row>
    <row r="976" spans="2:15" x14ac:dyDescent="0.35">
      <c r="B976" s="2" t="s">
        <v>70</v>
      </c>
      <c r="C976" s="3">
        <v>13</v>
      </c>
      <c r="D976" s="4" t="s">
        <v>58</v>
      </c>
      <c r="E976" s="2" t="s">
        <v>49</v>
      </c>
      <c r="F976" s="2" t="s">
        <v>42</v>
      </c>
      <c r="G976" s="5">
        <v>0</v>
      </c>
      <c r="H976" s="16">
        <v>0</v>
      </c>
      <c r="I976" s="2">
        <v>2</v>
      </c>
      <c r="J976" s="6">
        <v>5.0231481481481481E-3</v>
      </c>
      <c r="K976" s="2"/>
      <c r="L976" s="2"/>
      <c r="M976" s="2" t="s">
        <v>48</v>
      </c>
      <c r="N976" s="2" t="s">
        <v>77</v>
      </c>
      <c r="O976" s="2" t="s">
        <v>65</v>
      </c>
    </row>
    <row r="977" spans="2:15" x14ac:dyDescent="0.35">
      <c r="B977" s="2" t="s">
        <v>70</v>
      </c>
      <c r="C977" s="3">
        <v>11</v>
      </c>
      <c r="D977" s="4" t="s">
        <v>44</v>
      </c>
      <c r="E977" s="2" t="s">
        <v>32</v>
      </c>
      <c r="F977" s="2" t="s">
        <v>23</v>
      </c>
      <c r="G977" s="5">
        <v>0</v>
      </c>
      <c r="H977" s="16">
        <v>0</v>
      </c>
      <c r="I977" s="2">
        <v>2</v>
      </c>
      <c r="J977" s="6">
        <v>5.0231481481481481E-3</v>
      </c>
      <c r="K977" s="2"/>
      <c r="L977" s="2"/>
      <c r="M977" s="2" t="s">
        <v>33</v>
      </c>
      <c r="N977" s="2" t="s">
        <v>66</v>
      </c>
      <c r="O977" s="2" t="s">
        <v>36</v>
      </c>
    </row>
    <row r="978" spans="2:15" x14ac:dyDescent="0.35">
      <c r="B978" s="2" t="s">
        <v>70</v>
      </c>
      <c r="C978" s="3">
        <v>13</v>
      </c>
      <c r="D978" s="4" t="s">
        <v>58</v>
      </c>
      <c r="E978" s="2" t="s">
        <v>49</v>
      </c>
      <c r="F978" s="2" t="s">
        <v>42</v>
      </c>
      <c r="G978" s="5">
        <v>0</v>
      </c>
      <c r="H978" s="16">
        <v>0</v>
      </c>
      <c r="I978" s="2">
        <v>2</v>
      </c>
      <c r="J978" s="6">
        <v>5.0231481481481481E-3</v>
      </c>
      <c r="K978" s="2"/>
      <c r="L978" s="2"/>
      <c r="M978" s="2" t="s">
        <v>48</v>
      </c>
      <c r="N978" s="2" t="s">
        <v>77</v>
      </c>
      <c r="O978" s="2" t="s">
        <v>65</v>
      </c>
    </row>
    <row r="979" spans="2:15" x14ac:dyDescent="0.35">
      <c r="B979" s="2" t="s">
        <v>14</v>
      </c>
      <c r="C979" s="3">
        <v>11</v>
      </c>
      <c r="D979" s="4" t="s">
        <v>55</v>
      </c>
      <c r="E979" s="2" t="s">
        <v>16</v>
      </c>
      <c r="F979" s="2" t="s">
        <v>42</v>
      </c>
      <c r="G979" s="5">
        <v>2</v>
      </c>
      <c r="H979" s="16">
        <v>38000000</v>
      </c>
      <c r="I979" s="2">
        <v>4</v>
      </c>
      <c r="J979" s="6">
        <v>5.208333333333333E-3</v>
      </c>
      <c r="K979" s="2" t="s">
        <v>46</v>
      </c>
      <c r="L979" s="2" t="s">
        <v>47</v>
      </c>
      <c r="M979" s="2" t="s">
        <v>51</v>
      </c>
      <c r="N979" s="2" t="s">
        <v>66</v>
      </c>
      <c r="O979" s="2" t="s">
        <v>67</v>
      </c>
    </row>
    <row r="980" spans="2:15" x14ac:dyDescent="0.35">
      <c r="B980" s="2" t="s">
        <v>14</v>
      </c>
      <c r="C980" s="3">
        <v>6</v>
      </c>
      <c r="D980" s="4" t="s">
        <v>55</v>
      </c>
      <c r="E980" s="2" t="s">
        <v>32</v>
      </c>
      <c r="F980" s="2" t="s">
        <v>42</v>
      </c>
      <c r="G980" s="5">
        <v>5</v>
      </c>
      <c r="H980" s="16">
        <v>20000000</v>
      </c>
      <c r="I980" s="2">
        <v>3</v>
      </c>
      <c r="J980" s="6">
        <v>5.208333333333333E-3</v>
      </c>
      <c r="K980" s="2" t="s">
        <v>18</v>
      </c>
      <c r="L980" s="2" t="s">
        <v>29</v>
      </c>
      <c r="M980" s="2" t="s">
        <v>25</v>
      </c>
      <c r="N980" s="2" t="s">
        <v>76</v>
      </c>
      <c r="O980" s="2" t="s">
        <v>26</v>
      </c>
    </row>
    <row r="981" spans="2:15" x14ac:dyDescent="0.35">
      <c r="B981" s="2" t="s">
        <v>14</v>
      </c>
      <c r="C981" s="3">
        <v>1</v>
      </c>
      <c r="D981" s="4" t="s">
        <v>15</v>
      </c>
      <c r="E981" s="2" t="s">
        <v>16</v>
      </c>
      <c r="F981" s="2" t="s">
        <v>45</v>
      </c>
      <c r="G981" s="5">
        <v>2</v>
      </c>
      <c r="H981" s="16">
        <v>12000000</v>
      </c>
      <c r="I981" s="2">
        <v>1</v>
      </c>
      <c r="J981" s="6">
        <v>5.208333333333333E-3</v>
      </c>
      <c r="K981" s="2" t="s">
        <v>18</v>
      </c>
      <c r="L981" s="2" t="s">
        <v>19</v>
      </c>
      <c r="M981" s="2" t="s">
        <v>25</v>
      </c>
      <c r="N981" s="2" t="s">
        <v>77</v>
      </c>
      <c r="O981" s="2" t="s">
        <v>65</v>
      </c>
    </row>
    <row r="982" spans="2:15" x14ac:dyDescent="0.35">
      <c r="B982" s="2" t="s">
        <v>14</v>
      </c>
      <c r="C982" s="3">
        <v>10</v>
      </c>
      <c r="D982" s="4" t="s">
        <v>59</v>
      </c>
      <c r="E982" s="2" t="s">
        <v>38</v>
      </c>
      <c r="F982" s="2" t="s">
        <v>17</v>
      </c>
      <c r="G982" s="5">
        <v>2</v>
      </c>
      <c r="H982" s="16">
        <v>38000000</v>
      </c>
      <c r="I982" s="2">
        <v>2</v>
      </c>
      <c r="J982" s="6">
        <v>5.208333333333333E-3</v>
      </c>
      <c r="K982" s="2" t="s">
        <v>74</v>
      </c>
      <c r="L982" s="2" t="s">
        <v>47</v>
      </c>
      <c r="M982" s="2" t="s">
        <v>43</v>
      </c>
      <c r="N982" s="2" t="s">
        <v>76</v>
      </c>
      <c r="O982" s="2" t="s">
        <v>52</v>
      </c>
    </row>
    <row r="983" spans="2:15" x14ac:dyDescent="0.35">
      <c r="B983" s="2" t="s">
        <v>14</v>
      </c>
      <c r="C983" s="3">
        <v>1</v>
      </c>
      <c r="D983" s="4" t="s">
        <v>59</v>
      </c>
      <c r="E983" s="2" t="s">
        <v>73</v>
      </c>
      <c r="F983" s="2" t="s">
        <v>42</v>
      </c>
      <c r="G983" s="5">
        <v>3</v>
      </c>
      <c r="H983" s="16">
        <v>15000000</v>
      </c>
      <c r="I983" s="2">
        <v>1</v>
      </c>
      <c r="J983" s="6">
        <v>5.208333333333333E-3</v>
      </c>
      <c r="K983" s="2" t="s">
        <v>18</v>
      </c>
      <c r="L983" s="2" t="s">
        <v>56</v>
      </c>
      <c r="M983" s="2" t="s">
        <v>43</v>
      </c>
      <c r="N983" s="2" t="s">
        <v>78</v>
      </c>
      <c r="O983" s="2" t="s">
        <v>62</v>
      </c>
    </row>
    <row r="984" spans="2:15" x14ac:dyDescent="0.35">
      <c r="B984" s="2" t="s">
        <v>14</v>
      </c>
      <c r="C984" s="3">
        <v>30</v>
      </c>
      <c r="D984" s="4" t="s">
        <v>27</v>
      </c>
      <c r="E984" s="2" t="s">
        <v>32</v>
      </c>
      <c r="F984" s="2" t="s">
        <v>42</v>
      </c>
      <c r="G984" s="5">
        <v>1</v>
      </c>
      <c r="H984" s="16">
        <v>7000000</v>
      </c>
      <c r="I984" s="2">
        <v>2</v>
      </c>
      <c r="J984" s="6">
        <v>5.208333333333333E-3</v>
      </c>
      <c r="K984" s="2" t="s">
        <v>18</v>
      </c>
      <c r="L984" s="2" t="s">
        <v>29</v>
      </c>
      <c r="M984" s="2" t="s">
        <v>43</v>
      </c>
      <c r="N984" s="2" t="s">
        <v>78</v>
      </c>
      <c r="O984" s="2" t="s">
        <v>63</v>
      </c>
    </row>
    <row r="985" spans="2:15" x14ac:dyDescent="0.35">
      <c r="B985" s="2" t="s">
        <v>14</v>
      </c>
      <c r="C985" s="3">
        <v>27</v>
      </c>
      <c r="D985" s="4" t="s">
        <v>27</v>
      </c>
      <c r="E985" s="2" t="s">
        <v>16</v>
      </c>
      <c r="F985" s="2" t="s">
        <v>23</v>
      </c>
      <c r="G985" s="5">
        <v>1</v>
      </c>
      <c r="H985" s="16">
        <v>7000000</v>
      </c>
      <c r="I985" s="2">
        <v>1</v>
      </c>
      <c r="J985" s="6">
        <v>5.208333333333333E-3</v>
      </c>
      <c r="K985" s="2" t="s">
        <v>18</v>
      </c>
      <c r="L985" s="2" t="s">
        <v>50</v>
      </c>
      <c r="M985" s="2" t="s">
        <v>51</v>
      </c>
      <c r="N985" s="2" t="s">
        <v>66</v>
      </c>
      <c r="O985" s="2" t="s">
        <v>67</v>
      </c>
    </row>
    <row r="986" spans="2:15" x14ac:dyDescent="0.35">
      <c r="B986" s="2" t="s">
        <v>14</v>
      </c>
      <c r="C986" s="3">
        <v>15</v>
      </c>
      <c r="D986" s="4" t="s">
        <v>37</v>
      </c>
      <c r="E986" s="2" t="s">
        <v>32</v>
      </c>
      <c r="F986" s="2" t="s">
        <v>17</v>
      </c>
      <c r="G986" s="5">
        <v>1</v>
      </c>
      <c r="H986" s="16">
        <v>19000000</v>
      </c>
      <c r="I986" s="2">
        <v>2</v>
      </c>
      <c r="J986" s="6">
        <v>5.208333333333333E-3</v>
      </c>
      <c r="K986" s="2" t="s">
        <v>46</v>
      </c>
      <c r="L986" s="2" t="s">
        <v>19</v>
      </c>
      <c r="M986" s="2" t="s">
        <v>30</v>
      </c>
      <c r="N986" s="2" t="s">
        <v>77</v>
      </c>
      <c r="O986" s="2" t="s">
        <v>65</v>
      </c>
    </row>
    <row r="987" spans="2:15" x14ac:dyDescent="0.35">
      <c r="B987" s="2" t="s">
        <v>14</v>
      </c>
      <c r="C987" s="3">
        <v>5</v>
      </c>
      <c r="D987" s="4" t="s">
        <v>37</v>
      </c>
      <c r="E987" s="2" t="s">
        <v>16</v>
      </c>
      <c r="F987" s="2" t="s">
        <v>42</v>
      </c>
      <c r="G987" s="5">
        <v>4</v>
      </c>
      <c r="H987" s="16">
        <v>15000000</v>
      </c>
      <c r="I987" s="2">
        <v>6</v>
      </c>
      <c r="J987" s="6">
        <v>5.208333333333333E-3</v>
      </c>
      <c r="K987" s="2" t="s">
        <v>18</v>
      </c>
      <c r="L987" s="2" t="s">
        <v>50</v>
      </c>
      <c r="M987" s="2" t="s">
        <v>30</v>
      </c>
      <c r="N987" s="2" t="s">
        <v>66</v>
      </c>
      <c r="O987" s="2" t="s">
        <v>36</v>
      </c>
    </row>
    <row r="988" spans="2:15" x14ac:dyDescent="0.35">
      <c r="B988" s="2" t="s">
        <v>14</v>
      </c>
      <c r="C988" s="3">
        <v>6</v>
      </c>
      <c r="D988" s="4" t="s">
        <v>37</v>
      </c>
      <c r="E988" s="2" t="s">
        <v>49</v>
      </c>
      <c r="F988" s="2" t="s">
        <v>23</v>
      </c>
      <c r="G988" s="5">
        <v>5</v>
      </c>
      <c r="H988" s="16">
        <v>20000000</v>
      </c>
      <c r="I988" s="2">
        <v>6</v>
      </c>
      <c r="J988" s="6">
        <v>5.208333333333333E-3</v>
      </c>
      <c r="K988" s="2" t="s">
        <v>18</v>
      </c>
      <c r="L988" s="2" t="s">
        <v>29</v>
      </c>
      <c r="M988" s="2" t="s">
        <v>30</v>
      </c>
      <c r="N988" s="2" t="s">
        <v>78</v>
      </c>
      <c r="O988" s="2" t="s">
        <v>62</v>
      </c>
    </row>
    <row r="989" spans="2:15" x14ac:dyDescent="0.35">
      <c r="B989" s="2" t="s">
        <v>14</v>
      </c>
      <c r="C989" s="3">
        <v>12</v>
      </c>
      <c r="D989" s="4" t="s">
        <v>37</v>
      </c>
      <c r="E989" s="2" t="s">
        <v>73</v>
      </c>
      <c r="F989" s="2" t="s">
        <v>17</v>
      </c>
      <c r="G989" s="5">
        <v>2</v>
      </c>
      <c r="H989" s="16">
        <v>12000000</v>
      </c>
      <c r="I989" s="2">
        <v>2</v>
      </c>
      <c r="J989" s="6">
        <v>5.208333333333333E-3</v>
      </c>
      <c r="K989" s="2" t="s">
        <v>18</v>
      </c>
      <c r="L989" s="2" t="s">
        <v>19</v>
      </c>
      <c r="M989" s="2" t="s">
        <v>40</v>
      </c>
      <c r="N989" s="2" t="s">
        <v>77</v>
      </c>
      <c r="O989" s="2" t="s">
        <v>54</v>
      </c>
    </row>
    <row r="990" spans="2:15" x14ac:dyDescent="0.35">
      <c r="B990" s="2" t="s">
        <v>14</v>
      </c>
      <c r="C990" s="3">
        <v>28</v>
      </c>
      <c r="D990" s="4" t="s">
        <v>37</v>
      </c>
      <c r="E990" s="2" t="s">
        <v>28</v>
      </c>
      <c r="F990" s="2" t="s">
        <v>23</v>
      </c>
      <c r="G990" s="5">
        <v>2</v>
      </c>
      <c r="H990" s="16">
        <v>12000000</v>
      </c>
      <c r="I990" s="2">
        <v>2</v>
      </c>
      <c r="J990" s="6">
        <v>5.208333333333333E-3</v>
      </c>
      <c r="K990" s="2" t="s">
        <v>18</v>
      </c>
      <c r="L990" s="2" t="s">
        <v>19</v>
      </c>
      <c r="M990" s="2" t="s">
        <v>20</v>
      </c>
      <c r="N990" s="2" t="s">
        <v>78</v>
      </c>
      <c r="O990" s="2" t="s">
        <v>21</v>
      </c>
    </row>
    <row r="991" spans="2:15" x14ac:dyDescent="0.35">
      <c r="B991" s="2" t="s">
        <v>14</v>
      </c>
      <c r="C991" s="3">
        <v>8</v>
      </c>
      <c r="D991" s="4" t="s">
        <v>37</v>
      </c>
      <c r="E991" s="2" t="s">
        <v>16</v>
      </c>
      <c r="F991" s="2" t="s">
        <v>23</v>
      </c>
      <c r="G991" s="5">
        <v>2</v>
      </c>
      <c r="H991" s="16">
        <v>12000000</v>
      </c>
      <c r="I991" s="2">
        <v>3</v>
      </c>
      <c r="J991" s="6">
        <v>5.208333333333333E-3</v>
      </c>
      <c r="K991" s="2" t="s">
        <v>18</v>
      </c>
      <c r="L991" s="2" t="s">
        <v>29</v>
      </c>
      <c r="M991" s="2" t="s">
        <v>33</v>
      </c>
      <c r="N991" s="2" t="s">
        <v>76</v>
      </c>
      <c r="O991" s="2" t="s">
        <v>75</v>
      </c>
    </row>
    <row r="992" spans="2:15" x14ac:dyDescent="0.35">
      <c r="B992" s="2" t="s">
        <v>14</v>
      </c>
      <c r="C992" s="3">
        <v>7</v>
      </c>
      <c r="D992" s="4" t="s">
        <v>37</v>
      </c>
      <c r="E992" s="2" t="s">
        <v>38</v>
      </c>
      <c r="F992" s="2" t="s">
        <v>42</v>
      </c>
      <c r="G992" s="5">
        <v>2</v>
      </c>
      <c r="H992" s="16">
        <v>12000000</v>
      </c>
      <c r="I992" s="2">
        <v>3</v>
      </c>
      <c r="J992" s="6">
        <v>5.208333333333333E-3</v>
      </c>
      <c r="K992" s="2" t="s">
        <v>18</v>
      </c>
      <c r="L992" s="2" t="s">
        <v>56</v>
      </c>
      <c r="M992" s="2" t="s">
        <v>40</v>
      </c>
      <c r="N992" s="2" t="s">
        <v>78</v>
      </c>
      <c r="O992" s="2" t="s">
        <v>63</v>
      </c>
    </row>
    <row r="993" spans="2:15" x14ac:dyDescent="0.35">
      <c r="B993" s="2" t="s">
        <v>14</v>
      </c>
      <c r="C993" s="3">
        <v>9</v>
      </c>
      <c r="D993" s="4" t="s">
        <v>37</v>
      </c>
      <c r="E993" s="2" t="s">
        <v>49</v>
      </c>
      <c r="F993" s="2" t="s">
        <v>42</v>
      </c>
      <c r="G993" s="5">
        <v>3</v>
      </c>
      <c r="H993" s="16">
        <v>15000000</v>
      </c>
      <c r="I993" s="2">
        <v>1</v>
      </c>
      <c r="J993" s="6">
        <v>5.208333333333333E-3</v>
      </c>
      <c r="K993" s="2" t="s">
        <v>18</v>
      </c>
      <c r="L993" s="2" t="s">
        <v>29</v>
      </c>
      <c r="M993" s="2" t="s">
        <v>48</v>
      </c>
      <c r="N993" s="2" t="s">
        <v>66</v>
      </c>
      <c r="O993" s="2" t="s">
        <v>36</v>
      </c>
    </row>
    <row r="994" spans="2:15" x14ac:dyDescent="0.35">
      <c r="B994" s="2" t="s">
        <v>14</v>
      </c>
      <c r="C994" s="3">
        <v>16</v>
      </c>
      <c r="D994" s="4" t="s">
        <v>44</v>
      </c>
      <c r="E994" s="2" t="s">
        <v>28</v>
      </c>
      <c r="F994" s="2" t="s">
        <v>23</v>
      </c>
      <c r="G994" s="5">
        <v>1</v>
      </c>
      <c r="H994" s="16">
        <v>19000000</v>
      </c>
      <c r="I994" s="2">
        <v>1</v>
      </c>
      <c r="J994" s="6">
        <v>5.208333333333333E-3</v>
      </c>
      <c r="K994" s="2" t="s">
        <v>46</v>
      </c>
      <c r="L994" s="2" t="s">
        <v>19</v>
      </c>
      <c r="M994" s="2" t="s">
        <v>33</v>
      </c>
      <c r="N994" s="2" t="s">
        <v>76</v>
      </c>
      <c r="O994" s="2" t="s">
        <v>31</v>
      </c>
    </row>
    <row r="995" spans="2:15" x14ac:dyDescent="0.35">
      <c r="B995" s="2" t="s">
        <v>14</v>
      </c>
      <c r="C995" s="3">
        <v>22</v>
      </c>
      <c r="D995" s="4" t="s">
        <v>44</v>
      </c>
      <c r="E995" s="2" t="s">
        <v>28</v>
      </c>
      <c r="F995" s="2" t="s">
        <v>23</v>
      </c>
      <c r="G995" s="5">
        <v>3</v>
      </c>
      <c r="H995" s="16">
        <v>11000000</v>
      </c>
      <c r="I995" s="2">
        <v>3</v>
      </c>
      <c r="J995" s="6">
        <v>5.208333333333333E-3</v>
      </c>
      <c r="K995" s="2" t="s">
        <v>18</v>
      </c>
      <c r="L995" s="2" t="s">
        <v>19</v>
      </c>
      <c r="M995" s="2" t="s">
        <v>30</v>
      </c>
      <c r="N995" s="2" t="s">
        <v>77</v>
      </c>
      <c r="O995" s="2" t="s">
        <v>65</v>
      </c>
    </row>
    <row r="996" spans="2:15" x14ac:dyDescent="0.35">
      <c r="B996" s="2" t="s">
        <v>14</v>
      </c>
      <c r="C996" s="3">
        <v>5</v>
      </c>
      <c r="D996" s="4" t="s">
        <v>44</v>
      </c>
      <c r="E996" s="2" t="s">
        <v>16</v>
      </c>
      <c r="F996" s="2" t="s">
        <v>42</v>
      </c>
      <c r="G996" s="5">
        <v>3</v>
      </c>
      <c r="H996" s="16">
        <v>15000000</v>
      </c>
      <c r="I996" s="2">
        <v>2</v>
      </c>
      <c r="J996" s="6">
        <v>5.208333333333333E-3</v>
      </c>
      <c r="K996" s="2" t="s">
        <v>18</v>
      </c>
      <c r="L996" s="2" t="s">
        <v>64</v>
      </c>
      <c r="M996" s="2" t="s">
        <v>40</v>
      </c>
      <c r="N996" s="2" t="s">
        <v>66</v>
      </c>
      <c r="O996" s="2" t="s">
        <v>67</v>
      </c>
    </row>
    <row r="997" spans="2:15" x14ac:dyDescent="0.35">
      <c r="B997" s="2" t="s">
        <v>14</v>
      </c>
      <c r="C997" s="3">
        <v>29</v>
      </c>
      <c r="D997" s="4" t="s">
        <v>44</v>
      </c>
      <c r="E997" s="2" t="s">
        <v>38</v>
      </c>
      <c r="F997" s="2" t="s">
        <v>42</v>
      </c>
      <c r="G997" s="5">
        <v>3</v>
      </c>
      <c r="H997" s="16">
        <v>15000000</v>
      </c>
      <c r="I997" s="2">
        <v>4</v>
      </c>
      <c r="J997" s="6">
        <v>5.208333333333333E-3</v>
      </c>
      <c r="K997" s="2" t="s">
        <v>18</v>
      </c>
      <c r="L997" s="2" t="s">
        <v>19</v>
      </c>
      <c r="M997" s="2" t="s">
        <v>25</v>
      </c>
      <c r="N997" s="2" t="s">
        <v>78</v>
      </c>
      <c r="O997" s="2" t="s">
        <v>63</v>
      </c>
    </row>
    <row r="998" spans="2:15" x14ac:dyDescent="0.35">
      <c r="B998" s="2" t="s">
        <v>14</v>
      </c>
      <c r="C998" s="3">
        <v>12</v>
      </c>
      <c r="D998" s="4" t="s">
        <v>44</v>
      </c>
      <c r="E998" s="2" t="s">
        <v>16</v>
      </c>
      <c r="F998" s="2" t="s">
        <v>45</v>
      </c>
      <c r="G998" s="5">
        <v>4</v>
      </c>
      <c r="H998" s="16">
        <v>15000000</v>
      </c>
      <c r="I998" s="2">
        <v>2</v>
      </c>
      <c r="J998" s="6">
        <v>5.208333333333333E-3</v>
      </c>
      <c r="K998" s="2" t="s">
        <v>18</v>
      </c>
      <c r="L998" s="2" t="s">
        <v>19</v>
      </c>
      <c r="M998" s="2" t="s">
        <v>48</v>
      </c>
      <c r="N998" s="2" t="s">
        <v>78</v>
      </c>
      <c r="O998" s="2" t="s">
        <v>41</v>
      </c>
    </row>
    <row r="999" spans="2:15" x14ac:dyDescent="0.35">
      <c r="B999" s="2" t="s">
        <v>14</v>
      </c>
      <c r="C999" s="3">
        <v>11</v>
      </c>
      <c r="D999" s="4" t="s">
        <v>55</v>
      </c>
      <c r="E999" s="2" t="s">
        <v>16</v>
      </c>
      <c r="F999" s="2" t="s">
        <v>42</v>
      </c>
      <c r="G999" s="5">
        <v>2</v>
      </c>
      <c r="H999" s="16">
        <v>38000000</v>
      </c>
      <c r="I999" s="2">
        <v>4</v>
      </c>
      <c r="J999" s="6">
        <v>5.208333333333333E-3</v>
      </c>
      <c r="K999" s="2" t="s">
        <v>46</v>
      </c>
      <c r="L999" s="2" t="s">
        <v>47</v>
      </c>
      <c r="M999" s="2" t="s">
        <v>51</v>
      </c>
      <c r="N999" s="2" t="s">
        <v>66</v>
      </c>
      <c r="O999" s="2" t="s">
        <v>67</v>
      </c>
    </row>
    <row r="1000" spans="2:15" x14ac:dyDescent="0.35">
      <c r="B1000" s="2" t="s">
        <v>14</v>
      </c>
      <c r="C1000" s="3">
        <v>6</v>
      </c>
      <c r="D1000" s="4" t="s">
        <v>55</v>
      </c>
      <c r="E1000" s="2" t="s">
        <v>32</v>
      </c>
      <c r="F1000" s="2" t="s">
        <v>42</v>
      </c>
      <c r="G1000" s="5">
        <v>5</v>
      </c>
      <c r="H1000" s="16">
        <v>20000000</v>
      </c>
      <c r="I1000" s="2">
        <v>3</v>
      </c>
      <c r="J1000" s="6">
        <v>5.208333333333333E-3</v>
      </c>
      <c r="K1000" s="2" t="s">
        <v>18</v>
      </c>
      <c r="L1000" s="2" t="s">
        <v>29</v>
      </c>
      <c r="M1000" s="2" t="s">
        <v>25</v>
      </c>
      <c r="N1000" s="2" t="s">
        <v>76</v>
      </c>
      <c r="O1000" s="2" t="s">
        <v>26</v>
      </c>
    </row>
    <row r="1001" spans="2:15" x14ac:dyDescent="0.35">
      <c r="B1001" s="2" t="s">
        <v>14</v>
      </c>
      <c r="C1001" s="3">
        <v>1</v>
      </c>
      <c r="D1001" s="4" t="s">
        <v>15</v>
      </c>
      <c r="E1001" s="2" t="s">
        <v>16</v>
      </c>
      <c r="F1001" s="2" t="s">
        <v>45</v>
      </c>
      <c r="G1001" s="5">
        <v>2</v>
      </c>
      <c r="H1001" s="16">
        <v>12000000</v>
      </c>
      <c r="I1001" s="2">
        <v>1</v>
      </c>
      <c r="J1001" s="6">
        <v>5.208333333333333E-3</v>
      </c>
      <c r="K1001" s="2" t="s">
        <v>18</v>
      </c>
      <c r="L1001" s="2" t="s">
        <v>19</v>
      </c>
      <c r="M1001" s="2" t="s">
        <v>25</v>
      </c>
      <c r="N1001" s="2" t="s">
        <v>77</v>
      </c>
      <c r="O1001" s="2" t="s">
        <v>65</v>
      </c>
    </row>
    <row r="1002" spans="2:15" x14ac:dyDescent="0.35">
      <c r="B1002" s="2" t="s">
        <v>14</v>
      </c>
      <c r="C1002" s="3">
        <v>10</v>
      </c>
      <c r="D1002" s="4" t="s">
        <v>59</v>
      </c>
      <c r="E1002" s="2" t="s">
        <v>38</v>
      </c>
      <c r="F1002" s="2" t="s">
        <v>17</v>
      </c>
      <c r="G1002" s="5">
        <v>2</v>
      </c>
      <c r="H1002" s="16">
        <v>38000000</v>
      </c>
      <c r="I1002" s="2">
        <v>2</v>
      </c>
      <c r="J1002" s="6">
        <v>5.208333333333333E-3</v>
      </c>
      <c r="K1002" s="2" t="s">
        <v>74</v>
      </c>
      <c r="L1002" s="2" t="s">
        <v>47</v>
      </c>
      <c r="M1002" s="2" t="s">
        <v>43</v>
      </c>
      <c r="N1002" s="2" t="s">
        <v>76</v>
      </c>
      <c r="O1002" s="2" t="s">
        <v>52</v>
      </c>
    </row>
    <row r="1003" spans="2:15" x14ac:dyDescent="0.35">
      <c r="B1003" s="2" t="s">
        <v>14</v>
      </c>
      <c r="C1003" s="3">
        <v>1</v>
      </c>
      <c r="D1003" s="4" t="s">
        <v>59</v>
      </c>
      <c r="E1003" s="2" t="s">
        <v>73</v>
      </c>
      <c r="F1003" s="2" t="s">
        <v>42</v>
      </c>
      <c r="G1003" s="5">
        <v>3</v>
      </c>
      <c r="H1003" s="16">
        <v>15000000</v>
      </c>
      <c r="I1003" s="2">
        <v>1</v>
      </c>
      <c r="J1003" s="6">
        <v>5.208333333333333E-3</v>
      </c>
      <c r="K1003" s="2" t="s">
        <v>18</v>
      </c>
      <c r="L1003" s="2" t="s">
        <v>56</v>
      </c>
      <c r="M1003" s="2" t="s">
        <v>43</v>
      </c>
      <c r="N1003" s="2" t="s">
        <v>78</v>
      </c>
      <c r="O1003" s="2" t="s">
        <v>62</v>
      </c>
    </row>
    <row r="1004" spans="2:15" x14ac:dyDescent="0.35">
      <c r="B1004" s="2" t="s">
        <v>70</v>
      </c>
      <c r="C1004" s="3">
        <v>7</v>
      </c>
      <c r="D1004" s="4" t="s">
        <v>72</v>
      </c>
      <c r="E1004" s="2" t="s">
        <v>28</v>
      </c>
      <c r="F1004" s="2" t="s">
        <v>17</v>
      </c>
      <c r="G1004" s="5">
        <v>0</v>
      </c>
      <c r="H1004" s="16">
        <v>0</v>
      </c>
      <c r="I1004" s="2">
        <v>3</v>
      </c>
      <c r="J1004" s="6">
        <v>5.208333333333333E-3</v>
      </c>
      <c r="K1004" s="2"/>
      <c r="L1004" s="2"/>
      <c r="M1004" s="2" t="s">
        <v>51</v>
      </c>
      <c r="N1004" s="2" t="s">
        <v>77</v>
      </c>
      <c r="O1004" s="2" t="s">
        <v>65</v>
      </c>
    </row>
    <row r="1005" spans="2:15" x14ac:dyDescent="0.35">
      <c r="B1005" s="2" t="s">
        <v>70</v>
      </c>
      <c r="C1005" s="3">
        <v>12</v>
      </c>
      <c r="D1005" s="4" t="s">
        <v>22</v>
      </c>
      <c r="E1005" s="2" t="s">
        <v>49</v>
      </c>
      <c r="F1005" s="2" t="s">
        <v>23</v>
      </c>
      <c r="G1005" s="5">
        <v>0</v>
      </c>
      <c r="H1005" s="16">
        <v>0</v>
      </c>
      <c r="I1005" s="2">
        <v>2</v>
      </c>
      <c r="J1005" s="6">
        <v>5.208333333333333E-3</v>
      </c>
      <c r="K1005" s="2"/>
      <c r="L1005" s="2"/>
      <c r="M1005" s="2" t="s">
        <v>30</v>
      </c>
      <c r="N1005" s="2" t="s">
        <v>76</v>
      </c>
      <c r="O1005" s="2" t="s">
        <v>31</v>
      </c>
    </row>
    <row r="1006" spans="2:15" x14ac:dyDescent="0.35">
      <c r="B1006" s="2" t="s">
        <v>70</v>
      </c>
      <c r="C1006" s="3">
        <v>1</v>
      </c>
      <c r="D1006" s="4" t="s">
        <v>27</v>
      </c>
      <c r="E1006" s="2" t="s">
        <v>32</v>
      </c>
      <c r="F1006" s="2" t="s">
        <v>42</v>
      </c>
      <c r="G1006" s="5">
        <v>0</v>
      </c>
      <c r="H1006" s="16">
        <v>0</v>
      </c>
      <c r="I1006" s="2">
        <v>4</v>
      </c>
      <c r="J1006" s="6">
        <v>5.208333333333333E-3</v>
      </c>
      <c r="K1006" s="2"/>
      <c r="L1006" s="2"/>
      <c r="M1006" s="2" t="s">
        <v>30</v>
      </c>
      <c r="N1006" s="2" t="s">
        <v>78</v>
      </c>
      <c r="O1006" s="2" t="s">
        <v>63</v>
      </c>
    </row>
    <row r="1007" spans="2:15" x14ac:dyDescent="0.35">
      <c r="B1007" s="2" t="s">
        <v>70</v>
      </c>
      <c r="C1007" s="3">
        <v>29</v>
      </c>
      <c r="D1007" s="4" t="s">
        <v>27</v>
      </c>
      <c r="E1007" s="2" t="s">
        <v>38</v>
      </c>
      <c r="F1007" s="2" t="s">
        <v>42</v>
      </c>
      <c r="G1007" s="5">
        <v>0</v>
      </c>
      <c r="H1007" s="16">
        <v>0</v>
      </c>
      <c r="I1007" s="2">
        <v>2</v>
      </c>
      <c r="J1007" s="6">
        <v>5.208333333333333E-3</v>
      </c>
      <c r="K1007" s="2"/>
      <c r="L1007" s="2"/>
      <c r="M1007" s="2" t="s">
        <v>40</v>
      </c>
      <c r="N1007" s="2" t="s">
        <v>76</v>
      </c>
      <c r="O1007" s="2" t="s">
        <v>52</v>
      </c>
    </row>
    <row r="1008" spans="2:15" x14ac:dyDescent="0.35">
      <c r="B1008" s="2" t="s">
        <v>70</v>
      </c>
      <c r="C1008" s="3">
        <v>26</v>
      </c>
      <c r="D1008" s="4" t="s">
        <v>37</v>
      </c>
      <c r="E1008" s="2" t="s">
        <v>38</v>
      </c>
      <c r="F1008" s="2" t="s">
        <v>17</v>
      </c>
      <c r="G1008" s="5">
        <v>0</v>
      </c>
      <c r="H1008" s="16">
        <v>0</v>
      </c>
      <c r="I1008" s="2">
        <v>3</v>
      </c>
      <c r="J1008" s="6">
        <v>5.208333333333333E-3</v>
      </c>
      <c r="K1008" s="2"/>
      <c r="L1008" s="2"/>
      <c r="M1008" s="2" t="s">
        <v>30</v>
      </c>
      <c r="N1008" s="2" t="s">
        <v>78</v>
      </c>
      <c r="O1008" s="2" t="s">
        <v>41</v>
      </c>
    </row>
    <row r="1009" spans="2:15" x14ac:dyDescent="0.35">
      <c r="B1009" s="2" t="s">
        <v>70</v>
      </c>
      <c r="C1009" s="3">
        <v>30</v>
      </c>
      <c r="D1009" s="4" t="s">
        <v>69</v>
      </c>
      <c r="E1009" s="2" t="s">
        <v>49</v>
      </c>
      <c r="F1009" s="2" t="s">
        <v>17</v>
      </c>
      <c r="G1009" s="5">
        <v>0</v>
      </c>
      <c r="H1009" s="16">
        <v>0</v>
      </c>
      <c r="I1009" s="2">
        <v>7</v>
      </c>
      <c r="J1009" s="6">
        <v>5.208333333333333E-3</v>
      </c>
      <c r="K1009" s="2"/>
      <c r="L1009" s="2"/>
      <c r="M1009" s="2" t="s">
        <v>43</v>
      </c>
      <c r="N1009" s="2" t="s">
        <v>76</v>
      </c>
      <c r="O1009" s="2" t="s">
        <v>52</v>
      </c>
    </row>
    <row r="1010" spans="2:15" x14ac:dyDescent="0.35">
      <c r="B1010" s="2" t="s">
        <v>70</v>
      </c>
      <c r="C1010" s="3">
        <v>7</v>
      </c>
      <c r="D1010" s="4" t="s">
        <v>72</v>
      </c>
      <c r="E1010" s="2" t="s">
        <v>28</v>
      </c>
      <c r="F1010" s="2" t="s">
        <v>17</v>
      </c>
      <c r="G1010" s="5">
        <v>0</v>
      </c>
      <c r="H1010" s="16">
        <v>0</v>
      </c>
      <c r="I1010" s="2">
        <v>3</v>
      </c>
      <c r="J1010" s="6">
        <v>5.208333333333333E-3</v>
      </c>
      <c r="K1010" s="2"/>
      <c r="L1010" s="2"/>
      <c r="M1010" s="2" t="s">
        <v>51</v>
      </c>
      <c r="N1010" s="2" t="s">
        <v>77</v>
      </c>
      <c r="O1010" s="2" t="s">
        <v>65</v>
      </c>
    </row>
    <row r="1011" spans="2:15" x14ac:dyDescent="0.35">
      <c r="B1011" s="2" t="s">
        <v>14</v>
      </c>
      <c r="C1011" s="3">
        <v>16</v>
      </c>
      <c r="D1011" s="4" t="s">
        <v>57</v>
      </c>
      <c r="E1011" s="2" t="s">
        <v>38</v>
      </c>
      <c r="F1011" s="2" t="s">
        <v>23</v>
      </c>
      <c r="G1011" s="5">
        <v>3</v>
      </c>
      <c r="H1011" s="16">
        <v>11000000</v>
      </c>
      <c r="I1011" s="2">
        <v>3</v>
      </c>
      <c r="J1011" s="6">
        <v>5.5555555555555558E-3</v>
      </c>
      <c r="K1011" s="2" t="s">
        <v>18</v>
      </c>
      <c r="L1011" s="2" t="s">
        <v>24</v>
      </c>
      <c r="M1011" s="2" t="s">
        <v>30</v>
      </c>
      <c r="N1011" s="2" t="s">
        <v>78</v>
      </c>
      <c r="O1011" s="2" t="s">
        <v>41</v>
      </c>
    </row>
    <row r="1012" spans="2:15" x14ac:dyDescent="0.35">
      <c r="B1012" s="2" t="s">
        <v>14</v>
      </c>
      <c r="C1012" s="3">
        <v>13</v>
      </c>
      <c r="D1012" s="4" t="s">
        <v>27</v>
      </c>
      <c r="E1012" s="2" t="s">
        <v>73</v>
      </c>
      <c r="F1012" s="2" t="s">
        <v>23</v>
      </c>
      <c r="G1012" s="5">
        <v>2</v>
      </c>
      <c r="H1012" s="16">
        <v>10000000</v>
      </c>
      <c r="I1012" s="2">
        <v>2</v>
      </c>
      <c r="J1012" s="6">
        <v>5.5555555555555558E-3</v>
      </c>
      <c r="K1012" s="2" t="s">
        <v>18</v>
      </c>
      <c r="L1012" s="2" t="s">
        <v>19</v>
      </c>
      <c r="M1012" s="2" t="s">
        <v>33</v>
      </c>
      <c r="N1012" s="2" t="s">
        <v>78</v>
      </c>
      <c r="O1012" s="2" t="s">
        <v>41</v>
      </c>
    </row>
    <row r="1013" spans="2:15" x14ac:dyDescent="0.35">
      <c r="B1013" s="2" t="s">
        <v>14</v>
      </c>
      <c r="C1013" s="3">
        <v>16</v>
      </c>
      <c r="D1013" s="4" t="s">
        <v>27</v>
      </c>
      <c r="E1013" s="2" t="s">
        <v>16</v>
      </c>
      <c r="F1013" s="2" t="s">
        <v>42</v>
      </c>
      <c r="G1013" s="5">
        <v>2</v>
      </c>
      <c r="H1013" s="16">
        <v>12000000</v>
      </c>
      <c r="I1013" s="2">
        <v>2</v>
      </c>
      <c r="J1013" s="6">
        <v>5.5555555555555558E-3</v>
      </c>
      <c r="K1013" s="2" t="s">
        <v>18</v>
      </c>
      <c r="L1013" s="2" t="s">
        <v>39</v>
      </c>
      <c r="M1013" s="2" t="s">
        <v>51</v>
      </c>
      <c r="N1013" s="2" t="s">
        <v>76</v>
      </c>
      <c r="O1013" s="2" t="s">
        <v>26</v>
      </c>
    </row>
    <row r="1014" spans="2:15" x14ac:dyDescent="0.35">
      <c r="B1014" s="2" t="s">
        <v>14</v>
      </c>
      <c r="C1014" s="3">
        <v>26</v>
      </c>
      <c r="D1014" s="4" t="s">
        <v>37</v>
      </c>
      <c r="E1014" s="2" t="s">
        <v>32</v>
      </c>
      <c r="F1014" s="2" t="s">
        <v>42</v>
      </c>
      <c r="G1014" s="5">
        <v>2</v>
      </c>
      <c r="H1014" s="16">
        <v>38000000</v>
      </c>
      <c r="I1014" s="2">
        <v>5</v>
      </c>
      <c r="J1014" s="6">
        <v>5.5555555555555558E-3</v>
      </c>
      <c r="K1014" s="2" t="s">
        <v>46</v>
      </c>
      <c r="L1014" s="2" t="s">
        <v>29</v>
      </c>
      <c r="M1014" s="2" t="s">
        <v>48</v>
      </c>
      <c r="N1014" s="2" t="s">
        <v>76</v>
      </c>
      <c r="O1014" s="2" t="s">
        <v>31</v>
      </c>
    </row>
    <row r="1015" spans="2:15" x14ac:dyDescent="0.35">
      <c r="B1015" s="2" t="s">
        <v>14</v>
      </c>
      <c r="C1015" s="3">
        <v>9</v>
      </c>
      <c r="D1015" s="4" t="s">
        <v>37</v>
      </c>
      <c r="E1015" s="2" t="s">
        <v>28</v>
      </c>
      <c r="F1015" s="2" t="s">
        <v>42</v>
      </c>
      <c r="G1015" s="5">
        <v>4</v>
      </c>
      <c r="H1015" s="16">
        <v>20000000</v>
      </c>
      <c r="I1015" s="2">
        <v>1</v>
      </c>
      <c r="J1015" s="6">
        <v>5.5555555555555558E-3</v>
      </c>
      <c r="K1015" s="2" t="s">
        <v>61</v>
      </c>
      <c r="L1015" s="2" t="s">
        <v>29</v>
      </c>
      <c r="M1015" s="2" t="s">
        <v>43</v>
      </c>
      <c r="N1015" s="2" t="s">
        <v>76</v>
      </c>
      <c r="O1015" s="2" t="s">
        <v>71</v>
      </c>
    </row>
    <row r="1016" spans="2:15" x14ac:dyDescent="0.35">
      <c r="B1016" s="2" t="s">
        <v>14</v>
      </c>
      <c r="C1016" s="3">
        <v>28</v>
      </c>
      <c r="D1016" s="4" t="s">
        <v>37</v>
      </c>
      <c r="E1016" s="2" t="s">
        <v>28</v>
      </c>
      <c r="F1016" s="2" t="s">
        <v>42</v>
      </c>
      <c r="G1016" s="5">
        <v>1</v>
      </c>
      <c r="H1016" s="16">
        <v>7000000</v>
      </c>
      <c r="I1016" s="2">
        <v>2</v>
      </c>
      <c r="J1016" s="6">
        <v>5.5555555555555558E-3</v>
      </c>
      <c r="K1016" s="2" t="s">
        <v>18</v>
      </c>
      <c r="L1016" s="2" t="s">
        <v>29</v>
      </c>
      <c r="M1016" s="2" t="s">
        <v>48</v>
      </c>
      <c r="N1016" s="2" t="s">
        <v>76</v>
      </c>
      <c r="O1016" s="2" t="s">
        <v>52</v>
      </c>
    </row>
    <row r="1017" spans="2:15" x14ac:dyDescent="0.35">
      <c r="B1017" s="2" t="s">
        <v>14</v>
      </c>
      <c r="C1017" s="3">
        <v>30</v>
      </c>
      <c r="D1017" s="4" t="s">
        <v>37</v>
      </c>
      <c r="E1017" s="2" t="s">
        <v>32</v>
      </c>
      <c r="F1017" s="2" t="s">
        <v>17</v>
      </c>
      <c r="G1017" s="5">
        <v>3</v>
      </c>
      <c r="H1017" s="16">
        <v>15000000</v>
      </c>
      <c r="I1017" s="2">
        <v>4</v>
      </c>
      <c r="J1017" s="6">
        <v>5.5555555555555558E-3</v>
      </c>
      <c r="K1017" s="2" t="s">
        <v>18</v>
      </c>
      <c r="L1017" s="2" t="s">
        <v>24</v>
      </c>
      <c r="M1017" s="2" t="s">
        <v>33</v>
      </c>
      <c r="N1017" s="2" t="s">
        <v>78</v>
      </c>
      <c r="O1017" s="2" t="s">
        <v>63</v>
      </c>
    </row>
    <row r="1018" spans="2:15" x14ac:dyDescent="0.35">
      <c r="B1018" s="2" t="s">
        <v>14</v>
      </c>
      <c r="C1018" s="3">
        <v>5</v>
      </c>
      <c r="D1018" s="4" t="s">
        <v>44</v>
      </c>
      <c r="E1018" s="2" t="s">
        <v>28</v>
      </c>
      <c r="F1018" s="2" t="s">
        <v>17</v>
      </c>
      <c r="G1018" s="5">
        <v>5</v>
      </c>
      <c r="H1018" s="16">
        <v>25000000</v>
      </c>
      <c r="I1018" s="2">
        <v>2</v>
      </c>
      <c r="J1018" s="6">
        <v>5.5555555555555558E-3</v>
      </c>
      <c r="K1018" s="2" t="s">
        <v>18</v>
      </c>
      <c r="L1018" s="2" t="s">
        <v>19</v>
      </c>
      <c r="M1018" s="2" t="s">
        <v>25</v>
      </c>
      <c r="N1018" s="2" t="s">
        <v>66</v>
      </c>
      <c r="O1018" s="2" t="s">
        <v>36</v>
      </c>
    </row>
    <row r="1019" spans="2:15" x14ac:dyDescent="0.35">
      <c r="B1019" s="2" t="s">
        <v>14</v>
      </c>
      <c r="C1019" s="3">
        <v>16</v>
      </c>
      <c r="D1019" s="4" t="s">
        <v>57</v>
      </c>
      <c r="E1019" s="2" t="s">
        <v>38</v>
      </c>
      <c r="F1019" s="2" t="s">
        <v>23</v>
      </c>
      <c r="G1019" s="5">
        <v>3</v>
      </c>
      <c r="H1019" s="16">
        <v>11000000</v>
      </c>
      <c r="I1019" s="2">
        <v>3</v>
      </c>
      <c r="J1019" s="6">
        <v>5.5555555555555558E-3</v>
      </c>
      <c r="K1019" s="2" t="s">
        <v>18</v>
      </c>
      <c r="L1019" s="2" t="s">
        <v>24</v>
      </c>
      <c r="M1019" s="2" t="s">
        <v>30</v>
      </c>
      <c r="N1019" s="2" t="s">
        <v>78</v>
      </c>
      <c r="O1019" s="2" t="s">
        <v>41</v>
      </c>
    </row>
    <row r="1020" spans="2:15" x14ac:dyDescent="0.35">
      <c r="B1020" s="2" t="s">
        <v>70</v>
      </c>
      <c r="C1020" s="3">
        <v>12</v>
      </c>
      <c r="D1020" s="4" t="s">
        <v>27</v>
      </c>
      <c r="E1020" s="2" t="s">
        <v>32</v>
      </c>
      <c r="F1020" s="2" t="s">
        <v>42</v>
      </c>
      <c r="G1020" s="5">
        <v>0</v>
      </c>
      <c r="H1020" s="16">
        <v>0</v>
      </c>
      <c r="I1020" s="2">
        <v>3</v>
      </c>
      <c r="J1020" s="6">
        <v>5.5555555555555558E-3</v>
      </c>
      <c r="K1020" s="2"/>
      <c r="L1020" s="2"/>
      <c r="M1020" s="2" t="s">
        <v>30</v>
      </c>
      <c r="N1020" s="2" t="s">
        <v>66</v>
      </c>
      <c r="O1020" s="2" t="s">
        <v>67</v>
      </c>
    </row>
    <row r="1021" spans="2:15" x14ac:dyDescent="0.35">
      <c r="B1021" s="2" t="s">
        <v>70</v>
      </c>
      <c r="C1021" s="3">
        <v>1</v>
      </c>
      <c r="D1021" s="4" t="s">
        <v>37</v>
      </c>
      <c r="E1021" s="2" t="s">
        <v>49</v>
      </c>
      <c r="F1021" s="2" t="s">
        <v>42</v>
      </c>
      <c r="G1021" s="5">
        <v>0</v>
      </c>
      <c r="H1021" s="16">
        <v>0</v>
      </c>
      <c r="I1021" s="2">
        <v>1</v>
      </c>
      <c r="J1021" s="6">
        <v>5.5555555555555558E-3</v>
      </c>
      <c r="K1021" s="2"/>
      <c r="L1021" s="2"/>
      <c r="M1021" s="2" t="s">
        <v>30</v>
      </c>
      <c r="N1021" s="2" t="s">
        <v>66</v>
      </c>
      <c r="O1021" s="2" t="s">
        <v>67</v>
      </c>
    </row>
    <row r="1022" spans="2:15" x14ac:dyDescent="0.35">
      <c r="B1022" s="2" t="s">
        <v>70</v>
      </c>
      <c r="C1022" s="3">
        <v>5</v>
      </c>
      <c r="D1022" s="4" t="s">
        <v>37</v>
      </c>
      <c r="E1022" s="2" t="s">
        <v>49</v>
      </c>
      <c r="F1022" s="2" t="s">
        <v>45</v>
      </c>
      <c r="G1022" s="5">
        <v>0</v>
      </c>
      <c r="H1022" s="16">
        <v>0</v>
      </c>
      <c r="I1022" s="2">
        <v>4</v>
      </c>
      <c r="J1022" s="6">
        <v>5.5555555555555558E-3</v>
      </c>
      <c r="K1022" s="2"/>
      <c r="L1022" s="2"/>
      <c r="M1022" s="2" t="s">
        <v>43</v>
      </c>
      <c r="N1022" s="2" t="s">
        <v>77</v>
      </c>
      <c r="O1022" s="2" t="s">
        <v>65</v>
      </c>
    </row>
    <row r="1023" spans="2:15" x14ac:dyDescent="0.35">
      <c r="B1023" s="2" t="s">
        <v>70</v>
      </c>
      <c r="C1023" s="3">
        <v>27</v>
      </c>
      <c r="D1023" s="4" t="s">
        <v>44</v>
      </c>
      <c r="E1023" s="2" t="s">
        <v>16</v>
      </c>
      <c r="F1023" s="2" t="s">
        <v>17</v>
      </c>
      <c r="G1023" s="5">
        <v>0</v>
      </c>
      <c r="H1023" s="16">
        <v>0</v>
      </c>
      <c r="I1023" s="2">
        <v>1</v>
      </c>
      <c r="J1023" s="6">
        <v>5.5555555555555558E-3</v>
      </c>
      <c r="K1023" s="2"/>
      <c r="L1023" s="2"/>
      <c r="M1023" s="2" t="s">
        <v>30</v>
      </c>
      <c r="N1023" s="2" t="s">
        <v>76</v>
      </c>
      <c r="O1023" s="2" t="s">
        <v>52</v>
      </c>
    </row>
    <row r="1024" spans="2:15" x14ac:dyDescent="0.35">
      <c r="B1024" s="2" t="s">
        <v>70</v>
      </c>
      <c r="C1024" s="3">
        <v>16</v>
      </c>
      <c r="D1024" s="4" t="s">
        <v>44</v>
      </c>
      <c r="E1024" s="2" t="s">
        <v>16</v>
      </c>
      <c r="F1024" s="2" t="s">
        <v>17</v>
      </c>
      <c r="G1024" s="5">
        <v>0</v>
      </c>
      <c r="H1024" s="16">
        <v>0</v>
      </c>
      <c r="I1024" s="2">
        <v>1</v>
      </c>
      <c r="J1024" s="6">
        <v>5.5555555555555558E-3</v>
      </c>
      <c r="K1024" s="2"/>
      <c r="L1024" s="2"/>
      <c r="M1024" s="2" t="s">
        <v>40</v>
      </c>
      <c r="N1024" s="2" t="s">
        <v>78</v>
      </c>
      <c r="O1024" s="2" t="s">
        <v>21</v>
      </c>
    </row>
    <row r="1025" spans="2:15" x14ac:dyDescent="0.35">
      <c r="B1025" s="2" t="s">
        <v>14</v>
      </c>
      <c r="C1025" s="3">
        <v>11</v>
      </c>
      <c r="D1025" s="4" t="s">
        <v>57</v>
      </c>
      <c r="E1025" s="2" t="s">
        <v>32</v>
      </c>
      <c r="F1025" s="2" t="s">
        <v>42</v>
      </c>
      <c r="G1025" s="5">
        <v>4</v>
      </c>
      <c r="H1025" s="16">
        <v>20000000</v>
      </c>
      <c r="I1025" s="2">
        <v>1</v>
      </c>
      <c r="J1025" s="6">
        <v>5.6712962962962958E-3</v>
      </c>
      <c r="K1025" s="2" t="s">
        <v>18</v>
      </c>
      <c r="L1025" s="2" t="s">
        <v>56</v>
      </c>
      <c r="M1025" s="2" t="s">
        <v>20</v>
      </c>
      <c r="N1025" s="2" t="s">
        <v>78</v>
      </c>
      <c r="O1025" s="2" t="s">
        <v>62</v>
      </c>
    </row>
    <row r="1026" spans="2:15" x14ac:dyDescent="0.35">
      <c r="B1026" s="2" t="s">
        <v>14</v>
      </c>
      <c r="C1026" s="3">
        <v>1</v>
      </c>
      <c r="D1026" s="4" t="s">
        <v>59</v>
      </c>
      <c r="E1026" s="2" t="s">
        <v>38</v>
      </c>
      <c r="F1026" s="2" t="s">
        <v>23</v>
      </c>
      <c r="G1026" s="5">
        <v>2</v>
      </c>
      <c r="H1026" s="16">
        <v>12000000</v>
      </c>
      <c r="I1026" s="2">
        <v>5</v>
      </c>
      <c r="J1026" s="6">
        <v>5.6712962962962958E-3</v>
      </c>
      <c r="K1026" s="2" t="s">
        <v>18</v>
      </c>
      <c r="L1026" s="2" t="s">
        <v>35</v>
      </c>
      <c r="M1026" s="2" t="s">
        <v>40</v>
      </c>
      <c r="N1026" s="2" t="s">
        <v>66</v>
      </c>
      <c r="O1026" s="2" t="s">
        <v>36</v>
      </c>
    </row>
    <row r="1027" spans="2:15" x14ac:dyDescent="0.35">
      <c r="B1027" s="2" t="s">
        <v>14</v>
      </c>
      <c r="C1027" s="3">
        <v>10</v>
      </c>
      <c r="D1027" s="4" t="s">
        <v>27</v>
      </c>
      <c r="E1027" s="2" t="s">
        <v>38</v>
      </c>
      <c r="F1027" s="2" t="s">
        <v>42</v>
      </c>
      <c r="G1027" s="5">
        <v>2</v>
      </c>
      <c r="H1027" s="16">
        <v>38000000</v>
      </c>
      <c r="I1027" s="2">
        <v>2</v>
      </c>
      <c r="J1027" s="6">
        <v>5.6712962962962958E-3</v>
      </c>
      <c r="K1027" s="2" t="s">
        <v>74</v>
      </c>
      <c r="L1027" s="2" t="s">
        <v>47</v>
      </c>
      <c r="M1027" s="2" t="s">
        <v>48</v>
      </c>
      <c r="N1027" s="2" t="s">
        <v>78</v>
      </c>
      <c r="O1027" s="2" t="s">
        <v>63</v>
      </c>
    </row>
    <row r="1028" spans="2:15" x14ac:dyDescent="0.35">
      <c r="B1028" s="2" t="s">
        <v>14</v>
      </c>
      <c r="C1028" s="3">
        <v>11</v>
      </c>
      <c r="D1028" s="4" t="s">
        <v>27</v>
      </c>
      <c r="E1028" s="2" t="s">
        <v>16</v>
      </c>
      <c r="F1028" s="2" t="s">
        <v>23</v>
      </c>
      <c r="G1028" s="5">
        <v>2</v>
      </c>
      <c r="H1028" s="16">
        <v>12000000</v>
      </c>
      <c r="I1028" s="2">
        <v>4</v>
      </c>
      <c r="J1028" s="6">
        <v>5.6712962962962958E-3</v>
      </c>
      <c r="K1028" s="2" t="s">
        <v>18</v>
      </c>
      <c r="L1028" s="2" t="s">
        <v>39</v>
      </c>
      <c r="M1028" s="2" t="s">
        <v>30</v>
      </c>
      <c r="N1028" s="2" t="s">
        <v>76</v>
      </c>
      <c r="O1028" s="2" t="s">
        <v>31</v>
      </c>
    </row>
    <row r="1029" spans="2:15" x14ac:dyDescent="0.35">
      <c r="B1029" s="2" t="s">
        <v>14</v>
      </c>
      <c r="C1029" s="3">
        <v>12</v>
      </c>
      <c r="D1029" s="4" t="s">
        <v>27</v>
      </c>
      <c r="E1029" s="2" t="s">
        <v>38</v>
      </c>
      <c r="F1029" s="2" t="s">
        <v>17</v>
      </c>
      <c r="G1029" s="5">
        <v>3</v>
      </c>
      <c r="H1029" s="16">
        <v>15000000</v>
      </c>
      <c r="I1029" s="2">
        <v>4</v>
      </c>
      <c r="J1029" s="6">
        <v>5.6712962962962958E-3</v>
      </c>
      <c r="K1029" s="2" t="s">
        <v>18</v>
      </c>
      <c r="L1029" s="2" t="s">
        <v>24</v>
      </c>
      <c r="M1029" s="2" t="s">
        <v>30</v>
      </c>
      <c r="N1029" s="2" t="s">
        <v>76</v>
      </c>
      <c r="O1029" s="2" t="s">
        <v>31</v>
      </c>
    </row>
    <row r="1030" spans="2:15" x14ac:dyDescent="0.35">
      <c r="B1030" s="2" t="s">
        <v>14</v>
      </c>
      <c r="C1030" s="3">
        <v>27</v>
      </c>
      <c r="D1030" s="4" t="s">
        <v>37</v>
      </c>
      <c r="E1030" s="2" t="s">
        <v>32</v>
      </c>
      <c r="F1030" s="2" t="s">
        <v>45</v>
      </c>
      <c r="G1030" s="5">
        <v>1</v>
      </c>
      <c r="H1030" s="16">
        <v>19000000</v>
      </c>
      <c r="I1030" s="2">
        <v>1</v>
      </c>
      <c r="J1030" s="6">
        <v>5.6712962962962958E-3</v>
      </c>
      <c r="K1030" s="2" t="s">
        <v>46</v>
      </c>
      <c r="L1030" s="2" t="s">
        <v>19</v>
      </c>
      <c r="M1030" s="2" t="s">
        <v>33</v>
      </c>
      <c r="N1030" s="2" t="s">
        <v>78</v>
      </c>
      <c r="O1030" s="2" t="s">
        <v>41</v>
      </c>
    </row>
    <row r="1031" spans="2:15" x14ac:dyDescent="0.35">
      <c r="B1031" s="2" t="s">
        <v>14</v>
      </c>
      <c r="C1031" s="3">
        <v>30</v>
      </c>
      <c r="D1031" s="4" t="s">
        <v>37</v>
      </c>
      <c r="E1031" s="2" t="s">
        <v>38</v>
      </c>
      <c r="F1031" s="2" t="s">
        <v>42</v>
      </c>
      <c r="G1031" s="5">
        <v>4</v>
      </c>
      <c r="H1031" s="16">
        <v>11000000</v>
      </c>
      <c r="I1031" s="2">
        <v>3</v>
      </c>
      <c r="J1031" s="6">
        <v>5.6712962962962958E-3</v>
      </c>
      <c r="K1031" s="2" t="s">
        <v>61</v>
      </c>
      <c r="L1031" s="2" t="s">
        <v>39</v>
      </c>
      <c r="M1031" s="2" t="s">
        <v>43</v>
      </c>
      <c r="N1031" s="2" t="s">
        <v>76</v>
      </c>
      <c r="O1031" s="2" t="s">
        <v>26</v>
      </c>
    </row>
    <row r="1032" spans="2:15" x14ac:dyDescent="0.35">
      <c r="B1032" s="2" t="s">
        <v>14</v>
      </c>
      <c r="C1032" s="3">
        <v>27</v>
      </c>
      <c r="D1032" s="4" t="s">
        <v>37</v>
      </c>
      <c r="E1032" s="2" t="s">
        <v>28</v>
      </c>
      <c r="F1032" s="2" t="s">
        <v>17</v>
      </c>
      <c r="G1032" s="5">
        <v>5</v>
      </c>
      <c r="H1032" s="16">
        <v>25000000</v>
      </c>
      <c r="I1032" s="2">
        <v>2</v>
      </c>
      <c r="J1032" s="6">
        <v>5.6712962962962958E-3</v>
      </c>
      <c r="K1032" s="2" t="s">
        <v>18</v>
      </c>
      <c r="L1032" s="2" t="s">
        <v>39</v>
      </c>
      <c r="M1032" s="2" t="s">
        <v>40</v>
      </c>
      <c r="N1032" s="2" t="s">
        <v>76</v>
      </c>
      <c r="O1032" s="2" t="s">
        <v>52</v>
      </c>
    </row>
    <row r="1033" spans="2:15" x14ac:dyDescent="0.35">
      <c r="B1033" s="2" t="s">
        <v>14</v>
      </c>
      <c r="C1033" s="3">
        <v>9</v>
      </c>
      <c r="D1033" s="4" t="s">
        <v>37</v>
      </c>
      <c r="E1033" s="2" t="s">
        <v>16</v>
      </c>
      <c r="F1033" s="2" t="s">
        <v>42</v>
      </c>
      <c r="G1033" s="5">
        <v>3</v>
      </c>
      <c r="H1033" s="16">
        <v>15000000</v>
      </c>
      <c r="I1033" s="2">
        <v>4</v>
      </c>
      <c r="J1033" s="6">
        <v>5.6712962962962958E-3</v>
      </c>
      <c r="K1033" s="2" t="s">
        <v>18</v>
      </c>
      <c r="L1033" s="2" t="s">
        <v>56</v>
      </c>
      <c r="M1033" s="2" t="s">
        <v>33</v>
      </c>
      <c r="N1033" s="2" t="s">
        <v>66</v>
      </c>
      <c r="O1033" s="2" t="s">
        <v>67</v>
      </c>
    </row>
    <row r="1034" spans="2:15" x14ac:dyDescent="0.35">
      <c r="B1034" s="2" t="s">
        <v>14</v>
      </c>
      <c r="C1034" s="3">
        <v>22</v>
      </c>
      <c r="D1034" s="4" t="s">
        <v>44</v>
      </c>
      <c r="E1034" s="2" t="s">
        <v>73</v>
      </c>
      <c r="F1034" s="2" t="s">
        <v>42</v>
      </c>
      <c r="G1034" s="5">
        <v>3</v>
      </c>
      <c r="H1034" s="16">
        <v>15000000</v>
      </c>
      <c r="I1034" s="2">
        <v>1</v>
      </c>
      <c r="J1034" s="6">
        <v>5.6712962962962958E-3</v>
      </c>
      <c r="K1034" s="2" t="s">
        <v>18</v>
      </c>
      <c r="L1034" s="2" t="s">
        <v>29</v>
      </c>
      <c r="M1034" s="2" t="s">
        <v>48</v>
      </c>
      <c r="N1034" s="2" t="s">
        <v>66</v>
      </c>
      <c r="O1034" s="2" t="s">
        <v>36</v>
      </c>
    </row>
    <row r="1035" spans="2:15" x14ac:dyDescent="0.35">
      <c r="B1035" s="2" t="s">
        <v>14</v>
      </c>
      <c r="C1035" s="3">
        <v>23</v>
      </c>
      <c r="D1035" s="4" t="s">
        <v>69</v>
      </c>
      <c r="E1035" s="2" t="s">
        <v>38</v>
      </c>
      <c r="F1035" s="2" t="s">
        <v>42</v>
      </c>
      <c r="G1035" s="5">
        <v>5</v>
      </c>
      <c r="H1035" s="16">
        <v>21000000</v>
      </c>
      <c r="I1035" s="2">
        <v>1</v>
      </c>
      <c r="J1035" s="6">
        <v>5.6712962962962958E-3</v>
      </c>
      <c r="K1035" s="2" t="s">
        <v>18</v>
      </c>
      <c r="L1035" s="2" t="s">
        <v>64</v>
      </c>
      <c r="M1035" s="2" t="s">
        <v>25</v>
      </c>
      <c r="N1035" s="2" t="s">
        <v>78</v>
      </c>
      <c r="O1035" s="2" t="s">
        <v>41</v>
      </c>
    </row>
    <row r="1036" spans="2:15" x14ac:dyDescent="0.35">
      <c r="B1036" s="2" t="s">
        <v>14</v>
      </c>
      <c r="C1036" s="3">
        <v>11</v>
      </c>
      <c r="D1036" s="4" t="s">
        <v>57</v>
      </c>
      <c r="E1036" s="2" t="s">
        <v>32</v>
      </c>
      <c r="F1036" s="2" t="s">
        <v>42</v>
      </c>
      <c r="G1036" s="5">
        <v>4</v>
      </c>
      <c r="H1036" s="16">
        <v>20000000</v>
      </c>
      <c r="I1036" s="2">
        <v>1</v>
      </c>
      <c r="J1036" s="6">
        <v>5.6712962962962958E-3</v>
      </c>
      <c r="K1036" s="2" t="s">
        <v>18</v>
      </c>
      <c r="L1036" s="2" t="s">
        <v>56</v>
      </c>
      <c r="M1036" s="2" t="s">
        <v>20</v>
      </c>
      <c r="N1036" s="2" t="s">
        <v>78</v>
      </c>
      <c r="O1036" s="2" t="s">
        <v>62</v>
      </c>
    </row>
    <row r="1037" spans="2:15" x14ac:dyDescent="0.35">
      <c r="B1037" s="2" t="s">
        <v>14</v>
      </c>
      <c r="C1037" s="3">
        <v>1</v>
      </c>
      <c r="D1037" s="4" t="s">
        <v>59</v>
      </c>
      <c r="E1037" s="2" t="s">
        <v>38</v>
      </c>
      <c r="F1037" s="2" t="s">
        <v>23</v>
      </c>
      <c r="G1037" s="5">
        <v>2</v>
      </c>
      <c r="H1037" s="16">
        <v>12000000</v>
      </c>
      <c r="I1037" s="2">
        <v>5</v>
      </c>
      <c r="J1037" s="6">
        <v>5.6712962962962958E-3</v>
      </c>
      <c r="K1037" s="2" t="s">
        <v>18</v>
      </c>
      <c r="L1037" s="2" t="s">
        <v>35</v>
      </c>
      <c r="M1037" s="2" t="s">
        <v>40</v>
      </c>
      <c r="N1037" s="2" t="s">
        <v>66</v>
      </c>
      <c r="O1037" s="2" t="s">
        <v>36</v>
      </c>
    </row>
    <row r="1038" spans="2:15" x14ac:dyDescent="0.35">
      <c r="B1038" s="2" t="s">
        <v>70</v>
      </c>
      <c r="C1038" s="3">
        <v>18</v>
      </c>
      <c r="D1038" s="4" t="s">
        <v>58</v>
      </c>
      <c r="E1038" s="2" t="s">
        <v>16</v>
      </c>
      <c r="F1038" s="2" t="s">
        <v>42</v>
      </c>
      <c r="G1038" s="5">
        <v>0</v>
      </c>
      <c r="H1038" s="16">
        <v>0</v>
      </c>
      <c r="I1038" s="2">
        <v>1</v>
      </c>
      <c r="J1038" s="6">
        <v>5.6712962962962958E-3</v>
      </c>
      <c r="K1038" s="2"/>
      <c r="L1038" s="2"/>
      <c r="M1038" s="2" t="s">
        <v>20</v>
      </c>
      <c r="N1038" s="2" t="s">
        <v>76</v>
      </c>
      <c r="O1038" s="2" t="s">
        <v>31</v>
      </c>
    </row>
    <row r="1039" spans="2:15" x14ac:dyDescent="0.35">
      <c r="B1039" s="2" t="s">
        <v>70</v>
      </c>
      <c r="C1039" s="3">
        <v>2</v>
      </c>
      <c r="D1039" s="4" t="s">
        <v>72</v>
      </c>
      <c r="E1039" s="2" t="s">
        <v>16</v>
      </c>
      <c r="F1039" s="2" t="s">
        <v>23</v>
      </c>
      <c r="G1039" s="5">
        <v>0</v>
      </c>
      <c r="H1039" s="16">
        <v>0</v>
      </c>
      <c r="I1039" s="2">
        <v>4</v>
      </c>
      <c r="J1039" s="6">
        <v>5.6712962962962958E-3</v>
      </c>
      <c r="K1039" s="2"/>
      <c r="L1039" s="2"/>
      <c r="M1039" s="2" t="s">
        <v>51</v>
      </c>
      <c r="N1039" s="2" t="s">
        <v>77</v>
      </c>
      <c r="O1039" s="2" t="s">
        <v>54</v>
      </c>
    </row>
    <row r="1040" spans="2:15" x14ac:dyDescent="0.35">
      <c r="B1040" s="2" t="s">
        <v>70</v>
      </c>
      <c r="C1040" s="3">
        <v>18</v>
      </c>
      <c r="D1040" s="4" t="s">
        <v>58</v>
      </c>
      <c r="E1040" s="2" t="s">
        <v>16</v>
      </c>
      <c r="F1040" s="2" t="s">
        <v>42</v>
      </c>
      <c r="G1040" s="5">
        <v>0</v>
      </c>
      <c r="H1040" s="16">
        <v>0</v>
      </c>
      <c r="I1040" s="2">
        <v>1</v>
      </c>
      <c r="J1040" s="6">
        <v>5.6712962962962958E-3</v>
      </c>
      <c r="K1040" s="2"/>
      <c r="L1040" s="2"/>
      <c r="M1040" s="2" t="s">
        <v>20</v>
      </c>
      <c r="N1040" s="2" t="s">
        <v>76</v>
      </c>
      <c r="O1040" s="2" t="s">
        <v>31</v>
      </c>
    </row>
    <row r="1041" spans="2:15" x14ac:dyDescent="0.35">
      <c r="B1041" s="2" t="s">
        <v>70</v>
      </c>
      <c r="C1041" s="3">
        <v>2</v>
      </c>
      <c r="D1041" s="4" t="s">
        <v>72</v>
      </c>
      <c r="E1041" s="2" t="s">
        <v>16</v>
      </c>
      <c r="F1041" s="2" t="s">
        <v>23</v>
      </c>
      <c r="G1041" s="5">
        <v>0</v>
      </c>
      <c r="H1041" s="16">
        <v>0</v>
      </c>
      <c r="I1041" s="2">
        <v>4</v>
      </c>
      <c r="J1041" s="6">
        <v>5.6712962962962958E-3</v>
      </c>
      <c r="K1041" s="2"/>
      <c r="L1041" s="2"/>
      <c r="M1041" s="2" t="s">
        <v>51</v>
      </c>
      <c r="N1041" s="2" t="s">
        <v>77</v>
      </c>
      <c r="O1041" s="2" t="s">
        <v>54</v>
      </c>
    </row>
    <row r="1042" spans="2:15" x14ac:dyDescent="0.35">
      <c r="B1042" s="2" t="s">
        <v>14</v>
      </c>
      <c r="C1042" s="3">
        <v>13</v>
      </c>
      <c r="D1042" s="4" t="s">
        <v>55</v>
      </c>
      <c r="E1042" s="2" t="s">
        <v>16</v>
      </c>
      <c r="F1042" s="2" t="s">
        <v>42</v>
      </c>
      <c r="G1042" s="5">
        <v>4</v>
      </c>
      <c r="H1042" s="16">
        <v>15000000</v>
      </c>
      <c r="I1042" s="2">
        <v>5</v>
      </c>
      <c r="J1042" s="6">
        <v>5.6944444444444438E-3</v>
      </c>
      <c r="K1042" s="2" t="s">
        <v>18</v>
      </c>
      <c r="L1042" s="2" t="s">
        <v>35</v>
      </c>
      <c r="M1042" s="2" t="s">
        <v>48</v>
      </c>
      <c r="N1042" s="2" t="s">
        <v>76</v>
      </c>
      <c r="O1042" s="2" t="s">
        <v>52</v>
      </c>
    </row>
    <row r="1043" spans="2:15" x14ac:dyDescent="0.35">
      <c r="B1043" s="2" t="s">
        <v>14</v>
      </c>
      <c r="C1043" s="3">
        <v>11</v>
      </c>
      <c r="D1043" s="4" t="s">
        <v>57</v>
      </c>
      <c r="E1043" s="2" t="s">
        <v>28</v>
      </c>
      <c r="F1043" s="2" t="s">
        <v>17</v>
      </c>
      <c r="G1043" s="5">
        <v>2</v>
      </c>
      <c r="H1043" s="16">
        <v>38000000</v>
      </c>
      <c r="I1043" s="2">
        <v>2</v>
      </c>
      <c r="J1043" s="6">
        <v>5.6944444444444438E-3</v>
      </c>
      <c r="K1043" s="2" t="s">
        <v>46</v>
      </c>
      <c r="L1043" s="2" t="s">
        <v>19</v>
      </c>
      <c r="M1043" s="2" t="s">
        <v>25</v>
      </c>
      <c r="N1043" s="2" t="s">
        <v>78</v>
      </c>
      <c r="O1043" s="2" t="s">
        <v>62</v>
      </c>
    </row>
    <row r="1044" spans="2:15" x14ac:dyDescent="0.35">
      <c r="B1044" s="2" t="s">
        <v>14</v>
      </c>
      <c r="C1044" s="3">
        <v>12</v>
      </c>
      <c r="D1044" s="4" t="s">
        <v>59</v>
      </c>
      <c r="E1044" s="2" t="s">
        <v>16</v>
      </c>
      <c r="F1044" s="2" t="s">
        <v>42</v>
      </c>
      <c r="G1044" s="5">
        <v>1</v>
      </c>
      <c r="H1044" s="16">
        <v>7000000</v>
      </c>
      <c r="I1044" s="2">
        <v>1</v>
      </c>
      <c r="J1044" s="6">
        <v>5.6944444444444438E-3</v>
      </c>
      <c r="K1044" s="2" t="s">
        <v>18</v>
      </c>
      <c r="L1044" s="2" t="s">
        <v>39</v>
      </c>
      <c r="M1044" s="2" t="s">
        <v>20</v>
      </c>
      <c r="N1044" s="2" t="s">
        <v>77</v>
      </c>
      <c r="O1044" s="2" t="s">
        <v>65</v>
      </c>
    </row>
    <row r="1045" spans="2:15" x14ac:dyDescent="0.35">
      <c r="B1045" s="2" t="s">
        <v>14</v>
      </c>
      <c r="C1045" s="3">
        <v>27</v>
      </c>
      <c r="D1045" s="4" t="s">
        <v>22</v>
      </c>
      <c r="E1045" s="2" t="s">
        <v>32</v>
      </c>
      <c r="F1045" s="2" t="s">
        <v>68</v>
      </c>
      <c r="G1045" s="5">
        <v>5</v>
      </c>
      <c r="H1045" s="16">
        <v>25000000</v>
      </c>
      <c r="I1045" s="2">
        <v>4</v>
      </c>
      <c r="J1045" s="6">
        <v>5.6944444444444438E-3</v>
      </c>
      <c r="K1045" s="2" t="s">
        <v>18</v>
      </c>
      <c r="L1045" s="2" t="s">
        <v>56</v>
      </c>
      <c r="M1045" s="2" t="s">
        <v>51</v>
      </c>
      <c r="N1045" s="2" t="s">
        <v>78</v>
      </c>
      <c r="O1045" s="2" t="s">
        <v>63</v>
      </c>
    </row>
    <row r="1046" spans="2:15" x14ac:dyDescent="0.35">
      <c r="B1046" s="2" t="s">
        <v>14</v>
      </c>
      <c r="C1046" s="3">
        <v>30</v>
      </c>
      <c r="D1046" s="4" t="s">
        <v>27</v>
      </c>
      <c r="E1046" s="2" t="s">
        <v>32</v>
      </c>
      <c r="F1046" s="2" t="s">
        <v>42</v>
      </c>
      <c r="G1046" s="5">
        <v>1</v>
      </c>
      <c r="H1046" s="16">
        <v>19000000</v>
      </c>
      <c r="I1046" s="2">
        <v>5</v>
      </c>
      <c r="J1046" s="6">
        <v>5.6944444444444438E-3</v>
      </c>
      <c r="K1046" s="2" t="s">
        <v>46</v>
      </c>
      <c r="L1046" s="2" t="s">
        <v>56</v>
      </c>
      <c r="M1046" s="2" t="s">
        <v>40</v>
      </c>
      <c r="N1046" s="2" t="s">
        <v>78</v>
      </c>
      <c r="O1046" s="2" t="s">
        <v>63</v>
      </c>
    </row>
    <row r="1047" spans="2:15" x14ac:dyDescent="0.35">
      <c r="B1047" s="2" t="s">
        <v>14</v>
      </c>
      <c r="C1047" s="3">
        <v>19</v>
      </c>
      <c r="D1047" s="4" t="s">
        <v>27</v>
      </c>
      <c r="E1047" s="2" t="s">
        <v>32</v>
      </c>
      <c r="F1047" s="2" t="s">
        <v>68</v>
      </c>
      <c r="G1047" s="5">
        <v>5</v>
      </c>
      <c r="H1047" s="16">
        <v>20000000</v>
      </c>
      <c r="I1047" s="2">
        <v>5</v>
      </c>
      <c r="J1047" s="6">
        <v>5.6944444444444438E-3</v>
      </c>
      <c r="K1047" s="2" t="s">
        <v>18</v>
      </c>
      <c r="L1047" s="2" t="s">
        <v>39</v>
      </c>
      <c r="M1047" s="2" t="s">
        <v>33</v>
      </c>
      <c r="N1047" s="2" t="s">
        <v>78</v>
      </c>
      <c r="O1047" s="2" t="s">
        <v>53</v>
      </c>
    </row>
    <row r="1048" spans="2:15" x14ac:dyDescent="0.35">
      <c r="B1048" s="2" t="s">
        <v>14</v>
      </c>
      <c r="C1048" s="3">
        <v>12</v>
      </c>
      <c r="D1048" s="4" t="s">
        <v>27</v>
      </c>
      <c r="E1048" s="2" t="s">
        <v>16</v>
      </c>
      <c r="F1048" s="2" t="s">
        <v>42</v>
      </c>
      <c r="G1048" s="5">
        <v>3</v>
      </c>
      <c r="H1048" s="16">
        <v>11000000</v>
      </c>
      <c r="I1048" s="2">
        <v>5</v>
      </c>
      <c r="J1048" s="6">
        <v>5.6944444444444438E-3</v>
      </c>
      <c r="K1048" s="2" t="s">
        <v>18</v>
      </c>
      <c r="L1048" s="2" t="s">
        <v>64</v>
      </c>
      <c r="M1048" s="2" t="s">
        <v>25</v>
      </c>
      <c r="N1048" s="2" t="s">
        <v>66</v>
      </c>
      <c r="O1048" s="2" t="s">
        <v>67</v>
      </c>
    </row>
    <row r="1049" spans="2:15" x14ac:dyDescent="0.35">
      <c r="B1049" s="2" t="s">
        <v>14</v>
      </c>
      <c r="C1049" s="3">
        <v>21</v>
      </c>
      <c r="D1049" s="4" t="s">
        <v>37</v>
      </c>
      <c r="E1049" s="2" t="s">
        <v>16</v>
      </c>
      <c r="F1049" s="2" t="s">
        <v>23</v>
      </c>
      <c r="G1049" s="5">
        <v>2</v>
      </c>
      <c r="H1049" s="16">
        <v>12000000</v>
      </c>
      <c r="I1049" s="2">
        <v>1</v>
      </c>
      <c r="J1049" s="6">
        <v>5.6944444444444438E-3</v>
      </c>
      <c r="K1049" s="2" t="s">
        <v>18</v>
      </c>
      <c r="L1049" s="2" t="s">
        <v>47</v>
      </c>
      <c r="M1049" s="2" t="s">
        <v>20</v>
      </c>
      <c r="N1049" s="2" t="s">
        <v>76</v>
      </c>
      <c r="O1049" s="2" t="s">
        <v>71</v>
      </c>
    </row>
    <row r="1050" spans="2:15" x14ac:dyDescent="0.35">
      <c r="B1050" s="2" t="s">
        <v>14</v>
      </c>
      <c r="C1050" s="3">
        <v>17</v>
      </c>
      <c r="D1050" s="4" t="s">
        <v>44</v>
      </c>
      <c r="E1050" s="2" t="s">
        <v>38</v>
      </c>
      <c r="F1050" s="2" t="s">
        <v>42</v>
      </c>
      <c r="G1050" s="5">
        <v>2</v>
      </c>
      <c r="H1050" s="16">
        <v>12000000</v>
      </c>
      <c r="I1050" s="2">
        <v>4</v>
      </c>
      <c r="J1050" s="6">
        <v>5.6944444444444438E-3</v>
      </c>
      <c r="K1050" s="2" t="s">
        <v>18</v>
      </c>
      <c r="L1050" s="2" t="s">
        <v>64</v>
      </c>
      <c r="M1050" s="2" t="s">
        <v>20</v>
      </c>
      <c r="N1050" s="2" t="s">
        <v>66</v>
      </c>
      <c r="O1050" s="2" t="s">
        <v>36</v>
      </c>
    </row>
    <row r="1051" spans="2:15" x14ac:dyDescent="0.35">
      <c r="B1051" s="2" t="s">
        <v>14</v>
      </c>
      <c r="C1051" s="3">
        <v>15</v>
      </c>
      <c r="D1051" s="4" t="s">
        <v>69</v>
      </c>
      <c r="E1051" s="2" t="s">
        <v>28</v>
      </c>
      <c r="F1051" s="2" t="s">
        <v>68</v>
      </c>
      <c r="G1051" s="5">
        <v>4</v>
      </c>
      <c r="H1051" s="16">
        <v>20000000</v>
      </c>
      <c r="I1051" s="2">
        <v>2</v>
      </c>
      <c r="J1051" s="6">
        <v>5.6944444444444438E-3</v>
      </c>
      <c r="K1051" s="2" t="s">
        <v>61</v>
      </c>
      <c r="L1051" s="2" t="s">
        <v>29</v>
      </c>
      <c r="M1051" s="2" t="s">
        <v>43</v>
      </c>
      <c r="N1051" s="2" t="s">
        <v>76</v>
      </c>
      <c r="O1051" s="2" t="s">
        <v>52</v>
      </c>
    </row>
    <row r="1052" spans="2:15" x14ac:dyDescent="0.35">
      <c r="B1052" s="2" t="s">
        <v>14</v>
      </c>
      <c r="C1052" s="3">
        <v>1</v>
      </c>
      <c r="D1052" s="4" t="s">
        <v>69</v>
      </c>
      <c r="E1052" s="2" t="s">
        <v>38</v>
      </c>
      <c r="F1052" s="2" t="s">
        <v>42</v>
      </c>
      <c r="G1052" s="5">
        <v>3</v>
      </c>
      <c r="H1052" s="16">
        <v>12000000</v>
      </c>
      <c r="I1052" s="2">
        <v>4</v>
      </c>
      <c r="J1052" s="6">
        <v>5.6944444444444438E-3</v>
      </c>
      <c r="K1052" s="2" t="s">
        <v>18</v>
      </c>
      <c r="L1052" s="2" t="s">
        <v>19</v>
      </c>
      <c r="M1052" s="2" t="s">
        <v>43</v>
      </c>
      <c r="N1052" s="2" t="s">
        <v>77</v>
      </c>
      <c r="O1052" s="2" t="s">
        <v>54</v>
      </c>
    </row>
    <row r="1053" spans="2:15" x14ac:dyDescent="0.35">
      <c r="B1053" s="2" t="s">
        <v>14</v>
      </c>
      <c r="C1053" s="3">
        <v>13</v>
      </c>
      <c r="D1053" s="4" t="s">
        <v>55</v>
      </c>
      <c r="E1053" s="2" t="s">
        <v>16</v>
      </c>
      <c r="F1053" s="2" t="s">
        <v>42</v>
      </c>
      <c r="G1053" s="5">
        <v>4</v>
      </c>
      <c r="H1053" s="16">
        <v>15000000</v>
      </c>
      <c r="I1053" s="2">
        <v>5</v>
      </c>
      <c r="J1053" s="6">
        <v>5.6944444444444438E-3</v>
      </c>
      <c r="K1053" s="2" t="s">
        <v>18</v>
      </c>
      <c r="L1053" s="2" t="s">
        <v>35</v>
      </c>
      <c r="M1053" s="2" t="s">
        <v>48</v>
      </c>
      <c r="N1053" s="2" t="s">
        <v>76</v>
      </c>
      <c r="O1053" s="2" t="s">
        <v>52</v>
      </c>
    </row>
    <row r="1054" spans="2:15" x14ac:dyDescent="0.35">
      <c r="B1054" s="2" t="s">
        <v>14</v>
      </c>
      <c r="C1054" s="3">
        <v>11</v>
      </c>
      <c r="D1054" s="4" t="s">
        <v>57</v>
      </c>
      <c r="E1054" s="2" t="s">
        <v>28</v>
      </c>
      <c r="F1054" s="2" t="s">
        <v>17</v>
      </c>
      <c r="G1054" s="5">
        <v>2</v>
      </c>
      <c r="H1054" s="16">
        <v>38000000</v>
      </c>
      <c r="I1054" s="2">
        <v>2</v>
      </c>
      <c r="J1054" s="6">
        <v>5.6944444444444438E-3</v>
      </c>
      <c r="K1054" s="2" t="s">
        <v>46</v>
      </c>
      <c r="L1054" s="2" t="s">
        <v>19</v>
      </c>
      <c r="M1054" s="2" t="s">
        <v>25</v>
      </c>
      <c r="N1054" s="2" t="s">
        <v>78</v>
      </c>
      <c r="O1054" s="2" t="s">
        <v>62</v>
      </c>
    </row>
    <row r="1055" spans="2:15" x14ac:dyDescent="0.35">
      <c r="B1055" s="2" t="s">
        <v>14</v>
      </c>
      <c r="C1055" s="3">
        <v>12</v>
      </c>
      <c r="D1055" s="4" t="s">
        <v>59</v>
      </c>
      <c r="E1055" s="2" t="s">
        <v>16</v>
      </c>
      <c r="F1055" s="2" t="s">
        <v>42</v>
      </c>
      <c r="G1055" s="5">
        <v>1</v>
      </c>
      <c r="H1055" s="16">
        <v>7000000</v>
      </c>
      <c r="I1055" s="2">
        <v>1</v>
      </c>
      <c r="J1055" s="6">
        <v>5.6944444444444438E-3</v>
      </c>
      <c r="K1055" s="2" t="s">
        <v>18</v>
      </c>
      <c r="L1055" s="2" t="s">
        <v>39</v>
      </c>
      <c r="M1055" s="2" t="s">
        <v>20</v>
      </c>
      <c r="N1055" s="2" t="s">
        <v>77</v>
      </c>
      <c r="O1055" s="2" t="s">
        <v>65</v>
      </c>
    </row>
    <row r="1056" spans="2:15" x14ac:dyDescent="0.35">
      <c r="B1056" s="2" t="s">
        <v>14</v>
      </c>
      <c r="C1056" s="3">
        <v>27</v>
      </c>
      <c r="D1056" s="4" t="s">
        <v>22</v>
      </c>
      <c r="E1056" s="2" t="s">
        <v>32</v>
      </c>
      <c r="F1056" s="2" t="s">
        <v>68</v>
      </c>
      <c r="G1056" s="5">
        <v>5</v>
      </c>
      <c r="H1056" s="16">
        <v>25000000</v>
      </c>
      <c r="I1056" s="2">
        <v>4</v>
      </c>
      <c r="J1056" s="6">
        <v>5.6944444444444438E-3</v>
      </c>
      <c r="K1056" s="2" t="s">
        <v>18</v>
      </c>
      <c r="L1056" s="2" t="s">
        <v>56</v>
      </c>
      <c r="M1056" s="2" t="s">
        <v>51</v>
      </c>
      <c r="N1056" s="2" t="s">
        <v>78</v>
      </c>
      <c r="O1056" s="2" t="s">
        <v>63</v>
      </c>
    </row>
    <row r="1057" spans="2:15" x14ac:dyDescent="0.35">
      <c r="B1057" s="2" t="s">
        <v>70</v>
      </c>
      <c r="C1057" s="3">
        <v>12</v>
      </c>
      <c r="D1057" s="4" t="s">
        <v>58</v>
      </c>
      <c r="E1057" s="2" t="s">
        <v>49</v>
      </c>
      <c r="F1057" s="2" t="s">
        <v>23</v>
      </c>
      <c r="G1057" s="5">
        <v>0</v>
      </c>
      <c r="H1057" s="16">
        <v>0</v>
      </c>
      <c r="I1057" s="2">
        <v>3</v>
      </c>
      <c r="J1057" s="6">
        <v>5.6944444444444438E-3</v>
      </c>
      <c r="K1057" s="2"/>
      <c r="L1057" s="2"/>
      <c r="M1057" s="2" t="s">
        <v>51</v>
      </c>
      <c r="N1057" s="2" t="s">
        <v>77</v>
      </c>
      <c r="O1057" s="2" t="s">
        <v>54</v>
      </c>
    </row>
    <row r="1058" spans="2:15" x14ac:dyDescent="0.35">
      <c r="B1058" s="2" t="s">
        <v>70</v>
      </c>
      <c r="C1058" s="3">
        <v>25</v>
      </c>
      <c r="D1058" s="4" t="s">
        <v>44</v>
      </c>
      <c r="E1058" s="2" t="s">
        <v>16</v>
      </c>
      <c r="F1058" s="2" t="s">
        <v>42</v>
      </c>
      <c r="G1058" s="5">
        <v>0</v>
      </c>
      <c r="H1058" s="16">
        <v>0</v>
      </c>
      <c r="I1058" s="2">
        <v>1</v>
      </c>
      <c r="J1058" s="6">
        <v>5.6944444444444438E-3</v>
      </c>
      <c r="K1058" s="2"/>
      <c r="L1058" s="2"/>
      <c r="M1058" s="2" t="s">
        <v>48</v>
      </c>
      <c r="N1058" s="2" t="s">
        <v>66</v>
      </c>
      <c r="O1058" s="2" t="s">
        <v>67</v>
      </c>
    </row>
    <row r="1059" spans="2:15" x14ac:dyDescent="0.35">
      <c r="B1059" s="2" t="s">
        <v>70</v>
      </c>
      <c r="C1059" s="3">
        <v>12</v>
      </c>
      <c r="D1059" s="4" t="s">
        <v>58</v>
      </c>
      <c r="E1059" s="2" t="s">
        <v>49</v>
      </c>
      <c r="F1059" s="2" t="s">
        <v>23</v>
      </c>
      <c r="G1059" s="5">
        <v>0</v>
      </c>
      <c r="H1059" s="16">
        <v>0</v>
      </c>
      <c r="I1059" s="2">
        <v>3</v>
      </c>
      <c r="J1059" s="6">
        <v>5.6944444444444438E-3</v>
      </c>
      <c r="K1059" s="2"/>
      <c r="L1059" s="2"/>
      <c r="M1059" s="2" t="s">
        <v>51</v>
      </c>
      <c r="N1059" s="2" t="s">
        <v>77</v>
      </c>
      <c r="O1059" s="2" t="s">
        <v>54</v>
      </c>
    </row>
    <row r="1060" spans="2:15" x14ac:dyDescent="0.35">
      <c r="B1060" s="2" t="s">
        <v>14</v>
      </c>
      <c r="C1060" s="3">
        <v>12</v>
      </c>
      <c r="D1060" s="4" t="s">
        <v>22</v>
      </c>
      <c r="E1060" s="2" t="s">
        <v>16</v>
      </c>
      <c r="F1060" s="2" t="s">
        <v>42</v>
      </c>
      <c r="G1060" s="5">
        <v>3</v>
      </c>
      <c r="H1060" s="16">
        <v>15000000</v>
      </c>
      <c r="I1060" s="2">
        <v>1</v>
      </c>
      <c r="J1060" s="6">
        <v>5.7870370370370376E-3</v>
      </c>
      <c r="K1060" s="2" t="s">
        <v>18</v>
      </c>
      <c r="L1060" s="2" t="s">
        <v>35</v>
      </c>
      <c r="M1060" s="2" t="s">
        <v>40</v>
      </c>
      <c r="N1060" s="2" t="s">
        <v>76</v>
      </c>
      <c r="O1060" s="2" t="s">
        <v>26</v>
      </c>
    </row>
    <row r="1061" spans="2:15" x14ac:dyDescent="0.35">
      <c r="B1061" s="2" t="s">
        <v>14</v>
      </c>
      <c r="C1061" s="3">
        <v>30</v>
      </c>
      <c r="D1061" s="4" t="s">
        <v>27</v>
      </c>
      <c r="E1061" s="2" t="s">
        <v>28</v>
      </c>
      <c r="F1061" s="2" t="s">
        <v>42</v>
      </c>
      <c r="G1061" s="5">
        <v>2</v>
      </c>
      <c r="H1061" s="16">
        <v>12000000</v>
      </c>
      <c r="I1061" s="2">
        <v>2</v>
      </c>
      <c r="J1061" s="6">
        <v>5.7870370370370376E-3</v>
      </c>
      <c r="K1061" s="2" t="s">
        <v>18</v>
      </c>
      <c r="L1061" s="2" t="s">
        <v>64</v>
      </c>
      <c r="M1061" s="2" t="s">
        <v>30</v>
      </c>
      <c r="N1061" s="2" t="s">
        <v>77</v>
      </c>
      <c r="O1061" s="2" t="s">
        <v>54</v>
      </c>
    </row>
    <row r="1062" spans="2:15" x14ac:dyDescent="0.35">
      <c r="B1062" s="2" t="s">
        <v>14</v>
      </c>
      <c r="C1062" s="3">
        <v>6</v>
      </c>
      <c r="D1062" s="4" t="s">
        <v>27</v>
      </c>
      <c r="E1062" s="2" t="s">
        <v>32</v>
      </c>
      <c r="F1062" s="2" t="s">
        <v>42</v>
      </c>
      <c r="G1062" s="5">
        <v>5</v>
      </c>
      <c r="H1062" s="16">
        <v>20000000</v>
      </c>
      <c r="I1062" s="2">
        <v>2</v>
      </c>
      <c r="J1062" s="6">
        <v>5.7870370370370376E-3</v>
      </c>
      <c r="K1062" s="2" t="s">
        <v>18</v>
      </c>
      <c r="L1062" s="2" t="s">
        <v>39</v>
      </c>
      <c r="M1062" s="2" t="s">
        <v>43</v>
      </c>
      <c r="N1062" s="2" t="s">
        <v>78</v>
      </c>
      <c r="O1062" s="2" t="s">
        <v>53</v>
      </c>
    </row>
    <row r="1063" spans="2:15" x14ac:dyDescent="0.35">
      <c r="B1063" s="2" t="s">
        <v>14</v>
      </c>
      <c r="C1063" s="3">
        <v>21</v>
      </c>
      <c r="D1063" s="4" t="s">
        <v>37</v>
      </c>
      <c r="E1063" s="2" t="s">
        <v>28</v>
      </c>
      <c r="F1063" s="2" t="s">
        <v>23</v>
      </c>
      <c r="G1063" s="5">
        <v>1</v>
      </c>
      <c r="H1063" s="16">
        <v>7000000</v>
      </c>
      <c r="I1063" s="2">
        <v>2</v>
      </c>
      <c r="J1063" s="6">
        <v>5.7870370370370376E-3</v>
      </c>
      <c r="K1063" s="2" t="s">
        <v>18</v>
      </c>
      <c r="L1063" s="2" t="s">
        <v>19</v>
      </c>
      <c r="M1063" s="2" t="s">
        <v>30</v>
      </c>
      <c r="N1063" s="2" t="s">
        <v>76</v>
      </c>
      <c r="O1063" s="2" t="s">
        <v>75</v>
      </c>
    </row>
    <row r="1064" spans="2:15" x14ac:dyDescent="0.35">
      <c r="B1064" s="2" t="s">
        <v>14</v>
      </c>
      <c r="C1064" s="3">
        <v>22</v>
      </c>
      <c r="D1064" s="4" t="s">
        <v>37</v>
      </c>
      <c r="E1064" s="2" t="s">
        <v>49</v>
      </c>
      <c r="F1064" s="2" t="s">
        <v>23</v>
      </c>
      <c r="G1064" s="5">
        <v>3</v>
      </c>
      <c r="H1064" s="16">
        <v>15000000</v>
      </c>
      <c r="I1064" s="2">
        <v>5</v>
      </c>
      <c r="J1064" s="6">
        <v>5.7870370370370376E-3</v>
      </c>
      <c r="K1064" s="2" t="s">
        <v>18</v>
      </c>
      <c r="L1064" s="2" t="s">
        <v>39</v>
      </c>
      <c r="M1064" s="2" t="s">
        <v>48</v>
      </c>
      <c r="N1064" s="2" t="s">
        <v>78</v>
      </c>
      <c r="O1064" s="2" t="s">
        <v>66</v>
      </c>
    </row>
    <row r="1065" spans="2:15" x14ac:dyDescent="0.35">
      <c r="B1065" s="2" t="s">
        <v>14</v>
      </c>
      <c r="C1065" s="3">
        <v>12</v>
      </c>
      <c r="D1065" s="4" t="s">
        <v>37</v>
      </c>
      <c r="E1065" s="2" t="s">
        <v>28</v>
      </c>
      <c r="F1065" s="2" t="s">
        <v>42</v>
      </c>
      <c r="G1065" s="5">
        <v>4</v>
      </c>
      <c r="H1065" s="16">
        <v>15000000</v>
      </c>
      <c r="I1065" s="2">
        <v>4</v>
      </c>
      <c r="J1065" s="6">
        <v>5.7870370370370376E-3</v>
      </c>
      <c r="K1065" s="2" t="s">
        <v>18</v>
      </c>
      <c r="L1065" s="2" t="s">
        <v>56</v>
      </c>
      <c r="M1065" s="2" t="s">
        <v>33</v>
      </c>
      <c r="N1065" s="2" t="s">
        <v>76</v>
      </c>
      <c r="O1065" s="2" t="s">
        <v>52</v>
      </c>
    </row>
    <row r="1066" spans="2:15" x14ac:dyDescent="0.35">
      <c r="B1066" s="2" t="s">
        <v>14</v>
      </c>
      <c r="C1066" s="3">
        <v>23</v>
      </c>
      <c r="D1066" s="4" t="s">
        <v>44</v>
      </c>
      <c r="E1066" s="2" t="s">
        <v>28</v>
      </c>
      <c r="F1066" s="2" t="s">
        <v>23</v>
      </c>
      <c r="G1066" s="5">
        <v>2</v>
      </c>
      <c r="H1066" s="16">
        <v>12000000</v>
      </c>
      <c r="I1066" s="2">
        <v>1</v>
      </c>
      <c r="J1066" s="6">
        <v>5.7870370370370376E-3</v>
      </c>
      <c r="K1066" s="2" t="s">
        <v>18</v>
      </c>
      <c r="L1066" s="2" t="s">
        <v>35</v>
      </c>
      <c r="M1066" s="2" t="s">
        <v>25</v>
      </c>
      <c r="N1066" s="2" t="s">
        <v>78</v>
      </c>
      <c r="O1066" s="2" t="s">
        <v>41</v>
      </c>
    </row>
    <row r="1067" spans="2:15" x14ac:dyDescent="0.35">
      <c r="B1067" s="2" t="s">
        <v>14</v>
      </c>
      <c r="C1067" s="3">
        <v>29</v>
      </c>
      <c r="D1067" s="4" t="s">
        <v>44</v>
      </c>
      <c r="E1067" s="2" t="s">
        <v>38</v>
      </c>
      <c r="F1067" s="2" t="s">
        <v>17</v>
      </c>
      <c r="G1067" s="5">
        <v>2</v>
      </c>
      <c r="H1067" s="16">
        <v>12000000</v>
      </c>
      <c r="I1067" s="2">
        <v>2</v>
      </c>
      <c r="J1067" s="6">
        <v>5.7870370370370376E-3</v>
      </c>
      <c r="K1067" s="2" t="s">
        <v>18</v>
      </c>
      <c r="L1067" s="2" t="s">
        <v>39</v>
      </c>
      <c r="M1067" s="2" t="s">
        <v>48</v>
      </c>
      <c r="N1067" s="2" t="s">
        <v>78</v>
      </c>
      <c r="O1067" s="2" t="s">
        <v>53</v>
      </c>
    </row>
    <row r="1068" spans="2:15" x14ac:dyDescent="0.35">
      <c r="B1068" s="2" t="s">
        <v>14</v>
      </c>
      <c r="C1068" s="3">
        <v>21</v>
      </c>
      <c r="D1068" s="4" t="s">
        <v>69</v>
      </c>
      <c r="E1068" s="2" t="s">
        <v>16</v>
      </c>
      <c r="F1068" s="2" t="s">
        <v>42</v>
      </c>
      <c r="G1068" s="5">
        <v>1</v>
      </c>
      <c r="H1068" s="16">
        <v>19000000</v>
      </c>
      <c r="I1068" s="2">
        <v>2</v>
      </c>
      <c r="J1068" s="6">
        <v>5.7870370370370376E-3</v>
      </c>
      <c r="K1068" s="2" t="s">
        <v>46</v>
      </c>
      <c r="L1068" s="2" t="s">
        <v>56</v>
      </c>
      <c r="M1068" s="2" t="s">
        <v>30</v>
      </c>
      <c r="N1068" s="2" t="s">
        <v>78</v>
      </c>
      <c r="O1068" s="2" t="s">
        <v>66</v>
      </c>
    </row>
    <row r="1069" spans="2:15" x14ac:dyDescent="0.35">
      <c r="B1069" s="2" t="s">
        <v>14</v>
      </c>
      <c r="C1069" s="3">
        <v>24</v>
      </c>
      <c r="D1069" s="4" t="s">
        <v>69</v>
      </c>
      <c r="E1069" s="2" t="s">
        <v>16</v>
      </c>
      <c r="F1069" s="2" t="s">
        <v>23</v>
      </c>
      <c r="G1069" s="5">
        <v>3</v>
      </c>
      <c r="H1069" s="16">
        <v>15000000</v>
      </c>
      <c r="I1069" s="2">
        <v>1</v>
      </c>
      <c r="J1069" s="6">
        <v>5.7870370370370376E-3</v>
      </c>
      <c r="K1069" s="2" t="s">
        <v>18</v>
      </c>
      <c r="L1069" s="2" t="s">
        <v>24</v>
      </c>
      <c r="M1069" s="2" t="s">
        <v>33</v>
      </c>
      <c r="N1069" s="2" t="s">
        <v>76</v>
      </c>
      <c r="O1069" s="2" t="s">
        <v>26</v>
      </c>
    </row>
    <row r="1070" spans="2:15" x14ac:dyDescent="0.35">
      <c r="B1070" s="2" t="s">
        <v>70</v>
      </c>
      <c r="C1070" s="3">
        <v>20</v>
      </c>
      <c r="D1070" s="4" t="s">
        <v>27</v>
      </c>
      <c r="E1070" s="2" t="s">
        <v>16</v>
      </c>
      <c r="F1070" s="2" t="s">
        <v>42</v>
      </c>
      <c r="G1070" s="5">
        <v>0</v>
      </c>
      <c r="H1070" s="16">
        <v>0</v>
      </c>
      <c r="I1070" s="2">
        <v>1</v>
      </c>
      <c r="J1070" s="6">
        <v>5.7870370370370376E-3</v>
      </c>
      <c r="K1070" s="2"/>
      <c r="L1070" s="2"/>
      <c r="M1070" s="2" t="s">
        <v>48</v>
      </c>
      <c r="N1070" s="2" t="s">
        <v>76</v>
      </c>
      <c r="O1070" s="2" t="s">
        <v>52</v>
      </c>
    </row>
    <row r="1071" spans="2:15" x14ac:dyDescent="0.35">
      <c r="B1071" s="2" t="s">
        <v>70</v>
      </c>
      <c r="C1071" s="3">
        <v>8</v>
      </c>
      <c r="D1071" s="4" t="s">
        <v>37</v>
      </c>
      <c r="E1071" s="2" t="s">
        <v>38</v>
      </c>
      <c r="F1071" s="2" t="s">
        <v>42</v>
      </c>
      <c r="G1071" s="5">
        <v>0</v>
      </c>
      <c r="H1071" s="16">
        <v>0</v>
      </c>
      <c r="I1071" s="2">
        <v>5</v>
      </c>
      <c r="J1071" s="6">
        <v>5.7870370370370376E-3</v>
      </c>
      <c r="K1071" s="2"/>
      <c r="L1071" s="2"/>
      <c r="M1071" s="2" t="s">
        <v>20</v>
      </c>
      <c r="N1071" s="2" t="s">
        <v>77</v>
      </c>
      <c r="O1071" s="2" t="s">
        <v>54</v>
      </c>
    </row>
    <row r="1072" spans="2:15" x14ac:dyDescent="0.35">
      <c r="B1072" s="2" t="s">
        <v>70</v>
      </c>
      <c r="C1072" s="3">
        <v>31</v>
      </c>
      <c r="D1072" s="4" t="s">
        <v>69</v>
      </c>
      <c r="E1072" s="2" t="s">
        <v>16</v>
      </c>
      <c r="F1072" s="2" t="s">
        <v>42</v>
      </c>
      <c r="G1072" s="5">
        <v>0</v>
      </c>
      <c r="H1072" s="16">
        <v>0</v>
      </c>
      <c r="I1072" s="2">
        <v>1</v>
      </c>
      <c r="J1072" s="6">
        <v>5.7870370370370376E-3</v>
      </c>
      <c r="K1072" s="2"/>
      <c r="L1072" s="2"/>
      <c r="M1072" s="2" t="s">
        <v>51</v>
      </c>
      <c r="N1072" s="2" t="s">
        <v>66</v>
      </c>
      <c r="O1072" s="2" t="s">
        <v>36</v>
      </c>
    </row>
    <row r="1073" spans="2:15" x14ac:dyDescent="0.35">
      <c r="B1073" s="2" t="s">
        <v>14</v>
      </c>
      <c r="C1073" s="3">
        <v>30</v>
      </c>
      <c r="D1073" s="4" t="s">
        <v>22</v>
      </c>
      <c r="E1073" s="2" t="s">
        <v>28</v>
      </c>
      <c r="F1073" s="2" t="s">
        <v>17</v>
      </c>
      <c r="G1073" s="5">
        <v>2</v>
      </c>
      <c r="H1073" s="16">
        <v>38000000</v>
      </c>
      <c r="I1073" s="2">
        <v>2</v>
      </c>
      <c r="J1073" s="6">
        <v>6.0185185185185177E-3</v>
      </c>
      <c r="K1073" s="2" t="s">
        <v>46</v>
      </c>
      <c r="L1073" s="2" t="s">
        <v>56</v>
      </c>
      <c r="M1073" s="2" t="s">
        <v>20</v>
      </c>
      <c r="N1073" s="2" t="s">
        <v>76</v>
      </c>
      <c r="O1073" s="2" t="s">
        <v>31</v>
      </c>
    </row>
    <row r="1074" spans="2:15" x14ac:dyDescent="0.35">
      <c r="B1074" s="2" t="s">
        <v>14</v>
      </c>
      <c r="C1074" s="3">
        <v>28</v>
      </c>
      <c r="D1074" s="4" t="s">
        <v>27</v>
      </c>
      <c r="E1074" s="2" t="s">
        <v>16</v>
      </c>
      <c r="F1074" s="2" t="s">
        <v>42</v>
      </c>
      <c r="G1074" s="5">
        <v>2</v>
      </c>
      <c r="H1074" s="16">
        <v>12000000</v>
      </c>
      <c r="I1074" s="2">
        <v>2</v>
      </c>
      <c r="J1074" s="6">
        <v>6.0185185185185177E-3</v>
      </c>
      <c r="K1074" s="2" t="s">
        <v>18</v>
      </c>
      <c r="L1074" s="2" t="s">
        <v>29</v>
      </c>
      <c r="M1074" s="2" t="s">
        <v>30</v>
      </c>
      <c r="N1074" s="2" t="s">
        <v>66</v>
      </c>
      <c r="O1074" s="2" t="s">
        <v>67</v>
      </c>
    </row>
    <row r="1075" spans="2:15" x14ac:dyDescent="0.35">
      <c r="B1075" s="2" t="s">
        <v>14</v>
      </c>
      <c r="C1075" s="3">
        <v>28</v>
      </c>
      <c r="D1075" s="4" t="s">
        <v>27</v>
      </c>
      <c r="E1075" s="2" t="s">
        <v>38</v>
      </c>
      <c r="F1075" s="2" t="s">
        <v>23</v>
      </c>
      <c r="G1075" s="5">
        <v>3</v>
      </c>
      <c r="H1075" s="16">
        <v>15000000</v>
      </c>
      <c r="I1075" s="2">
        <v>2</v>
      </c>
      <c r="J1075" s="6">
        <v>6.0185185185185177E-3</v>
      </c>
      <c r="K1075" s="2" t="s">
        <v>18</v>
      </c>
      <c r="L1075" s="2" t="s">
        <v>19</v>
      </c>
      <c r="M1075" s="2" t="s">
        <v>30</v>
      </c>
      <c r="N1075" s="2" t="s">
        <v>66</v>
      </c>
      <c r="O1075" s="2" t="s">
        <v>67</v>
      </c>
    </row>
    <row r="1076" spans="2:15" x14ac:dyDescent="0.35">
      <c r="B1076" s="2" t="s">
        <v>14</v>
      </c>
      <c r="C1076" s="3">
        <v>30</v>
      </c>
      <c r="D1076" s="4" t="s">
        <v>27</v>
      </c>
      <c r="E1076" s="2" t="s">
        <v>73</v>
      </c>
      <c r="F1076" s="2" t="s">
        <v>23</v>
      </c>
      <c r="G1076" s="5">
        <v>3</v>
      </c>
      <c r="H1076" s="16">
        <v>15000000</v>
      </c>
      <c r="I1076" s="2">
        <v>4</v>
      </c>
      <c r="J1076" s="6">
        <v>6.0185185185185177E-3</v>
      </c>
      <c r="K1076" s="2" t="s">
        <v>18</v>
      </c>
      <c r="L1076" s="2" t="s">
        <v>56</v>
      </c>
      <c r="M1076" s="2" t="s">
        <v>33</v>
      </c>
      <c r="N1076" s="2" t="s">
        <v>76</v>
      </c>
      <c r="O1076" s="2" t="s">
        <v>26</v>
      </c>
    </row>
    <row r="1077" spans="2:15" x14ac:dyDescent="0.35">
      <c r="B1077" s="2" t="s">
        <v>14</v>
      </c>
      <c r="C1077" s="3">
        <v>30</v>
      </c>
      <c r="D1077" s="4" t="s">
        <v>27</v>
      </c>
      <c r="E1077" s="2" t="s">
        <v>32</v>
      </c>
      <c r="F1077" s="2" t="s">
        <v>17</v>
      </c>
      <c r="G1077" s="5">
        <v>2</v>
      </c>
      <c r="H1077" s="16">
        <v>12000000</v>
      </c>
      <c r="I1077" s="2">
        <v>2</v>
      </c>
      <c r="J1077" s="6">
        <v>6.0185185185185177E-3</v>
      </c>
      <c r="K1077" s="2" t="s">
        <v>18</v>
      </c>
      <c r="L1077" s="2" t="s">
        <v>56</v>
      </c>
      <c r="M1077" s="2" t="s">
        <v>43</v>
      </c>
      <c r="N1077" s="2" t="s">
        <v>76</v>
      </c>
      <c r="O1077" s="2" t="s">
        <v>26</v>
      </c>
    </row>
    <row r="1078" spans="2:15" x14ac:dyDescent="0.35">
      <c r="B1078" s="2" t="s">
        <v>14</v>
      </c>
      <c r="C1078" s="3">
        <v>6</v>
      </c>
      <c r="D1078" s="4" t="s">
        <v>27</v>
      </c>
      <c r="E1078" s="2" t="s">
        <v>73</v>
      </c>
      <c r="F1078" s="2" t="s">
        <v>23</v>
      </c>
      <c r="G1078" s="5">
        <v>3</v>
      </c>
      <c r="H1078" s="16">
        <v>15000000</v>
      </c>
      <c r="I1078" s="2">
        <v>4</v>
      </c>
      <c r="J1078" s="6">
        <v>6.0185185185185177E-3</v>
      </c>
      <c r="K1078" s="2" t="s">
        <v>18</v>
      </c>
      <c r="L1078" s="2" t="s">
        <v>39</v>
      </c>
      <c r="M1078" s="2" t="s">
        <v>48</v>
      </c>
      <c r="N1078" s="2" t="s">
        <v>76</v>
      </c>
      <c r="O1078" s="2" t="s">
        <v>26</v>
      </c>
    </row>
    <row r="1079" spans="2:15" x14ac:dyDescent="0.35">
      <c r="B1079" s="2" t="s">
        <v>14</v>
      </c>
      <c r="C1079" s="3">
        <v>27</v>
      </c>
      <c r="D1079" s="4" t="s">
        <v>37</v>
      </c>
      <c r="E1079" s="2" t="s">
        <v>16</v>
      </c>
      <c r="F1079" s="2" t="s">
        <v>23</v>
      </c>
      <c r="G1079" s="5">
        <v>4</v>
      </c>
      <c r="H1079" s="16">
        <v>20000000</v>
      </c>
      <c r="I1079" s="2">
        <v>5</v>
      </c>
      <c r="J1079" s="6">
        <v>6.0185185185185177E-3</v>
      </c>
      <c r="K1079" s="2" t="s">
        <v>61</v>
      </c>
      <c r="L1079" s="2" t="s">
        <v>56</v>
      </c>
      <c r="M1079" s="2" t="s">
        <v>51</v>
      </c>
      <c r="N1079" s="2" t="s">
        <v>76</v>
      </c>
      <c r="O1079" s="2" t="s">
        <v>52</v>
      </c>
    </row>
    <row r="1080" spans="2:15" x14ac:dyDescent="0.35">
      <c r="B1080" s="2" t="s">
        <v>14</v>
      </c>
      <c r="C1080" s="3">
        <v>11</v>
      </c>
      <c r="D1080" s="4" t="s">
        <v>37</v>
      </c>
      <c r="E1080" s="2" t="s">
        <v>49</v>
      </c>
      <c r="F1080" s="2" t="s">
        <v>17</v>
      </c>
      <c r="G1080" s="5">
        <v>1</v>
      </c>
      <c r="H1080" s="16">
        <v>7000000</v>
      </c>
      <c r="I1080" s="2">
        <v>1</v>
      </c>
      <c r="J1080" s="6">
        <v>6.0185185185185177E-3</v>
      </c>
      <c r="K1080" s="2" t="s">
        <v>18</v>
      </c>
      <c r="L1080" s="2" t="s">
        <v>19</v>
      </c>
      <c r="M1080" s="2" t="s">
        <v>30</v>
      </c>
      <c r="N1080" s="2" t="s">
        <v>77</v>
      </c>
      <c r="O1080" s="2" t="s">
        <v>54</v>
      </c>
    </row>
    <row r="1081" spans="2:15" x14ac:dyDescent="0.35">
      <c r="B1081" s="2" t="s">
        <v>14</v>
      </c>
      <c r="C1081" s="3">
        <v>29</v>
      </c>
      <c r="D1081" s="4" t="s">
        <v>37</v>
      </c>
      <c r="E1081" s="2" t="s">
        <v>38</v>
      </c>
      <c r="F1081" s="2" t="s">
        <v>42</v>
      </c>
      <c r="G1081" s="5">
        <v>2</v>
      </c>
      <c r="H1081" s="16">
        <v>12000000</v>
      </c>
      <c r="I1081" s="2">
        <v>2</v>
      </c>
      <c r="J1081" s="6">
        <v>6.0185185185185177E-3</v>
      </c>
      <c r="K1081" s="2" t="s">
        <v>18</v>
      </c>
      <c r="L1081" s="2" t="s">
        <v>35</v>
      </c>
      <c r="M1081" s="2" t="s">
        <v>30</v>
      </c>
      <c r="N1081" s="2" t="s">
        <v>78</v>
      </c>
      <c r="O1081" s="2" t="s">
        <v>41</v>
      </c>
    </row>
    <row r="1082" spans="2:15" x14ac:dyDescent="0.35">
      <c r="B1082" s="2" t="s">
        <v>14</v>
      </c>
      <c r="C1082" s="3">
        <v>7</v>
      </c>
      <c r="D1082" s="4" t="s">
        <v>37</v>
      </c>
      <c r="E1082" s="2" t="s">
        <v>38</v>
      </c>
      <c r="F1082" s="2" t="s">
        <v>17</v>
      </c>
      <c r="G1082" s="5">
        <v>2</v>
      </c>
      <c r="H1082" s="16">
        <v>12000000</v>
      </c>
      <c r="I1082" s="2">
        <v>7</v>
      </c>
      <c r="J1082" s="6">
        <v>6.0185185185185177E-3</v>
      </c>
      <c r="K1082" s="2" t="s">
        <v>18</v>
      </c>
      <c r="L1082" s="2" t="s">
        <v>19</v>
      </c>
      <c r="M1082" s="2" t="s">
        <v>20</v>
      </c>
      <c r="N1082" s="2" t="s">
        <v>77</v>
      </c>
      <c r="O1082" s="2" t="s">
        <v>65</v>
      </c>
    </row>
    <row r="1083" spans="2:15" x14ac:dyDescent="0.35">
      <c r="B1083" s="2" t="s">
        <v>14</v>
      </c>
      <c r="C1083" s="3">
        <v>8</v>
      </c>
      <c r="D1083" s="4" t="s">
        <v>37</v>
      </c>
      <c r="E1083" s="2" t="s">
        <v>16</v>
      </c>
      <c r="F1083" s="2" t="s">
        <v>42</v>
      </c>
      <c r="G1083" s="5">
        <v>3</v>
      </c>
      <c r="H1083" s="16">
        <v>15000000</v>
      </c>
      <c r="I1083" s="2">
        <v>2</v>
      </c>
      <c r="J1083" s="6">
        <v>6.0185185185185177E-3</v>
      </c>
      <c r="K1083" s="2" t="s">
        <v>18</v>
      </c>
      <c r="L1083" s="2" t="s">
        <v>24</v>
      </c>
      <c r="M1083" s="2" t="s">
        <v>43</v>
      </c>
      <c r="N1083" s="2" t="s">
        <v>76</v>
      </c>
      <c r="O1083" s="2" t="s">
        <v>71</v>
      </c>
    </row>
    <row r="1084" spans="2:15" x14ac:dyDescent="0.35">
      <c r="B1084" s="2" t="s">
        <v>14</v>
      </c>
      <c r="C1084" s="3">
        <v>11</v>
      </c>
      <c r="D1084" s="4" t="s">
        <v>37</v>
      </c>
      <c r="E1084" s="2" t="s">
        <v>28</v>
      </c>
      <c r="F1084" s="2" t="s">
        <v>68</v>
      </c>
      <c r="G1084" s="5">
        <v>4</v>
      </c>
      <c r="H1084" s="16">
        <v>20000000</v>
      </c>
      <c r="I1084" s="2">
        <v>5</v>
      </c>
      <c r="J1084" s="6">
        <v>6.0185185185185177E-3</v>
      </c>
      <c r="K1084" s="2" t="s">
        <v>18</v>
      </c>
      <c r="L1084" s="2" t="s">
        <v>39</v>
      </c>
      <c r="M1084" s="2" t="s">
        <v>51</v>
      </c>
      <c r="N1084" s="2" t="s">
        <v>77</v>
      </c>
      <c r="O1084" s="2" t="s">
        <v>54</v>
      </c>
    </row>
    <row r="1085" spans="2:15" x14ac:dyDescent="0.35">
      <c r="B1085" s="2" t="s">
        <v>14</v>
      </c>
      <c r="C1085" s="3">
        <v>22</v>
      </c>
      <c r="D1085" s="4" t="s">
        <v>44</v>
      </c>
      <c r="E1085" s="2" t="s">
        <v>28</v>
      </c>
      <c r="F1085" s="2" t="s">
        <v>17</v>
      </c>
      <c r="G1085" s="5">
        <v>1</v>
      </c>
      <c r="H1085" s="16">
        <v>19000000</v>
      </c>
      <c r="I1085" s="2">
        <v>1</v>
      </c>
      <c r="J1085" s="6">
        <v>6.0185185185185177E-3</v>
      </c>
      <c r="K1085" s="2" t="s">
        <v>46</v>
      </c>
      <c r="L1085" s="2" t="s">
        <v>29</v>
      </c>
      <c r="M1085" s="2" t="s">
        <v>40</v>
      </c>
      <c r="N1085" s="2" t="s">
        <v>76</v>
      </c>
      <c r="O1085" s="2" t="s">
        <v>26</v>
      </c>
    </row>
    <row r="1086" spans="2:15" x14ac:dyDescent="0.35">
      <c r="B1086" s="2" t="s">
        <v>14</v>
      </c>
      <c r="C1086" s="3">
        <v>6</v>
      </c>
      <c r="D1086" s="4" t="s">
        <v>44</v>
      </c>
      <c r="E1086" s="2" t="s">
        <v>16</v>
      </c>
      <c r="F1086" s="2" t="s">
        <v>42</v>
      </c>
      <c r="G1086" s="5">
        <v>4</v>
      </c>
      <c r="H1086" s="16">
        <v>20000000</v>
      </c>
      <c r="I1086" s="2">
        <v>1</v>
      </c>
      <c r="J1086" s="6">
        <v>6.0185185185185177E-3</v>
      </c>
      <c r="K1086" s="2" t="s">
        <v>61</v>
      </c>
      <c r="L1086" s="2" t="s">
        <v>64</v>
      </c>
      <c r="M1086" s="2" t="s">
        <v>30</v>
      </c>
      <c r="N1086" s="2" t="s">
        <v>78</v>
      </c>
      <c r="O1086" s="2" t="s">
        <v>66</v>
      </c>
    </row>
    <row r="1087" spans="2:15" x14ac:dyDescent="0.35">
      <c r="B1087" s="2" t="s">
        <v>14</v>
      </c>
      <c r="C1087" s="3">
        <v>1</v>
      </c>
      <c r="D1087" s="4" t="s">
        <v>44</v>
      </c>
      <c r="E1087" s="2" t="s">
        <v>32</v>
      </c>
      <c r="F1087" s="2" t="s">
        <v>17</v>
      </c>
      <c r="G1087" s="5">
        <v>2</v>
      </c>
      <c r="H1087" s="16">
        <v>12000000</v>
      </c>
      <c r="I1087" s="2">
        <v>1</v>
      </c>
      <c r="J1087" s="6">
        <v>6.0185185185185177E-3</v>
      </c>
      <c r="K1087" s="2" t="s">
        <v>18</v>
      </c>
      <c r="L1087" s="2" t="s">
        <v>29</v>
      </c>
      <c r="M1087" s="2" t="s">
        <v>30</v>
      </c>
      <c r="N1087" s="2" t="s">
        <v>78</v>
      </c>
      <c r="O1087" s="2" t="s">
        <v>53</v>
      </c>
    </row>
    <row r="1088" spans="2:15" x14ac:dyDescent="0.35">
      <c r="B1088" s="2" t="s">
        <v>14</v>
      </c>
      <c r="C1088" s="3">
        <v>14</v>
      </c>
      <c r="D1088" s="4" t="s">
        <v>44</v>
      </c>
      <c r="E1088" s="2" t="s">
        <v>38</v>
      </c>
      <c r="F1088" s="2" t="s">
        <v>42</v>
      </c>
      <c r="G1088" s="5">
        <v>5</v>
      </c>
      <c r="H1088" s="16">
        <v>25000000</v>
      </c>
      <c r="I1088" s="2">
        <v>1</v>
      </c>
      <c r="J1088" s="6">
        <v>6.0185185185185177E-3</v>
      </c>
      <c r="K1088" s="2" t="s">
        <v>18</v>
      </c>
      <c r="L1088" s="2" t="s">
        <v>50</v>
      </c>
      <c r="M1088" s="2" t="s">
        <v>30</v>
      </c>
      <c r="N1088" s="2" t="s">
        <v>76</v>
      </c>
      <c r="O1088" s="2" t="s">
        <v>31</v>
      </c>
    </row>
    <row r="1089" spans="2:15" x14ac:dyDescent="0.35">
      <c r="B1089" s="2" t="s">
        <v>14</v>
      </c>
      <c r="C1089" s="3">
        <v>10</v>
      </c>
      <c r="D1089" s="4" t="s">
        <v>44</v>
      </c>
      <c r="E1089" s="2" t="s">
        <v>16</v>
      </c>
      <c r="F1089" s="2" t="s">
        <v>23</v>
      </c>
      <c r="G1089" s="5">
        <v>1</v>
      </c>
      <c r="H1089" s="16">
        <v>7000000</v>
      </c>
      <c r="I1089" s="2">
        <v>2</v>
      </c>
      <c r="J1089" s="6">
        <v>6.0185185185185177E-3</v>
      </c>
      <c r="K1089" s="2" t="s">
        <v>18</v>
      </c>
      <c r="L1089" s="2" t="s">
        <v>64</v>
      </c>
      <c r="M1089" s="2" t="s">
        <v>48</v>
      </c>
      <c r="N1089" s="2" t="s">
        <v>78</v>
      </c>
      <c r="O1089" s="2" t="s">
        <v>66</v>
      </c>
    </row>
    <row r="1090" spans="2:15" x14ac:dyDescent="0.35">
      <c r="B1090" s="2" t="s">
        <v>14</v>
      </c>
      <c r="C1090" s="3">
        <v>13</v>
      </c>
      <c r="D1090" s="4" t="s">
        <v>69</v>
      </c>
      <c r="E1090" s="2" t="s">
        <v>32</v>
      </c>
      <c r="F1090" s="2" t="s">
        <v>42</v>
      </c>
      <c r="G1090" s="5">
        <v>1</v>
      </c>
      <c r="H1090" s="16">
        <v>19000000</v>
      </c>
      <c r="I1090" s="2">
        <v>2</v>
      </c>
      <c r="J1090" s="6">
        <v>6.0185185185185177E-3</v>
      </c>
      <c r="K1090" s="2" t="s">
        <v>46</v>
      </c>
      <c r="L1090" s="2" t="s">
        <v>19</v>
      </c>
      <c r="M1090" s="2" t="s">
        <v>51</v>
      </c>
      <c r="N1090" s="2" t="s">
        <v>78</v>
      </c>
      <c r="O1090" s="2" t="s">
        <v>41</v>
      </c>
    </row>
    <row r="1091" spans="2:15" x14ac:dyDescent="0.35">
      <c r="B1091" s="2" t="s">
        <v>14</v>
      </c>
      <c r="C1091" s="3">
        <v>16</v>
      </c>
      <c r="D1091" s="4" t="s">
        <v>69</v>
      </c>
      <c r="E1091" s="2" t="s">
        <v>16</v>
      </c>
      <c r="F1091" s="2" t="s">
        <v>17</v>
      </c>
      <c r="G1091" s="5">
        <v>5</v>
      </c>
      <c r="H1091" s="16">
        <v>20000000</v>
      </c>
      <c r="I1091" s="2">
        <v>4</v>
      </c>
      <c r="J1091" s="6">
        <v>6.0185185185185177E-3</v>
      </c>
      <c r="K1091" s="2" t="s">
        <v>18</v>
      </c>
      <c r="L1091" s="2" t="s">
        <v>56</v>
      </c>
      <c r="M1091" s="2" t="s">
        <v>33</v>
      </c>
      <c r="N1091" s="2" t="s">
        <v>76</v>
      </c>
      <c r="O1091" s="2" t="s">
        <v>52</v>
      </c>
    </row>
    <row r="1092" spans="2:15" x14ac:dyDescent="0.35">
      <c r="B1092" s="2" t="s">
        <v>14</v>
      </c>
      <c r="C1092" s="3">
        <v>17</v>
      </c>
      <c r="D1092" s="4" t="s">
        <v>69</v>
      </c>
      <c r="E1092" s="2" t="s">
        <v>32</v>
      </c>
      <c r="F1092" s="2" t="s">
        <v>42</v>
      </c>
      <c r="G1092" s="5">
        <v>5</v>
      </c>
      <c r="H1092" s="16">
        <v>21000000</v>
      </c>
      <c r="I1092" s="2">
        <v>6</v>
      </c>
      <c r="J1092" s="6">
        <v>6.0185185185185177E-3</v>
      </c>
      <c r="K1092" s="2" t="s">
        <v>18</v>
      </c>
      <c r="L1092" s="2" t="s">
        <v>29</v>
      </c>
      <c r="M1092" s="2" t="s">
        <v>33</v>
      </c>
      <c r="N1092" s="2" t="s">
        <v>66</v>
      </c>
      <c r="O1092" s="2" t="s">
        <v>36</v>
      </c>
    </row>
    <row r="1093" spans="2:15" x14ac:dyDescent="0.35">
      <c r="B1093" s="2" t="s">
        <v>14</v>
      </c>
      <c r="C1093" s="3">
        <v>30</v>
      </c>
      <c r="D1093" s="4" t="s">
        <v>22</v>
      </c>
      <c r="E1093" s="2" t="s">
        <v>28</v>
      </c>
      <c r="F1093" s="2" t="s">
        <v>17</v>
      </c>
      <c r="G1093" s="5">
        <v>2</v>
      </c>
      <c r="H1093" s="16">
        <v>38000000</v>
      </c>
      <c r="I1093" s="2">
        <v>2</v>
      </c>
      <c r="J1093" s="6">
        <v>6.0185185185185177E-3</v>
      </c>
      <c r="K1093" s="2" t="s">
        <v>46</v>
      </c>
      <c r="L1093" s="2" t="s">
        <v>56</v>
      </c>
      <c r="M1093" s="2" t="s">
        <v>20</v>
      </c>
      <c r="N1093" s="2" t="s">
        <v>76</v>
      </c>
      <c r="O1093" s="2" t="s">
        <v>31</v>
      </c>
    </row>
    <row r="1094" spans="2:15" x14ac:dyDescent="0.35">
      <c r="B1094" s="2" t="s">
        <v>70</v>
      </c>
      <c r="C1094" s="3">
        <v>5</v>
      </c>
      <c r="D1094" s="4" t="s">
        <v>55</v>
      </c>
      <c r="E1094" s="2" t="s">
        <v>16</v>
      </c>
      <c r="F1094" s="2" t="s">
        <v>45</v>
      </c>
      <c r="G1094" s="5">
        <v>0</v>
      </c>
      <c r="H1094" s="16">
        <v>0</v>
      </c>
      <c r="I1094" s="2">
        <v>4</v>
      </c>
      <c r="J1094" s="6">
        <v>6.0185185185185177E-3</v>
      </c>
      <c r="K1094" s="2"/>
      <c r="L1094" s="2"/>
      <c r="M1094" s="2" t="s">
        <v>48</v>
      </c>
      <c r="N1094" s="2" t="s">
        <v>76</v>
      </c>
      <c r="O1094" s="2" t="s">
        <v>26</v>
      </c>
    </row>
    <row r="1095" spans="2:15" x14ac:dyDescent="0.35">
      <c r="B1095" s="2" t="s">
        <v>70</v>
      </c>
      <c r="C1095" s="3">
        <v>10</v>
      </c>
      <c r="D1095" s="4" t="s">
        <v>72</v>
      </c>
      <c r="E1095" s="2" t="s">
        <v>38</v>
      </c>
      <c r="F1095" s="2" t="s">
        <v>23</v>
      </c>
      <c r="G1095" s="5">
        <v>0</v>
      </c>
      <c r="H1095" s="16">
        <v>0</v>
      </c>
      <c r="I1095" s="2">
        <v>3</v>
      </c>
      <c r="J1095" s="6">
        <v>6.0185185185185177E-3</v>
      </c>
      <c r="K1095" s="2"/>
      <c r="L1095" s="2"/>
      <c r="M1095" s="2" t="s">
        <v>51</v>
      </c>
      <c r="N1095" s="2" t="s">
        <v>66</v>
      </c>
      <c r="O1095" s="2" t="s">
        <v>36</v>
      </c>
    </row>
    <row r="1096" spans="2:15" x14ac:dyDescent="0.35">
      <c r="B1096" s="2" t="s">
        <v>70</v>
      </c>
      <c r="C1096" s="3">
        <v>12</v>
      </c>
      <c r="D1096" s="4" t="s">
        <v>22</v>
      </c>
      <c r="E1096" s="2" t="s">
        <v>38</v>
      </c>
      <c r="F1096" s="2" t="s">
        <v>45</v>
      </c>
      <c r="G1096" s="5">
        <v>0</v>
      </c>
      <c r="H1096" s="16">
        <v>0</v>
      </c>
      <c r="I1096" s="2">
        <v>1</v>
      </c>
      <c r="J1096" s="6">
        <v>6.0185185185185177E-3</v>
      </c>
      <c r="K1096" s="2"/>
      <c r="L1096" s="2"/>
      <c r="M1096" s="2" t="s">
        <v>30</v>
      </c>
      <c r="N1096" s="2" t="s">
        <v>78</v>
      </c>
      <c r="O1096" s="2" t="s">
        <v>66</v>
      </c>
    </row>
    <row r="1097" spans="2:15" x14ac:dyDescent="0.35">
      <c r="B1097" s="2" t="s">
        <v>70</v>
      </c>
      <c r="C1097" s="3">
        <v>30</v>
      </c>
      <c r="D1097" s="4" t="s">
        <v>27</v>
      </c>
      <c r="E1097" s="2" t="s">
        <v>38</v>
      </c>
      <c r="F1097" s="2" t="s">
        <v>23</v>
      </c>
      <c r="G1097" s="5">
        <v>0</v>
      </c>
      <c r="H1097" s="16">
        <v>0</v>
      </c>
      <c r="I1097" s="2">
        <v>2</v>
      </c>
      <c r="J1097" s="6">
        <v>6.0185185185185177E-3</v>
      </c>
      <c r="K1097" s="2"/>
      <c r="L1097" s="2"/>
      <c r="M1097" s="2" t="s">
        <v>51</v>
      </c>
      <c r="N1097" s="2" t="s">
        <v>78</v>
      </c>
      <c r="O1097" s="2" t="s">
        <v>41</v>
      </c>
    </row>
    <row r="1098" spans="2:15" x14ac:dyDescent="0.35">
      <c r="B1098" s="2" t="s">
        <v>70</v>
      </c>
      <c r="C1098" s="3">
        <v>30</v>
      </c>
      <c r="D1098" s="4" t="s">
        <v>69</v>
      </c>
      <c r="E1098" s="2" t="s">
        <v>16</v>
      </c>
      <c r="F1098" s="2" t="s">
        <v>42</v>
      </c>
      <c r="G1098" s="5">
        <v>0</v>
      </c>
      <c r="H1098" s="16">
        <v>0</v>
      </c>
      <c r="I1098" s="2">
        <v>5</v>
      </c>
      <c r="J1098" s="6">
        <v>6.0185185185185177E-3</v>
      </c>
      <c r="K1098" s="2"/>
      <c r="L1098" s="2"/>
      <c r="M1098" s="2" t="s">
        <v>30</v>
      </c>
      <c r="N1098" s="2" t="s">
        <v>77</v>
      </c>
      <c r="O1098" s="2" t="s">
        <v>54</v>
      </c>
    </row>
    <row r="1099" spans="2:15" x14ac:dyDescent="0.35">
      <c r="B1099" s="2" t="s">
        <v>70</v>
      </c>
      <c r="C1099" s="3">
        <v>30</v>
      </c>
      <c r="D1099" s="4" t="s">
        <v>69</v>
      </c>
      <c r="E1099" s="2" t="s">
        <v>49</v>
      </c>
      <c r="F1099" s="2" t="s">
        <v>17</v>
      </c>
      <c r="G1099" s="5">
        <v>0</v>
      </c>
      <c r="H1099" s="16">
        <v>0</v>
      </c>
      <c r="I1099" s="2">
        <v>3</v>
      </c>
      <c r="J1099" s="6">
        <v>6.0185185185185177E-3</v>
      </c>
      <c r="K1099" s="2"/>
      <c r="L1099" s="2"/>
      <c r="M1099" s="2" t="s">
        <v>40</v>
      </c>
      <c r="N1099" s="2" t="s">
        <v>66</v>
      </c>
      <c r="O1099" s="2" t="s">
        <v>67</v>
      </c>
    </row>
    <row r="1100" spans="2:15" x14ac:dyDescent="0.35">
      <c r="B1100" s="2" t="s">
        <v>70</v>
      </c>
      <c r="C1100" s="3">
        <v>5</v>
      </c>
      <c r="D1100" s="4" t="s">
        <v>55</v>
      </c>
      <c r="E1100" s="2" t="s">
        <v>16</v>
      </c>
      <c r="F1100" s="2" t="s">
        <v>45</v>
      </c>
      <c r="G1100" s="5">
        <v>0</v>
      </c>
      <c r="H1100" s="16">
        <v>0</v>
      </c>
      <c r="I1100" s="2">
        <v>4</v>
      </c>
      <c r="J1100" s="6">
        <v>6.0185185185185177E-3</v>
      </c>
      <c r="K1100" s="2"/>
      <c r="L1100" s="2"/>
      <c r="M1100" s="2" t="s">
        <v>48</v>
      </c>
      <c r="N1100" s="2" t="s">
        <v>76</v>
      </c>
      <c r="O1100" s="2" t="s">
        <v>26</v>
      </c>
    </row>
    <row r="1101" spans="2:15" x14ac:dyDescent="0.35">
      <c r="B1101" s="2" t="s">
        <v>70</v>
      </c>
      <c r="C1101" s="3">
        <v>10</v>
      </c>
      <c r="D1101" s="4" t="s">
        <v>72</v>
      </c>
      <c r="E1101" s="2" t="s">
        <v>38</v>
      </c>
      <c r="F1101" s="2" t="s">
        <v>23</v>
      </c>
      <c r="G1101" s="5">
        <v>0</v>
      </c>
      <c r="H1101" s="16">
        <v>0</v>
      </c>
      <c r="I1101" s="2">
        <v>3</v>
      </c>
      <c r="J1101" s="6">
        <v>6.0185185185185177E-3</v>
      </c>
      <c r="K1101" s="2"/>
      <c r="L1101" s="2"/>
      <c r="M1101" s="2" t="s">
        <v>51</v>
      </c>
      <c r="N1101" s="2" t="s">
        <v>66</v>
      </c>
      <c r="O1101" s="2" t="s">
        <v>36</v>
      </c>
    </row>
    <row r="1102" spans="2:15" x14ac:dyDescent="0.35">
      <c r="B1102" s="2" t="s">
        <v>14</v>
      </c>
      <c r="C1102" s="3">
        <v>26</v>
      </c>
      <c r="D1102" s="4" t="s">
        <v>22</v>
      </c>
      <c r="E1102" s="2" t="s">
        <v>28</v>
      </c>
      <c r="F1102" s="2" t="s">
        <v>42</v>
      </c>
      <c r="G1102" s="5">
        <v>3</v>
      </c>
      <c r="H1102" s="16">
        <v>15000000</v>
      </c>
      <c r="I1102" s="2">
        <v>2</v>
      </c>
      <c r="J1102" s="6">
        <v>6.2499999999999995E-3</v>
      </c>
      <c r="K1102" s="2" t="s">
        <v>18</v>
      </c>
      <c r="L1102" s="2" t="s">
        <v>35</v>
      </c>
      <c r="M1102" s="2" t="s">
        <v>20</v>
      </c>
      <c r="N1102" s="2" t="s">
        <v>78</v>
      </c>
      <c r="O1102" s="2" t="s">
        <v>63</v>
      </c>
    </row>
    <row r="1103" spans="2:15" x14ac:dyDescent="0.35">
      <c r="B1103" s="2" t="s">
        <v>14</v>
      </c>
      <c r="C1103" s="3">
        <v>27</v>
      </c>
      <c r="D1103" s="4" t="s">
        <v>27</v>
      </c>
      <c r="E1103" s="2" t="s">
        <v>32</v>
      </c>
      <c r="F1103" s="2" t="s">
        <v>23</v>
      </c>
      <c r="G1103" s="5">
        <v>3</v>
      </c>
      <c r="H1103" s="16">
        <v>15000000</v>
      </c>
      <c r="I1103" s="2">
        <v>4</v>
      </c>
      <c r="J1103" s="6">
        <v>6.2499999999999995E-3</v>
      </c>
      <c r="K1103" s="2" t="s">
        <v>18</v>
      </c>
      <c r="L1103" s="2" t="s">
        <v>56</v>
      </c>
      <c r="M1103" s="2" t="s">
        <v>40</v>
      </c>
      <c r="N1103" s="2" t="s">
        <v>76</v>
      </c>
      <c r="O1103" s="2" t="s">
        <v>31</v>
      </c>
    </row>
    <row r="1104" spans="2:15" x14ac:dyDescent="0.35">
      <c r="B1104" s="2" t="s">
        <v>14</v>
      </c>
      <c r="C1104" s="3">
        <v>30</v>
      </c>
      <c r="D1104" s="4" t="s">
        <v>27</v>
      </c>
      <c r="E1104" s="2" t="s">
        <v>73</v>
      </c>
      <c r="F1104" s="2" t="s">
        <v>45</v>
      </c>
      <c r="G1104" s="5">
        <v>3</v>
      </c>
      <c r="H1104" s="16">
        <v>15000000</v>
      </c>
      <c r="I1104" s="2">
        <v>2</v>
      </c>
      <c r="J1104" s="6">
        <v>6.2499999999999995E-3</v>
      </c>
      <c r="K1104" s="2" t="s">
        <v>18</v>
      </c>
      <c r="L1104" s="2" t="s">
        <v>19</v>
      </c>
      <c r="M1104" s="2" t="s">
        <v>43</v>
      </c>
      <c r="N1104" s="2" t="s">
        <v>77</v>
      </c>
      <c r="O1104" s="2" t="s">
        <v>65</v>
      </c>
    </row>
    <row r="1105" spans="2:15" x14ac:dyDescent="0.35">
      <c r="B1105" s="2" t="s">
        <v>14</v>
      </c>
      <c r="C1105" s="3">
        <v>5</v>
      </c>
      <c r="D1105" s="4" t="s">
        <v>37</v>
      </c>
      <c r="E1105" s="2" t="s">
        <v>32</v>
      </c>
      <c r="F1105" s="2" t="s">
        <v>42</v>
      </c>
      <c r="G1105" s="5">
        <v>1</v>
      </c>
      <c r="H1105" s="16">
        <v>7000000</v>
      </c>
      <c r="I1105" s="2">
        <v>4</v>
      </c>
      <c r="J1105" s="6">
        <v>6.2499999999999995E-3</v>
      </c>
      <c r="K1105" s="2" t="s">
        <v>18</v>
      </c>
      <c r="L1105" s="2" t="s">
        <v>29</v>
      </c>
      <c r="M1105" s="2" t="s">
        <v>30</v>
      </c>
      <c r="N1105" s="2" t="s">
        <v>78</v>
      </c>
      <c r="O1105" s="2" t="s">
        <v>66</v>
      </c>
    </row>
    <row r="1106" spans="2:15" x14ac:dyDescent="0.35">
      <c r="B1106" s="2" t="s">
        <v>14</v>
      </c>
      <c r="C1106" s="3">
        <v>28</v>
      </c>
      <c r="D1106" s="4" t="s">
        <v>37</v>
      </c>
      <c r="E1106" s="2" t="s">
        <v>16</v>
      </c>
      <c r="F1106" s="2" t="s">
        <v>42</v>
      </c>
      <c r="G1106" s="5">
        <v>5</v>
      </c>
      <c r="H1106" s="16">
        <v>20000000</v>
      </c>
      <c r="I1106" s="2">
        <v>2</v>
      </c>
      <c r="J1106" s="6">
        <v>6.2499999999999995E-3</v>
      </c>
      <c r="K1106" s="2" t="s">
        <v>18</v>
      </c>
      <c r="L1106" s="2" t="s">
        <v>56</v>
      </c>
      <c r="M1106" s="2" t="s">
        <v>25</v>
      </c>
      <c r="N1106" s="2" t="s">
        <v>76</v>
      </c>
      <c r="O1106" s="2" t="s">
        <v>52</v>
      </c>
    </row>
    <row r="1107" spans="2:15" x14ac:dyDescent="0.35">
      <c r="B1107" s="2" t="s">
        <v>14</v>
      </c>
      <c r="C1107" s="3">
        <v>7</v>
      </c>
      <c r="D1107" s="4" t="s">
        <v>37</v>
      </c>
      <c r="E1107" s="2" t="s">
        <v>16</v>
      </c>
      <c r="F1107" s="2" t="s">
        <v>42</v>
      </c>
      <c r="G1107" s="5">
        <v>2</v>
      </c>
      <c r="H1107" s="16">
        <v>12000000</v>
      </c>
      <c r="I1107" s="2">
        <v>2</v>
      </c>
      <c r="J1107" s="6">
        <v>6.2499999999999995E-3</v>
      </c>
      <c r="K1107" s="2" t="s">
        <v>18</v>
      </c>
      <c r="L1107" s="2" t="s">
        <v>19</v>
      </c>
      <c r="M1107" s="2" t="s">
        <v>48</v>
      </c>
      <c r="N1107" s="2" t="s">
        <v>78</v>
      </c>
      <c r="O1107" s="2" t="s">
        <v>63</v>
      </c>
    </row>
    <row r="1108" spans="2:15" x14ac:dyDescent="0.35">
      <c r="B1108" s="2" t="s">
        <v>14</v>
      </c>
      <c r="C1108" s="3">
        <v>20</v>
      </c>
      <c r="D1108" s="4" t="s">
        <v>44</v>
      </c>
      <c r="E1108" s="2" t="s">
        <v>16</v>
      </c>
      <c r="F1108" s="2" t="s">
        <v>42</v>
      </c>
      <c r="G1108" s="5">
        <v>4</v>
      </c>
      <c r="H1108" s="16">
        <v>20000000</v>
      </c>
      <c r="I1108" s="2">
        <v>2</v>
      </c>
      <c r="J1108" s="6">
        <v>6.2499999999999995E-3</v>
      </c>
      <c r="K1108" s="2" t="s">
        <v>61</v>
      </c>
      <c r="L1108" s="2" t="s">
        <v>39</v>
      </c>
      <c r="M1108" s="2" t="s">
        <v>51</v>
      </c>
      <c r="N1108" s="2" t="s">
        <v>76</v>
      </c>
      <c r="O1108" s="2" t="s">
        <v>31</v>
      </c>
    </row>
    <row r="1109" spans="2:15" x14ac:dyDescent="0.35">
      <c r="B1109" s="2" t="s">
        <v>14</v>
      </c>
      <c r="C1109" s="3">
        <v>15</v>
      </c>
      <c r="D1109" s="4" t="s">
        <v>44</v>
      </c>
      <c r="E1109" s="2" t="s">
        <v>73</v>
      </c>
      <c r="F1109" s="2" t="s">
        <v>23</v>
      </c>
      <c r="G1109" s="5">
        <v>2</v>
      </c>
      <c r="H1109" s="16">
        <v>12000000</v>
      </c>
      <c r="I1109" s="2">
        <v>3</v>
      </c>
      <c r="J1109" s="6">
        <v>6.2499999999999995E-3</v>
      </c>
      <c r="K1109" s="2" t="s">
        <v>18</v>
      </c>
      <c r="L1109" s="2" t="s">
        <v>64</v>
      </c>
      <c r="M1109" s="2" t="s">
        <v>33</v>
      </c>
      <c r="N1109" s="2" t="s">
        <v>78</v>
      </c>
      <c r="O1109" s="2" t="s">
        <v>66</v>
      </c>
    </row>
    <row r="1110" spans="2:15" x14ac:dyDescent="0.35">
      <c r="B1110" s="2" t="s">
        <v>14</v>
      </c>
      <c r="C1110" s="3">
        <v>18</v>
      </c>
      <c r="D1110" s="4" t="s">
        <v>44</v>
      </c>
      <c r="E1110" s="2" t="s">
        <v>16</v>
      </c>
      <c r="F1110" s="2" t="s">
        <v>23</v>
      </c>
      <c r="G1110" s="5">
        <v>2</v>
      </c>
      <c r="H1110" s="16">
        <v>12000000</v>
      </c>
      <c r="I1110" s="2">
        <v>1</v>
      </c>
      <c r="J1110" s="6">
        <v>6.2499999999999995E-3</v>
      </c>
      <c r="K1110" s="2" t="s">
        <v>18</v>
      </c>
      <c r="L1110" s="2" t="s">
        <v>56</v>
      </c>
      <c r="M1110" s="2" t="s">
        <v>40</v>
      </c>
      <c r="N1110" s="2" t="s">
        <v>76</v>
      </c>
      <c r="O1110" s="2" t="s">
        <v>52</v>
      </c>
    </row>
    <row r="1111" spans="2:15" x14ac:dyDescent="0.35">
      <c r="B1111" s="2" t="s">
        <v>14</v>
      </c>
      <c r="C1111" s="3">
        <v>3</v>
      </c>
      <c r="D1111" s="4" t="s">
        <v>44</v>
      </c>
      <c r="E1111" s="2" t="s">
        <v>38</v>
      </c>
      <c r="F1111" s="2" t="s">
        <v>17</v>
      </c>
      <c r="G1111" s="5">
        <v>4</v>
      </c>
      <c r="H1111" s="16">
        <v>20000000</v>
      </c>
      <c r="I1111" s="2">
        <v>1</v>
      </c>
      <c r="J1111" s="6">
        <v>6.2499999999999995E-3</v>
      </c>
      <c r="K1111" s="2" t="s">
        <v>18</v>
      </c>
      <c r="L1111" s="2" t="s">
        <v>39</v>
      </c>
      <c r="M1111" s="2" t="s">
        <v>43</v>
      </c>
      <c r="N1111" s="2" t="s">
        <v>78</v>
      </c>
      <c r="O1111" s="2" t="s">
        <v>53</v>
      </c>
    </row>
    <row r="1112" spans="2:15" x14ac:dyDescent="0.35">
      <c r="B1112" s="2" t="s">
        <v>70</v>
      </c>
      <c r="C1112" s="3">
        <v>11</v>
      </c>
      <c r="D1112" s="4" t="s">
        <v>58</v>
      </c>
      <c r="E1112" s="2" t="s">
        <v>16</v>
      </c>
      <c r="F1112" s="2" t="s">
        <v>17</v>
      </c>
      <c r="G1112" s="5">
        <v>0</v>
      </c>
      <c r="H1112" s="16">
        <v>0</v>
      </c>
      <c r="I1112" s="2">
        <v>1</v>
      </c>
      <c r="J1112" s="6">
        <v>6.2499999999999995E-3</v>
      </c>
      <c r="K1112" s="2"/>
      <c r="L1112" s="2"/>
      <c r="M1112" s="2" t="s">
        <v>30</v>
      </c>
      <c r="N1112" s="2" t="s">
        <v>76</v>
      </c>
      <c r="O1112" s="2" t="s">
        <v>52</v>
      </c>
    </row>
    <row r="1113" spans="2:15" x14ac:dyDescent="0.35">
      <c r="B1113" s="2" t="s">
        <v>70</v>
      </c>
      <c r="C1113" s="3">
        <v>30</v>
      </c>
      <c r="D1113" s="4" t="s">
        <v>69</v>
      </c>
      <c r="E1113" s="2" t="s">
        <v>38</v>
      </c>
      <c r="F1113" s="2" t="s">
        <v>17</v>
      </c>
      <c r="G1113" s="5">
        <v>0</v>
      </c>
      <c r="H1113" s="16">
        <v>0</v>
      </c>
      <c r="I1113" s="2">
        <v>3</v>
      </c>
      <c r="J1113" s="6">
        <v>6.2499999999999995E-3</v>
      </c>
      <c r="K1113" s="2"/>
      <c r="L1113" s="2"/>
      <c r="M1113" s="2" t="s">
        <v>30</v>
      </c>
      <c r="N1113" s="2" t="s">
        <v>66</v>
      </c>
      <c r="O1113" s="2" t="s">
        <v>67</v>
      </c>
    </row>
    <row r="1114" spans="2:15" x14ac:dyDescent="0.35">
      <c r="B1114" s="2" t="s">
        <v>70</v>
      </c>
      <c r="C1114" s="3">
        <v>27</v>
      </c>
      <c r="D1114" s="4" t="s">
        <v>69</v>
      </c>
      <c r="E1114" s="2" t="s">
        <v>49</v>
      </c>
      <c r="F1114" s="2" t="s">
        <v>42</v>
      </c>
      <c r="G1114" s="5">
        <v>0</v>
      </c>
      <c r="H1114" s="16">
        <v>0</v>
      </c>
      <c r="I1114" s="2">
        <v>1</v>
      </c>
      <c r="J1114" s="6">
        <v>6.2499999999999995E-3</v>
      </c>
      <c r="K1114" s="2"/>
      <c r="L1114" s="2"/>
      <c r="M1114" s="2" t="s">
        <v>48</v>
      </c>
      <c r="N1114" s="2" t="s">
        <v>77</v>
      </c>
      <c r="O1114" s="2" t="s">
        <v>34</v>
      </c>
    </row>
    <row r="1115" spans="2:15" x14ac:dyDescent="0.35">
      <c r="B1115" s="2" t="s">
        <v>70</v>
      </c>
      <c r="C1115" s="3">
        <v>11</v>
      </c>
      <c r="D1115" s="4" t="s">
        <v>58</v>
      </c>
      <c r="E1115" s="2" t="s">
        <v>16</v>
      </c>
      <c r="F1115" s="2" t="s">
        <v>17</v>
      </c>
      <c r="G1115" s="5">
        <v>0</v>
      </c>
      <c r="H1115" s="16">
        <v>0</v>
      </c>
      <c r="I1115" s="2">
        <v>1</v>
      </c>
      <c r="J1115" s="6">
        <v>6.2499999999999995E-3</v>
      </c>
      <c r="K1115" s="2"/>
      <c r="L1115" s="2"/>
      <c r="M1115" s="2" t="s">
        <v>30</v>
      </c>
      <c r="N1115" s="2" t="s">
        <v>76</v>
      </c>
      <c r="O1115" s="2" t="s">
        <v>52</v>
      </c>
    </row>
    <row r="1116" spans="2:15" x14ac:dyDescent="0.35">
      <c r="B1116" s="2" t="s">
        <v>14</v>
      </c>
      <c r="C1116" s="3">
        <v>31</v>
      </c>
      <c r="D1116" s="4" t="s">
        <v>59</v>
      </c>
      <c r="E1116" s="2" t="s">
        <v>49</v>
      </c>
      <c r="F1116" s="2" t="s">
        <v>42</v>
      </c>
      <c r="G1116" s="5">
        <v>2</v>
      </c>
      <c r="H1116" s="16">
        <v>12000000</v>
      </c>
      <c r="I1116" s="2">
        <v>4</v>
      </c>
      <c r="J1116" s="6">
        <v>6.3888888888888884E-3</v>
      </c>
      <c r="K1116" s="2" t="s">
        <v>18</v>
      </c>
      <c r="L1116" s="2" t="s">
        <v>56</v>
      </c>
      <c r="M1116" s="2" t="s">
        <v>30</v>
      </c>
      <c r="N1116" s="2" t="s">
        <v>76</v>
      </c>
      <c r="O1116" s="2" t="s">
        <v>26</v>
      </c>
    </row>
    <row r="1117" spans="2:15" x14ac:dyDescent="0.35">
      <c r="B1117" s="2" t="s">
        <v>14</v>
      </c>
      <c r="C1117" s="3">
        <v>7</v>
      </c>
      <c r="D1117" s="4" t="s">
        <v>27</v>
      </c>
      <c r="E1117" s="2" t="s">
        <v>16</v>
      </c>
      <c r="F1117" s="2" t="s">
        <v>45</v>
      </c>
      <c r="G1117" s="5">
        <v>4</v>
      </c>
      <c r="H1117" s="16">
        <v>11000000</v>
      </c>
      <c r="I1117" s="2">
        <v>5</v>
      </c>
      <c r="J1117" s="6">
        <v>6.3888888888888884E-3</v>
      </c>
      <c r="K1117" s="2" t="s">
        <v>61</v>
      </c>
      <c r="L1117" s="2" t="s">
        <v>39</v>
      </c>
      <c r="M1117" s="2" t="s">
        <v>33</v>
      </c>
      <c r="N1117" s="2" t="s">
        <v>76</v>
      </c>
      <c r="O1117" s="2" t="s">
        <v>52</v>
      </c>
    </row>
    <row r="1118" spans="2:15" x14ac:dyDescent="0.35">
      <c r="B1118" s="2" t="s">
        <v>14</v>
      </c>
      <c r="C1118" s="3">
        <v>21</v>
      </c>
      <c r="D1118" s="4" t="s">
        <v>37</v>
      </c>
      <c r="E1118" s="2" t="s">
        <v>16</v>
      </c>
      <c r="F1118" s="2" t="s">
        <v>68</v>
      </c>
      <c r="G1118" s="5">
        <v>4</v>
      </c>
      <c r="H1118" s="16">
        <v>20000000</v>
      </c>
      <c r="I1118" s="2">
        <v>2</v>
      </c>
      <c r="J1118" s="6">
        <v>6.3888888888888884E-3</v>
      </c>
      <c r="K1118" s="2" t="s">
        <v>18</v>
      </c>
      <c r="L1118" s="2" t="s">
        <v>35</v>
      </c>
      <c r="M1118" s="2" t="s">
        <v>30</v>
      </c>
      <c r="N1118" s="2" t="s">
        <v>76</v>
      </c>
      <c r="O1118" s="2" t="s">
        <v>52</v>
      </c>
    </row>
    <row r="1119" spans="2:15" x14ac:dyDescent="0.35">
      <c r="B1119" s="2" t="s">
        <v>14</v>
      </c>
      <c r="C1119" s="3">
        <v>8</v>
      </c>
      <c r="D1119" s="4" t="s">
        <v>37</v>
      </c>
      <c r="E1119" s="2" t="s">
        <v>16</v>
      </c>
      <c r="F1119" s="2" t="s">
        <v>68</v>
      </c>
      <c r="G1119" s="5">
        <v>3</v>
      </c>
      <c r="H1119" s="16">
        <v>15000000</v>
      </c>
      <c r="I1119" s="2">
        <v>1</v>
      </c>
      <c r="J1119" s="6">
        <v>6.3888888888888884E-3</v>
      </c>
      <c r="K1119" s="2" t="s">
        <v>18</v>
      </c>
      <c r="L1119" s="2" t="s">
        <v>64</v>
      </c>
      <c r="M1119" s="2" t="s">
        <v>40</v>
      </c>
      <c r="N1119" s="2" t="s">
        <v>78</v>
      </c>
      <c r="O1119" s="2" t="s">
        <v>53</v>
      </c>
    </row>
    <row r="1120" spans="2:15" x14ac:dyDescent="0.35">
      <c r="B1120" s="2" t="s">
        <v>14</v>
      </c>
      <c r="C1120" s="3">
        <v>8</v>
      </c>
      <c r="D1120" s="4" t="s">
        <v>37</v>
      </c>
      <c r="E1120" s="2" t="s">
        <v>38</v>
      </c>
      <c r="F1120" s="2" t="s">
        <v>42</v>
      </c>
      <c r="G1120" s="5">
        <v>2</v>
      </c>
      <c r="H1120" s="16">
        <v>12000000</v>
      </c>
      <c r="I1120" s="2">
        <v>4</v>
      </c>
      <c r="J1120" s="6">
        <v>6.3888888888888884E-3</v>
      </c>
      <c r="K1120" s="2" t="s">
        <v>18</v>
      </c>
      <c r="L1120" s="2" t="s">
        <v>39</v>
      </c>
      <c r="M1120" s="2" t="s">
        <v>25</v>
      </c>
      <c r="N1120" s="2" t="s">
        <v>77</v>
      </c>
      <c r="O1120" s="2" t="s">
        <v>54</v>
      </c>
    </row>
    <row r="1121" spans="2:15" x14ac:dyDescent="0.35">
      <c r="B1121" s="2" t="s">
        <v>14</v>
      </c>
      <c r="C1121" s="3">
        <v>22</v>
      </c>
      <c r="D1121" s="4" t="s">
        <v>44</v>
      </c>
      <c r="E1121" s="2" t="s">
        <v>28</v>
      </c>
      <c r="F1121" s="2" t="s">
        <v>17</v>
      </c>
      <c r="G1121" s="5">
        <v>1</v>
      </c>
      <c r="H1121" s="16">
        <v>7000000</v>
      </c>
      <c r="I1121" s="2">
        <v>1</v>
      </c>
      <c r="J1121" s="6">
        <v>6.3888888888888884E-3</v>
      </c>
      <c r="K1121" s="2" t="s">
        <v>18</v>
      </c>
      <c r="L1121" s="2" t="s">
        <v>29</v>
      </c>
      <c r="M1121" s="2" t="s">
        <v>51</v>
      </c>
      <c r="N1121" s="2" t="s">
        <v>66</v>
      </c>
      <c r="O1121" s="2" t="s">
        <v>67</v>
      </c>
    </row>
    <row r="1122" spans="2:15" x14ac:dyDescent="0.35">
      <c r="B1122" s="2" t="s">
        <v>14</v>
      </c>
      <c r="C1122" s="3">
        <v>25</v>
      </c>
      <c r="D1122" s="4" t="s">
        <v>44</v>
      </c>
      <c r="E1122" s="2" t="s">
        <v>16</v>
      </c>
      <c r="F1122" s="2" t="s">
        <v>42</v>
      </c>
      <c r="G1122" s="5">
        <v>3</v>
      </c>
      <c r="H1122" s="16">
        <v>15000000</v>
      </c>
      <c r="I1122" s="2">
        <v>3</v>
      </c>
      <c r="J1122" s="6">
        <v>6.3888888888888884E-3</v>
      </c>
      <c r="K1122" s="2" t="s">
        <v>18</v>
      </c>
      <c r="L1122" s="2" t="s">
        <v>19</v>
      </c>
      <c r="M1122" s="2" t="s">
        <v>30</v>
      </c>
      <c r="N1122" s="2" t="s">
        <v>78</v>
      </c>
      <c r="O1122" s="2" t="s">
        <v>41</v>
      </c>
    </row>
    <row r="1123" spans="2:15" x14ac:dyDescent="0.35">
      <c r="B1123" s="2" t="s">
        <v>14</v>
      </c>
      <c r="C1123" s="3">
        <v>7</v>
      </c>
      <c r="D1123" s="4" t="s">
        <v>44</v>
      </c>
      <c r="E1123" s="2" t="s">
        <v>16</v>
      </c>
      <c r="F1123" s="2" t="s">
        <v>42</v>
      </c>
      <c r="G1123" s="5">
        <v>5</v>
      </c>
      <c r="H1123" s="16">
        <v>25000000</v>
      </c>
      <c r="I1123" s="2">
        <v>3</v>
      </c>
      <c r="J1123" s="6">
        <v>6.3888888888888884E-3</v>
      </c>
      <c r="K1123" s="2" t="s">
        <v>18</v>
      </c>
      <c r="L1123" s="2" t="s">
        <v>24</v>
      </c>
      <c r="M1123" s="2" t="s">
        <v>20</v>
      </c>
      <c r="N1123" s="2" t="s">
        <v>78</v>
      </c>
      <c r="O1123" s="2" t="s">
        <v>62</v>
      </c>
    </row>
    <row r="1124" spans="2:15" x14ac:dyDescent="0.35">
      <c r="B1124" s="2" t="s">
        <v>14</v>
      </c>
      <c r="C1124" s="3">
        <v>1</v>
      </c>
      <c r="D1124" s="4" t="s">
        <v>69</v>
      </c>
      <c r="E1124" s="2" t="s">
        <v>28</v>
      </c>
      <c r="F1124" s="2" t="s">
        <v>45</v>
      </c>
      <c r="G1124" s="5">
        <v>5</v>
      </c>
      <c r="H1124" s="16">
        <v>25000000</v>
      </c>
      <c r="I1124" s="2">
        <v>3</v>
      </c>
      <c r="J1124" s="6">
        <v>6.3888888888888884E-3</v>
      </c>
      <c r="K1124" s="2" t="s">
        <v>18</v>
      </c>
      <c r="L1124" s="2" t="s">
        <v>39</v>
      </c>
      <c r="M1124" s="2" t="s">
        <v>30</v>
      </c>
      <c r="N1124" s="2" t="s">
        <v>77</v>
      </c>
      <c r="O1124" s="2" t="s">
        <v>65</v>
      </c>
    </row>
    <row r="1125" spans="2:15" x14ac:dyDescent="0.35">
      <c r="B1125" s="2" t="s">
        <v>14</v>
      </c>
      <c r="C1125" s="3">
        <v>17</v>
      </c>
      <c r="D1125" s="4" t="s">
        <v>69</v>
      </c>
      <c r="E1125" s="2" t="s">
        <v>16</v>
      </c>
      <c r="F1125" s="2" t="s">
        <v>42</v>
      </c>
      <c r="G1125" s="5">
        <v>2</v>
      </c>
      <c r="H1125" s="16">
        <v>12000000</v>
      </c>
      <c r="I1125" s="2">
        <v>2</v>
      </c>
      <c r="J1125" s="6">
        <v>6.3888888888888884E-3</v>
      </c>
      <c r="K1125" s="2" t="s">
        <v>18</v>
      </c>
      <c r="L1125" s="2" t="s">
        <v>56</v>
      </c>
      <c r="M1125" s="2" t="s">
        <v>43</v>
      </c>
      <c r="N1125" s="2" t="s">
        <v>76</v>
      </c>
      <c r="O1125" s="2" t="s">
        <v>52</v>
      </c>
    </row>
    <row r="1126" spans="2:15" x14ac:dyDescent="0.35">
      <c r="B1126" s="2" t="s">
        <v>14</v>
      </c>
      <c r="C1126" s="3">
        <v>31</v>
      </c>
      <c r="D1126" s="4" t="s">
        <v>59</v>
      </c>
      <c r="E1126" s="2" t="s">
        <v>49</v>
      </c>
      <c r="F1126" s="2" t="s">
        <v>42</v>
      </c>
      <c r="G1126" s="5">
        <v>2</v>
      </c>
      <c r="H1126" s="16">
        <v>12000000</v>
      </c>
      <c r="I1126" s="2">
        <v>4</v>
      </c>
      <c r="J1126" s="6">
        <v>6.3888888888888884E-3</v>
      </c>
      <c r="K1126" s="2" t="s">
        <v>18</v>
      </c>
      <c r="L1126" s="2" t="s">
        <v>56</v>
      </c>
      <c r="M1126" s="2" t="s">
        <v>30</v>
      </c>
      <c r="N1126" s="2" t="s">
        <v>76</v>
      </c>
      <c r="O1126" s="2" t="s">
        <v>26</v>
      </c>
    </row>
    <row r="1127" spans="2:15" x14ac:dyDescent="0.35">
      <c r="B1127" s="2" t="s">
        <v>70</v>
      </c>
      <c r="C1127" s="3">
        <v>12</v>
      </c>
      <c r="D1127" s="4" t="s">
        <v>22</v>
      </c>
      <c r="E1127" s="2" t="s">
        <v>38</v>
      </c>
      <c r="F1127" s="2" t="s">
        <v>23</v>
      </c>
      <c r="G1127" s="5">
        <v>0</v>
      </c>
      <c r="H1127" s="16">
        <v>0</v>
      </c>
      <c r="I1127" s="2">
        <v>3</v>
      </c>
      <c r="J1127" s="6">
        <v>6.3888888888888884E-3</v>
      </c>
      <c r="K1127" s="2"/>
      <c r="L1127" s="2"/>
      <c r="M1127" s="2" t="s">
        <v>48</v>
      </c>
      <c r="N1127" s="2" t="s">
        <v>66</v>
      </c>
      <c r="O1127" s="2" t="s">
        <v>67</v>
      </c>
    </row>
    <row r="1128" spans="2:15" x14ac:dyDescent="0.35">
      <c r="B1128" s="2" t="s">
        <v>70</v>
      </c>
      <c r="C1128" s="3">
        <v>17</v>
      </c>
      <c r="D1128" s="4" t="s">
        <v>44</v>
      </c>
      <c r="E1128" s="2" t="s">
        <v>28</v>
      </c>
      <c r="F1128" s="2" t="s">
        <v>23</v>
      </c>
      <c r="G1128" s="5">
        <v>0</v>
      </c>
      <c r="H1128" s="16">
        <v>0</v>
      </c>
      <c r="I1128" s="2">
        <v>1</v>
      </c>
      <c r="J1128" s="6">
        <v>6.3888888888888884E-3</v>
      </c>
      <c r="K1128" s="2"/>
      <c r="L1128" s="2"/>
      <c r="M1128" s="2" t="s">
        <v>48</v>
      </c>
      <c r="N1128" s="2" t="s">
        <v>77</v>
      </c>
      <c r="O1128" s="2" t="s">
        <v>54</v>
      </c>
    </row>
    <row r="1129" spans="2:15" x14ac:dyDescent="0.35">
      <c r="B1129" s="2" t="s">
        <v>70</v>
      </c>
      <c r="C1129" s="3">
        <v>14</v>
      </c>
      <c r="D1129" s="4" t="s">
        <v>69</v>
      </c>
      <c r="E1129" s="2" t="s">
        <v>28</v>
      </c>
      <c r="F1129" s="2" t="s">
        <v>42</v>
      </c>
      <c r="G1129" s="5">
        <v>0</v>
      </c>
      <c r="H1129" s="16">
        <v>0</v>
      </c>
      <c r="I1129" s="2">
        <v>4</v>
      </c>
      <c r="J1129" s="6">
        <v>6.3888888888888884E-3</v>
      </c>
      <c r="K1129" s="2"/>
      <c r="L1129" s="2"/>
      <c r="M1129" s="2" t="s">
        <v>51</v>
      </c>
      <c r="N1129" s="2" t="s">
        <v>76</v>
      </c>
      <c r="O1129" s="2" t="s">
        <v>31</v>
      </c>
    </row>
    <row r="1130" spans="2:15" x14ac:dyDescent="0.35">
      <c r="B1130" s="2" t="s">
        <v>14</v>
      </c>
      <c r="C1130" s="3">
        <v>11</v>
      </c>
      <c r="D1130" s="4" t="s">
        <v>55</v>
      </c>
      <c r="E1130" s="2" t="s">
        <v>32</v>
      </c>
      <c r="F1130" s="2" t="s">
        <v>23</v>
      </c>
      <c r="G1130" s="5">
        <v>2</v>
      </c>
      <c r="H1130" s="16">
        <v>38000000</v>
      </c>
      <c r="I1130" s="2">
        <v>1</v>
      </c>
      <c r="J1130" s="6">
        <v>6.4236111111111117E-3</v>
      </c>
      <c r="K1130" s="2" t="s">
        <v>46</v>
      </c>
      <c r="L1130" s="2" t="s">
        <v>29</v>
      </c>
      <c r="M1130" s="2" t="s">
        <v>51</v>
      </c>
      <c r="N1130" s="2" t="s">
        <v>66</v>
      </c>
      <c r="O1130" s="2" t="s">
        <v>67</v>
      </c>
    </row>
    <row r="1131" spans="2:15" x14ac:dyDescent="0.35">
      <c r="B1131" s="2" t="s">
        <v>14</v>
      </c>
      <c r="C1131" s="3">
        <v>11</v>
      </c>
      <c r="D1131" s="4" t="s">
        <v>57</v>
      </c>
      <c r="E1131" s="2" t="s">
        <v>16</v>
      </c>
      <c r="F1131" s="2" t="s">
        <v>42</v>
      </c>
      <c r="G1131" s="5">
        <v>5</v>
      </c>
      <c r="H1131" s="16">
        <v>25000000</v>
      </c>
      <c r="I1131" s="2">
        <v>1</v>
      </c>
      <c r="J1131" s="6">
        <v>6.4236111111111117E-3</v>
      </c>
      <c r="K1131" s="2" t="s">
        <v>18</v>
      </c>
      <c r="L1131" s="2" t="s">
        <v>29</v>
      </c>
      <c r="M1131" s="2" t="s">
        <v>51</v>
      </c>
      <c r="N1131" s="2" t="s">
        <v>78</v>
      </c>
      <c r="O1131" s="2" t="s">
        <v>41</v>
      </c>
    </row>
    <row r="1132" spans="2:15" x14ac:dyDescent="0.35">
      <c r="B1132" s="2" t="s">
        <v>14</v>
      </c>
      <c r="C1132" s="3">
        <v>1</v>
      </c>
      <c r="D1132" s="4" t="s">
        <v>60</v>
      </c>
      <c r="E1132" s="2" t="s">
        <v>49</v>
      </c>
      <c r="F1132" s="2" t="s">
        <v>23</v>
      </c>
      <c r="G1132" s="5">
        <v>2</v>
      </c>
      <c r="H1132" s="16">
        <v>12000000</v>
      </c>
      <c r="I1132" s="2">
        <v>1</v>
      </c>
      <c r="J1132" s="6">
        <v>6.4236111111111117E-3</v>
      </c>
      <c r="K1132" s="2" t="s">
        <v>18</v>
      </c>
      <c r="L1132" s="2" t="s">
        <v>29</v>
      </c>
      <c r="M1132" s="2" t="s">
        <v>43</v>
      </c>
      <c r="N1132" s="2" t="s">
        <v>76</v>
      </c>
      <c r="O1132" s="2" t="s">
        <v>52</v>
      </c>
    </row>
    <row r="1133" spans="2:15" x14ac:dyDescent="0.35">
      <c r="B1133" s="2" t="s">
        <v>14</v>
      </c>
      <c r="C1133" s="3">
        <v>29</v>
      </c>
      <c r="D1133" s="4" t="s">
        <v>22</v>
      </c>
      <c r="E1133" s="2" t="s">
        <v>28</v>
      </c>
      <c r="F1133" s="2" t="s">
        <v>17</v>
      </c>
      <c r="G1133" s="5">
        <v>5</v>
      </c>
      <c r="H1133" s="16">
        <v>21000000</v>
      </c>
      <c r="I1133" s="2">
        <v>5</v>
      </c>
      <c r="J1133" s="6">
        <v>6.4236111111111117E-3</v>
      </c>
      <c r="K1133" s="2" t="s">
        <v>18</v>
      </c>
      <c r="L1133" s="2" t="s">
        <v>19</v>
      </c>
      <c r="M1133" s="2" t="s">
        <v>30</v>
      </c>
      <c r="N1133" s="2" t="s">
        <v>77</v>
      </c>
      <c r="O1133" s="2" t="s">
        <v>54</v>
      </c>
    </row>
    <row r="1134" spans="2:15" x14ac:dyDescent="0.35">
      <c r="B1134" s="2" t="s">
        <v>14</v>
      </c>
      <c r="C1134" s="3">
        <v>30</v>
      </c>
      <c r="D1134" s="4" t="s">
        <v>27</v>
      </c>
      <c r="E1134" s="2" t="s">
        <v>32</v>
      </c>
      <c r="F1134" s="2" t="s">
        <v>23</v>
      </c>
      <c r="G1134" s="5">
        <v>2</v>
      </c>
      <c r="H1134" s="16">
        <v>12000000</v>
      </c>
      <c r="I1134" s="2">
        <v>4</v>
      </c>
      <c r="J1134" s="6">
        <v>6.4236111111111117E-3</v>
      </c>
      <c r="K1134" s="2" t="s">
        <v>18</v>
      </c>
      <c r="L1134" s="2" t="s">
        <v>19</v>
      </c>
      <c r="M1134" s="2" t="s">
        <v>33</v>
      </c>
      <c r="N1134" s="2" t="s">
        <v>78</v>
      </c>
      <c r="O1134" s="2" t="s">
        <v>66</v>
      </c>
    </row>
    <row r="1135" spans="2:15" x14ac:dyDescent="0.35">
      <c r="B1135" s="2" t="s">
        <v>14</v>
      </c>
      <c r="C1135" s="3">
        <v>25</v>
      </c>
      <c r="D1135" s="4" t="s">
        <v>37</v>
      </c>
      <c r="E1135" s="2" t="s">
        <v>16</v>
      </c>
      <c r="F1135" s="2" t="s">
        <v>17</v>
      </c>
      <c r="G1135" s="5">
        <v>1</v>
      </c>
      <c r="H1135" s="16">
        <v>19000000</v>
      </c>
      <c r="I1135" s="2">
        <v>3</v>
      </c>
      <c r="J1135" s="6">
        <v>6.4236111111111117E-3</v>
      </c>
      <c r="K1135" s="2" t="s">
        <v>46</v>
      </c>
      <c r="L1135" s="2" t="s">
        <v>24</v>
      </c>
      <c r="M1135" s="2" t="s">
        <v>30</v>
      </c>
      <c r="N1135" s="2" t="s">
        <v>76</v>
      </c>
      <c r="O1135" s="2" t="s">
        <v>26</v>
      </c>
    </row>
    <row r="1136" spans="2:15" x14ac:dyDescent="0.35">
      <c r="B1136" s="2" t="s">
        <v>14</v>
      </c>
      <c r="C1136" s="3">
        <v>10</v>
      </c>
      <c r="D1136" s="4" t="s">
        <v>37</v>
      </c>
      <c r="E1136" s="2" t="s">
        <v>16</v>
      </c>
      <c r="F1136" s="2" t="s">
        <v>17</v>
      </c>
      <c r="G1136" s="5">
        <v>4</v>
      </c>
      <c r="H1136" s="16">
        <v>11000000</v>
      </c>
      <c r="I1136" s="2">
        <v>5</v>
      </c>
      <c r="J1136" s="6">
        <v>6.4236111111111117E-3</v>
      </c>
      <c r="K1136" s="2" t="s">
        <v>61</v>
      </c>
      <c r="L1136" s="2" t="s">
        <v>29</v>
      </c>
      <c r="M1136" s="2" t="s">
        <v>48</v>
      </c>
      <c r="N1136" s="2" t="s">
        <v>76</v>
      </c>
      <c r="O1136" s="2" t="s">
        <v>26</v>
      </c>
    </row>
    <row r="1137" spans="2:15" x14ac:dyDescent="0.35">
      <c r="B1137" s="2" t="s">
        <v>14</v>
      </c>
      <c r="C1137" s="3">
        <v>28</v>
      </c>
      <c r="D1137" s="4" t="s">
        <v>37</v>
      </c>
      <c r="E1137" s="2" t="s">
        <v>49</v>
      </c>
      <c r="F1137" s="2" t="s">
        <v>42</v>
      </c>
      <c r="G1137" s="5">
        <v>1</v>
      </c>
      <c r="H1137" s="16">
        <v>7000000</v>
      </c>
      <c r="I1137" s="2">
        <v>1</v>
      </c>
      <c r="J1137" s="6">
        <v>6.4236111111111117E-3</v>
      </c>
      <c r="K1137" s="2" t="s">
        <v>18</v>
      </c>
      <c r="L1137" s="2" t="s">
        <v>56</v>
      </c>
      <c r="M1137" s="2" t="s">
        <v>40</v>
      </c>
      <c r="N1137" s="2" t="s">
        <v>78</v>
      </c>
      <c r="O1137" s="2" t="s">
        <v>66</v>
      </c>
    </row>
    <row r="1138" spans="2:15" x14ac:dyDescent="0.35">
      <c r="B1138" s="2" t="s">
        <v>14</v>
      </c>
      <c r="C1138" s="3">
        <v>13</v>
      </c>
      <c r="D1138" s="4" t="s">
        <v>44</v>
      </c>
      <c r="E1138" s="2" t="s">
        <v>38</v>
      </c>
      <c r="F1138" s="2" t="s">
        <v>23</v>
      </c>
      <c r="G1138" s="5">
        <v>4</v>
      </c>
      <c r="H1138" s="16">
        <v>20000000</v>
      </c>
      <c r="I1138" s="2">
        <v>5</v>
      </c>
      <c r="J1138" s="6">
        <v>6.4236111111111117E-3</v>
      </c>
      <c r="K1138" s="2" t="s">
        <v>18</v>
      </c>
      <c r="L1138" s="2" t="s">
        <v>24</v>
      </c>
      <c r="M1138" s="2" t="s">
        <v>30</v>
      </c>
      <c r="N1138" s="2" t="s">
        <v>76</v>
      </c>
      <c r="O1138" s="2" t="s">
        <v>31</v>
      </c>
    </row>
    <row r="1139" spans="2:15" x14ac:dyDescent="0.35">
      <c r="B1139" s="2" t="s">
        <v>14</v>
      </c>
      <c r="C1139" s="3">
        <v>3</v>
      </c>
      <c r="D1139" s="4" t="s">
        <v>44</v>
      </c>
      <c r="E1139" s="2" t="s">
        <v>16</v>
      </c>
      <c r="F1139" s="2" t="s">
        <v>42</v>
      </c>
      <c r="G1139" s="5">
        <v>3</v>
      </c>
      <c r="H1139" s="16">
        <v>15000000</v>
      </c>
      <c r="I1139" s="2">
        <v>2</v>
      </c>
      <c r="J1139" s="6">
        <v>6.4236111111111117E-3</v>
      </c>
      <c r="K1139" s="2" t="s">
        <v>18</v>
      </c>
      <c r="L1139" s="2" t="s">
        <v>56</v>
      </c>
      <c r="M1139" s="2" t="s">
        <v>25</v>
      </c>
      <c r="N1139" s="2" t="s">
        <v>77</v>
      </c>
      <c r="O1139" s="2" t="s">
        <v>54</v>
      </c>
    </row>
    <row r="1140" spans="2:15" x14ac:dyDescent="0.35">
      <c r="B1140" s="2" t="s">
        <v>14</v>
      </c>
      <c r="C1140" s="3">
        <v>11</v>
      </c>
      <c r="D1140" s="4" t="s">
        <v>55</v>
      </c>
      <c r="E1140" s="2" t="s">
        <v>32</v>
      </c>
      <c r="F1140" s="2" t="s">
        <v>23</v>
      </c>
      <c r="G1140" s="5">
        <v>2</v>
      </c>
      <c r="H1140" s="16">
        <v>38000000</v>
      </c>
      <c r="I1140" s="2">
        <v>1</v>
      </c>
      <c r="J1140" s="6">
        <v>6.4236111111111117E-3</v>
      </c>
      <c r="K1140" s="2" t="s">
        <v>46</v>
      </c>
      <c r="L1140" s="2" t="s">
        <v>29</v>
      </c>
      <c r="M1140" s="2" t="s">
        <v>51</v>
      </c>
      <c r="N1140" s="2" t="s">
        <v>66</v>
      </c>
      <c r="O1140" s="2" t="s">
        <v>67</v>
      </c>
    </row>
    <row r="1141" spans="2:15" x14ac:dyDescent="0.35">
      <c r="B1141" s="2" t="s">
        <v>14</v>
      </c>
      <c r="C1141" s="3">
        <v>11</v>
      </c>
      <c r="D1141" s="4" t="s">
        <v>57</v>
      </c>
      <c r="E1141" s="2" t="s">
        <v>16</v>
      </c>
      <c r="F1141" s="2" t="s">
        <v>42</v>
      </c>
      <c r="G1141" s="5">
        <v>5</v>
      </c>
      <c r="H1141" s="16">
        <v>25000000</v>
      </c>
      <c r="I1141" s="2">
        <v>1</v>
      </c>
      <c r="J1141" s="6">
        <v>6.4236111111111117E-3</v>
      </c>
      <c r="K1141" s="2" t="s">
        <v>18</v>
      </c>
      <c r="L1141" s="2" t="s">
        <v>29</v>
      </c>
      <c r="M1141" s="2" t="s">
        <v>51</v>
      </c>
      <c r="N1141" s="2" t="s">
        <v>78</v>
      </c>
      <c r="O1141" s="2" t="s">
        <v>41</v>
      </c>
    </row>
    <row r="1142" spans="2:15" x14ac:dyDescent="0.35">
      <c r="B1142" s="2" t="s">
        <v>14</v>
      </c>
      <c r="C1142" s="3">
        <v>1</v>
      </c>
      <c r="D1142" s="4" t="s">
        <v>60</v>
      </c>
      <c r="E1142" s="2" t="s">
        <v>49</v>
      </c>
      <c r="F1142" s="2" t="s">
        <v>23</v>
      </c>
      <c r="G1142" s="5">
        <v>2</v>
      </c>
      <c r="H1142" s="16">
        <v>12000000</v>
      </c>
      <c r="I1142" s="2">
        <v>1</v>
      </c>
      <c r="J1142" s="6">
        <v>6.4236111111111117E-3</v>
      </c>
      <c r="K1142" s="2" t="s">
        <v>18</v>
      </c>
      <c r="L1142" s="2" t="s">
        <v>29</v>
      </c>
      <c r="M1142" s="2" t="s">
        <v>43</v>
      </c>
      <c r="N1142" s="2" t="s">
        <v>76</v>
      </c>
      <c r="O1142" s="2" t="s">
        <v>52</v>
      </c>
    </row>
    <row r="1143" spans="2:15" x14ac:dyDescent="0.35">
      <c r="B1143" s="2" t="s">
        <v>14</v>
      </c>
      <c r="C1143" s="3">
        <v>29</v>
      </c>
      <c r="D1143" s="4" t="s">
        <v>22</v>
      </c>
      <c r="E1143" s="2" t="s">
        <v>28</v>
      </c>
      <c r="F1143" s="2" t="s">
        <v>17</v>
      </c>
      <c r="G1143" s="5">
        <v>5</v>
      </c>
      <c r="H1143" s="16">
        <v>21000000</v>
      </c>
      <c r="I1143" s="2">
        <v>5</v>
      </c>
      <c r="J1143" s="6">
        <v>6.4236111111111117E-3</v>
      </c>
      <c r="K1143" s="2" t="s">
        <v>18</v>
      </c>
      <c r="L1143" s="2" t="s">
        <v>19</v>
      </c>
      <c r="M1143" s="2" t="s">
        <v>30</v>
      </c>
      <c r="N1143" s="2" t="s">
        <v>77</v>
      </c>
      <c r="O1143" s="2" t="s">
        <v>54</v>
      </c>
    </row>
    <row r="1144" spans="2:15" x14ac:dyDescent="0.35">
      <c r="B1144" s="2" t="s">
        <v>70</v>
      </c>
      <c r="C1144" s="3">
        <v>13</v>
      </c>
      <c r="D1144" s="4" t="s">
        <v>55</v>
      </c>
      <c r="E1144" s="2" t="s">
        <v>16</v>
      </c>
      <c r="F1144" s="2" t="s">
        <v>45</v>
      </c>
      <c r="G1144" s="5">
        <v>0</v>
      </c>
      <c r="H1144" s="16">
        <v>0</v>
      </c>
      <c r="I1144" s="2">
        <v>2</v>
      </c>
      <c r="J1144" s="6">
        <v>6.4236111111111117E-3</v>
      </c>
      <c r="K1144" s="2"/>
      <c r="L1144" s="2"/>
      <c r="M1144" s="2" t="s">
        <v>43</v>
      </c>
      <c r="N1144" s="2" t="s">
        <v>66</v>
      </c>
      <c r="O1144" s="2" t="s">
        <v>67</v>
      </c>
    </row>
    <row r="1145" spans="2:15" x14ac:dyDescent="0.35">
      <c r="B1145" s="2" t="s">
        <v>70</v>
      </c>
      <c r="C1145" s="3">
        <v>29</v>
      </c>
      <c r="D1145" s="4" t="s">
        <v>27</v>
      </c>
      <c r="E1145" s="2" t="s">
        <v>28</v>
      </c>
      <c r="F1145" s="2" t="s">
        <v>23</v>
      </c>
      <c r="G1145" s="5">
        <v>0</v>
      </c>
      <c r="H1145" s="16">
        <v>0</v>
      </c>
      <c r="I1145" s="2">
        <v>2</v>
      </c>
      <c r="J1145" s="6">
        <v>6.4236111111111117E-3</v>
      </c>
      <c r="K1145" s="2"/>
      <c r="L1145" s="2"/>
      <c r="M1145" s="2" t="s">
        <v>43</v>
      </c>
      <c r="N1145" s="2" t="s">
        <v>76</v>
      </c>
      <c r="O1145" s="2" t="s">
        <v>26</v>
      </c>
    </row>
    <row r="1146" spans="2:15" x14ac:dyDescent="0.35">
      <c r="B1146" s="2" t="s">
        <v>70</v>
      </c>
      <c r="C1146" s="3">
        <v>30</v>
      </c>
      <c r="D1146" s="4" t="s">
        <v>69</v>
      </c>
      <c r="E1146" s="2" t="s">
        <v>28</v>
      </c>
      <c r="F1146" s="2" t="s">
        <v>42</v>
      </c>
      <c r="G1146" s="5">
        <v>0</v>
      </c>
      <c r="H1146" s="16">
        <v>0</v>
      </c>
      <c r="I1146" s="2">
        <v>4</v>
      </c>
      <c r="J1146" s="6">
        <v>6.4236111111111117E-3</v>
      </c>
      <c r="K1146" s="2"/>
      <c r="L1146" s="2"/>
      <c r="M1146" s="2" t="s">
        <v>30</v>
      </c>
      <c r="N1146" s="2" t="s">
        <v>77</v>
      </c>
      <c r="O1146" s="2" t="s">
        <v>65</v>
      </c>
    </row>
    <row r="1147" spans="2:15" x14ac:dyDescent="0.35">
      <c r="B1147" s="2" t="s">
        <v>70</v>
      </c>
      <c r="C1147" s="3">
        <v>13</v>
      </c>
      <c r="D1147" s="4" t="s">
        <v>55</v>
      </c>
      <c r="E1147" s="2" t="s">
        <v>16</v>
      </c>
      <c r="F1147" s="2" t="s">
        <v>45</v>
      </c>
      <c r="G1147" s="5">
        <v>0</v>
      </c>
      <c r="H1147" s="16">
        <v>0</v>
      </c>
      <c r="I1147" s="2">
        <v>2</v>
      </c>
      <c r="J1147" s="6">
        <v>6.4236111111111117E-3</v>
      </c>
      <c r="K1147" s="2"/>
      <c r="L1147" s="2"/>
      <c r="M1147" s="2" t="s">
        <v>43</v>
      </c>
      <c r="N1147" s="2" t="s">
        <v>66</v>
      </c>
      <c r="O1147" s="2" t="s">
        <v>67</v>
      </c>
    </row>
    <row r="1148" spans="2:15" x14ac:dyDescent="0.35">
      <c r="B1148" s="2" t="s">
        <v>14</v>
      </c>
      <c r="C1148" s="3">
        <v>12</v>
      </c>
      <c r="D1148" s="4" t="s">
        <v>55</v>
      </c>
      <c r="E1148" s="2" t="s">
        <v>32</v>
      </c>
      <c r="F1148" s="2" t="s">
        <v>42</v>
      </c>
      <c r="G1148" s="5">
        <v>2</v>
      </c>
      <c r="H1148" s="16">
        <v>12000000</v>
      </c>
      <c r="I1148" s="2">
        <v>3</v>
      </c>
      <c r="J1148" s="6">
        <v>6.6666666666666671E-3</v>
      </c>
      <c r="K1148" s="2" t="s">
        <v>18</v>
      </c>
      <c r="L1148" s="2" t="s">
        <v>19</v>
      </c>
      <c r="M1148" s="2" t="s">
        <v>30</v>
      </c>
      <c r="N1148" s="2" t="s">
        <v>77</v>
      </c>
      <c r="O1148" s="2" t="s">
        <v>54</v>
      </c>
    </row>
    <row r="1149" spans="2:15" x14ac:dyDescent="0.35">
      <c r="B1149" s="2" t="s">
        <v>14</v>
      </c>
      <c r="C1149" s="3">
        <v>1</v>
      </c>
      <c r="D1149" s="4" t="s">
        <v>72</v>
      </c>
      <c r="E1149" s="2" t="s">
        <v>28</v>
      </c>
      <c r="F1149" s="2" t="s">
        <v>42</v>
      </c>
      <c r="G1149" s="5">
        <v>5</v>
      </c>
      <c r="H1149" s="16">
        <v>25000000</v>
      </c>
      <c r="I1149" s="2">
        <v>1</v>
      </c>
      <c r="J1149" s="6">
        <v>6.6666666666666671E-3</v>
      </c>
      <c r="K1149" s="2" t="s">
        <v>18</v>
      </c>
      <c r="L1149" s="2" t="s">
        <v>29</v>
      </c>
      <c r="M1149" s="2" t="s">
        <v>43</v>
      </c>
      <c r="N1149" s="2" t="s">
        <v>76</v>
      </c>
      <c r="O1149" s="2" t="s">
        <v>31</v>
      </c>
    </row>
    <row r="1150" spans="2:15" x14ac:dyDescent="0.35">
      <c r="B1150" s="2" t="s">
        <v>14</v>
      </c>
      <c r="C1150" s="3">
        <v>11</v>
      </c>
      <c r="D1150" s="4" t="s">
        <v>27</v>
      </c>
      <c r="E1150" s="2" t="s">
        <v>49</v>
      </c>
      <c r="F1150" s="2" t="s">
        <v>68</v>
      </c>
      <c r="G1150" s="5">
        <v>1</v>
      </c>
      <c r="H1150" s="16">
        <v>7000000</v>
      </c>
      <c r="I1150" s="2">
        <v>2</v>
      </c>
      <c r="J1150" s="6">
        <v>6.6666666666666671E-3</v>
      </c>
      <c r="K1150" s="2" t="s">
        <v>18</v>
      </c>
      <c r="L1150" s="2" t="s">
        <v>56</v>
      </c>
      <c r="M1150" s="2" t="s">
        <v>51</v>
      </c>
      <c r="N1150" s="2" t="s">
        <v>66</v>
      </c>
      <c r="O1150" s="2" t="s">
        <v>67</v>
      </c>
    </row>
    <row r="1151" spans="2:15" x14ac:dyDescent="0.35">
      <c r="B1151" s="2" t="s">
        <v>14</v>
      </c>
      <c r="C1151" s="3">
        <v>12</v>
      </c>
      <c r="D1151" s="4" t="s">
        <v>37</v>
      </c>
      <c r="E1151" s="2" t="s">
        <v>16</v>
      </c>
      <c r="F1151" s="2" t="s">
        <v>42</v>
      </c>
      <c r="G1151" s="5">
        <v>2</v>
      </c>
      <c r="H1151" s="16">
        <v>38000000</v>
      </c>
      <c r="I1151" s="2">
        <v>3</v>
      </c>
      <c r="J1151" s="6">
        <v>6.6666666666666671E-3</v>
      </c>
      <c r="K1151" s="2" t="s">
        <v>46</v>
      </c>
      <c r="L1151" s="2" t="s">
        <v>56</v>
      </c>
      <c r="M1151" s="2" t="s">
        <v>48</v>
      </c>
      <c r="N1151" s="2" t="s">
        <v>76</v>
      </c>
      <c r="O1151" s="2" t="s">
        <v>52</v>
      </c>
    </row>
    <row r="1152" spans="2:15" x14ac:dyDescent="0.35">
      <c r="B1152" s="2" t="s">
        <v>14</v>
      </c>
      <c r="C1152" s="3">
        <v>28</v>
      </c>
      <c r="D1152" s="4" t="s">
        <v>37</v>
      </c>
      <c r="E1152" s="2" t="s">
        <v>49</v>
      </c>
      <c r="F1152" s="2" t="s">
        <v>17</v>
      </c>
      <c r="G1152" s="5">
        <v>3</v>
      </c>
      <c r="H1152" s="16">
        <v>15000000</v>
      </c>
      <c r="I1152" s="2">
        <v>1</v>
      </c>
      <c r="J1152" s="6">
        <v>6.6666666666666671E-3</v>
      </c>
      <c r="K1152" s="2" t="s">
        <v>18</v>
      </c>
      <c r="L1152" s="2" t="s">
        <v>24</v>
      </c>
      <c r="M1152" s="2" t="s">
        <v>33</v>
      </c>
      <c r="N1152" s="2" t="s">
        <v>78</v>
      </c>
      <c r="O1152" s="2" t="s">
        <v>41</v>
      </c>
    </row>
    <row r="1153" spans="2:15" x14ac:dyDescent="0.35">
      <c r="B1153" s="2" t="s">
        <v>14</v>
      </c>
      <c r="C1153" s="3">
        <v>8</v>
      </c>
      <c r="D1153" s="4" t="s">
        <v>37</v>
      </c>
      <c r="E1153" s="2" t="s">
        <v>32</v>
      </c>
      <c r="F1153" s="2" t="s">
        <v>45</v>
      </c>
      <c r="G1153" s="5">
        <v>2</v>
      </c>
      <c r="H1153" s="16">
        <v>12000000</v>
      </c>
      <c r="I1153" s="2">
        <v>4</v>
      </c>
      <c r="J1153" s="6">
        <v>6.6666666666666671E-3</v>
      </c>
      <c r="K1153" s="2" t="s">
        <v>18</v>
      </c>
      <c r="L1153" s="2" t="s">
        <v>29</v>
      </c>
      <c r="M1153" s="2" t="s">
        <v>51</v>
      </c>
      <c r="N1153" s="2" t="s">
        <v>76</v>
      </c>
      <c r="O1153" s="2" t="s">
        <v>31</v>
      </c>
    </row>
    <row r="1154" spans="2:15" x14ac:dyDescent="0.35">
      <c r="B1154" s="2" t="s">
        <v>14</v>
      </c>
      <c r="C1154" s="3">
        <v>11</v>
      </c>
      <c r="D1154" s="4" t="s">
        <v>44</v>
      </c>
      <c r="E1154" s="2" t="s">
        <v>28</v>
      </c>
      <c r="F1154" s="2" t="s">
        <v>17</v>
      </c>
      <c r="G1154" s="5">
        <v>2</v>
      </c>
      <c r="H1154" s="16">
        <v>12000000</v>
      </c>
      <c r="I1154" s="2">
        <v>1</v>
      </c>
      <c r="J1154" s="6">
        <v>6.6666666666666671E-3</v>
      </c>
      <c r="K1154" s="2" t="s">
        <v>18</v>
      </c>
      <c r="L1154" s="2" t="s">
        <v>39</v>
      </c>
      <c r="M1154" s="2" t="s">
        <v>43</v>
      </c>
      <c r="N1154" s="2" t="s">
        <v>76</v>
      </c>
      <c r="O1154" s="2" t="s">
        <v>26</v>
      </c>
    </row>
    <row r="1155" spans="2:15" x14ac:dyDescent="0.35">
      <c r="B1155" s="2" t="s">
        <v>14</v>
      </c>
      <c r="C1155" s="3">
        <v>22</v>
      </c>
      <c r="D1155" s="4" t="s">
        <v>44</v>
      </c>
      <c r="E1155" s="2" t="s">
        <v>32</v>
      </c>
      <c r="F1155" s="2" t="s">
        <v>17</v>
      </c>
      <c r="G1155" s="5">
        <v>4</v>
      </c>
      <c r="H1155" s="16">
        <v>20000000</v>
      </c>
      <c r="I1155" s="2">
        <v>4</v>
      </c>
      <c r="J1155" s="6">
        <v>6.6666666666666671E-3</v>
      </c>
      <c r="K1155" s="2" t="s">
        <v>18</v>
      </c>
      <c r="L1155" s="2" t="s">
        <v>19</v>
      </c>
      <c r="M1155" s="2" t="s">
        <v>40</v>
      </c>
      <c r="N1155" s="2" t="s">
        <v>78</v>
      </c>
      <c r="O1155" s="2" t="s">
        <v>41</v>
      </c>
    </row>
    <row r="1156" spans="2:15" x14ac:dyDescent="0.35">
      <c r="B1156" s="2" t="s">
        <v>14</v>
      </c>
      <c r="C1156" s="3">
        <v>12</v>
      </c>
      <c r="D1156" s="4" t="s">
        <v>55</v>
      </c>
      <c r="E1156" s="2" t="s">
        <v>32</v>
      </c>
      <c r="F1156" s="2" t="s">
        <v>42</v>
      </c>
      <c r="G1156" s="5">
        <v>2</v>
      </c>
      <c r="H1156" s="16">
        <v>12000000</v>
      </c>
      <c r="I1156" s="2">
        <v>3</v>
      </c>
      <c r="J1156" s="6">
        <v>6.6666666666666671E-3</v>
      </c>
      <c r="K1156" s="2" t="s">
        <v>18</v>
      </c>
      <c r="L1156" s="2" t="s">
        <v>19</v>
      </c>
      <c r="M1156" s="2" t="s">
        <v>30</v>
      </c>
      <c r="N1156" s="2" t="s">
        <v>77</v>
      </c>
      <c r="O1156" s="2" t="s">
        <v>54</v>
      </c>
    </row>
    <row r="1157" spans="2:15" x14ac:dyDescent="0.35">
      <c r="B1157" s="2" t="s">
        <v>14</v>
      </c>
      <c r="C1157" s="3">
        <v>1</v>
      </c>
      <c r="D1157" s="4" t="s">
        <v>72</v>
      </c>
      <c r="E1157" s="2" t="s">
        <v>28</v>
      </c>
      <c r="F1157" s="2" t="s">
        <v>42</v>
      </c>
      <c r="G1157" s="5">
        <v>5</v>
      </c>
      <c r="H1157" s="16">
        <v>25000000</v>
      </c>
      <c r="I1157" s="2">
        <v>1</v>
      </c>
      <c r="J1157" s="6">
        <v>6.6666666666666671E-3</v>
      </c>
      <c r="K1157" s="2" t="s">
        <v>18</v>
      </c>
      <c r="L1157" s="2" t="s">
        <v>29</v>
      </c>
      <c r="M1157" s="2" t="s">
        <v>43</v>
      </c>
      <c r="N1157" s="2" t="s">
        <v>76</v>
      </c>
      <c r="O1157" s="2" t="s">
        <v>31</v>
      </c>
    </row>
    <row r="1158" spans="2:15" x14ac:dyDescent="0.35">
      <c r="B1158" s="2" t="s">
        <v>70</v>
      </c>
      <c r="C1158" s="3">
        <v>27</v>
      </c>
      <c r="D1158" s="4" t="s">
        <v>27</v>
      </c>
      <c r="E1158" s="2" t="s">
        <v>16</v>
      </c>
      <c r="F1158" s="2" t="s">
        <v>17</v>
      </c>
      <c r="G1158" s="5">
        <v>0</v>
      </c>
      <c r="H1158" s="16">
        <v>0</v>
      </c>
      <c r="I1158" s="2">
        <v>1</v>
      </c>
      <c r="J1158" s="6">
        <v>6.6666666666666671E-3</v>
      </c>
      <c r="K1158" s="2"/>
      <c r="L1158" s="2"/>
      <c r="M1158" s="2" t="s">
        <v>33</v>
      </c>
      <c r="N1158" s="2" t="s">
        <v>77</v>
      </c>
      <c r="O1158" s="2" t="s">
        <v>65</v>
      </c>
    </row>
    <row r="1159" spans="2:15" x14ac:dyDescent="0.35">
      <c r="B1159" s="2" t="s">
        <v>70</v>
      </c>
      <c r="C1159" s="3">
        <v>3</v>
      </c>
      <c r="D1159" s="4" t="s">
        <v>37</v>
      </c>
      <c r="E1159" s="2" t="s">
        <v>16</v>
      </c>
      <c r="F1159" s="2" t="s">
        <v>42</v>
      </c>
      <c r="G1159" s="5">
        <v>0</v>
      </c>
      <c r="H1159" s="16">
        <v>0</v>
      </c>
      <c r="I1159" s="2">
        <v>1</v>
      </c>
      <c r="J1159" s="6">
        <v>6.6666666666666671E-3</v>
      </c>
      <c r="K1159" s="2"/>
      <c r="L1159" s="2"/>
      <c r="M1159" s="2" t="s">
        <v>30</v>
      </c>
      <c r="N1159" s="2" t="s">
        <v>78</v>
      </c>
      <c r="O1159" s="2" t="s">
        <v>62</v>
      </c>
    </row>
    <row r="1160" spans="2:15" x14ac:dyDescent="0.35">
      <c r="B1160" s="2" t="s">
        <v>70</v>
      </c>
      <c r="C1160" s="3">
        <v>11</v>
      </c>
      <c r="D1160" s="4" t="s">
        <v>44</v>
      </c>
      <c r="E1160" s="2" t="s">
        <v>16</v>
      </c>
      <c r="F1160" s="2" t="s">
        <v>17</v>
      </c>
      <c r="G1160" s="5">
        <v>0</v>
      </c>
      <c r="H1160" s="16">
        <v>0</v>
      </c>
      <c r="I1160" s="2">
        <v>3</v>
      </c>
      <c r="J1160" s="6">
        <v>6.6666666666666671E-3</v>
      </c>
      <c r="K1160" s="2"/>
      <c r="L1160" s="2"/>
      <c r="M1160" s="2" t="s">
        <v>40</v>
      </c>
      <c r="N1160" s="2" t="s">
        <v>78</v>
      </c>
      <c r="O1160" s="2" t="s">
        <v>41</v>
      </c>
    </row>
    <row r="1161" spans="2:15" x14ac:dyDescent="0.35">
      <c r="B1161" s="2" t="s">
        <v>70</v>
      </c>
      <c r="C1161" s="3">
        <v>10</v>
      </c>
      <c r="D1161" s="4" t="s">
        <v>44</v>
      </c>
      <c r="E1161" s="2" t="s">
        <v>32</v>
      </c>
      <c r="F1161" s="2" t="s">
        <v>23</v>
      </c>
      <c r="G1161" s="5">
        <v>0</v>
      </c>
      <c r="H1161" s="16">
        <v>0</v>
      </c>
      <c r="I1161" s="2">
        <v>5</v>
      </c>
      <c r="J1161" s="6">
        <v>6.6666666666666671E-3</v>
      </c>
      <c r="K1161" s="2"/>
      <c r="L1161" s="2"/>
      <c r="M1161" s="2" t="s">
        <v>51</v>
      </c>
      <c r="N1161" s="2" t="s">
        <v>78</v>
      </c>
      <c r="O1161" s="2" t="s">
        <v>63</v>
      </c>
    </row>
    <row r="1162" spans="2:15" x14ac:dyDescent="0.35">
      <c r="B1162" s="2" t="s">
        <v>14</v>
      </c>
      <c r="C1162" s="3">
        <v>12</v>
      </c>
      <c r="D1162" s="4" t="s">
        <v>60</v>
      </c>
      <c r="E1162" s="2" t="s">
        <v>28</v>
      </c>
      <c r="F1162" s="2" t="s">
        <v>42</v>
      </c>
      <c r="G1162" s="5">
        <v>3</v>
      </c>
      <c r="H1162" s="16">
        <v>15000000</v>
      </c>
      <c r="I1162" s="2">
        <v>3</v>
      </c>
      <c r="J1162" s="6">
        <v>7.0601851851851841E-3</v>
      </c>
      <c r="K1162" s="2" t="s">
        <v>18</v>
      </c>
      <c r="L1162" s="2" t="s">
        <v>64</v>
      </c>
      <c r="M1162" s="2" t="s">
        <v>48</v>
      </c>
      <c r="N1162" s="2" t="s">
        <v>77</v>
      </c>
      <c r="O1162" s="2" t="s">
        <v>65</v>
      </c>
    </row>
    <row r="1163" spans="2:15" x14ac:dyDescent="0.35">
      <c r="B1163" s="2" t="s">
        <v>14</v>
      </c>
      <c r="C1163" s="3">
        <v>13</v>
      </c>
      <c r="D1163" s="4" t="s">
        <v>22</v>
      </c>
      <c r="E1163" s="2" t="s">
        <v>16</v>
      </c>
      <c r="F1163" s="2" t="s">
        <v>42</v>
      </c>
      <c r="G1163" s="5">
        <v>3</v>
      </c>
      <c r="H1163" s="16">
        <v>15000000</v>
      </c>
      <c r="I1163" s="2">
        <v>1</v>
      </c>
      <c r="J1163" s="6">
        <v>7.0601851851851841E-3</v>
      </c>
      <c r="K1163" s="2" t="s">
        <v>18</v>
      </c>
      <c r="L1163" s="2" t="s">
        <v>47</v>
      </c>
      <c r="M1163" s="2" t="s">
        <v>33</v>
      </c>
      <c r="N1163" s="2" t="s">
        <v>76</v>
      </c>
      <c r="O1163" s="2" t="s">
        <v>31</v>
      </c>
    </row>
    <row r="1164" spans="2:15" x14ac:dyDescent="0.35">
      <c r="B1164" s="2" t="s">
        <v>14</v>
      </c>
      <c r="C1164" s="3">
        <v>11</v>
      </c>
      <c r="D1164" s="4" t="s">
        <v>22</v>
      </c>
      <c r="E1164" s="2" t="s">
        <v>49</v>
      </c>
      <c r="F1164" s="2" t="s">
        <v>17</v>
      </c>
      <c r="G1164" s="5">
        <v>1</v>
      </c>
      <c r="H1164" s="16">
        <v>7000000</v>
      </c>
      <c r="I1164" s="2">
        <v>3</v>
      </c>
      <c r="J1164" s="6">
        <v>7.0601851851851841E-3</v>
      </c>
      <c r="K1164" s="2" t="s">
        <v>18</v>
      </c>
      <c r="L1164" s="2" t="s">
        <v>56</v>
      </c>
      <c r="M1164" s="2" t="s">
        <v>20</v>
      </c>
      <c r="N1164" s="2" t="s">
        <v>78</v>
      </c>
      <c r="O1164" s="2" t="s">
        <v>41</v>
      </c>
    </row>
    <row r="1165" spans="2:15" x14ac:dyDescent="0.35">
      <c r="B1165" s="2" t="s">
        <v>14</v>
      </c>
      <c r="C1165" s="3">
        <v>7</v>
      </c>
      <c r="D1165" s="4" t="s">
        <v>27</v>
      </c>
      <c r="E1165" s="2" t="s">
        <v>32</v>
      </c>
      <c r="F1165" s="2" t="s">
        <v>42</v>
      </c>
      <c r="G1165" s="5">
        <v>2</v>
      </c>
      <c r="H1165" s="16">
        <v>12000000</v>
      </c>
      <c r="I1165" s="2">
        <v>4</v>
      </c>
      <c r="J1165" s="6">
        <v>7.0601851851851841E-3</v>
      </c>
      <c r="K1165" s="2" t="s">
        <v>18</v>
      </c>
      <c r="L1165" s="2" t="s">
        <v>39</v>
      </c>
      <c r="M1165" s="2" t="s">
        <v>40</v>
      </c>
      <c r="N1165" s="2" t="s">
        <v>78</v>
      </c>
      <c r="O1165" s="2" t="s">
        <v>62</v>
      </c>
    </row>
    <row r="1166" spans="2:15" x14ac:dyDescent="0.35">
      <c r="B1166" s="2" t="s">
        <v>14</v>
      </c>
      <c r="C1166" s="3">
        <v>9</v>
      </c>
      <c r="D1166" s="4" t="s">
        <v>27</v>
      </c>
      <c r="E1166" s="2" t="s">
        <v>28</v>
      </c>
      <c r="F1166" s="2" t="s">
        <v>23</v>
      </c>
      <c r="G1166" s="5">
        <v>3</v>
      </c>
      <c r="H1166" s="16">
        <v>15000000</v>
      </c>
      <c r="I1166" s="2">
        <v>4</v>
      </c>
      <c r="J1166" s="6">
        <v>7.0601851851851841E-3</v>
      </c>
      <c r="K1166" s="2" t="s">
        <v>18</v>
      </c>
      <c r="L1166" s="2" t="s">
        <v>19</v>
      </c>
      <c r="M1166" s="2" t="s">
        <v>33</v>
      </c>
      <c r="N1166" s="2" t="s">
        <v>77</v>
      </c>
      <c r="O1166" s="2" t="s">
        <v>54</v>
      </c>
    </row>
    <row r="1167" spans="2:15" x14ac:dyDescent="0.35">
      <c r="B1167" s="2" t="s">
        <v>14</v>
      </c>
      <c r="C1167" s="3">
        <v>24</v>
      </c>
      <c r="D1167" s="4" t="s">
        <v>27</v>
      </c>
      <c r="E1167" s="2" t="s">
        <v>28</v>
      </c>
      <c r="F1167" s="2" t="s">
        <v>45</v>
      </c>
      <c r="G1167" s="5">
        <v>2</v>
      </c>
      <c r="H1167" s="16">
        <v>12000000</v>
      </c>
      <c r="I1167" s="2">
        <v>2</v>
      </c>
      <c r="J1167" s="6">
        <v>7.0601851851851841E-3</v>
      </c>
      <c r="K1167" s="2" t="s">
        <v>18</v>
      </c>
      <c r="L1167" s="2" t="s">
        <v>39</v>
      </c>
      <c r="M1167" s="2" t="s">
        <v>51</v>
      </c>
      <c r="N1167" s="2" t="s">
        <v>76</v>
      </c>
      <c r="O1167" s="2" t="s">
        <v>52</v>
      </c>
    </row>
    <row r="1168" spans="2:15" x14ac:dyDescent="0.35">
      <c r="B1168" s="2" t="s">
        <v>14</v>
      </c>
      <c r="C1168" s="3">
        <v>28</v>
      </c>
      <c r="D1168" s="4" t="s">
        <v>37</v>
      </c>
      <c r="E1168" s="2" t="s">
        <v>38</v>
      </c>
      <c r="F1168" s="2" t="s">
        <v>42</v>
      </c>
      <c r="G1168" s="5">
        <v>4</v>
      </c>
      <c r="H1168" s="16">
        <v>20000000</v>
      </c>
      <c r="I1168" s="2">
        <v>1</v>
      </c>
      <c r="J1168" s="6">
        <v>7.0601851851851841E-3</v>
      </c>
      <c r="K1168" s="2" t="s">
        <v>18</v>
      </c>
      <c r="L1168" s="2" t="s">
        <v>19</v>
      </c>
      <c r="M1168" s="2" t="s">
        <v>30</v>
      </c>
      <c r="N1168" s="2" t="s">
        <v>78</v>
      </c>
      <c r="O1168" s="2" t="s">
        <v>62</v>
      </c>
    </row>
    <row r="1169" spans="2:15" x14ac:dyDescent="0.35">
      <c r="B1169" s="2" t="s">
        <v>14</v>
      </c>
      <c r="C1169" s="3">
        <v>25</v>
      </c>
      <c r="D1169" s="4" t="s">
        <v>37</v>
      </c>
      <c r="E1169" s="2" t="s">
        <v>28</v>
      </c>
      <c r="F1169" s="2" t="s">
        <v>68</v>
      </c>
      <c r="G1169" s="5">
        <v>5</v>
      </c>
      <c r="H1169" s="16">
        <v>20000000</v>
      </c>
      <c r="I1169" s="2">
        <v>5</v>
      </c>
      <c r="J1169" s="6">
        <v>7.0601851851851841E-3</v>
      </c>
      <c r="K1169" s="2" t="s">
        <v>18</v>
      </c>
      <c r="L1169" s="2" t="s">
        <v>35</v>
      </c>
      <c r="M1169" s="2" t="s">
        <v>43</v>
      </c>
      <c r="N1169" s="2" t="s">
        <v>76</v>
      </c>
      <c r="O1169" s="2" t="s">
        <v>31</v>
      </c>
    </row>
    <row r="1170" spans="2:15" x14ac:dyDescent="0.35">
      <c r="B1170" s="2" t="s">
        <v>14</v>
      </c>
      <c r="C1170" s="3">
        <v>29</v>
      </c>
      <c r="D1170" s="4" t="s">
        <v>37</v>
      </c>
      <c r="E1170" s="2" t="s">
        <v>28</v>
      </c>
      <c r="F1170" s="2" t="s">
        <v>23</v>
      </c>
      <c r="G1170" s="5">
        <v>2</v>
      </c>
      <c r="H1170" s="16">
        <v>12000000</v>
      </c>
      <c r="I1170" s="2">
        <v>2</v>
      </c>
      <c r="J1170" s="6">
        <v>7.0601851851851841E-3</v>
      </c>
      <c r="K1170" s="2" t="s">
        <v>18</v>
      </c>
      <c r="L1170" s="2" t="s">
        <v>47</v>
      </c>
      <c r="M1170" s="2" t="s">
        <v>51</v>
      </c>
      <c r="N1170" s="2" t="s">
        <v>76</v>
      </c>
      <c r="O1170" s="2" t="s">
        <v>26</v>
      </c>
    </row>
    <row r="1171" spans="2:15" x14ac:dyDescent="0.35">
      <c r="B1171" s="2" t="s">
        <v>14</v>
      </c>
      <c r="C1171" s="3">
        <v>25</v>
      </c>
      <c r="D1171" s="4" t="s">
        <v>69</v>
      </c>
      <c r="E1171" s="2" t="s">
        <v>16</v>
      </c>
      <c r="F1171" s="2" t="s">
        <v>23</v>
      </c>
      <c r="G1171" s="5">
        <v>4</v>
      </c>
      <c r="H1171" s="16">
        <v>20000000</v>
      </c>
      <c r="I1171" s="2">
        <v>1</v>
      </c>
      <c r="J1171" s="6">
        <v>7.0601851851851841E-3</v>
      </c>
      <c r="K1171" s="2" t="s">
        <v>61</v>
      </c>
      <c r="L1171" s="2" t="s">
        <v>50</v>
      </c>
      <c r="M1171" s="2" t="s">
        <v>43</v>
      </c>
      <c r="N1171" s="2" t="s">
        <v>66</v>
      </c>
      <c r="O1171" s="2" t="s">
        <v>67</v>
      </c>
    </row>
    <row r="1172" spans="2:15" x14ac:dyDescent="0.35">
      <c r="B1172" s="2" t="s">
        <v>14</v>
      </c>
      <c r="C1172" s="3">
        <v>12</v>
      </c>
      <c r="D1172" s="4" t="s">
        <v>60</v>
      </c>
      <c r="E1172" s="2" t="s">
        <v>28</v>
      </c>
      <c r="F1172" s="2" t="s">
        <v>42</v>
      </c>
      <c r="G1172" s="5">
        <v>3</v>
      </c>
      <c r="H1172" s="16">
        <v>15000000</v>
      </c>
      <c r="I1172" s="2">
        <v>3</v>
      </c>
      <c r="J1172" s="6">
        <v>7.0601851851851841E-3</v>
      </c>
      <c r="K1172" s="2" t="s">
        <v>18</v>
      </c>
      <c r="L1172" s="2" t="s">
        <v>64</v>
      </c>
      <c r="M1172" s="2" t="s">
        <v>48</v>
      </c>
      <c r="N1172" s="2" t="s">
        <v>77</v>
      </c>
      <c r="O1172" s="2" t="s">
        <v>65</v>
      </c>
    </row>
    <row r="1173" spans="2:15" x14ac:dyDescent="0.35">
      <c r="B1173" s="2" t="s">
        <v>14</v>
      </c>
      <c r="C1173" s="3">
        <v>13</v>
      </c>
      <c r="D1173" s="4" t="s">
        <v>22</v>
      </c>
      <c r="E1173" s="2" t="s">
        <v>16</v>
      </c>
      <c r="F1173" s="2" t="s">
        <v>42</v>
      </c>
      <c r="G1173" s="5">
        <v>3</v>
      </c>
      <c r="H1173" s="16">
        <v>15000000</v>
      </c>
      <c r="I1173" s="2">
        <v>1</v>
      </c>
      <c r="J1173" s="6">
        <v>7.0601851851851841E-3</v>
      </c>
      <c r="K1173" s="2" t="s">
        <v>18</v>
      </c>
      <c r="L1173" s="2" t="s">
        <v>47</v>
      </c>
      <c r="M1173" s="2" t="s">
        <v>33</v>
      </c>
      <c r="N1173" s="2" t="s">
        <v>76</v>
      </c>
      <c r="O1173" s="2" t="s">
        <v>31</v>
      </c>
    </row>
    <row r="1174" spans="2:15" x14ac:dyDescent="0.35">
      <c r="B1174" s="2" t="s">
        <v>70</v>
      </c>
      <c r="C1174" s="3">
        <v>21</v>
      </c>
      <c r="D1174" s="4" t="s">
        <v>27</v>
      </c>
      <c r="E1174" s="2" t="s">
        <v>16</v>
      </c>
      <c r="F1174" s="2" t="s">
        <v>42</v>
      </c>
      <c r="G1174" s="5">
        <v>0</v>
      </c>
      <c r="H1174" s="16">
        <v>0</v>
      </c>
      <c r="I1174" s="2">
        <v>2</v>
      </c>
      <c r="J1174" s="6">
        <v>7.0601851851851841E-3</v>
      </c>
      <c r="K1174" s="2"/>
      <c r="L1174" s="2"/>
      <c r="M1174" s="2" t="s">
        <v>33</v>
      </c>
      <c r="N1174" s="2" t="s">
        <v>78</v>
      </c>
      <c r="O1174" s="2" t="s">
        <v>66</v>
      </c>
    </row>
    <row r="1175" spans="2:15" x14ac:dyDescent="0.35">
      <c r="B1175" s="2" t="s">
        <v>70</v>
      </c>
      <c r="C1175" s="3">
        <v>25</v>
      </c>
      <c r="D1175" s="4" t="s">
        <v>44</v>
      </c>
      <c r="E1175" s="2" t="s">
        <v>28</v>
      </c>
      <c r="F1175" s="2" t="s">
        <v>42</v>
      </c>
      <c r="G1175" s="5">
        <v>0</v>
      </c>
      <c r="H1175" s="16">
        <v>0</v>
      </c>
      <c r="I1175" s="2">
        <v>2</v>
      </c>
      <c r="J1175" s="6">
        <v>7.0601851851851841E-3</v>
      </c>
      <c r="K1175" s="2"/>
      <c r="L1175" s="2"/>
      <c r="M1175" s="2" t="s">
        <v>25</v>
      </c>
      <c r="N1175" s="2" t="s">
        <v>76</v>
      </c>
      <c r="O1175" s="2" t="s">
        <v>52</v>
      </c>
    </row>
    <row r="1176" spans="2:15" x14ac:dyDescent="0.35">
      <c r="B1176" s="2" t="s">
        <v>70</v>
      </c>
      <c r="C1176" s="3">
        <v>11</v>
      </c>
      <c r="D1176" s="4" t="s">
        <v>44</v>
      </c>
      <c r="E1176" s="2" t="s">
        <v>32</v>
      </c>
      <c r="F1176" s="2" t="s">
        <v>68</v>
      </c>
      <c r="G1176" s="5">
        <v>0</v>
      </c>
      <c r="H1176" s="16">
        <v>0</v>
      </c>
      <c r="I1176" s="2">
        <v>2</v>
      </c>
      <c r="J1176" s="6">
        <v>7.0601851851851841E-3</v>
      </c>
      <c r="K1176" s="2"/>
      <c r="L1176" s="2"/>
      <c r="M1176" s="2" t="s">
        <v>48</v>
      </c>
      <c r="N1176" s="2" t="s">
        <v>78</v>
      </c>
      <c r="O1176" s="2" t="s">
        <v>41</v>
      </c>
    </row>
    <row r="1177" spans="2:15" x14ac:dyDescent="0.35">
      <c r="B1177" s="2" t="s">
        <v>14</v>
      </c>
      <c r="C1177" s="3">
        <v>1</v>
      </c>
      <c r="D1177" s="4" t="s">
        <v>15</v>
      </c>
      <c r="E1177" s="2" t="s">
        <v>28</v>
      </c>
      <c r="F1177" s="2" t="s">
        <v>23</v>
      </c>
      <c r="G1177" s="5">
        <v>5</v>
      </c>
      <c r="H1177" s="16">
        <v>25000000</v>
      </c>
      <c r="I1177" s="2">
        <v>1</v>
      </c>
      <c r="J1177" s="6">
        <v>7.8703703703703713E-3</v>
      </c>
      <c r="K1177" s="2" t="s">
        <v>18</v>
      </c>
      <c r="L1177" s="2" t="s">
        <v>19</v>
      </c>
      <c r="M1177" s="2" t="s">
        <v>43</v>
      </c>
      <c r="N1177" s="2" t="s">
        <v>66</v>
      </c>
      <c r="O1177" s="2" t="s">
        <v>36</v>
      </c>
    </row>
    <row r="1178" spans="2:15" x14ac:dyDescent="0.35">
      <c r="B1178" s="2" t="s">
        <v>14</v>
      </c>
      <c r="C1178" s="3">
        <v>11</v>
      </c>
      <c r="D1178" s="4" t="s">
        <v>15</v>
      </c>
      <c r="E1178" s="2" t="s">
        <v>49</v>
      </c>
      <c r="F1178" s="2" t="s">
        <v>23</v>
      </c>
      <c r="G1178" s="5">
        <v>3</v>
      </c>
      <c r="H1178" s="16">
        <v>15000000</v>
      </c>
      <c r="I1178" s="2">
        <v>2</v>
      </c>
      <c r="J1178" s="6">
        <v>7.8703703703703713E-3</v>
      </c>
      <c r="K1178" s="2" t="s">
        <v>18</v>
      </c>
      <c r="L1178" s="2" t="s">
        <v>35</v>
      </c>
      <c r="M1178" s="2" t="s">
        <v>48</v>
      </c>
      <c r="N1178" s="2" t="s">
        <v>77</v>
      </c>
      <c r="O1178" s="2" t="s">
        <v>65</v>
      </c>
    </row>
    <row r="1179" spans="2:15" x14ac:dyDescent="0.35">
      <c r="B1179" s="2" t="s">
        <v>14</v>
      </c>
      <c r="C1179" s="3">
        <v>4</v>
      </c>
      <c r="D1179" s="4" t="s">
        <v>59</v>
      </c>
      <c r="E1179" s="2" t="s">
        <v>28</v>
      </c>
      <c r="F1179" s="2" t="s">
        <v>42</v>
      </c>
      <c r="G1179" s="5">
        <v>4</v>
      </c>
      <c r="H1179" s="16">
        <v>20000000</v>
      </c>
      <c r="I1179" s="2">
        <v>1</v>
      </c>
      <c r="J1179" s="6">
        <v>7.8703703703703713E-3</v>
      </c>
      <c r="K1179" s="2" t="s">
        <v>61</v>
      </c>
      <c r="L1179" s="2" t="s">
        <v>56</v>
      </c>
      <c r="M1179" s="2" t="s">
        <v>30</v>
      </c>
      <c r="N1179" s="2" t="s">
        <v>76</v>
      </c>
      <c r="O1179" s="2" t="s">
        <v>71</v>
      </c>
    </row>
    <row r="1180" spans="2:15" x14ac:dyDescent="0.35">
      <c r="B1180" s="2" t="s">
        <v>14</v>
      </c>
      <c r="C1180" s="3">
        <v>30</v>
      </c>
      <c r="D1180" s="4" t="s">
        <v>27</v>
      </c>
      <c r="E1180" s="2" t="s">
        <v>28</v>
      </c>
      <c r="F1180" s="2" t="s">
        <v>42</v>
      </c>
      <c r="G1180" s="5">
        <v>2</v>
      </c>
      <c r="H1180" s="16">
        <v>10000000</v>
      </c>
      <c r="I1180" s="2">
        <v>1</v>
      </c>
      <c r="J1180" s="6">
        <v>7.8703703703703713E-3</v>
      </c>
      <c r="K1180" s="2" t="s">
        <v>18</v>
      </c>
      <c r="L1180" s="2" t="s">
        <v>56</v>
      </c>
      <c r="M1180" s="2" t="s">
        <v>20</v>
      </c>
      <c r="N1180" s="2" t="s">
        <v>78</v>
      </c>
      <c r="O1180" s="2" t="s">
        <v>21</v>
      </c>
    </row>
    <row r="1181" spans="2:15" x14ac:dyDescent="0.35">
      <c r="B1181" s="2" t="s">
        <v>14</v>
      </c>
      <c r="C1181" s="3">
        <v>14</v>
      </c>
      <c r="D1181" s="4" t="s">
        <v>37</v>
      </c>
      <c r="E1181" s="2" t="s">
        <v>16</v>
      </c>
      <c r="F1181" s="2" t="s">
        <v>23</v>
      </c>
      <c r="G1181" s="5">
        <v>1</v>
      </c>
      <c r="H1181" s="16">
        <v>19000000</v>
      </c>
      <c r="I1181" s="2">
        <v>2</v>
      </c>
      <c r="J1181" s="6">
        <v>7.8703703703703713E-3</v>
      </c>
      <c r="K1181" s="2" t="s">
        <v>46</v>
      </c>
      <c r="L1181" s="2" t="s">
        <v>29</v>
      </c>
      <c r="M1181" s="2" t="s">
        <v>48</v>
      </c>
      <c r="N1181" s="2" t="s">
        <v>66</v>
      </c>
      <c r="O1181" s="2" t="s">
        <v>36</v>
      </c>
    </row>
    <row r="1182" spans="2:15" x14ac:dyDescent="0.35">
      <c r="B1182" s="2" t="s">
        <v>14</v>
      </c>
      <c r="C1182" s="3">
        <v>19</v>
      </c>
      <c r="D1182" s="4" t="s">
        <v>37</v>
      </c>
      <c r="E1182" s="2" t="s">
        <v>28</v>
      </c>
      <c r="F1182" s="2" t="s">
        <v>23</v>
      </c>
      <c r="G1182" s="5">
        <v>1</v>
      </c>
      <c r="H1182" s="16">
        <v>7000000</v>
      </c>
      <c r="I1182" s="2">
        <v>4</v>
      </c>
      <c r="J1182" s="6">
        <v>7.8703703703703713E-3</v>
      </c>
      <c r="K1182" s="2" t="s">
        <v>18</v>
      </c>
      <c r="L1182" s="2" t="s">
        <v>24</v>
      </c>
      <c r="M1182" s="2" t="s">
        <v>33</v>
      </c>
      <c r="N1182" s="2" t="s">
        <v>76</v>
      </c>
      <c r="O1182" s="2" t="s">
        <v>71</v>
      </c>
    </row>
    <row r="1183" spans="2:15" x14ac:dyDescent="0.35">
      <c r="B1183" s="2" t="s">
        <v>14</v>
      </c>
      <c r="C1183" s="3">
        <v>3</v>
      </c>
      <c r="D1183" s="4" t="s">
        <v>37</v>
      </c>
      <c r="E1183" s="2" t="s">
        <v>16</v>
      </c>
      <c r="F1183" s="2" t="s">
        <v>45</v>
      </c>
      <c r="G1183" s="5">
        <v>3</v>
      </c>
      <c r="H1183" s="16">
        <v>12000000</v>
      </c>
      <c r="I1183" s="2">
        <v>2</v>
      </c>
      <c r="J1183" s="6">
        <v>7.8703703703703713E-3</v>
      </c>
      <c r="K1183" s="2" t="s">
        <v>18</v>
      </c>
      <c r="L1183" s="2" t="s">
        <v>39</v>
      </c>
      <c r="M1183" s="2" t="s">
        <v>51</v>
      </c>
      <c r="N1183" s="2" t="s">
        <v>76</v>
      </c>
      <c r="O1183" s="2" t="s">
        <v>26</v>
      </c>
    </row>
    <row r="1184" spans="2:15" x14ac:dyDescent="0.35">
      <c r="B1184" s="2" t="s">
        <v>14</v>
      </c>
      <c r="C1184" s="3">
        <v>3</v>
      </c>
      <c r="D1184" s="4" t="s">
        <v>44</v>
      </c>
      <c r="E1184" s="2" t="s">
        <v>32</v>
      </c>
      <c r="F1184" s="2" t="s">
        <v>23</v>
      </c>
      <c r="G1184" s="5">
        <v>2</v>
      </c>
      <c r="H1184" s="16">
        <v>38000000</v>
      </c>
      <c r="I1184" s="2">
        <v>2</v>
      </c>
      <c r="J1184" s="6">
        <v>7.8703703703703713E-3</v>
      </c>
      <c r="K1184" s="2" t="s">
        <v>46</v>
      </c>
      <c r="L1184" s="2" t="s">
        <v>64</v>
      </c>
      <c r="M1184" s="2" t="s">
        <v>33</v>
      </c>
      <c r="N1184" s="2" t="s">
        <v>76</v>
      </c>
      <c r="O1184" s="2" t="s">
        <v>31</v>
      </c>
    </row>
    <row r="1185" spans="2:15" x14ac:dyDescent="0.35">
      <c r="B1185" s="2" t="s">
        <v>14</v>
      </c>
      <c r="C1185" s="3">
        <v>12</v>
      </c>
      <c r="D1185" s="4" t="s">
        <v>44</v>
      </c>
      <c r="E1185" s="2" t="s">
        <v>49</v>
      </c>
      <c r="F1185" s="2" t="s">
        <v>42</v>
      </c>
      <c r="G1185" s="5">
        <v>3</v>
      </c>
      <c r="H1185" s="16">
        <v>15000000</v>
      </c>
      <c r="I1185" s="2">
        <v>1</v>
      </c>
      <c r="J1185" s="6">
        <v>7.8703703703703713E-3</v>
      </c>
      <c r="K1185" s="2" t="s">
        <v>18</v>
      </c>
      <c r="L1185" s="2" t="s">
        <v>29</v>
      </c>
      <c r="M1185" s="2" t="s">
        <v>51</v>
      </c>
      <c r="N1185" s="2" t="s">
        <v>78</v>
      </c>
      <c r="O1185" s="2" t="s">
        <v>53</v>
      </c>
    </row>
    <row r="1186" spans="2:15" x14ac:dyDescent="0.35">
      <c r="B1186" s="2" t="s">
        <v>14</v>
      </c>
      <c r="C1186" s="3">
        <v>22</v>
      </c>
      <c r="D1186" s="4" t="s">
        <v>44</v>
      </c>
      <c r="E1186" s="2" t="s">
        <v>16</v>
      </c>
      <c r="F1186" s="2" t="s">
        <v>68</v>
      </c>
      <c r="G1186" s="5">
        <v>2</v>
      </c>
      <c r="H1186" s="16">
        <v>12000000</v>
      </c>
      <c r="I1186" s="2">
        <v>3</v>
      </c>
      <c r="J1186" s="6">
        <v>7.8703703703703713E-3</v>
      </c>
      <c r="K1186" s="2" t="s">
        <v>18</v>
      </c>
      <c r="L1186" s="2" t="s">
        <v>19</v>
      </c>
      <c r="M1186" s="2" t="s">
        <v>40</v>
      </c>
      <c r="N1186" s="2" t="s">
        <v>78</v>
      </c>
      <c r="O1186" s="2" t="s">
        <v>63</v>
      </c>
    </row>
    <row r="1187" spans="2:15" x14ac:dyDescent="0.35">
      <c r="B1187" s="2" t="s">
        <v>14</v>
      </c>
      <c r="C1187" s="3">
        <v>1</v>
      </c>
      <c r="D1187" s="4" t="s">
        <v>15</v>
      </c>
      <c r="E1187" s="2" t="s">
        <v>28</v>
      </c>
      <c r="F1187" s="2" t="s">
        <v>23</v>
      </c>
      <c r="G1187" s="5">
        <v>5</v>
      </c>
      <c r="H1187" s="16">
        <v>25000000</v>
      </c>
      <c r="I1187" s="2">
        <v>1</v>
      </c>
      <c r="J1187" s="6">
        <v>7.8703703703703713E-3</v>
      </c>
      <c r="K1187" s="2" t="s">
        <v>18</v>
      </c>
      <c r="L1187" s="2" t="s">
        <v>19</v>
      </c>
      <c r="M1187" s="2" t="s">
        <v>43</v>
      </c>
      <c r="N1187" s="2" t="s">
        <v>66</v>
      </c>
      <c r="O1187" s="2" t="s">
        <v>36</v>
      </c>
    </row>
    <row r="1188" spans="2:15" x14ac:dyDescent="0.35">
      <c r="B1188" s="2" t="s">
        <v>14</v>
      </c>
      <c r="C1188" s="3">
        <v>11</v>
      </c>
      <c r="D1188" s="4" t="s">
        <v>15</v>
      </c>
      <c r="E1188" s="2" t="s">
        <v>49</v>
      </c>
      <c r="F1188" s="2" t="s">
        <v>23</v>
      </c>
      <c r="G1188" s="5">
        <v>3</v>
      </c>
      <c r="H1188" s="16">
        <v>15000000</v>
      </c>
      <c r="I1188" s="2">
        <v>2</v>
      </c>
      <c r="J1188" s="6">
        <v>7.8703703703703713E-3</v>
      </c>
      <c r="K1188" s="2" t="s">
        <v>18</v>
      </c>
      <c r="L1188" s="2" t="s">
        <v>35</v>
      </c>
      <c r="M1188" s="2" t="s">
        <v>48</v>
      </c>
      <c r="N1188" s="2" t="s">
        <v>77</v>
      </c>
      <c r="O1188" s="2" t="s">
        <v>65</v>
      </c>
    </row>
    <row r="1189" spans="2:15" x14ac:dyDescent="0.35">
      <c r="B1189" s="2" t="s">
        <v>14</v>
      </c>
      <c r="C1189" s="3">
        <v>4</v>
      </c>
      <c r="D1189" s="4" t="s">
        <v>59</v>
      </c>
      <c r="E1189" s="2" t="s">
        <v>28</v>
      </c>
      <c r="F1189" s="2" t="s">
        <v>42</v>
      </c>
      <c r="G1189" s="5">
        <v>4</v>
      </c>
      <c r="H1189" s="16">
        <v>20000000</v>
      </c>
      <c r="I1189" s="2">
        <v>1</v>
      </c>
      <c r="J1189" s="6">
        <v>7.8703703703703713E-3</v>
      </c>
      <c r="K1189" s="2" t="s">
        <v>61</v>
      </c>
      <c r="L1189" s="2" t="s">
        <v>56</v>
      </c>
      <c r="M1189" s="2" t="s">
        <v>30</v>
      </c>
      <c r="N1189" s="2" t="s">
        <v>76</v>
      </c>
      <c r="O1189" s="2" t="s">
        <v>71</v>
      </c>
    </row>
    <row r="1190" spans="2:15" x14ac:dyDescent="0.35">
      <c r="B1190" s="2" t="s">
        <v>70</v>
      </c>
      <c r="C1190" s="3">
        <v>5</v>
      </c>
      <c r="D1190" s="4" t="s">
        <v>37</v>
      </c>
      <c r="E1190" s="2" t="s">
        <v>16</v>
      </c>
      <c r="F1190" s="2" t="s">
        <v>42</v>
      </c>
      <c r="G1190" s="5">
        <v>0</v>
      </c>
      <c r="H1190" s="16">
        <v>0</v>
      </c>
      <c r="I1190" s="2">
        <v>3</v>
      </c>
      <c r="J1190" s="6">
        <v>7.8703703703703713E-3</v>
      </c>
      <c r="K1190" s="2"/>
      <c r="L1190" s="2"/>
      <c r="M1190" s="2" t="s">
        <v>30</v>
      </c>
      <c r="N1190" s="2" t="s">
        <v>76</v>
      </c>
      <c r="O1190" s="2" t="s">
        <v>31</v>
      </c>
    </row>
    <row r="1191" spans="2:15" x14ac:dyDescent="0.35">
      <c r="B1191" s="2" t="s">
        <v>70</v>
      </c>
      <c r="C1191" s="3">
        <v>10</v>
      </c>
      <c r="D1191" s="4" t="s">
        <v>69</v>
      </c>
      <c r="E1191" s="2" t="s">
        <v>16</v>
      </c>
      <c r="F1191" s="2" t="s">
        <v>23</v>
      </c>
      <c r="G1191" s="5">
        <v>0</v>
      </c>
      <c r="H1191" s="16">
        <v>0</v>
      </c>
      <c r="I1191" s="2">
        <v>2</v>
      </c>
      <c r="J1191" s="6">
        <v>7.8703703703703713E-3</v>
      </c>
      <c r="K1191" s="2"/>
      <c r="L1191" s="2"/>
      <c r="M1191" s="2" t="s">
        <v>40</v>
      </c>
      <c r="N1191" s="2" t="s">
        <v>66</v>
      </c>
      <c r="O1191" s="2" t="s">
        <v>36</v>
      </c>
    </row>
    <row r="1192" spans="2:15" x14ac:dyDescent="0.35">
      <c r="B1192" s="2" t="s">
        <v>70</v>
      </c>
      <c r="C1192" s="3">
        <v>10</v>
      </c>
      <c r="D1192" s="4" t="s">
        <v>69</v>
      </c>
      <c r="E1192" s="2" t="s">
        <v>49</v>
      </c>
      <c r="F1192" s="2" t="s">
        <v>42</v>
      </c>
      <c r="G1192" s="5">
        <v>0</v>
      </c>
      <c r="H1192" s="16">
        <v>0</v>
      </c>
      <c r="I1192" s="2">
        <v>2</v>
      </c>
      <c r="J1192" s="6">
        <v>7.8703703703703713E-3</v>
      </c>
      <c r="K1192" s="2"/>
      <c r="L1192" s="2"/>
      <c r="M1192" s="2" t="s">
        <v>20</v>
      </c>
      <c r="N1192" s="2" t="s">
        <v>78</v>
      </c>
      <c r="O1192" s="2" t="s">
        <v>53</v>
      </c>
    </row>
    <row r="1193" spans="2:15" x14ac:dyDescent="0.35">
      <c r="B1193" s="2" t="s">
        <v>14</v>
      </c>
      <c r="C1193" s="3">
        <v>17</v>
      </c>
      <c r="D1193" s="4" t="s">
        <v>55</v>
      </c>
      <c r="E1193" s="2" t="s">
        <v>28</v>
      </c>
      <c r="F1193" s="2" t="s">
        <v>42</v>
      </c>
      <c r="G1193" s="5">
        <v>2</v>
      </c>
      <c r="H1193" s="16">
        <v>38000000</v>
      </c>
      <c r="I1193" s="2">
        <v>4</v>
      </c>
      <c r="J1193" s="6">
        <v>8.8541666666666664E-3</v>
      </c>
      <c r="K1193" s="2" t="s">
        <v>46</v>
      </c>
      <c r="L1193" s="2" t="s">
        <v>29</v>
      </c>
      <c r="M1193" s="2" t="s">
        <v>33</v>
      </c>
      <c r="N1193" s="2" t="s">
        <v>76</v>
      </c>
      <c r="O1193" s="2" t="s">
        <v>31</v>
      </c>
    </row>
    <row r="1194" spans="2:15" x14ac:dyDescent="0.35">
      <c r="B1194" s="2" t="s">
        <v>14</v>
      </c>
      <c r="C1194" s="3">
        <v>2</v>
      </c>
      <c r="D1194" s="4" t="s">
        <v>59</v>
      </c>
      <c r="E1194" s="2" t="s">
        <v>16</v>
      </c>
      <c r="F1194" s="2" t="s">
        <v>42</v>
      </c>
      <c r="G1194" s="5">
        <v>5</v>
      </c>
      <c r="H1194" s="16">
        <v>25000000</v>
      </c>
      <c r="I1194" s="2">
        <v>1</v>
      </c>
      <c r="J1194" s="6">
        <v>8.8541666666666664E-3</v>
      </c>
      <c r="K1194" s="2" t="s">
        <v>18</v>
      </c>
      <c r="L1194" s="2" t="s">
        <v>19</v>
      </c>
      <c r="M1194" s="2" t="s">
        <v>51</v>
      </c>
      <c r="N1194" s="2" t="s">
        <v>78</v>
      </c>
      <c r="O1194" s="2" t="s">
        <v>21</v>
      </c>
    </row>
    <row r="1195" spans="2:15" x14ac:dyDescent="0.35">
      <c r="B1195" s="2" t="s">
        <v>14</v>
      </c>
      <c r="C1195" s="3">
        <v>5</v>
      </c>
      <c r="D1195" s="4" t="s">
        <v>22</v>
      </c>
      <c r="E1195" s="2" t="s">
        <v>16</v>
      </c>
      <c r="F1195" s="2" t="s">
        <v>17</v>
      </c>
      <c r="G1195" s="5">
        <v>4</v>
      </c>
      <c r="H1195" s="16">
        <v>20000000</v>
      </c>
      <c r="I1195" s="2">
        <v>3</v>
      </c>
      <c r="J1195" s="6">
        <v>8.8541666666666664E-3</v>
      </c>
      <c r="K1195" s="2" t="s">
        <v>61</v>
      </c>
      <c r="L1195" s="2" t="s">
        <v>47</v>
      </c>
      <c r="M1195" s="2" t="s">
        <v>33</v>
      </c>
      <c r="N1195" s="2" t="s">
        <v>78</v>
      </c>
      <c r="O1195" s="2" t="s">
        <v>66</v>
      </c>
    </row>
    <row r="1196" spans="2:15" x14ac:dyDescent="0.35">
      <c r="B1196" s="2" t="s">
        <v>14</v>
      </c>
      <c r="C1196" s="3">
        <v>11</v>
      </c>
      <c r="D1196" s="4" t="s">
        <v>22</v>
      </c>
      <c r="E1196" s="2" t="s">
        <v>28</v>
      </c>
      <c r="F1196" s="2" t="s">
        <v>23</v>
      </c>
      <c r="G1196" s="5">
        <v>1</v>
      </c>
      <c r="H1196" s="16">
        <v>7000000</v>
      </c>
      <c r="I1196" s="2">
        <v>6</v>
      </c>
      <c r="J1196" s="6">
        <v>8.8541666666666664E-3</v>
      </c>
      <c r="K1196" s="2" t="s">
        <v>18</v>
      </c>
      <c r="L1196" s="2" t="s">
        <v>29</v>
      </c>
      <c r="M1196" s="2" t="s">
        <v>25</v>
      </c>
      <c r="N1196" s="2" t="s">
        <v>76</v>
      </c>
      <c r="O1196" s="2" t="s">
        <v>71</v>
      </c>
    </row>
    <row r="1197" spans="2:15" x14ac:dyDescent="0.35">
      <c r="B1197" s="2" t="s">
        <v>14</v>
      </c>
      <c r="C1197" s="3">
        <v>28</v>
      </c>
      <c r="D1197" s="4" t="s">
        <v>27</v>
      </c>
      <c r="E1197" s="2" t="s">
        <v>32</v>
      </c>
      <c r="F1197" s="2" t="s">
        <v>42</v>
      </c>
      <c r="G1197" s="5">
        <v>3</v>
      </c>
      <c r="H1197" s="16">
        <v>11000000</v>
      </c>
      <c r="I1197" s="2">
        <v>2</v>
      </c>
      <c r="J1197" s="6">
        <v>8.8541666666666664E-3</v>
      </c>
      <c r="K1197" s="2" t="s">
        <v>18</v>
      </c>
      <c r="L1197" s="2" t="s">
        <v>29</v>
      </c>
      <c r="M1197" s="2" t="s">
        <v>25</v>
      </c>
      <c r="N1197" s="2" t="s">
        <v>78</v>
      </c>
      <c r="O1197" s="2" t="s">
        <v>21</v>
      </c>
    </row>
    <row r="1198" spans="2:15" x14ac:dyDescent="0.35">
      <c r="B1198" s="2" t="s">
        <v>14</v>
      </c>
      <c r="C1198" s="3">
        <v>16</v>
      </c>
      <c r="D1198" s="4" t="s">
        <v>27</v>
      </c>
      <c r="E1198" s="2" t="s">
        <v>28</v>
      </c>
      <c r="F1198" s="2" t="s">
        <v>23</v>
      </c>
      <c r="G1198" s="5">
        <v>5</v>
      </c>
      <c r="H1198" s="16">
        <v>20000000</v>
      </c>
      <c r="I1198" s="2">
        <v>5</v>
      </c>
      <c r="J1198" s="6">
        <v>8.8541666666666664E-3</v>
      </c>
      <c r="K1198" s="2" t="s">
        <v>18</v>
      </c>
      <c r="L1198" s="2" t="s">
        <v>19</v>
      </c>
      <c r="M1198" s="2" t="s">
        <v>40</v>
      </c>
      <c r="N1198" s="2" t="s">
        <v>77</v>
      </c>
      <c r="O1198" s="2" t="s">
        <v>65</v>
      </c>
    </row>
    <row r="1199" spans="2:15" x14ac:dyDescent="0.35">
      <c r="B1199" s="2" t="s">
        <v>14</v>
      </c>
      <c r="C1199" s="3">
        <v>30</v>
      </c>
      <c r="D1199" s="4" t="s">
        <v>27</v>
      </c>
      <c r="E1199" s="2" t="s">
        <v>49</v>
      </c>
      <c r="F1199" s="2" t="s">
        <v>17</v>
      </c>
      <c r="G1199" s="5">
        <v>2</v>
      </c>
      <c r="H1199" s="16">
        <v>10000000</v>
      </c>
      <c r="I1199" s="2">
        <v>1</v>
      </c>
      <c r="J1199" s="6">
        <v>8.8541666666666664E-3</v>
      </c>
      <c r="K1199" s="2" t="s">
        <v>18</v>
      </c>
      <c r="L1199" s="2" t="s">
        <v>19</v>
      </c>
      <c r="M1199" s="2" t="s">
        <v>48</v>
      </c>
      <c r="N1199" s="2" t="s">
        <v>66</v>
      </c>
      <c r="O1199" s="2" t="s">
        <v>67</v>
      </c>
    </row>
    <row r="1200" spans="2:15" x14ac:dyDescent="0.35">
      <c r="B1200" s="2" t="s">
        <v>14</v>
      </c>
      <c r="C1200" s="3">
        <v>8</v>
      </c>
      <c r="D1200" s="4" t="s">
        <v>37</v>
      </c>
      <c r="E1200" s="2" t="s">
        <v>28</v>
      </c>
      <c r="F1200" s="2" t="s">
        <v>42</v>
      </c>
      <c r="G1200" s="5">
        <v>1</v>
      </c>
      <c r="H1200" s="16">
        <v>19000000</v>
      </c>
      <c r="I1200" s="2">
        <v>4</v>
      </c>
      <c r="J1200" s="6">
        <v>8.8541666666666664E-3</v>
      </c>
      <c r="K1200" s="2" t="s">
        <v>46</v>
      </c>
      <c r="L1200" s="2" t="s">
        <v>19</v>
      </c>
      <c r="M1200" s="2" t="s">
        <v>43</v>
      </c>
      <c r="N1200" s="2" t="s">
        <v>66</v>
      </c>
      <c r="O1200" s="2" t="s">
        <v>67</v>
      </c>
    </row>
    <row r="1201" spans="2:15" x14ac:dyDescent="0.35">
      <c r="B1201" s="2" t="s">
        <v>14</v>
      </c>
      <c r="C1201" s="3">
        <v>17</v>
      </c>
      <c r="D1201" s="4" t="s">
        <v>55</v>
      </c>
      <c r="E1201" s="2" t="s">
        <v>28</v>
      </c>
      <c r="F1201" s="2" t="s">
        <v>42</v>
      </c>
      <c r="G1201" s="5">
        <v>2</v>
      </c>
      <c r="H1201" s="16">
        <v>38000000</v>
      </c>
      <c r="I1201" s="2">
        <v>4</v>
      </c>
      <c r="J1201" s="6">
        <v>8.8541666666666664E-3</v>
      </c>
      <c r="K1201" s="2" t="s">
        <v>46</v>
      </c>
      <c r="L1201" s="2" t="s">
        <v>29</v>
      </c>
      <c r="M1201" s="2" t="s">
        <v>33</v>
      </c>
      <c r="N1201" s="2" t="s">
        <v>76</v>
      </c>
      <c r="O1201" s="2" t="s">
        <v>31</v>
      </c>
    </row>
    <row r="1202" spans="2:15" x14ac:dyDescent="0.35">
      <c r="B1202" s="2" t="s">
        <v>14</v>
      </c>
      <c r="C1202" s="3">
        <v>2</v>
      </c>
      <c r="D1202" s="4" t="s">
        <v>59</v>
      </c>
      <c r="E1202" s="2" t="s">
        <v>16</v>
      </c>
      <c r="F1202" s="2" t="s">
        <v>42</v>
      </c>
      <c r="G1202" s="5">
        <v>5</v>
      </c>
      <c r="H1202" s="16">
        <v>25000000</v>
      </c>
      <c r="I1202" s="2">
        <v>1</v>
      </c>
      <c r="J1202" s="6">
        <v>8.8541666666666664E-3</v>
      </c>
      <c r="K1202" s="2" t="s">
        <v>18</v>
      </c>
      <c r="L1202" s="2" t="s">
        <v>19</v>
      </c>
      <c r="M1202" s="2" t="s">
        <v>51</v>
      </c>
      <c r="N1202" s="2" t="s">
        <v>78</v>
      </c>
      <c r="O1202" s="2" t="s">
        <v>21</v>
      </c>
    </row>
    <row r="1203" spans="2:15" x14ac:dyDescent="0.35">
      <c r="B1203" s="2" t="s">
        <v>14</v>
      </c>
      <c r="C1203" s="3">
        <v>5</v>
      </c>
      <c r="D1203" s="4" t="s">
        <v>22</v>
      </c>
      <c r="E1203" s="2" t="s">
        <v>16</v>
      </c>
      <c r="F1203" s="2" t="s">
        <v>17</v>
      </c>
      <c r="G1203" s="5">
        <v>4</v>
      </c>
      <c r="H1203" s="16">
        <v>20000000</v>
      </c>
      <c r="I1203" s="2">
        <v>3</v>
      </c>
      <c r="J1203" s="6">
        <v>8.8541666666666664E-3</v>
      </c>
      <c r="K1203" s="2" t="s">
        <v>61</v>
      </c>
      <c r="L1203" s="2" t="s">
        <v>47</v>
      </c>
      <c r="M1203" s="2" t="s">
        <v>33</v>
      </c>
      <c r="N1203" s="2" t="s">
        <v>78</v>
      </c>
      <c r="O1203" s="2" t="s">
        <v>66</v>
      </c>
    </row>
    <row r="1204" spans="2:15" x14ac:dyDescent="0.35">
      <c r="B1204" s="2" t="s">
        <v>70</v>
      </c>
      <c r="C1204" s="3">
        <v>22</v>
      </c>
      <c r="D1204" s="4" t="s">
        <v>27</v>
      </c>
      <c r="E1204" s="2" t="s">
        <v>38</v>
      </c>
      <c r="F1204" s="2" t="s">
        <v>23</v>
      </c>
      <c r="G1204" s="5">
        <v>0</v>
      </c>
      <c r="H1204" s="16">
        <v>0</v>
      </c>
      <c r="I1204" s="2">
        <v>3</v>
      </c>
      <c r="J1204" s="6">
        <v>8.8541666666666664E-3</v>
      </c>
      <c r="K1204" s="2"/>
      <c r="L1204" s="2"/>
      <c r="M1204" s="2" t="s">
        <v>30</v>
      </c>
      <c r="N1204" s="2" t="s">
        <v>76</v>
      </c>
      <c r="O1204" s="2" t="s">
        <v>31</v>
      </c>
    </row>
    <row r="1205" spans="2:15" x14ac:dyDescent="0.35">
      <c r="B1205" s="2" t="s">
        <v>70</v>
      </c>
      <c r="C1205" s="3">
        <v>25</v>
      </c>
      <c r="D1205" s="4" t="s">
        <v>37</v>
      </c>
      <c r="E1205" s="2" t="s">
        <v>38</v>
      </c>
      <c r="F1205" s="2" t="s">
        <v>23</v>
      </c>
      <c r="G1205" s="5">
        <v>0</v>
      </c>
      <c r="H1205" s="16">
        <v>0</v>
      </c>
      <c r="I1205" s="2">
        <v>5</v>
      </c>
      <c r="J1205" s="6">
        <v>8.8541666666666664E-3</v>
      </c>
      <c r="K1205" s="2"/>
      <c r="L1205" s="2"/>
      <c r="M1205" s="2" t="s">
        <v>43</v>
      </c>
      <c r="N1205" s="2" t="s">
        <v>78</v>
      </c>
      <c r="O1205" s="2" t="s">
        <v>21</v>
      </c>
    </row>
    <row r="1206" spans="2:15" x14ac:dyDescent="0.35">
      <c r="B1206" s="2" t="s">
        <v>70</v>
      </c>
      <c r="C1206" s="3">
        <v>16</v>
      </c>
      <c r="D1206" s="4" t="s">
        <v>44</v>
      </c>
      <c r="E1206" s="2" t="s">
        <v>16</v>
      </c>
      <c r="F1206" s="2" t="s">
        <v>42</v>
      </c>
      <c r="G1206" s="5">
        <v>0</v>
      </c>
      <c r="H1206" s="16">
        <v>0</v>
      </c>
      <c r="I1206" s="2">
        <v>3</v>
      </c>
      <c r="J1206" s="6">
        <v>8.8541666666666664E-3</v>
      </c>
      <c r="K1206" s="2"/>
      <c r="L1206" s="2"/>
      <c r="M1206" s="2" t="s">
        <v>33</v>
      </c>
      <c r="N1206" s="2" t="s">
        <v>66</v>
      </c>
      <c r="O1206" s="2" t="s">
        <v>67</v>
      </c>
    </row>
    <row r="1207" spans="2:15" x14ac:dyDescent="0.35">
      <c r="B1207" s="2" t="s">
        <v>70</v>
      </c>
      <c r="C1207" s="3">
        <v>30</v>
      </c>
      <c r="D1207" s="4" t="s">
        <v>44</v>
      </c>
      <c r="E1207" s="2" t="s">
        <v>32</v>
      </c>
      <c r="F1207" s="2" t="s">
        <v>42</v>
      </c>
      <c r="G1207" s="5">
        <v>0</v>
      </c>
      <c r="H1207" s="16">
        <v>0</v>
      </c>
      <c r="I1207" s="2">
        <v>5</v>
      </c>
      <c r="J1207" s="6">
        <v>8.8541666666666664E-3</v>
      </c>
      <c r="K1207" s="2"/>
      <c r="L1207" s="2"/>
      <c r="M1207" s="2" t="s">
        <v>48</v>
      </c>
      <c r="N1207" s="2" t="s">
        <v>76</v>
      </c>
      <c r="O1207" s="2" t="s">
        <v>52</v>
      </c>
    </row>
    <row r="1208" spans="2:15" x14ac:dyDescent="0.35">
      <c r="B1208" s="2" t="s">
        <v>70</v>
      </c>
      <c r="C1208" s="3">
        <v>1</v>
      </c>
      <c r="D1208" s="4" t="s">
        <v>69</v>
      </c>
      <c r="E1208" s="2" t="s">
        <v>28</v>
      </c>
      <c r="F1208" s="2" t="s">
        <v>17</v>
      </c>
      <c r="G1208" s="5">
        <v>0</v>
      </c>
      <c r="H1208" s="16">
        <v>0</v>
      </c>
      <c r="I1208" s="2">
        <v>2</v>
      </c>
      <c r="J1208" s="6">
        <v>8.8541666666666664E-3</v>
      </c>
      <c r="K1208" s="2"/>
      <c r="L1208" s="2"/>
      <c r="M1208" s="2" t="s">
        <v>25</v>
      </c>
      <c r="N1208" s="2" t="s">
        <v>76</v>
      </c>
      <c r="O1208" s="2" t="s">
        <v>26</v>
      </c>
    </row>
    <row r="1209" spans="2:15" x14ac:dyDescent="0.35">
      <c r="B1209" s="2" t="s">
        <v>14</v>
      </c>
      <c r="C1209" s="3">
        <v>13</v>
      </c>
      <c r="D1209" s="4" t="s">
        <v>57</v>
      </c>
      <c r="E1209" s="2" t="s">
        <v>32</v>
      </c>
      <c r="F1209" s="2" t="s">
        <v>17</v>
      </c>
      <c r="G1209" s="5">
        <v>1</v>
      </c>
      <c r="H1209" s="16">
        <v>7000000</v>
      </c>
      <c r="I1209" s="2">
        <v>6</v>
      </c>
      <c r="J1209" s="6">
        <v>8.9699074074074073E-3</v>
      </c>
      <c r="K1209" s="2" t="s">
        <v>18</v>
      </c>
      <c r="L1209" s="2" t="s">
        <v>47</v>
      </c>
      <c r="M1209" s="2" t="s">
        <v>33</v>
      </c>
      <c r="N1209" s="2" t="s">
        <v>66</v>
      </c>
      <c r="O1209" s="2" t="s">
        <v>36</v>
      </c>
    </row>
    <row r="1210" spans="2:15" x14ac:dyDescent="0.35">
      <c r="B1210" s="2" t="s">
        <v>14</v>
      </c>
      <c r="C1210" s="3">
        <v>10</v>
      </c>
      <c r="D1210" s="4" t="s">
        <v>15</v>
      </c>
      <c r="E1210" s="2" t="s">
        <v>49</v>
      </c>
      <c r="F1210" s="2" t="s">
        <v>17</v>
      </c>
      <c r="G1210" s="5">
        <v>3</v>
      </c>
      <c r="H1210" s="16">
        <v>15000000</v>
      </c>
      <c r="I1210" s="2">
        <v>1</v>
      </c>
      <c r="J1210" s="6">
        <v>8.9699074074074073E-3</v>
      </c>
      <c r="K1210" s="2" t="s">
        <v>18</v>
      </c>
      <c r="L1210" s="2" t="s">
        <v>56</v>
      </c>
      <c r="M1210" s="2" t="s">
        <v>30</v>
      </c>
      <c r="N1210" s="2" t="s">
        <v>78</v>
      </c>
      <c r="O1210" s="2" t="s">
        <v>62</v>
      </c>
    </row>
    <row r="1211" spans="2:15" x14ac:dyDescent="0.35">
      <c r="B1211" s="2" t="s">
        <v>14</v>
      </c>
      <c r="C1211" s="3">
        <v>9</v>
      </c>
      <c r="D1211" s="4" t="s">
        <v>72</v>
      </c>
      <c r="E1211" s="2" t="s">
        <v>16</v>
      </c>
      <c r="F1211" s="2" t="s">
        <v>42</v>
      </c>
      <c r="G1211" s="5">
        <v>4</v>
      </c>
      <c r="H1211" s="16">
        <v>11000000</v>
      </c>
      <c r="I1211" s="2">
        <v>1</v>
      </c>
      <c r="J1211" s="6">
        <v>8.9699074074074073E-3</v>
      </c>
      <c r="K1211" s="2" t="s">
        <v>61</v>
      </c>
      <c r="L1211" s="2" t="s">
        <v>19</v>
      </c>
      <c r="M1211" s="2" t="s">
        <v>33</v>
      </c>
      <c r="N1211" s="2" t="s">
        <v>78</v>
      </c>
      <c r="O1211" s="2" t="s">
        <v>63</v>
      </c>
    </row>
    <row r="1212" spans="2:15" x14ac:dyDescent="0.35">
      <c r="B1212" s="2" t="s">
        <v>14</v>
      </c>
      <c r="C1212" s="3">
        <v>21</v>
      </c>
      <c r="D1212" s="4" t="s">
        <v>27</v>
      </c>
      <c r="E1212" s="2" t="s">
        <v>16</v>
      </c>
      <c r="F1212" s="2" t="s">
        <v>23</v>
      </c>
      <c r="G1212" s="5">
        <v>2</v>
      </c>
      <c r="H1212" s="16">
        <v>38000000</v>
      </c>
      <c r="I1212" s="2">
        <v>3</v>
      </c>
      <c r="J1212" s="6">
        <v>8.9699074074074073E-3</v>
      </c>
      <c r="K1212" s="2" t="s">
        <v>46</v>
      </c>
      <c r="L1212" s="2" t="s">
        <v>39</v>
      </c>
      <c r="M1212" s="2" t="s">
        <v>25</v>
      </c>
      <c r="N1212" s="2" t="s">
        <v>76</v>
      </c>
      <c r="O1212" s="2" t="s">
        <v>52</v>
      </c>
    </row>
    <row r="1213" spans="2:15" x14ac:dyDescent="0.35">
      <c r="B1213" s="2" t="s">
        <v>14</v>
      </c>
      <c r="C1213" s="3">
        <v>30</v>
      </c>
      <c r="D1213" s="4" t="s">
        <v>27</v>
      </c>
      <c r="E1213" s="2" t="s">
        <v>38</v>
      </c>
      <c r="F1213" s="2" t="s">
        <v>42</v>
      </c>
      <c r="G1213" s="5">
        <v>3</v>
      </c>
      <c r="H1213" s="16">
        <v>15000000</v>
      </c>
      <c r="I1213" s="2">
        <v>5</v>
      </c>
      <c r="J1213" s="6">
        <v>8.9699074074074073E-3</v>
      </c>
      <c r="K1213" s="2" t="s">
        <v>18</v>
      </c>
      <c r="L1213" s="2" t="s">
        <v>19</v>
      </c>
      <c r="M1213" s="2" t="s">
        <v>51</v>
      </c>
      <c r="N1213" s="2" t="s">
        <v>76</v>
      </c>
      <c r="O1213" s="2" t="s">
        <v>75</v>
      </c>
    </row>
    <row r="1214" spans="2:15" x14ac:dyDescent="0.35">
      <c r="B1214" s="2" t="s">
        <v>14</v>
      </c>
      <c r="C1214" s="3">
        <v>13</v>
      </c>
      <c r="D1214" s="4" t="s">
        <v>37</v>
      </c>
      <c r="E1214" s="2" t="s">
        <v>16</v>
      </c>
      <c r="F1214" s="2" t="s">
        <v>42</v>
      </c>
      <c r="G1214" s="5">
        <v>2</v>
      </c>
      <c r="H1214" s="16">
        <v>38000000</v>
      </c>
      <c r="I1214" s="2">
        <v>1</v>
      </c>
      <c r="J1214" s="6">
        <v>8.9699074074074073E-3</v>
      </c>
      <c r="K1214" s="2" t="s">
        <v>46</v>
      </c>
      <c r="L1214" s="2" t="s">
        <v>50</v>
      </c>
      <c r="M1214" s="2" t="s">
        <v>51</v>
      </c>
      <c r="N1214" s="2" t="s">
        <v>66</v>
      </c>
      <c r="O1214" s="2" t="s">
        <v>67</v>
      </c>
    </row>
    <row r="1215" spans="2:15" x14ac:dyDescent="0.35">
      <c r="B1215" s="2" t="s">
        <v>14</v>
      </c>
      <c r="C1215" s="3">
        <v>2</v>
      </c>
      <c r="D1215" s="4" t="s">
        <v>37</v>
      </c>
      <c r="E1215" s="2" t="s">
        <v>16</v>
      </c>
      <c r="F1215" s="2" t="s">
        <v>23</v>
      </c>
      <c r="G1215" s="5">
        <v>2</v>
      </c>
      <c r="H1215" s="16">
        <v>10000000</v>
      </c>
      <c r="I1215" s="2">
        <v>5</v>
      </c>
      <c r="J1215" s="6">
        <v>8.9699074074074073E-3</v>
      </c>
      <c r="K1215" s="2" t="s">
        <v>18</v>
      </c>
      <c r="L1215" s="2" t="s">
        <v>19</v>
      </c>
      <c r="M1215" s="2" t="s">
        <v>30</v>
      </c>
      <c r="N1215" s="2" t="s">
        <v>78</v>
      </c>
      <c r="O1215" s="2" t="s">
        <v>53</v>
      </c>
    </row>
    <row r="1216" spans="2:15" x14ac:dyDescent="0.35">
      <c r="B1216" s="2" t="s">
        <v>14</v>
      </c>
      <c r="C1216" s="3">
        <v>4</v>
      </c>
      <c r="D1216" s="4" t="s">
        <v>37</v>
      </c>
      <c r="E1216" s="2" t="s">
        <v>28</v>
      </c>
      <c r="F1216" s="2" t="s">
        <v>23</v>
      </c>
      <c r="G1216" s="5">
        <v>4</v>
      </c>
      <c r="H1216" s="16">
        <v>20000000</v>
      </c>
      <c r="I1216" s="2">
        <v>2</v>
      </c>
      <c r="J1216" s="6">
        <v>8.9699074074074073E-3</v>
      </c>
      <c r="K1216" s="2" t="s">
        <v>18</v>
      </c>
      <c r="L1216" s="2" t="s">
        <v>29</v>
      </c>
      <c r="M1216" s="2" t="s">
        <v>30</v>
      </c>
      <c r="N1216" s="2" t="s">
        <v>77</v>
      </c>
      <c r="O1216" s="2" t="s">
        <v>54</v>
      </c>
    </row>
    <row r="1217" spans="2:15" x14ac:dyDescent="0.35">
      <c r="B1217" s="2" t="s">
        <v>14</v>
      </c>
      <c r="C1217" s="3">
        <v>6</v>
      </c>
      <c r="D1217" s="4" t="s">
        <v>37</v>
      </c>
      <c r="E1217" s="2" t="s">
        <v>38</v>
      </c>
      <c r="F1217" s="2" t="s">
        <v>45</v>
      </c>
      <c r="G1217" s="5">
        <v>2</v>
      </c>
      <c r="H1217" s="16">
        <v>12000000</v>
      </c>
      <c r="I1217" s="2">
        <v>2</v>
      </c>
      <c r="J1217" s="6">
        <v>8.9699074074074073E-3</v>
      </c>
      <c r="K1217" s="2" t="s">
        <v>18</v>
      </c>
      <c r="L1217" s="2" t="s">
        <v>56</v>
      </c>
      <c r="M1217" s="2" t="s">
        <v>30</v>
      </c>
      <c r="N1217" s="2" t="s">
        <v>76</v>
      </c>
      <c r="O1217" s="2" t="s">
        <v>26</v>
      </c>
    </row>
    <row r="1218" spans="2:15" x14ac:dyDescent="0.35">
      <c r="B1218" s="2" t="s">
        <v>14</v>
      </c>
      <c r="C1218" s="3">
        <v>23</v>
      </c>
      <c r="D1218" s="4" t="s">
        <v>37</v>
      </c>
      <c r="E1218" s="2" t="s">
        <v>73</v>
      </c>
      <c r="F1218" s="2" t="s">
        <v>17</v>
      </c>
      <c r="G1218" s="5">
        <v>3</v>
      </c>
      <c r="H1218" s="16">
        <v>15000000</v>
      </c>
      <c r="I1218" s="2">
        <v>1</v>
      </c>
      <c r="J1218" s="6">
        <v>8.9699074074074073E-3</v>
      </c>
      <c r="K1218" s="2" t="s">
        <v>18</v>
      </c>
      <c r="L1218" s="2" t="s">
        <v>35</v>
      </c>
      <c r="M1218" s="2" t="s">
        <v>51</v>
      </c>
      <c r="N1218" s="2" t="s">
        <v>78</v>
      </c>
      <c r="O1218" s="2" t="s">
        <v>66</v>
      </c>
    </row>
    <row r="1219" spans="2:15" x14ac:dyDescent="0.35">
      <c r="B1219" s="2" t="s">
        <v>14</v>
      </c>
      <c r="C1219" s="3">
        <v>8</v>
      </c>
      <c r="D1219" s="4" t="s">
        <v>37</v>
      </c>
      <c r="E1219" s="2" t="s">
        <v>38</v>
      </c>
      <c r="F1219" s="2" t="s">
        <v>42</v>
      </c>
      <c r="G1219" s="5">
        <v>2</v>
      </c>
      <c r="H1219" s="16">
        <v>12000000</v>
      </c>
      <c r="I1219" s="2">
        <v>2</v>
      </c>
      <c r="J1219" s="6">
        <v>8.9699074074074073E-3</v>
      </c>
      <c r="K1219" s="2" t="s">
        <v>18</v>
      </c>
      <c r="L1219" s="2" t="s">
        <v>39</v>
      </c>
      <c r="M1219" s="2" t="s">
        <v>40</v>
      </c>
      <c r="N1219" s="2" t="s">
        <v>78</v>
      </c>
      <c r="O1219" s="2" t="s">
        <v>21</v>
      </c>
    </row>
    <row r="1220" spans="2:15" x14ac:dyDescent="0.35">
      <c r="B1220" s="2" t="s">
        <v>14</v>
      </c>
      <c r="C1220" s="3">
        <v>1</v>
      </c>
      <c r="D1220" s="4" t="s">
        <v>37</v>
      </c>
      <c r="E1220" s="2" t="s">
        <v>28</v>
      </c>
      <c r="F1220" s="2" t="s">
        <v>23</v>
      </c>
      <c r="G1220" s="5">
        <v>2</v>
      </c>
      <c r="H1220" s="16">
        <v>12000000</v>
      </c>
      <c r="I1220" s="2">
        <v>2</v>
      </c>
      <c r="J1220" s="6">
        <v>8.9699074074074073E-3</v>
      </c>
      <c r="K1220" s="2" t="s">
        <v>18</v>
      </c>
      <c r="L1220" s="2" t="s">
        <v>19</v>
      </c>
      <c r="M1220" s="2" t="s">
        <v>43</v>
      </c>
      <c r="N1220" s="2" t="s">
        <v>76</v>
      </c>
      <c r="O1220" s="2" t="s">
        <v>26</v>
      </c>
    </row>
    <row r="1221" spans="2:15" x14ac:dyDescent="0.35">
      <c r="B1221" s="2" t="s">
        <v>14</v>
      </c>
      <c r="C1221" s="3">
        <v>20</v>
      </c>
      <c r="D1221" s="4" t="s">
        <v>37</v>
      </c>
      <c r="E1221" s="2" t="s">
        <v>38</v>
      </c>
      <c r="F1221" s="2" t="s">
        <v>23</v>
      </c>
      <c r="G1221" s="5">
        <v>5</v>
      </c>
      <c r="H1221" s="16">
        <v>21000000</v>
      </c>
      <c r="I1221" s="2">
        <v>2</v>
      </c>
      <c r="J1221" s="6">
        <v>8.9699074074074073E-3</v>
      </c>
      <c r="K1221" s="2" t="s">
        <v>18</v>
      </c>
      <c r="L1221" s="2" t="s">
        <v>56</v>
      </c>
      <c r="M1221" s="2" t="s">
        <v>43</v>
      </c>
      <c r="N1221" s="2" t="s">
        <v>78</v>
      </c>
      <c r="O1221" s="2" t="s">
        <v>53</v>
      </c>
    </row>
    <row r="1222" spans="2:15" x14ac:dyDescent="0.35">
      <c r="B1222" s="2" t="s">
        <v>14</v>
      </c>
      <c r="C1222" s="3">
        <v>11</v>
      </c>
      <c r="D1222" s="4" t="s">
        <v>44</v>
      </c>
      <c r="E1222" s="2" t="s">
        <v>32</v>
      </c>
      <c r="F1222" s="2" t="s">
        <v>42</v>
      </c>
      <c r="G1222" s="5">
        <v>2</v>
      </c>
      <c r="H1222" s="16">
        <v>12000000</v>
      </c>
      <c r="I1222" s="2">
        <v>1</v>
      </c>
      <c r="J1222" s="6">
        <v>8.9699074074074073E-3</v>
      </c>
      <c r="K1222" s="2" t="s">
        <v>18</v>
      </c>
      <c r="L1222" s="2" t="s">
        <v>29</v>
      </c>
      <c r="M1222" s="2" t="s">
        <v>20</v>
      </c>
      <c r="N1222" s="2" t="s">
        <v>78</v>
      </c>
      <c r="O1222" s="2" t="s">
        <v>21</v>
      </c>
    </row>
    <row r="1223" spans="2:15" x14ac:dyDescent="0.35">
      <c r="B1223" s="2" t="s">
        <v>14</v>
      </c>
      <c r="C1223" s="3">
        <v>3</v>
      </c>
      <c r="D1223" s="4" t="s">
        <v>44</v>
      </c>
      <c r="E1223" s="2" t="s">
        <v>73</v>
      </c>
      <c r="F1223" s="2" t="s">
        <v>42</v>
      </c>
      <c r="G1223" s="5">
        <v>5</v>
      </c>
      <c r="H1223" s="16">
        <v>25000000</v>
      </c>
      <c r="I1223" s="2">
        <v>1</v>
      </c>
      <c r="J1223" s="6">
        <v>8.9699074074074073E-3</v>
      </c>
      <c r="K1223" s="2" t="s">
        <v>18</v>
      </c>
      <c r="L1223" s="2" t="s">
        <v>24</v>
      </c>
      <c r="M1223" s="2" t="s">
        <v>43</v>
      </c>
      <c r="N1223" s="2" t="s">
        <v>76</v>
      </c>
      <c r="O1223" s="2" t="s">
        <v>52</v>
      </c>
    </row>
    <row r="1224" spans="2:15" x14ac:dyDescent="0.35">
      <c r="B1224" s="2" t="s">
        <v>14</v>
      </c>
      <c r="C1224" s="3">
        <v>30</v>
      </c>
      <c r="D1224" s="4" t="s">
        <v>69</v>
      </c>
      <c r="E1224" s="2" t="s">
        <v>38</v>
      </c>
      <c r="F1224" s="2" t="s">
        <v>23</v>
      </c>
      <c r="G1224" s="5">
        <v>1</v>
      </c>
      <c r="H1224" s="16">
        <v>19000000</v>
      </c>
      <c r="I1224" s="2">
        <v>2</v>
      </c>
      <c r="J1224" s="6">
        <v>8.9699074074074073E-3</v>
      </c>
      <c r="K1224" s="2" t="s">
        <v>46</v>
      </c>
      <c r="L1224" s="2" t="s">
        <v>29</v>
      </c>
      <c r="M1224" s="2" t="s">
        <v>48</v>
      </c>
      <c r="N1224" s="2" t="s">
        <v>76</v>
      </c>
      <c r="O1224" s="2" t="s">
        <v>75</v>
      </c>
    </row>
    <row r="1225" spans="2:15" x14ac:dyDescent="0.35">
      <c r="B1225" s="2" t="s">
        <v>14</v>
      </c>
      <c r="C1225" s="3">
        <v>28</v>
      </c>
      <c r="D1225" s="4" t="s">
        <v>69</v>
      </c>
      <c r="E1225" s="2" t="s">
        <v>38</v>
      </c>
      <c r="F1225" s="2" t="s">
        <v>17</v>
      </c>
      <c r="G1225" s="5">
        <v>4</v>
      </c>
      <c r="H1225" s="16">
        <v>20000000</v>
      </c>
      <c r="I1225" s="2">
        <v>1</v>
      </c>
      <c r="J1225" s="6">
        <v>8.9699074074074073E-3</v>
      </c>
      <c r="K1225" s="2" t="s">
        <v>61</v>
      </c>
      <c r="L1225" s="2" t="s">
        <v>29</v>
      </c>
      <c r="M1225" s="2" t="s">
        <v>33</v>
      </c>
      <c r="N1225" s="2" t="s">
        <v>66</v>
      </c>
      <c r="O1225" s="2" t="s">
        <v>36</v>
      </c>
    </row>
    <row r="1226" spans="2:15" x14ac:dyDescent="0.35">
      <c r="B1226" s="2" t="s">
        <v>14</v>
      </c>
      <c r="C1226" s="3">
        <v>1</v>
      </c>
      <c r="D1226" s="4" t="s">
        <v>69</v>
      </c>
      <c r="E1226" s="2" t="s">
        <v>16</v>
      </c>
      <c r="F1226" s="2" t="s">
        <v>42</v>
      </c>
      <c r="G1226" s="5">
        <v>5</v>
      </c>
      <c r="H1226" s="16">
        <v>25000000</v>
      </c>
      <c r="I1226" s="2">
        <v>3</v>
      </c>
      <c r="J1226" s="6">
        <v>8.9699074074074073E-3</v>
      </c>
      <c r="K1226" s="2" t="s">
        <v>18</v>
      </c>
      <c r="L1226" s="2" t="s">
        <v>24</v>
      </c>
      <c r="M1226" s="2" t="s">
        <v>30</v>
      </c>
      <c r="N1226" s="2" t="s">
        <v>66</v>
      </c>
      <c r="O1226" s="2" t="s">
        <v>36</v>
      </c>
    </row>
    <row r="1227" spans="2:15" x14ac:dyDescent="0.35">
      <c r="B1227" s="2" t="s">
        <v>14</v>
      </c>
      <c r="C1227" s="3">
        <v>30</v>
      </c>
      <c r="D1227" s="4" t="s">
        <v>69</v>
      </c>
      <c r="E1227" s="2" t="s">
        <v>28</v>
      </c>
      <c r="F1227" s="2" t="s">
        <v>42</v>
      </c>
      <c r="G1227" s="5">
        <v>1</v>
      </c>
      <c r="H1227" s="16">
        <v>7000000</v>
      </c>
      <c r="I1227" s="2">
        <v>1</v>
      </c>
      <c r="J1227" s="6">
        <v>8.9699074074074073E-3</v>
      </c>
      <c r="K1227" s="2" t="s">
        <v>18</v>
      </c>
      <c r="L1227" s="2" t="s">
        <v>56</v>
      </c>
      <c r="M1227" s="2" t="s">
        <v>30</v>
      </c>
      <c r="N1227" s="2" t="s">
        <v>78</v>
      </c>
      <c r="O1227" s="2" t="s">
        <v>62</v>
      </c>
    </row>
    <row r="1228" spans="2:15" x14ac:dyDescent="0.35">
      <c r="B1228" s="2" t="s">
        <v>14</v>
      </c>
      <c r="C1228" s="3">
        <v>13</v>
      </c>
      <c r="D1228" s="4" t="s">
        <v>57</v>
      </c>
      <c r="E1228" s="2" t="s">
        <v>32</v>
      </c>
      <c r="F1228" s="2" t="s">
        <v>17</v>
      </c>
      <c r="G1228" s="5">
        <v>1</v>
      </c>
      <c r="H1228" s="16">
        <v>7000000</v>
      </c>
      <c r="I1228" s="2">
        <v>6</v>
      </c>
      <c r="J1228" s="6">
        <v>8.9699074074074073E-3</v>
      </c>
      <c r="K1228" s="2" t="s">
        <v>18</v>
      </c>
      <c r="L1228" s="2" t="s">
        <v>47</v>
      </c>
      <c r="M1228" s="2" t="s">
        <v>33</v>
      </c>
      <c r="N1228" s="2" t="s">
        <v>66</v>
      </c>
      <c r="O1228" s="2" t="s">
        <v>36</v>
      </c>
    </row>
    <row r="1229" spans="2:15" x14ac:dyDescent="0.35">
      <c r="B1229" s="2" t="s">
        <v>14</v>
      </c>
      <c r="C1229" s="3">
        <v>10</v>
      </c>
      <c r="D1229" s="4" t="s">
        <v>15</v>
      </c>
      <c r="E1229" s="2" t="s">
        <v>49</v>
      </c>
      <c r="F1229" s="2" t="s">
        <v>17</v>
      </c>
      <c r="G1229" s="5">
        <v>3</v>
      </c>
      <c r="H1229" s="16">
        <v>15000000</v>
      </c>
      <c r="I1229" s="2">
        <v>1</v>
      </c>
      <c r="J1229" s="6">
        <v>8.9699074074074073E-3</v>
      </c>
      <c r="K1229" s="2" t="s">
        <v>18</v>
      </c>
      <c r="L1229" s="2" t="s">
        <v>56</v>
      </c>
      <c r="M1229" s="2" t="s">
        <v>30</v>
      </c>
      <c r="N1229" s="2" t="s">
        <v>78</v>
      </c>
      <c r="O1229" s="2" t="s">
        <v>62</v>
      </c>
    </row>
    <row r="1230" spans="2:15" x14ac:dyDescent="0.35">
      <c r="B1230" s="2" t="s">
        <v>14</v>
      </c>
      <c r="C1230" s="3">
        <v>9</v>
      </c>
      <c r="D1230" s="4" t="s">
        <v>72</v>
      </c>
      <c r="E1230" s="2" t="s">
        <v>16</v>
      </c>
      <c r="F1230" s="2" t="s">
        <v>42</v>
      </c>
      <c r="G1230" s="5">
        <v>4</v>
      </c>
      <c r="H1230" s="16">
        <v>11000000</v>
      </c>
      <c r="I1230" s="2">
        <v>1</v>
      </c>
      <c r="J1230" s="6">
        <v>8.9699074074074073E-3</v>
      </c>
      <c r="K1230" s="2" t="s">
        <v>61</v>
      </c>
      <c r="L1230" s="2" t="s">
        <v>19</v>
      </c>
      <c r="M1230" s="2" t="s">
        <v>33</v>
      </c>
      <c r="N1230" s="2" t="s">
        <v>78</v>
      </c>
      <c r="O1230" s="2" t="s">
        <v>63</v>
      </c>
    </row>
    <row r="1231" spans="2:15" x14ac:dyDescent="0.35">
      <c r="B1231" s="2" t="s">
        <v>70</v>
      </c>
      <c r="C1231" s="3">
        <v>11</v>
      </c>
      <c r="D1231" s="4" t="s">
        <v>57</v>
      </c>
      <c r="E1231" s="2" t="s">
        <v>32</v>
      </c>
      <c r="F1231" s="2" t="s">
        <v>23</v>
      </c>
      <c r="G1231" s="5">
        <v>0</v>
      </c>
      <c r="H1231" s="16">
        <v>0</v>
      </c>
      <c r="I1231" s="2">
        <v>2</v>
      </c>
      <c r="J1231" s="6">
        <v>8.9699074074074073E-3</v>
      </c>
      <c r="K1231" s="2"/>
      <c r="L1231" s="2"/>
      <c r="M1231" s="2" t="s">
        <v>48</v>
      </c>
      <c r="N1231" s="2" t="s">
        <v>76</v>
      </c>
      <c r="O1231" s="2" t="s">
        <v>52</v>
      </c>
    </row>
    <row r="1232" spans="2:15" x14ac:dyDescent="0.35">
      <c r="B1232" s="2" t="s">
        <v>70</v>
      </c>
      <c r="C1232" s="3">
        <v>12</v>
      </c>
      <c r="D1232" s="4" t="s">
        <v>58</v>
      </c>
      <c r="E1232" s="2" t="s">
        <v>16</v>
      </c>
      <c r="F1232" s="2" t="s">
        <v>23</v>
      </c>
      <c r="G1232" s="5">
        <v>0</v>
      </c>
      <c r="H1232" s="16">
        <v>0</v>
      </c>
      <c r="I1232" s="2">
        <v>2</v>
      </c>
      <c r="J1232" s="6">
        <v>8.9699074074074073E-3</v>
      </c>
      <c r="K1232" s="2"/>
      <c r="L1232" s="2"/>
      <c r="M1232" s="2" t="s">
        <v>48</v>
      </c>
      <c r="N1232" s="2" t="s">
        <v>77</v>
      </c>
      <c r="O1232" s="2" t="s">
        <v>54</v>
      </c>
    </row>
    <row r="1233" spans="2:15" x14ac:dyDescent="0.35">
      <c r="B1233" s="2" t="s">
        <v>70</v>
      </c>
      <c r="C1233" s="3">
        <v>30</v>
      </c>
      <c r="D1233" s="4" t="s">
        <v>27</v>
      </c>
      <c r="E1233" s="2" t="s">
        <v>32</v>
      </c>
      <c r="F1233" s="2" t="s">
        <v>68</v>
      </c>
      <c r="G1233" s="5">
        <v>0</v>
      </c>
      <c r="H1233" s="16">
        <v>0</v>
      </c>
      <c r="I1233" s="2">
        <v>2</v>
      </c>
      <c r="J1233" s="6">
        <v>8.9699074074074073E-3</v>
      </c>
      <c r="K1233" s="2"/>
      <c r="L1233" s="2"/>
      <c r="M1233" s="2" t="s">
        <v>51</v>
      </c>
      <c r="N1233" s="2" t="s">
        <v>78</v>
      </c>
      <c r="O1233" s="2" t="s">
        <v>21</v>
      </c>
    </row>
    <row r="1234" spans="2:15" x14ac:dyDescent="0.35">
      <c r="B1234" s="2" t="s">
        <v>70</v>
      </c>
      <c r="C1234" s="3">
        <v>14</v>
      </c>
      <c r="D1234" s="4" t="s">
        <v>37</v>
      </c>
      <c r="E1234" s="2" t="s">
        <v>73</v>
      </c>
      <c r="F1234" s="2" t="s">
        <v>45</v>
      </c>
      <c r="G1234" s="5">
        <v>0</v>
      </c>
      <c r="H1234" s="16">
        <v>0</v>
      </c>
      <c r="I1234" s="2">
        <v>2</v>
      </c>
      <c r="J1234" s="6">
        <v>8.9699074074074073E-3</v>
      </c>
      <c r="K1234" s="2"/>
      <c r="L1234" s="2"/>
      <c r="M1234" s="2" t="s">
        <v>20</v>
      </c>
      <c r="N1234" s="2" t="s">
        <v>77</v>
      </c>
      <c r="O1234" s="2" t="s">
        <v>54</v>
      </c>
    </row>
    <row r="1235" spans="2:15" x14ac:dyDescent="0.35">
      <c r="B1235" s="2" t="s">
        <v>70</v>
      </c>
      <c r="C1235" s="3">
        <v>18</v>
      </c>
      <c r="D1235" s="4" t="s">
        <v>44</v>
      </c>
      <c r="E1235" s="2" t="s">
        <v>32</v>
      </c>
      <c r="F1235" s="2" t="s">
        <v>23</v>
      </c>
      <c r="G1235" s="5">
        <v>0</v>
      </c>
      <c r="H1235" s="16">
        <v>0</v>
      </c>
      <c r="I1235" s="2">
        <v>2</v>
      </c>
      <c r="J1235" s="6">
        <v>8.9699074074074073E-3</v>
      </c>
      <c r="K1235" s="2"/>
      <c r="L1235" s="2"/>
      <c r="M1235" s="2" t="s">
        <v>30</v>
      </c>
      <c r="N1235" s="2" t="s">
        <v>66</v>
      </c>
      <c r="O1235" s="2" t="s">
        <v>36</v>
      </c>
    </row>
    <row r="1236" spans="2:15" x14ac:dyDescent="0.35">
      <c r="B1236" s="2" t="s">
        <v>70</v>
      </c>
      <c r="C1236" s="3">
        <v>24</v>
      </c>
      <c r="D1236" s="4" t="s">
        <v>44</v>
      </c>
      <c r="E1236" s="2" t="s">
        <v>38</v>
      </c>
      <c r="F1236" s="2" t="s">
        <v>42</v>
      </c>
      <c r="G1236" s="5">
        <v>0</v>
      </c>
      <c r="H1236" s="16">
        <v>0</v>
      </c>
      <c r="I1236" s="2">
        <v>2</v>
      </c>
      <c r="J1236" s="6">
        <v>8.9699074074074073E-3</v>
      </c>
      <c r="K1236" s="2"/>
      <c r="L1236" s="2"/>
      <c r="M1236" s="2" t="s">
        <v>20</v>
      </c>
      <c r="N1236" s="2" t="s">
        <v>76</v>
      </c>
      <c r="O1236" s="2" t="s">
        <v>26</v>
      </c>
    </row>
    <row r="1237" spans="2:15" x14ac:dyDescent="0.35">
      <c r="B1237" s="2" t="s">
        <v>70</v>
      </c>
      <c r="C1237" s="3">
        <v>9</v>
      </c>
      <c r="D1237" s="4" t="s">
        <v>69</v>
      </c>
      <c r="E1237" s="2" t="s">
        <v>16</v>
      </c>
      <c r="F1237" s="2" t="s">
        <v>23</v>
      </c>
      <c r="G1237" s="5">
        <v>0</v>
      </c>
      <c r="H1237" s="16">
        <v>0</v>
      </c>
      <c r="I1237" s="2">
        <v>1</v>
      </c>
      <c r="J1237" s="6">
        <v>8.9699074074074073E-3</v>
      </c>
      <c r="K1237" s="2"/>
      <c r="L1237" s="2"/>
      <c r="M1237" s="2" t="s">
        <v>40</v>
      </c>
      <c r="N1237" s="2" t="s">
        <v>76</v>
      </c>
      <c r="O1237" s="2" t="s">
        <v>52</v>
      </c>
    </row>
    <row r="1238" spans="2:15" x14ac:dyDescent="0.35">
      <c r="B1238" s="2" t="s">
        <v>70</v>
      </c>
      <c r="C1238" s="3">
        <v>11</v>
      </c>
      <c r="D1238" s="4" t="s">
        <v>57</v>
      </c>
      <c r="E1238" s="2" t="s">
        <v>32</v>
      </c>
      <c r="F1238" s="2" t="s">
        <v>23</v>
      </c>
      <c r="G1238" s="5">
        <v>0</v>
      </c>
      <c r="H1238" s="16">
        <v>0</v>
      </c>
      <c r="I1238" s="2">
        <v>2</v>
      </c>
      <c r="J1238" s="6">
        <v>8.9699074074074073E-3</v>
      </c>
      <c r="K1238" s="2"/>
      <c r="L1238" s="2"/>
      <c r="M1238" s="2" t="s">
        <v>48</v>
      </c>
      <c r="N1238" s="2" t="s">
        <v>76</v>
      </c>
      <c r="O1238" s="2" t="s">
        <v>52</v>
      </c>
    </row>
    <row r="1239" spans="2:15" x14ac:dyDescent="0.35">
      <c r="B1239" s="2" t="s">
        <v>70</v>
      </c>
      <c r="C1239" s="3">
        <v>12</v>
      </c>
      <c r="D1239" s="4" t="s">
        <v>58</v>
      </c>
      <c r="E1239" s="2" t="s">
        <v>16</v>
      </c>
      <c r="F1239" s="2" t="s">
        <v>23</v>
      </c>
      <c r="G1239" s="5">
        <v>0</v>
      </c>
      <c r="H1239" s="16">
        <v>0</v>
      </c>
      <c r="I1239" s="2">
        <v>2</v>
      </c>
      <c r="J1239" s="6">
        <v>8.9699074074074073E-3</v>
      </c>
      <c r="K1239" s="2"/>
      <c r="L1239" s="2"/>
      <c r="M1239" s="2" t="s">
        <v>48</v>
      </c>
      <c r="N1239" s="2" t="s">
        <v>77</v>
      </c>
      <c r="O1239" s="2" t="s">
        <v>54</v>
      </c>
    </row>
  </sheetData>
  <autoFilter ref="B2:O1239" xr:uid="{E87F05C1-2F36-424A-B9DB-DEEDD004F30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2BFFF-872A-4DE6-B4CB-AE6A647A7F8D}">
  <dimension ref="A2:B23"/>
  <sheetViews>
    <sheetView workbookViewId="0">
      <selection activeCell="B8" sqref="B8"/>
    </sheetView>
  </sheetViews>
  <sheetFormatPr defaultRowHeight="15.5" x14ac:dyDescent="0.35"/>
  <cols>
    <col min="1" max="1" width="7.08203125" customWidth="1"/>
    <col min="2" max="2" width="69.33203125" customWidth="1"/>
  </cols>
  <sheetData>
    <row r="2" spans="1:2" x14ac:dyDescent="0.35">
      <c r="A2" s="12"/>
      <c r="B2" s="7" t="s">
        <v>100</v>
      </c>
    </row>
    <row r="3" spans="1:2" x14ac:dyDescent="0.35">
      <c r="A3" s="13">
        <v>1</v>
      </c>
      <c r="B3" s="12" t="s">
        <v>79</v>
      </c>
    </row>
    <row r="4" spans="1:2" x14ac:dyDescent="0.35">
      <c r="A4" s="13">
        <v>2</v>
      </c>
      <c r="B4" s="12" t="s">
        <v>80</v>
      </c>
    </row>
    <row r="5" spans="1:2" x14ac:dyDescent="0.35">
      <c r="A5" s="13">
        <v>3</v>
      </c>
      <c r="B5" s="12" t="s">
        <v>81</v>
      </c>
    </row>
    <row r="6" spans="1:2" x14ac:dyDescent="0.35">
      <c r="A6" s="13">
        <v>4</v>
      </c>
      <c r="B6" s="12" t="s">
        <v>82</v>
      </c>
    </row>
    <row r="7" spans="1:2" x14ac:dyDescent="0.35">
      <c r="A7" s="13">
        <v>5</v>
      </c>
      <c r="B7" s="12" t="s">
        <v>83</v>
      </c>
    </row>
    <row r="8" spans="1:2" x14ac:dyDescent="0.35">
      <c r="A8" s="13">
        <v>6</v>
      </c>
      <c r="B8" s="12" t="s">
        <v>84</v>
      </c>
    </row>
    <row r="9" spans="1:2" x14ac:dyDescent="0.35">
      <c r="A9" s="13">
        <v>7</v>
      </c>
      <c r="B9" s="12" t="s">
        <v>85</v>
      </c>
    </row>
    <row r="10" spans="1:2" x14ac:dyDescent="0.35">
      <c r="A10" s="13">
        <v>8</v>
      </c>
      <c r="B10" s="12" t="s">
        <v>86</v>
      </c>
    </row>
    <row r="11" spans="1:2" x14ac:dyDescent="0.35">
      <c r="A11" s="13">
        <v>9</v>
      </c>
      <c r="B11" s="12" t="s">
        <v>87</v>
      </c>
    </row>
    <row r="12" spans="1:2" x14ac:dyDescent="0.35">
      <c r="A12" s="13">
        <v>10</v>
      </c>
      <c r="B12" s="12" t="s">
        <v>88</v>
      </c>
    </row>
    <row r="13" spans="1:2" x14ac:dyDescent="0.35">
      <c r="A13" s="13">
        <v>11</v>
      </c>
      <c r="B13" s="12" t="s">
        <v>89</v>
      </c>
    </row>
    <row r="14" spans="1:2" x14ac:dyDescent="0.35">
      <c r="A14" s="13">
        <v>12</v>
      </c>
      <c r="B14" s="12" t="s">
        <v>90</v>
      </c>
    </row>
    <row r="15" spans="1:2" x14ac:dyDescent="0.35">
      <c r="A15" s="13">
        <v>13</v>
      </c>
      <c r="B15" s="12" t="s">
        <v>91</v>
      </c>
    </row>
    <row r="16" spans="1:2" x14ac:dyDescent="0.35">
      <c r="A16" s="13">
        <v>14</v>
      </c>
      <c r="B16" s="12" t="s">
        <v>92</v>
      </c>
    </row>
    <row r="17" spans="1:2" x14ac:dyDescent="0.35">
      <c r="A17" s="13">
        <v>15</v>
      </c>
      <c r="B17" s="12" t="s">
        <v>93</v>
      </c>
    </row>
    <row r="18" spans="1:2" x14ac:dyDescent="0.35">
      <c r="A18" s="13">
        <v>16</v>
      </c>
      <c r="B18" s="12" t="s">
        <v>94</v>
      </c>
    </row>
    <row r="19" spans="1:2" x14ac:dyDescent="0.35">
      <c r="A19" s="13">
        <v>17</v>
      </c>
      <c r="B19" s="12" t="s">
        <v>95</v>
      </c>
    </row>
    <row r="20" spans="1:2" x14ac:dyDescent="0.35">
      <c r="A20" s="13">
        <v>18</v>
      </c>
      <c r="B20" s="12" t="s">
        <v>96</v>
      </c>
    </row>
    <row r="21" spans="1:2" x14ac:dyDescent="0.35">
      <c r="A21" s="13">
        <v>19</v>
      </c>
      <c r="B21" s="12" t="s">
        <v>97</v>
      </c>
    </row>
    <row r="22" spans="1:2" x14ac:dyDescent="0.35">
      <c r="A22" s="13">
        <v>20</v>
      </c>
      <c r="B22" s="12" t="s">
        <v>98</v>
      </c>
    </row>
    <row r="23" spans="1:2" x14ac:dyDescent="0.35">
      <c r="A23" s="13">
        <v>21</v>
      </c>
      <c r="B23" s="12" t="s">
        <v>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E6B3D-6373-4644-BC13-AFA20E344E39}">
  <dimension ref="B1:DR22"/>
  <sheetViews>
    <sheetView topLeftCell="BJ1" zoomScale="55" zoomScaleNormal="55" workbookViewId="0">
      <selection activeCell="BU21" sqref="BU21"/>
    </sheetView>
  </sheetViews>
  <sheetFormatPr defaultRowHeight="15.5" x14ac:dyDescent="0.35"/>
  <cols>
    <col min="2" max="2" width="16" style="24" bestFit="1" customWidth="1"/>
    <col min="3" max="3" width="4.9140625" customWidth="1"/>
    <col min="4" max="4" width="14" bestFit="1" customWidth="1"/>
    <col min="5" max="5" width="18.25" bestFit="1" customWidth="1"/>
    <col min="8" max="8" width="14.58203125" customWidth="1"/>
    <col min="10" max="10" width="14" bestFit="1" customWidth="1"/>
    <col min="11" max="11" width="15.08203125" bestFit="1" customWidth="1"/>
    <col min="14" max="14" width="22.5" style="24" customWidth="1"/>
    <col min="16" max="16" width="14" bestFit="1" customWidth="1"/>
    <col min="17" max="17" width="15.08203125" bestFit="1" customWidth="1"/>
    <col min="18" max="18" width="15.1640625" bestFit="1" customWidth="1"/>
    <col min="19" max="19" width="17.33203125" bestFit="1" customWidth="1"/>
    <col min="20" max="20" width="8.6640625" style="24"/>
    <col min="21" max="21" width="10.6640625" bestFit="1" customWidth="1"/>
    <col min="22" max="22" width="14" bestFit="1" customWidth="1"/>
    <col min="23" max="23" width="18.25" bestFit="1" customWidth="1"/>
    <col min="25" max="25" width="10.6640625" customWidth="1"/>
    <col min="26" max="26" width="19.5" style="32" customWidth="1"/>
    <col min="27" max="27" width="8.6640625" style="24"/>
    <col min="29" max="29" width="14" bestFit="1" customWidth="1"/>
    <col min="30" max="30" width="21.33203125" bestFit="1" customWidth="1"/>
    <col min="31" max="31" width="8.6640625" style="24"/>
    <col min="33" max="33" width="14" bestFit="1" customWidth="1"/>
    <col min="34" max="34" width="17.33203125" bestFit="1" customWidth="1"/>
    <col min="35" max="35" width="4.6640625" bestFit="1" customWidth="1"/>
    <col min="36" max="36" width="4.6640625" style="24" bestFit="1" customWidth="1"/>
    <col min="37" max="37" width="4.6640625" bestFit="1" customWidth="1"/>
    <col min="38" max="38" width="14" bestFit="1" customWidth="1"/>
    <col min="39" max="39" width="15.08203125" style="24" bestFit="1" customWidth="1"/>
    <col min="40" max="40" width="4.6640625" bestFit="1" customWidth="1"/>
    <col min="41" max="41" width="14" bestFit="1" customWidth="1"/>
    <col min="42" max="42" width="15.08203125" bestFit="1" customWidth="1"/>
    <col min="43" max="43" width="4" bestFit="1" customWidth="1"/>
    <col min="44" max="44" width="5.08203125" bestFit="1" customWidth="1"/>
    <col min="45" max="45" width="14" bestFit="1" customWidth="1"/>
    <col min="46" max="46" width="21.33203125" bestFit="1" customWidth="1"/>
    <col min="47" max="47" width="4.6640625" bestFit="1" customWidth="1"/>
    <col min="48" max="48" width="4.6640625" style="24" bestFit="1" customWidth="1"/>
    <col min="49" max="49" width="4.6640625" bestFit="1" customWidth="1"/>
    <col min="50" max="50" width="14" bestFit="1" customWidth="1"/>
    <col min="51" max="51" width="15.08203125" bestFit="1" customWidth="1"/>
    <col min="52" max="52" width="4.6640625" bestFit="1" customWidth="1"/>
    <col min="53" max="53" width="13.6640625" customWidth="1"/>
    <col min="54" max="54" width="17.33203125" style="24" bestFit="1" customWidth="1"/>
    <col min="55" max="55" width="5.08203125" bestFit="1" customWidth="1"/>
    <col min="56" max="56" width="14" bestFit="1" customWidth="1"/>
    <col min="57" max="57" width="28.4140625" bestFit="1" customWidth="1"/>
    <col min="58" max="58" width="4" bestFit="1" customWidth="1"/>
    <col min="59" max="59" width="9.25" customWidth="1"/>
    <col min="60" max="60" width="8.9140625" customWidth="1"/>
    <col min="61" max="61" width="7.25" style="45" customWidth="1"/>
    <col min="62" max="62" width="7.75" customWidth="1"/>
    <col min="63" max="63" width="5.08203125" bestFit="1" customWidth="1"/>
    <col min="64" max="64" width="8.1640625" customWidth="1"/>
    <col min="65" max="65" width="10.58203125" style="24" bestFit="1" customWidth="1"/>
    <col min="67" max="67" width="14" bestFit="1" customWidth="1"/>
    <col min="68" max="68" width="15.08203125" bestFit="1" customWidth="1"/>
    <col min="69" max="69" width="16.1640625" bestFit="1" customWidth="1"/>
    <col min="72" max="72" width="14" bestFit="1" customWidth="1"/>
    <col min="73" max="73" width="15.08203125" bestFit="1" customWidth="1"/>
    <col min="74" max="74" width="16.9140625" customWidth="1"/>
    <col min="75" max="75" width="11.75" style="24" bestFit="1" customWidth="1"/>
    <col min="77" max="77" width="14" bestFit="1" customWidth="1"/>
    <col min="78" max="78" width="15.08203125" bestFit="1" customWidth="1"/>
    <col min="82" max="82" width="8.6640625" style="24"/>
    <col min="84" max="84" width="16.1640625" bestFit="1" customWidth="1"/>
    <col min="85" max="85" width="15.08203125" bestFit="1" customWidth="1"/>
    <col min="86" max="86" width="27.1640625" customWidth="1"/>
    <col min="87" max="87" width="17.33203125" customWidth="1"/>
    <col min="88" max="88" width="12.9140625" customWidth="1"/>
    <col min="89" max="89" width="10.75" customWidth="1"/>
    <col min="90" max="90" width="11.6640625" customWidth="1"/>
    <col min="91" max="91" width="9.9140625" customWidth="1"/>
    <col min="92" max="92" width="15.75" customWidth="1"/>
    <col min="94" max="94" width="8.6640625" style="24"/>
    <col min="96" max="96" width="16.1640625" bestFit="1" customWidth="1"/>
    <col min="97" max="97" width="14.33203125" bestFit="1" customWidth="1"/>
    <col min="98" max="98" width="15.4140625" bestFit="1" customWidth="1"/>
    <col min="99" max="99" width="8.6640625" style="24"/>
    <col min="101" max="101" width="15.08203125" bestFit="1" customWidth="1"/>
    <col min="102" max="102" width="16.75" bestFit="1" customWidth="1"/>
    <col min="103" max="106" width="10.4140625" bestFit="1" customWidth="1"/>
    <col min="107" max="107" width="10.58203125" bestFit="1" customWidth="1"/>
    <col min="109" max="109" width="14" bestFit="1" customWidth="1"/>
    <col min="110" max="110" width="16.75" style="24" bestFit="1" customWidth="1"/>
    <col min="111" max="111" width="16.75" bestFit="1" customWidth="1"/>
    <col min="112" max="112" width="14" bestFit="1" customWidth="1"/>
    <col min="113" max="113" width="15.08203125" bestFit="1" customWidth="1"/>
    <col min="114" max="114" width="16.75" bestFit="1" customWidth="1"/>
    <col min="115" max="115" width="10.58203125" style="24" bestFit="1" customWidth="1"/>
    <col min="116" max="116" width="10.58203125" bestFit="1" customWidth="1"/>
    <col min="117" max="117" width="15.08203125" bestFit="1" customWidth="1"/>
    <col min="118" max="118" width="16.75" bestFit="1" customWidth="1"/>
    <col min="119" max="121" width="7.1640625" bestFit="1" customWidth="1"/>
    <col min="122" max="122" width="10.58203125" bestFit="1" customWidth="1"/>
  </cols>
  <sheetData>
    <row r="1" spans="2:122" x14ac:dyDescent="0.35">
      <c r="B1" s="40" t="s">
        <v>112</v>
      </c>
      <c r="D1" s="50" t="s">
        <v>113</v>
      </c>
      <c r="E1" s="51"/>
      <c r="G1" s="50" t="s">
        <v>113</v>
      </c>
      <c r="H1" s="51"/>
      <c r="J1" s="50" t="s">
        <v>117</v>
      </c>
      <c r="K1" s="51"/>
      <c r="P1" s="50" t="s">
        <v>114</v>
      </c>
      <c r="Q1" s="51"/>
      <c r="V1" s="50" t="s">
        <v>115</v>
      </c>
      <c r="W1" s="51"/>
      <c r="AC1" s="50" t="s">
        <v>116</v>
      </c>
      <c r="AD1" s="51"/>
      <c r="AG1" s="50" t="s">
        <v>120</v>
      </c>
      <c r="AH1" s="51"/>
      <c r="AL1" s="50" t="s">
        <v>121</v>
      </c>
      <c r="AM1" s="51"/>
      <c r="AO1" s="50" t="s">
        <v>142</v>
      </c>
      <c r="AP1" s="51"/>
      <c r="AS1" s="50" t="s">
        <v>122</v>
      </c>
      <c r="AT1" s="51"/>
      <c r="AX1" s="50" t="s">
        <v>123</v>
      </c>
      <c r="AY1" s="51"/>
      <c r="BD1" s="50" t="s">
        <v>143</v>
      </c>
      <c r="BE1" s="51"/>
      <c r="BO1" s="50" t="s">
        <v>128</v>
      </c>
      <c r="BP1" s="51"/>
      <c r="BT1" s="50" t="s">
        <v>144</v>
      </c>
      <c r="BU1" s="51"/>
      <c r="BY1" s="50" t="s">
        <v>129</v>
      </c>
      <c r="BZ1" s="51"/>
      <c r="CF1" s="50" t="s">
        <v>131</v>
      </c>
      <c r="CG1" s="51"/>
      <c r="CR1" s="50" t="s">
        <v>134</v>
      </c>
      <c r="CS1" s="51"/>
      <c r="CW1" s="50" t="s">
        <v>136</v>
      </c>
      <c r="CX1" s="51"/>
      <c r="DE1" s="50" t="s">
        <v>139</v>
      </c>
      <c r="DF1" s="51"/>
      <c r="DH1" s="50" t="s">
        <v>140</v>
      </c>
      <c r="DI1" s="51"/>
      <c r="DM1" s="50" t="s">
        <v>141</v>
      </c>
      <c r="DN1" s="51"/>
    </row>
    <row r="2" spans="2:122" x14ac:dyDescent="0.35">
      <c r="B2" s="21" t="s">
        <v>101</v>
      </c>
      <c r="D2" s="54" t="s">
        <v>102</v>
      </c>
      <c r="E2" s="21" t="s">
        <v>104</v>
      </c>
      <c r="G2" s="35" t="s">
        <v>102</v>
      </c>
      <c r="H2" s="28" t="s">
        <v>104</v>
      </c>
      <c r="AP2" s="24"/>
      <c r="AT2" s="24"/>
      <c r="AY2" s="24"/>
      <c r="BE2" s="24"/>
      <c r="BP2" s="24"/>
      <c r="DI2" s="24"/>
      <c r="DN2" s="24"/>
    </row>
    <row r="3" spans="2:122" x14ac:dyDescent="0.35">
      <c r="B3" s="22">
        <v>5372000000</v>
      </c>
      <c r="D3" s="53" t="s">
        <v>70</v>
      </c>
      <c r="E3" s="26">
        <v>102</v>
      </c>
      <c r="G3" s="25" t="s">
        <v>70</v>
      </c>
      <c r="H3" s="34">
        <f>IFERROR(VLOOKUP(G3,D:E,2,0),"")</f>
        <v>102</v>
      </c>
      <c r="J3" s="52" t="s">
        <v>102</v>
      </c>
      <c r="K3" s="21" t="s">
        <v>101</v>
      </c>
      <c r="M3" s="17" t="s">
        <v>102</v>
      </c>
      <c r="N3" s="28" t="s">
        <v>101</v>
      </c>
      <c r="P3" s="52" t="s">
        <v>102</v>
      </c>
      <c r="Q3" s="21" t="s">
        <v>101</v>
      </c>
      <c r="T3" s="38"/>
      <c r="U3" s="31"/>
      <c r="V3" s="54" t="s">
        <v>102</v>
      </c>
      <c r="W3" s="21" t="s">
        <v>104</v>
      </c>
      <c r="Y3" s="35" t="s">
        <v>102</v>
      </c>
      <c r="Z3" s="37" t="s">
        <v>104</v>
      </c>
      <c r="AA3" s="37" t="s">
        <v>108</v>
      </c>
      <c r="AC3" s="52" t="s">
        <v>102</v>
      </c>
      <c r="AD3" s="21" t="s">
        <v>109</v>
      </c>
      <c r="AG3" s="52" t="s">
        <v>102</v>
      </c>
      <c r="AH3" s="21" t="s">
        <v>119</v>
      </c>
      <c r="AL3" s="52" t="s">
        <v>0</v>
      </c>
      <c r="AM3" s="24" t="s">
        <v>14</v>
      </c>
      <c r="AO3" s="52" t="s">
        <v>0</v>
      </c>
      <c r="AP3" s="24" t="s">
        <v>14</v>
      </c>
      <c r="AS3" s="52" t="s">
        <v>0</v>
      </c>
      <c r="AT3" s="24" t="s">
        <v>14</v>
      </c>
      <c r="AX3" s="52" t="s">
        <v>0</v>
      </c>
      <c r="AY3" s="24" t="s">
        <v>14</v>
      </c>
      <c r="CF3" s="52" t="s">
        <v>0</v>
      </c>
      <c r="CG3" s="24" t="s">
        <v>14</v>
      </c>
      <c r="CR3" s="52" t="s">
        <v>0</v>
      </c>
      <c r="CS3" s="24" t="s">
        <v>14</v>
      </c>
      <c r="DI3" s="24"/>
      <c r="DN3" s="24"/>
    </row>
    <row r="4" spans="2:122" x14ac:dyDescent="0.35">
      <c r="B4" s="23"/>
      <c r="C4" s="18"/>
      <c r="D4" s="53" t="s">
        <v>14</v>
      </c>
      <c r="E4" s="26">
        <v>310</v>
      </c>
      <c r="G4" s="25" t="s">
        <v>14</v>
      </c>
      <c r="H4" s="34">
        <f>IFERROR(VLOOKUP(G4,D:E,2,0),"")</f>
        <v>310</v>
      </c>
      <c r="J4" s="53" t="s">
        <v>52</v>
      </c>
      <c r="K4" s="27">
        <v>234000000</v>
      </c>
      <c r="M4" t="str">
        <f>J4</f>
        <v>Mohmed</v>
      </c>
      <c r="N4" s="29">
        <f>IFERROR(VLOOKUP(M4,J:K,2,0),"")</f>
        <v>234000000</v>
      </c>
      <c r="P4" s="53" t="s">
        <v>55</v>
      </c>
      <c r="Q4" s="30">
        <v>418000000</v>
      </c>
      <c r="U4" s="30"/>
      <c r="V4" s="53" t="s">
        <v>70</v>
      </c>
      <c r="W4" s="26">
        <v>4</v>
      </c>
      <c r="Y4" s="25" t="s">
        <v>70</v>
      </c>
      <c r="Z4" s="39">
        <f>IFERROR(VLOOKUP(Y4,V:W,2,0),"")</f>
        <v>4</v>
      </c>
      <c r="AA4" s="36">
        <f>Z4/GETPIVOTDATA("Fees Status",$V$3)</f>
        <v>0.14285714285714285</v>
      </c>
      <c r="AC4" s="53" t="s">
        <v>55</v>
      </c>
      <c r="AD4" s="59">
        <v>74</v>
      </c>
      <c r="AG4" s="53" t="s">
        <v>30</v>
      </c>
      <c r="AH4" s="22">
        <v>6</v>
      </c>
      <c r="AP4" s="24"/>
      <c r="AT4" s="24"/>
      <c r="AY4" s="24"/>
      <c r="BE4" s="24"/>
      <c r="BP4" s="24"/>
      <c r="DH4" s="52" t="s">
        <v>0</v>
      </c>
      <c r="DI4" s="24" t="s">
        <v>14</v>
      </c>
      <c r="DM4" s="52" t="s">
        <v>0</v>
      </c>
      <c r="DN4" s="24" t="s">
        <v>14</v>
      </c>
    </row>
    <row r="5" spans="2:122" x14ac:dyDescent="0.35">
      <c r="D5" s="53" t="s">
        <v>103</v>
      </c>
      <c r="E5" s="26">
        <v>412</v>
      </c>
      <c r="J5" s="53" t="s">
        <v>26</v>
      </c>
      <c r="K5" s="27">
        <v>102000000</v>
      </c>
      <c r="M5" t="str">
        <f t="shared" ref="M5:M8" si="0">J5</f>
        <v>Kisho</v>
      </c>
      <c r="N5" s="29">
        <f t="shared" ref="N5:N8" si="1">IFERROR(VLOOKUP(M5,J:K,2,0),"")</f>
        <v>102000000</v>
      </c>
      <c r="P5" s="53" t="s">
        <v>57</v>
      </c>
      <c r="Q5" s="30">
        <v>280000000</v>
      </c>
      <c r="R5" s="32" t="s">
        <v>105</v>
      </c>
      <c r="S5" s="33">
        <f>MAX(Q4:Q15)</f>
        <v>1160000000</v>
      </c>
      <c r="U5" s="30"/>
      <c r="V5" s="53" t="s">
        <v>14</v>
      </c>
      <c r="W5" s="26">
        <v>24</v>
      </c>
      <c r="Y5" s="25" t="s">
        <v>14</v>
      </c>
      <c r="Z5" s="39">
        <f>IFERROR(VLOOKUP(Y5,V:W,2,0),"")</f>
        <v>24</v>
      </c>
      <c r="AA5" s="36">
        <f>Z5/GETPIVOTDATA("Fees Status",$V$3)</f>
        <v>0.8571428571428571</v>
      </c>
      <c r="AC5" s="53" t="s">
        <v>57</v>
      </c>
      <c r="AD5" s="59">
        <v>36</v>
      </c>
      <c r="AG5" s="53" t="s">
        <v>33</v>
      </c>
      <c r="AH5" s="22">
        <v>6</v>
      </c>
      <c r="AL5" s="52" t="s">
        <v>102</v>
      </c>
      <c r="AM5" s="21" t="s">
        <v>101</v>
      </c>
      <c r="AO5" s="52" t="s">
        <v>102</v>
      </c>
      <c r="AP5" s="21" t="s">
        <v>101</v>
      </c>
      <c r="AS5" s="52" t="s">
        <v>102</v>
      </c>
      <c r="AT5" s="21" t="s">
        <v>109</v>
      </c>
      <c r="AX5" s="52" t="s">
        <v>102</v>
      </c>
      <c r="AY5" s="21" t="s">
        <v>101</v>
      </c>
      <c r="BA5" s="50" t="s">
        <v>123</v>
      </c>
      <c r="BB5" s="51"/>
      <c r="BD5" s="52" t="s">
        <v>102</v>
      </c>
      <c r="BE5" s="21" t="s">
        <v>124</v>
      </c>
      <c r="BG5" s="44" t="s">
        <v>2</v>
      </c>
      <c r="BH5" s="44" t="s">
        <v>125</v>
      </c>
      <c r="BI5" s="46" t="s">
        <v>126</v>
      </c>
      <c r="BJ5" s="44" t="s">
        <v>106</v>
      </c>
      <c r="BO5" s="52" t="s">
        <v>102</v>
      </c>
      <c r="BP5" s="55" t="s">
        <v>101</v>
      </c>
      <c r="BQ5" s="24" t="s">
        <v>127</v>
      </c>
      <c r="BT5" s="52" t="s">
        <v>102</v>
      </c>
      <c r="BU5" s="21" t="s">
        <v>101</v>
      </c>
      <c r="BY5" s="52" t="s">
        <v>102</v>
      </c>
      <c r="BZ5" s="21" t="s">
        <v>101</v>
      </c>
      <c r="CF5" s="52" t="s">
        <v>102</v>
      </c>
      <c r="CG5" s="21" t="s">
        <v>101</v>
      </c>
      <c r="CR5" s="52" t="s">
        <v>102</v>
      </c>
      <c r="CS5" s="21" t="s">
        <v>135</v>
      </c>
      <c r="CU5" s="24" t="s">
        <v>108</v>
      </c>
      <c r="CW5" s="52" t="s">
        <v>101</v>
      </c>
      <c r="CX5" s="52" t="s">
        <v>137</v>
      </c>
      <c r="CY5" s="55"/>
      <c r="CZ5" s="55"/>
      <c r="DA5" s="55"/>
      <c r="DB5" s="55"/>
      <c r="DC5" s="24"/>
      <c r="DI5" s="24"/>
      <c r="DN5" s="24"/>
    </row>
    <row r="6" spans="2:122" x14ac:dyDescent="0.35">
      <c r="J6" s="53" t="s">
        <v>71</v>
      </c>
      <c r="K6" s="27">
        <v>40000000</v>
      </c>
      <c r="M6" t="str">
        <f t="shared" si="0"/>
        <v>Kenza</v>
      </c>
      <c r="N6" s="29">
        <f t="shared" si="1"/>
        <v>40000000</v>
      </c>
      <c r="P6" s="53" t="s">
        <v>58</v>
      </c>
      <c r="Q6" s="30">
        <v>40000000</v>
      </c>
      <c r="R6" s="32" t="s">
        <v>106</v>
      </c>
      <c r="S6" s="33">
        <f>MIN(Q4:Q15)</f>
        <v>40000000</v>
      </c>
      <c r="U6" s="30"/>
      <c r="V6" s="53" t="s">
        <v>103</v>
      </c>
      <c r="W6" s="26">
        <v>28</v>
      </c>
      <c r="AC6" s="53" t="s">
        <v>58</v>
      </c>
      <c r="AD6" s="59">
        <v>8</v>
      </c>
      <c r="AG6" s="53" t="s">
        <v>40</v>
      </c>
      <c r="AH6" s="22">
        <v>2</v>
      </c>
      <c r="AL6" s="53" t="s">
        <v>61</v>
      </c>
      <c r="AM6" s="42">
        <v>40000000</v>
      </c>
      <c r="AO6" s="53" t="s">
        <v>39</v>
      </c>
      <c r="AP6" s="42">
        <v>24000000</v>
      </c>
      <c r="AS6" s="53" t="s">
        <v>39</v>
      </c>
      <c r="AT6" s="26">
        <v>4</v>
      </c>
      <c r="AX6" s="53" t="s">
        <v>56</v>
      </c>
      <c r="AY6" s="42">
        <v>118000000</v>
      </c>
      <c r="BA6" t="str">
        <f>IFERROR(AX6,"")</f>
        <v>Pre. L3</v>
      </c>
      <c r="BB6" s="29">
        <f>IFERROR(VLOOKUP(BA6,AX:AY,2,0),"")</f>
        <v>118000000</v>
      </c>
      <c r="BD6" s="53" t="s">
        <v>55</v>
      </c>
      <c r="BE6" s="43">
        <v>3.2233796296296286E-3</v>
      </c>
      <c r="BG6" t="str">
        <f>IFERROR(BD6,"")</f>
        <v>Jan</v>
      </c>
      <c r="BH6" s="45">
        <f>IFERROR(VLOOKUP(BG6,BD:BE,2,0),"")</f>
        <v>3.2233796296296286E-3</v>
      </c>
      <c r="BI6" s="45" t="str">
        <f>IF(BH6=MAX($BH$6:$BH$17),BH6,"")</f>
        <v/>
      </c>
      <c r="BJ6" s="45" t="str">
        <f>IF(BH6=MIN($BH$6:$BH$17),BH6,"")</f>
        <v/>
      </c>
      <c r="BL6" t="s">
        <v>108</v>
      </c>
      <c r="BM6" s="43">
        <f>AVERAGE(BH6:BH17)</f>
        <v>3.1351403157479038E-3</v>
      </c>
      <c r="BO6" s="53" t="s">
        <v>66</v>
      </c>
      <c r="BP6" s="56">
        <v>98000000</v>
      </c>
      <c r="BQ6" s="22">
        <v>98000000</v>
      </c>
      <c r="BT6" s="53" t="s">
        <v>76</v>
      </c>
      <c r="BU6" s="30">
        <v>406000000</v>
      </c>
      <c r="BV6" t="str">
        <f>IFERROR(BT6,"")</f>
        <v>Mohammed</v>
      </c>
      <c r="BW6" s="30">
        <f>IFERROR(BU6,"")</f>
        <v>406000000</v>
      </c>
      <c r="BY6" s="53" t="s">
        <v>52</v>
      </c>
      <c r="BZ6" s="30">
        <v>234000000</v>
      </c>
      <c r="CA6" s="30" t="str">
        <f>IFERROR(BY6,"")</f>
        <v>Mohmed</v>
      </c>
      <c r="CB6" s="41">
        <f>IFERROR(VLOOKUP(CA6,BY:BZ,2,0),"")</f>
        <v>234000000</v>
      </c>
      <c r="CF6" s="53" t="s">
        <v>16</v>
      </c>
      <c r="CG6" s="30">
        <v>30000000</v>
      </c>
      <c r="CI6" t="str">
        <f>IFERROR(CF6,"")</f>
        <v>Television Ad</v>
      </c>
      <c r="CJ6" t="str">
        <f>IFERROR(CF7,"")</f>
        <v>Facebook Page</v>
      </c>
      <c r="CK6" t="str">
        <f>IFERROR(CF8,"")</f>
        <v>Youtube Channel</v>
      </c>
      <c r="CL6" t="str">
        <f>IFERROR(CF9,"")</f>
        <v>Google Ad</v>
      </c>
      <c r="CM6" t="str">
        <f>IFERROR(CF10,"")</f>
        <v>Company Website</v>
      </c>
      <c r="CN6" t="str">
        <f>IFERROR(CF11,"")</f>
        <v>WhatsApp</v>
      </c>
      <c r="CP6" s="24" t="s">
        <v>133</v>
      </c>
      <c r="CR6" s="53" t="s">
        <v>28</v>
      </c>
      <c r="CS6" s="26">
        <v>64</v>
      </c>
      <c r="CU6" s="26">
        <f>AVERAGE(CS6:CS11)</f>
        <v>51.666666666666664</v>
      </c>
      <c r="CW6" s="52" t="s">
        <v>102</v>
      </c>
      <c r="CX6" s="55" t="s">
        <v>23</v>
      </c>
      <c r="CY6" s="55" t="s">
        <v>42</v>
      </c>
      <c r="CZ6" s="55" t="s">
        <v>45</v>
      </c>
      <c r="DA6" s="55" t="s">
        <v>17</v>
      </c>
      <c r="DB6" s="55" t="s">
        <v>68</v>
      </c>
      <c r="DC6" s="24" t="s">
        <v>103</v>
      </c>
      <c r="DE6" s="48" t="s">
        <v>102</v>
      </c>
      <c r="DF6" s="24" t="s">
        <v>138</v>
      </c>
      <c r="DH6" s="52" t="s">
        <v>102</v>
      </c>
      <c r="DI6" s="21" t="s">
        <v>101</v>
      </c>
      <c r="DM6" s="52" t="s">
        <v>101</v>
      </c>
      <c r="DN6" s="52" t="s">
        <v>137</v>
      </c>
      <c r="DO6" s="55"/>
      <c r="DP6" s="55"/>
      <c r="DQ6" s="55"/>
      <c r="DR6" s="24"/>
    </row>
    <row r="7" spans="2:122" x14ac:dyDescent="0.35">
      <c r="J7" s="53" t="s">
        <v>31</v>
      </c>
      <c r="K7" s="27">
        <v>30000000</v>
      </c>
      <c r="M7" t="str">
        <f t="shared" si="0"/>
        <v>Rony</v>
      </c>
      <c r="N7" s="29">
        <f t="shared" si="1"/>
        <v>30000000</v>
      </c>
      <c r="P7" s="53" t="s">
        <v>15</v>
      </c>
      <c r="Q7" s="30">
        <v>88000000</v>
      </c>
      <c r="R7" s="32" t="s">
        <v>107</v>
      </c>
      <c r="S7" s="33">
        <f>AVERAGE(Q4:Q15)</f>
        <v>447666666.66666669</v>
      </c>
      <c r="U7" s="30"/>
      <c r="AC7" s="53" t="s">
        <v>15</v>
      </c>
      <c r="AD7" s="59">
        <v>16</v>
      </c>
      <c r="AG7" s="53" t="s">
        <v>43</v>
      </c>
      <c r="AH7" s="22">
        <v>6</v>
      </c>
      <c r="AL7" s="53" t="s">
        <v>74</v>
      </c>
      <c r="AM7" s="42">
        <v>76000000</v>
      </c>
      <c r="AO7" s="53" t="s">
        <v>35</v>
      </c>
      <c r="AP7" s="42">
        <v>54000000</v>
      </c>
      <c r="AS7" s="53" t="s">
        <v>35</v>
      </c>
      <c r="AT7" s="26">
        <v>10</v>
      </c>
      <c r="AX7" s="53" t="s">
        <v>29</v>
      </c>
      <c r="AY7" s="42">
        <v>80000000</v>
      </c>
      <c r="BA7" t="str">
        <f>IFERROR(AX7,"")</f>
        <v>Fndn. L5</v>
      </c>
      <c r="BB7" s="29">
        <f>IFERROR(VLOOKUP(BA7,AX:AY,2,0),"")</f>
        <v>80000000</v>
      </c>
      <c r="BD7" s="53" t="s">
        <v>57</v>
      </c>
      <c r="BE7" s="43">
        <v>3.2420267489711935E-3</v>
      </c>
      <c r="BG7" t="str">
        <f t="shared" ref="BG7:BG17" si="2">IFERROR(BD7,"")</f>
        <v>Feb</v>
      </c>
      <c r="BH7" s="45">
        <f t="shared" ref="BH7:BH17" si="3">IFERROR(VLOOKUP(BG7,BD:BE,2,0),"")</f>
        <v>3.2420267489711935E-3</v>
      </c>
      <c r="BI7" s="45" t="str">
        <f t="shared" ref="BI7:BI17" si="4">IF(BH7=MAX($BH$6:$BH$17),BH7,"")</f>
        <v/>
      </c>
      <c r="BJ7" s="45" t="str">
        <f t="shared" ref="BJ7:BJ17" si="5">IF(BH7=MIN($BH$6:$BH$17),BH7,"")</f>
        <v/>
      </c>
      <c r="BL7" t="s">
        <v>126</v>
      </c>
      <c r="BM7" s="43">
        <f>MAX(BH6:BH17)</f>
        <v>4.1898148148148146E-3</v>
      </c>
      <c r="BO7" s="53" t="s">
        <v>77</v>
      </c>
      <c r="BP7" s="56">
        <v>320000000</v>
      </c>
      <c r="BQ7" s="22">
        <v>320000000</v>
      </c>
      <c r="BT7" s="53" t="s">
        <v>78</v>
      </c>
      <c r="BU7" s="30">
        <v>334000000</v>
      </c>
      <c r="BY7" s="53" t="s">
        <v>65</v>
      </c>
      <c r="BZ7" s="30">
        <v>128000000</v>
      </c>
      <c r="CA7" s="30"/>
      <c r="CF7" s="53" t="s">
        <v>32</v>
      </c>
      <c r="CG7" s="30">
        <v>54000000</v>
      </c>
      <c r="CH7" s="47" t="s">
        <v>130</v>
      </c>
      <c r="CI7" s="41">
        <f>IFERROR(VLOOKUP(CI6,$CF:$CG,2,0),"")</f>
        <v>30000000</v>
      </c>
      <c r="CJ7" s="41">
        <f t="shared" ref="CJ7:CN7" si="6">IFERROR(VLOOKUP(CJ6,$CF:$CG,2,0),"")</f>
        <v>54000000</v>
      </c>
      <c r="CK7" s="41">
        <f t="shared" si="6"/>
        <v>54000000</v>
      </c>
      <c r="CL7" s="41">
        <f t="shared" si="6"/>
        <v>64000000</v>
      </c>
      <c r="CM7" s="41">
        <f t="shared" si="6"/>
        <v>64000000</v>
      </c>
      <c r="CN7" s="41">
        <f t="shared" si="6"/>
        <v>140000000</v>
      </c>
      <c r="CP7" s="30">
        <f>SUM(CI7:CN7)</f>
        <v>406000000</v>
      </c>
      <c r="CR7" s="53" t="s">
        <v>32</v>
      </c>
      <c r="CS7" s="26">
        <v>49</v>
      </c>
      <c r="CW7" s="53" t="s">
        <v>55</v>
      </c>
      <c r="CX7" s="57">
        <v>172000000</v>
      </c>
      <c r="CY7" s="57">
        <v>216000000</v>
      </c>
      <c r="CZ7" s="57">
        <v>0</v>
      </c>
      <c r="DA7" s="57">
        <v>30000000</v>
      </c>
      <c r="DB7" s="57"/>
      <c r="DC7" s="42">
        <v>418000000</v>
      </c>
      <c r="DE7" s="49" t="s">
        <v>23</v>
      </c>
      <c r="DF7" s="24">
        <f>IFERROR(COUNTA(DE7:DE11),"")</f>
        <v>5</v>
      </c>
      <c r="DH7" s="53" t="s">
        <v>76</v>
      </c>
      <c r="DI7" s="42">
        <v>406000000</v>
      </c>
      <c r="DM7" s="52" t="s">
        <v>102</v>
      </c>
      <c r="DN7" s="55" t="s">
        <v>46</v>
      </c>
      <c r="DO7" s="55" t="s">
        <v>61</v>
      </c>
      <c r="DP7" s="55" t="s">
        <v>74</v>
      </c>
      <c r="DQ7" s="55" t="s">
        <v>18</v>
      </c>
      <c r="DR7" s="24" t="s">
        <v>103</v>
      </c>
    </row>
    <row r="8" spans="2:122" x14ac:dyDescent="0.35">
      <c r="J8" s="53" t="s">
        <v>103</v>
      </c>
      <c r="K8" s="27">
        <v>406000000</v>
      </c>
      <c r="M8" t="str">
        <f t="shared" si="0"/>
        <v>Grand Total</v>
      </c>
      <c r="N8" s="29">
        <f t="shared" si="1"/>
        <v>406000000</v>
      </c>
      <c r="P8" s="53" t="s">
        <v>59</v>
      </c>
      <c r="Q8" s="30">
        <v>406000000</v>
      </c>
      <c r="U8" s="30"/>
      <c r="AC8" s="53" t="s">
        <v>59</v>
      </c>
      <c r="AD8" s="59">
        <v>66</v>
      </c>
      <c r="AG8" s="53" t="s">
        <v>48</v>
      </c>
      <c r="AH8" s="22">
        <v>2</v>
      </c>
      <c r="AL8" s="53" t="s">
        <v>18</v>
      </c>
      <c r="AM8" s="42">
        <v>290000000</v>
      </c>
      <c r="AO8" s="53" t="s">
        <v>29</v>
      </c>
      <c r="AP8" s="42">
        <v>80000000</v>
      </c>
      <c r="AS8" s="53" t="s">
        <v>29</v>
      </c>
      <c r="AT8" s="26">
        <v>16</v>
      </c>
      <c r="AX8" s="53" t="s">
        <v>47</v>
      </c>
      <c r="AY8" s="42">
        <v>76000000</v>
      </c>
      <c r="BA8" t="str">
        <f>IFERROR(AX8,"")</f>
        <v>Pre. L2</v>
      </c>
      <c r="BB8" s="29">
        <f>IFERROR(VLOOKUP(BA8,AX:AY,2,0),"")</f>
        <v>76000000</v>
      </c>
      <c r="BD8" s="53" t="s">
        <v>58</v>
      </c>
      <c r="BE8" s="43">
        <v>3.0092592592592597E-3</v>
      </c>
      <c r="BG8" t="str">
        <f t="shared" si="2"/>
        <v>Mar</v>
      </c>
      <c r="BH8" s="45">
        <f t="shared" si="3"/>
        <v>3.0092592592592597E-3</v>
      </c>
      <c r="BI8" s="45" t="str">
        <f t="shared" si="4"/>
        <v/>
      </c>
      <c r="BJ8" s="45" t="str">
        <f t="shared" si="5"/>
        <v/>
      </c>
      <c r="BL8" t="s">
        <v>106</v>
      </c>
      <c r="BM8" s="43">
        <f>MIN(BH6:BH17)</f>
        <v>2.0138888888888884E-3</v>
      </c>
      <c r="BO8" s="53" t="s">
        <v>78</v>
      </c>
      <c r="BP8" s="56">
        <v>334000000</v>
      </c>
      <c r="BQ8" s="22">
        <v>334000000</v>
      </c>
      <c r="BT8" s="53" t="s">
        <v>77</v>
      </c>
      <c r="BU8" s="30">
        <v>320000000</v>
      </c>
      <c r="BY8" s="53" t="s">
        <v>62</v>
      </c>
      <c r="BZ8" s="30">
        <v>120000000</v>
      </c>
      <c r="CA8" s="30"/>
      <c r="CF8" s="53" t="s">
        <v>73</v>
      </c>
      <c r="CG8" s="30">
        <v>54000000</v>
      </c>
      <c r="CH8" t="s">
        <v>132</v>
      </c>
      <c r="CI8" s="41">
        <f>MAX($CG$6:$CG$11)-CI7</f>
        <v>110000000</v>
      </c>
      <c r="CJ8" s="41">
        <f t="shared" ref="CJ8:CN8" si="7">MAX($CG$6:$CG$11)-CJ7</f>
        <v>86000000</v>
      </c>
      <c r="CK8" s="41">
        <f t="shared" si="7"/>
        <v>86000000</v>
      </c>
      <c r="CL8" s="41">
        <f t="shared" si="7"/>
        <v>76000000</v>
      </c>
      <c r="CM8" s="41">
        <f t="shared" si="7"/>
        <v>76000000</v>
      </c>
      <c r="CN8" s="41">
        <f t="shared" si="7"/>
        <v>0</v>
      </c>
      <c r="CR8" s="53" t="s">
        <v>49</v>
      </c>
      <c r="CS8" s="26">
        <v>30</v>
      </c>
      <c r="CW8" s="53" t="s">
        <v>57</v>
      </c>
      <c r="CX8" s="57">
        <v>166000000</v>
      </c>
      <c r="CY8" s="57">
        <v>90000000</v>
      </c>
      <c r="CZ8" s="57">
        <v>24000000</v>
      </c>
      <c r="DA8" s="57"/>
      <c r="DB8" s="57"/>
      <c r="DC8" s="42">
        <v>280000000</v>
      </c>
      <c r="DE8" s="49" t="s">
        <v>42</v>
      </c>
      <c r="DH8" s="58" t="s">
        <v>61</v>
      </c>
      <c r="DI8" s="42">
        <v>40000000</v>
      </c>
      <c r="DM8" s="53" t="s">
        <v>34</v>
      </c>
      <c r="DN8" s="57">
        <v>114000000</v>
      </c>
      <c r="DO8" s="57"/>
      <c r="DP8" s="57"/>
      <c r="DQ8" s="57"/>
      <c r="DR8" s="42">
        <v>114000000</v>
      </c>
    </row>
    <row r="9" spans="2:122" x14ac:dyDescent="0.35">
      <c r="P9" s="53" t="s">
        <v>60</v>
      </c>
      <c r="Q9" s="30">
        <v>150000000</v>
      </c>
      <c r="U9" s="30"/>
      <c r="AC9" s="53" t="s">
        <v>60</v>
      </c>
      <c r="AD9" s="59">
        <v>32</v>
      </c>
      <c r="AG9" s="53" t="s">
        <v>51</v>
      </c>
      <c r="AH9" s="22">
        <v>6</v>
      </c>
      <c r="AL9" s="53" t="s">
        <v>103</v>
      </c>
      <c r="AM9" s="42">
        <v>406000000</v>
      </c>
      <c r="AO9" s="53" t="s">
        <v>19</v>
      </c>
      <c r="AP9" s="42">
        <v>54000000</v>
      </c>
      <c r="AS9" s="53" t="s">
        <v>19</v>
      </c>
      <c r="AT9" s="26">
        <v>10</v>
      </c>
      <c r="AX9" s="53" t="s">
        <v>35</v>
      </c>
      <c r="AY9" s="42">
        <v>54000000</v>
      </c>
      <c r="BA9" t="str">
        <f>IFERROR(AX9,"")</f>
        <v>Fndn. L3</v>
      </c>
      <c r="BB9" s="29">
        <f>IFERROR(VLOOKUP(BA9,AX:AY,2,0),"")</f>
        <v>54000000</v>
      </c>
      <c r="BD9" s="53" t="s">
        <v>15</v>
      </c>
      <c r="BE9" s="43">
        <v>2.0138888888888884E-3</v>
      </c>
      <c r="BG9" t="str">
        <f t="shared" si="2"/>
        <v>Apr</v>
      </c>
      <c r="BH9" s="45">
        <f t="shared" si="3"/>
        <v>2.0138888888888884E-3</v>
      </c>
      <c r="BI9" s="45" t="str">
        <f t="shared" si="4"/>
        <v/>
      </c>
      <c r="BJ9" s="45">
        <f t="shared" si="5"/>
        <v>2.0138888888888884E-3</v>
      </c>
      <c r="BO9" s="53" t="s">
        <v>76</v>
      </c>
      <c r="BP9" s="56">
        <v>406000000</v>
      </c>
      <c r="BQ9" s="22">
        <v>406000000</v>
      </c>
      <c r="BT9" s="53" t="s">
        <v>66</v>
      </c>
      <c r="BU9" s="30">
        <v>98000000</v>
      </c>
      <c r="BY9" s="53" t="s">
        <v>34</v>
      </c>
      <c r="BZ9" s="30">
        <v>114000000</v>
      </c>
      <c r="CA9" s="30"/>
      <c r="CF9" s="53" t="s">
        <v>49</v>
      </c>
      <c r="CG9" s="30">
        <v>64000000</v>
      </c>
      <c r="CR9" s="53" t="s">
        <v>16</v>
      </c>
      <c r="CS9" s="26">
        <v>104</v>
      </c>
      <c r="CW9" s="53" t="s">
        <v>58</v>
      </c>
      <c r="CX9" s="57">
        <v>0</v>
      </c>
      <c r="CY9" s="57">
        <v>40000000</v>
      </c>
      <c r="CZ9" s="57"/>
      <c r="DA9" s="57">
        <v>0</v>
      </c>
      <c r="DB9" s="57">
        <v>0</v>
      </c>
      <c r="DC9" s="42">
        <v>40000000</v>
      </c>
      <c r="DE9" s="49" t="s">
        <v>45</v>
      </c>
      <c r="DH9" s="58" t="s">
        <v>74</v>
      </c>
      <c r="DI9" s="42">
        <v>76000000</v>
      </c>
      <c r="DM9" s="53" t="s">
        <v>53</v>
      </c>
      <c r="DN9" s="57"/>
      <c r="DO9" s="57">
        <v>40000000</v>
      </c>
      <c r="DP9" s="57"/>
      <c r="DQ9" s="57">
        <v>24000000</v>
      </c>
      <c r="DR9" s="42">
        <v>64000000</v>
      </c>
    </row>
    <row r="10" spans="2:122" x14ac:dyDescent="0.35">
      <c r="P10" s="53" t="s">
        <v>72</v>
      </c>
      <c r="Q10" s="30">
        <v>50000000</v>
      </c>
      <c r="U10" s="30"/>
      <c r="AC10" s="53" t="s">
        <v>72</v>
      </c>
      <c r="AD10" s="59">
        <v>10</v>
      </c>
      <c r="AG10" s="53" t="s">
        <v>103</v>
      </c>
      <c r="AH10" s="26">
        <v>28</v>
      </c>
      <c r="AM10"/>
      <c r="AO10" s="53" t="s">
        <v>47</v>
      </c>
      <c r="AP10" s="42">
        <v>76000000</v>
      </c>
      <c r="AS10" s="53" t="s">
        <v>47</v>
      </c>
      <c r="AT10" s="26">
        <v>4</v>
      </c>
      <c r="AX10" s="53" t="s">
        <v>19</v>
      </c>
      <c r="AY10" s="42">
        <v>54000000</v>
      </c>
      <c r="BA10" t="str">
        <f>IFERROR(AX10,"")</f>
        <v>KJI. L4</v>
      </c>
      <c r="BB10" s="29">
        <f>IFERROR(VLOOKUP(BA10,AX:AY,2,0),"")</f>
        <v>54000000</v>
      </c>
      <c r="BD10" s="53" t="s">
        <v>59</v>
      </c>
      <c r="BE10" s="43">
        <v>3.0803571428571447E-3</v>
      </c>
      <c r="BG10" t="str">
        <f t="shared" si="2"/>
        <v>May</v>
      </c>
      <c r="BH10" s="45">
        <f t="shared" si="3"/>
        <v>3.0803571428571447E-3</v>
      </c>
      <c r="BI10" s="45" t="str">
        <f t="shared" si="4"/>
        <v/>
      </c>
      <c r="BJ10" s="45" t="str">
        <f t="shared" si="5"/>
        <v/>
      </c>
      <c r="BO10" s="53" t="s">
        <v>103</v>
      </c>
      <c r="BP10" s="56">
        <v>1158000000</v>
      </c>
      <c r="BQ10" s="26">
        <v>1158000000</v>
      </c>
      <c r="BT10" s="53" t="s">
        <v>103</v>
      </c>
      <c r="BU10" s="30">
        <v>1158000000</v>
      </c>
      <c r="BY10" s="53" t="s">
        <v>26</v>
      </c>
      <c r="BZ10" s="30">
        <v>102000000</v>
      </c>
      <c r="CA10" s="30"/>
      <c r="CF10" s="53" t="s">
        <v>28</v>
      </c>
      <c r="CG10" s="30">
        <v>64000000</v>
      </c>
      <c r="CR10" s="53" t="s">
        <v>38</v>
      </c>
      <c r="CS10" s="26">
        <v>42</v>
      </c>
      <c r="CU10" s="26"/>
      <c r="CW10" s="53" t="s">
        <v>15</v>
      </c>
      <c r="CX10" s="57">
        <v>24000000</v>
      </c>
      <c r="CY10" s="57">
        <v>64000000</v>
      </c>
      <c r="CZ10" s="57"/>
      <c r="DA10" s="57">
        <v>0</v>
      </c>
      <c r="DB10" s="57"/>
      <c r="DC10" s="42">
        <v>88000000</v>
      </c>
      <c r="DE10" s="49" t="s">
        <v>17</v>
      </c>
      <c r="DH10" s="58" t="s">
        <v>18</v>
      </c>
      <c r="DI10" s="42">
        <v>290000000</v>
      </c>
      <c r="DM10" s="53" t="s">
        <v>62</v>
      </c>
      <c r="DN10" s="57"/>
      <c r="DO10" s="57">
        <v>40000000</v>
      </c>
      <c r="DP10" s="57"/>
      <c r="DQ10" s="57">
        <v>80000000</v>
      </c>
      <c r="DR10" s="42">
        <v>120000000</v>
      </c>
    </row>
    <row r="11" spans="2:122" x14ac:dyDescent="0.35">
      <c r="P11" s="53" t="s">
        <v>22</v>
      </c>
      <c r="Q11" s="30">
        <v>504000000</v>
      </c>
      <c r="U11" s="30"/>
      <c r="AC11" s="53" t="s">
        <v>22</v>
      </c>
      <c r="AD11" s="59">
        <v>66</v>
      </c>
      <c r="AO11" s="53" t="s">
        <v>56</v>
      </c>
      <c r="AP11" s="42">
        <v>118000000</v>
      </c>
      <c r="AS11" s="53" t="s">
        <v>56</v>
      </c>
      <c r="AT11" s="26">
        <v>22</v>
      </c>
      <c r="AX11" s="53" t="s">
        <v>39</v>
      </c>
      <c r="AY11" s="42">
        <v>24000000</v>
      </c>
      <c r="BD11" s="53" t="s">
        <v>60</v>
      </c>
      <c r="BE11" s="43">
        <v>2.5784465020576137E-3</v>
      </c>
      <c r="BG11" t="str">
        <f t="shared" si="2"/>
        <v>Jun</v>
      </c>
      <c r="BH11" s="45">
        <f t="shared" si="3"/>
        <v>2.5784465020576137E-3</v>
      </c>
      <c r="BI11" s="45" t="str">
        <f t="shared" si="4"/>
        <v/>
      </c>
      <c r="BJ11" s="45" t="str">
        <f t="shared" si="5"/>
        <v/>
      </c>
      <c r="BY11" s="53" t="s">
        <v>54</v>
      </c>
      <c r="BZ11" s="30">
        <v>78000000</v>
      </c>
      <c r="CA11" s="30"/>
      <c r="CF11" s="53" t="s">
        <v>38</v>
      </c>
      <c r="CG11" s="30">
        <v>140000000</v>
      </c>
      <c r="CR11" s="53" t="s">
        <v>73</v>
      </c>
      <c r="CS11" s="26">
        <v>21</v>
      </c>
      <c r="CW11" s="53" t="s">
        <v>59</v>
      </c>
      <c r="CX11" s="57">
        <v>94000000</v>
      </c>
      <c r="CY11" s="57">
        <v>182000000</v>
      </c>
      <c r="CZ11" s="57">
        <v>0</v>
      </c>
      <c r="DA11" s="57">
        <v>106000000</v>
      </c>
      <c r="DB11" s="57">
        <v>24000000</v>
      </c>
      <c r="DC11" s="42">
        <v>406000000</v>
      </c>
      <c r="DE11" s="49" t="s">
        <v>68</v>
      </c>
      <c r="DH11" s="53" t="s">
        <v>103</v>
      </c>
      <c r="DI11" s="42">
        <v>406000000</v>
      </c>
      <c r="DM11" s="53" t="s">
        <v>67</v>
      </c>
      <c r="DN11" s="57"/>
      <c r="DO11" s="57"/>
      <c r="DP11" s="57"/>
      <c r="DQ11" s="57">
        <v>74000000</v>
      </c>
      <c r="DR11" s="42">
        <v>74000000</v>
      </c>
    </row>
    <row r="12" spans="2:122" x14ac:dyDescent="0.35">
      <c r="P12" s="53" t="s">
        <v>27</v>
      </c>
      <c r="Q12" s="30">
        <v>883000000</v>
      </c>
      <c r="U12" s="30"/>
      <c r="AC12" s="53" t="s">
        <v>27</v>
      </c>
      <c r="AD12" s="59">
        <v>148</v>
      </c>
      <c r="AO12" s="53" t="s">
        <v>103</v>
      </c>
      <c r="AP12" s="42">
        <v>406000000</v>
      </c>
      <c r="AS12" s="53" t="s">
        <v>103</v>
      </c>
      <c r="AT12" s="26">
        <v>66</v>
      </c>
      <c r="AX12" s="53" t="s">
        <v>103</v>
      </c>
      <c r="AY12" s="42">
        <v>406000000</v>
      </c>
      <c r="BD12" s="53" t="s">
        <v>72</v>
      </c>
      <c r="BE12" s="43">
        <v>4.1898148148148146E-3</v>
      </c>
      <c r="BG12" t="str">
        <f t="shared" si="2"/>
        <v>Jul</v>
      </c>
      <c r="BH12" s="45">
        <f t="shared" si="3"/>
        <v>4.1898148148148146E-3</v>
      </c>
      <c r="BI12" s="45">
        <f t="shared" si="4"/>
        <v>4.1898148148148146E-3</v>
      </c>
      <c r="BJ12" s="45" t="str">
        <f t="shared" si="5"/>
        <v/>
      </c>
      <c r="BY12" s="53" t="s">
        <v>67</v>
      </c>
      <c r="BZ12" s="30">
        <v>74000000</v>
      </c>
      <c r="CA12" s="30"/>
      <c r="CF12" s="53" t="s">
        <v>103</v>
      </c>
      <c r="CG12" s="30">
        <v>406000000</v>
      </c>
      <c r="CR12" s="53" t="s">
        <v>103</v>
      </c>
      <c r="CS12" s="26">
        <v>310</v>
      </c>
      <c r="CW12" s="53" t="s">
        <v>60</v>
      </c>
      <c r="CX12" s="57">
        <v>54000000</v>
      </c>
      <c r="CY12" s="57">
        <v>46000000</v>
      </c>
      <c r="CZ12" s="57"/>
      <c r="DA12" s="57">
        <v>50000000</v>
      </c>
      <c r="DB12" s="57">
        <v>0</v>
      </c>
      <c r="DC12" s="42">
        <v>150000000</v>
      </c>
      <c r="DE12" s="49" t="s">
        <v>103</v>
      </c>
      <c r="DM12" s="53" t="s">
        <v>65</v>
      </c>
      <c r="DN12" s="57">
        <v>114000000</v>
      </c>
      <c r="DO12" s="57"/>
      <c r="DP12" s="57"/>
      <c r="DQ12" s="57">
        <v>14000000</v>
      </c>
      <c r="DR12" s="42">
        <v>128000000</v>
      </c>
    </row>
    <row r="13" spans="2:122" x14ac:dyDescent="0.35">
      <c r="P13" s="53" t="s">
        <v>37</v>
      </c>
      <c r="Q13" s="30">
        <v>1160000000</v>
      </c>
      <c r="U13" s="30"/>
      <c r="AC13" s="53" t="s">
        <v>37</v>
      </c>
      <c r="AD13" s="59">
        <v>199</v>
      </c>
      <c r="BD13" s="53" t="s">
        <v>22</v>
      </c>
      <c r="BE13" s="43">
        <v>2.884476273148149E-3</v>
      </c>
      <c r="BG13" t="str">
        <f t="shared" si="2"/>
        <v>Aug</v>
      </c>
      <c r="BH13" s="45">
        <f t="shared" si="3"/>
        <v>2.884476273148149E-3</v>
      </c>
      <c r="BI13" s="45" t="str">
        <f t="shared" si="4"/>
        <v/>
      </c>
      <c r="BJ13" s="45" t="str">
        <f t="shared" si="5"/>
        <v/>
      </c>
      <c r="BY13" s="53" t="s">
        <v>53</v>
      </c>
      <c r="BZ13" s="30">
        <v>64000000</v>
      </c>
      <c r="CA13" s="30"/>
      <c r="CW13" s="53" t="s">
        <v>72</v>
      </c>
      <c r="CX13" s="57">
        <v>0</v>
      </c>
      <c r="CY13" s="57">
        <v>50000000</v>
      </c>
      <c r="CZ13" s="57"/>
      <c r="DA13" s="57">
        <v>0</v>
      </c>
      <c r="DB13" s="57"/>
      <c r="DC13" s="42">
        <v>50000000</v>
      </c>
      <c r="DM13" s="53" t="s">
        <v>63</v>
      </c>
      <c r="DN13" s="57"/>
      <c r="DO13" s="57">
        <v>40000000</v>
      </c>
      <c r="DP13" s="57"/>
      <c r="DQ13" s="57"/>
      <c r="DR13" s="42">
        <v>40000000</v>
      </c>
    </row>
    <row r="14" spans="2:122" x14ac:dyDescent="0.35">
      <c r="P14" s="53" t="s">
        <v>44</v>
      </c>
      <c r="Q14" s="30">
        <v>1036000000</v>
      </c>
      <c r="U14" s="30"/>
      <c r="AC14" s="53" t="s">
        <v>44</v>
      </c>
      <c r="AD14" s="59">
        <v>171</v>
      </c>
      <c r="BD14" s="53" t="s">
        <v>27</v>
      </c>
      <c r="BE14" s="43">
        <v>3.1720552519732817E-3</v>
      </c>
      <c r="BG14" t="str">
        <f t="shared" si="2"/>
        <v>Sep</v>
      </c>
      <c r="BH14" s="45">
        <f t="shared" si="3"/>
        <v>3.1720552519732817E-3</v>
      </c>
      <c r="BI14" s="45" t="str">
        <f t="shared" si="4"/>
        <v/>
      </c>
      <c r="BJ14" s="45" t="str">
        <f t="shared" si="5"/>
        <v/>
      </c>
      <c r="BY14" s="53" t="s">
        <v>41</v>
      </c>
      <c r="BZ14" s="30">
        <v>60000000</v>
      </c>
      <c r="CA14" s="30"/>
      <c r="CW14" s="53" t="s">
        <v>22</v>
      </c>
      <c r="CX14" s="57">
        <v>243000000</v>
      </c>
      <c r="CY14" s="57">
        <v>146000000</v>
      </c>
      <c r="CZ14" s="57"/>
      <c r="DA14" s="57">
        <v>91000000</v>
      </c>
      <c r="DB14" s="57">
        <v>24000000</v>
      </c>
      <c r="DC14" s="42">
        <v>504000000</v>
      </c>
      <c r="DM14" s="53" t="s">
        <v>21</v>
      </c>
      <c r="DN14" s="57"/>
      <c r="DO14" s="57"/>
      <c r="DP14" s="57"/>
      <c r="DQ14" s="57">
        <v>50000000</v>
      </c>
      <c r="DR14" s="42">
        <v>50000000</v>
      </c>
    </row>
    <row r="15" spans="2:122" x14ac:dyDescent="0.35">
      <c r="P15" s="53" t="s">
        <v>69</v>
      </c>
      <c r="Q15" s="30">
        <v>357000000</v>
      </c>
      <c r="U15" s="30"/>
      <c r="AC15" s="53" t="s">
        <v>69</v>
      </c>
      <c r="AD15" s="59">
        <v>58</v>
      </c>
      <c r="BD15" s="53" t="s">
        <v>37</v>
      </c>
      <c r="BE15" s="43">
        <v>3.6565605239385723E-3</v>
      </c>
      <c r="BG15" t="str">
        <f t="shared" si="2"/>
        <v>Oct</v>
      </c>
      <c r="BH15" s="45">
        <f t="shared" si="3"/>
        <v>3.6565605239385723E-3</v>
      </c>
      <c r="BI15" s="45" t="str">
        <f t="shared" si="4"/>
        <v/>
      </c>
      <c r="BJ15" s="45" t="str">
        <f t="shared" si="5"/>
        <v/>
      </c>
      <c r="BY15" s="53" t="s">
        <v>21</v>
      </c>
      <c r="BZ15" s="30">
        <v>50000000</v>
      </c>
      <c r="CA15" s="30"/>
      <c r="CW15" s="53" t="s">
        <v>27</v>
      </c>
      <c r="CX15" s="57">
        <v>311000000</v>
      </c>
      <c r="CY15" s="57">
        <v>247000000</v>
      </c>
      <c r="CZ15" s="57">
        <v>82000000</v>
      </c>
      <c r="DA15" s="57">
        <v>176000000</v>
      </c>
      <c r="DB15" s="57">
        <v>67000000</v>
      </c>
      <c r="DC15" s="42">
        <v>883000000</v>
      </c>
      <c r="DM15" s="53" t="s">
        <v>71</v>
      </c>
      <c r="DN15" s="57"/>
      <c r="DO15" s="57">
        <v>40000000</v>
      </c>
      <c r="DP15" s="57"/>
      <c r="DQ15" s="57"/>
      <c r="DR15" s="42">
        <v>40000000</v>
      </c>
    </row>
    <row r="16" spans="2:122" x14ac:dyDescent="0.35">
      <c r="P16" s="53" t="s">
        <v>103</v>
      </c>
      <c r="Q16" s="30">
        <v>5372000000</v>
      </c>
      <c r="AC16" s="53" t="s">
        <v>103</v>
      </c>
      <c r="AD16" s="26">
        <v>884</v>
      </c>
      <c r="AT16" s="26"/>
      <c r="BD16" s="53" t="s">
        <v>44</v>
      </c>
      <c r="BE16" s="43">
        <v>3.1603313840155934E-3</v>
      </c>
      <c r="BG16" t="str">
        <f t="shared" si="2"/>
        <v>Nov</v>
      </c>
      <c r="BH16" s="45">
        <f t="shared" si="3"/>
        <v>3.1603313840155934E-3</v>
      </c>
      <c r="BI16" s="45" t="str">
        <f t="shared" si="4"/>
        <v/>
      </c>
      <c r="BJ16" s="45" t="str">
        <f t="shared" si="5"/>
        <v/>
      </c>
      <c r="BY16" s="53" t="s">
        <v>63</v>
      </c>
      <c r="BZ16" s="30">
        <v>40000000</v>
      </c>
      <c r="CA16" s="30"/>
      <c r="CW16" s="53" t="s">
        <v>37</v>
      </c>
      <c r="CX16" s="57">
        <v>270000000</v>
      </c>
      <c r="CY16" s="57">
        <v>493000000</v>
      </c>
      <c r="CZ16" s="57">
        <v>36000000</v>
      </c>
      <c r="DA16" s="57">
        <v>289000000</v>
      </c>
      <c r="DB16" s="57">
        <v>72000000</v>
      </c>
      <c r="DC16" s="42">
        <v>1160000000</v>
      </c>
      <c r="DM16" s="53" t="s">
        <v>36</v>
      </c>
      <c r="DN16" s="57"/>
      <c r="DO16" s="57"/>
      <c r="DP16" s="57"/>
      <c r="DQ16" s="57">
        <v>24000000</v>
      </c>
      <c r="DR16" s="42">
        <v>24000000</v>
      </c>
    </row>
    <row r="17" spans="29:122" x14ac:dyDescent="0.35">
      <c r="BD17" s="53" t="s">
        <v>69</v>
      </c>
      <c r="BE17" s="43">
        <v>3.4110873694207012E-3</v>
      </c>
      <c r="BG17" t="str">
        <f t="shared" si="2"/>
        <v>Dec</v>
      </c>
      <c r="BH17" s="45">
        <f t="shared" si="3"/>
        <v>3.4110873694207012E-3</v>
      </c>
      <c r="BI17" s="45" t="str">
        <f t="shared" si="4"/>
        <v/>
      </c>
      <c r="BJ17" s="45" t="str">
        <f t="shared" si="5"/>
        <v/>
      </c>
      <c r="BY17" s="53" t="s">
        <v>71</v>
      </c>
      <c r="BZ17" s="30">
        <v>40000000</v>
      </c>
      <c r="CA17" s="30"/>
      <c r="CW17" s="53" t="s">
        <v>44</v>
      </c>
      <c r="CX17" s="57">
        <v>372000000</v>
      </c>
      <c r="CY17" s="57">
        <v>440000000</v>
      </c>
      <c r="CZ17" s="57">
        <v>53000000</v>
      </c>
      <c r="DA17" s="57">
        <v>121000000</v>
      </c>
      <c r="DB17" s="57">
        <v>50000000</v>
      </c>
      <c r="DC17" s="42">
        <v>1036000000</v>
      </c>
      <c r="DM17" s="53" t="s">
        <v>26</v>
      </c>
      <c r="DN17" s="57"/>
      <c r="DO17" s="57"/>
      <c r="DP17" s="57"/>
      <c r="DQ17" s="57">
        <v>102000000</v>
      </c>
      <c r="DR17" s="42">
        <v>102000000</v>
      </c>
    </row>
    <row r="18" spans="29:122" x14ac:dyDescent="0.35">
      <c r="AC18" s="25" t="s">
        <v>110</v>
      </c>
      <c r="AD18">
        <f>GETPIVOTDATA("Enrolled Courses",$AC$3)</f>
        <v>884</v>
      </c>
      <c r="BD18" s="53" t="s">
        <v>103</v>
      </c>
      <c r="BE18" s="43">
        <v>3.2221716558791802E-3</v>
      </c>
      <c r="BY18" s="53" t="s">
        <v>31</v>
      </c>
      <c r="BZ18" s="30">
        <v>30000000</v>
      </c>
      <c r="CA18" s="30"/>
      <c r="CW18" s="53" t="s">
        <v>69</v>
      </c>
      <c r="CX18" s="57">
        <v>130000000</v>
      </c>
      <c r="CY18" s="57">
        <v>110000000</v>
      </c>
      <c r="CZ18" s="57">
        <v>0</v>
      </c>
      <c r="DA18" s="57">
        <v>59000000</v>
      </c>
      <c r="DB18" s="57">
        <v>58000000</v>
      </c>
      <c r="DC18" s="42">
        <v>357000000</v>
      </c>
      <c r="DM18" s="53" t="s">
        <v>52</v>
      </c>
      <c r="DN18" s="57"/>
      <c r="DO18" s="57"/>
      <c r="DP18" s="57">
        <v>76000000</v>
      </c>
      <c r="DQ18" s="57">
        <v>158000000</v>
      </c>
      <c r="DR18" s="42">
        <v>234000000</v>
      </c>
    </row>
    <row r="19" spans="29:122" x14ac:dyDescent="0.35">
      <c r="AC19" s="25" t="s">
        <v>111</v>
      </c>
      <c r="AD19" s="34">
        <f>AVERAGE(AD4:AD15)</f>
        <v>73.666666666666671</v>
      </c>
      <c r="BY19" s="53" t="s">
        <v>36</v>
      </c>
      <c r="BZ19" s="30">
        <v>24000000</v>
      </c>
      <c r="CA19" s="30"/>
      <c r="CW19" s="53" t="s">
        <v>103</v>
      </c>
      <c r="CX19" s="57">
        <v>1836000000</v>
      </c>
      <c r="CY19" s="57">
        <v>2124000000</v>
      </c>
      <c r="CZ19" s="57">
        <v>195000000</v>
      </c>
      <c r="DA19" s="57">
        <v>922000000</v>
      </c>
      <c r="DB19" s="57">
        <v>295000000</v>
      </c>
      <c r="DC19" s="42">
        <v>5372000000</v>
      </c>
      <c r="DM19" s="53" t="s">
        <v>54</v>
      </c>
      <c r="DN19" s="57">
        <v>38000000</v>
      </c>
      <c r="DO19" s="57"/>
      <c r="DP19" s="57"/>
      <c r="DQ19" s="57">
        <v>40000000</v>
      </c>
      <c r="DR19" s="42">
        <v>78000000</v>
      </c>
    </row>
    <row r="20" spans="29:122" x14ac:dyDescent="0.35">
      <c r="BY20" s="53" t="s">
        <v>103</v>
      </c>
      <c r="BZ20" s="30">
        <v>1158000000</v>
      </c>
      <c r="CA20" s="30"/>
      <c r="DM20" s="53" t="s">
        <v>31</v>
      </c>
      <c r="DN20" s="57"/>
      <c r="DO20" s="57"/>
      <c r="DP20" s="57"/>
      <c r="DQ20" s="57">
        <v>30000000</v>
      </c>
      <c r="DR20" s="42">
        <v>30000000</v>
      </c>
    </row>
    <row r="21" spans="29:122" x14ac:dyDescent="0.35">
      <c r="CA21" s="30"/>
      <c r="DM21" s="53" t="s">
        <v>41</v>
      </c>
      <c r="DN21" s="57"/>
      <c r="DO21" s="57"/>
      <c r="DP21" s="57"/>
      <c r="DQ21" s="57">
        <v>60000000</v>
      </c>
      <c r="DR21" s="42">
        <v>60000000</v>
      </c>
    </row>
    <row r="22" spans="29:122" x14ac:dyDescent="0.35">
      <c r="CA22" s="30"/>
      <c r="DM22" s="53" t="s">
        <v>103</v>
      </c>
      <c r="DN22" s="57">
        <v>266000000</v>
      </c>
      <c r="DO22" s="57">
        <v>160000000</v>
      </c>
      <c r="DP22" s="57">
        <v>76000000</v>
      </c>
      <c r="DQ22" s="57">
        <v>656000000</v>
      </c>
      <c r="DR22" s="42">
        <v>1158000000</v>
      </c>
    </row>
  </sheetData>
  <sortState xmlns:xlrd2="http://schemas.microsoft.com/office/spreadsheetml/2017/richdata2" ref="BT6:BU9">
    <sortCondition ref="BT5:BT9"/>
  </sortState>
  <mergeCells count="23">
    <mergeCell ref="AL3:AM3"/>
    <mergeCell ref="AL1:AM1"/>
    <mergeCell ref="AO1:AP1"/>
    <mergeCell ref="BY1:BZ1"/>
    <mergeCell ref="CF1:CG1"/>
    <mergeCell ref="AS1:AT1"/>
    <mergeCell ref="AX1:AY1"/>
    <mergeCell ref="BD1:BE1"/>
    <mergeCell ref="BO1:BP1"/>
    <mergeCell ref="BT1:BU1"/>
    <mergeCell ref="DM1:DN1"/>
    <mergeCell ref="D1:E1"/>
    <mergeCell ref="G1:H1"/>
    <mergeCell ref="J1:K1"/>
    <mergeCell ref="P1:Q1"/>
    <mergeCell ref="V1:W1"/>
    <mergeCell ref="AC1:AD1"/>
    <mergeCell ref="AG1:AH1"/>
    <mergeCell ref="BA5:BB5"/>
    <mergeCell ref="CR1:CS1"/>
    <mergeCell ref="CW1:CX1"/>
    <mergeCell ref="DE1:DF1"/>
    <mergeCell ref="DH1:DI1"/>
  </mergeCells>
  <pageMargins left="0.7" right="0.7" top="0.75" bottom="0.75" header="0.3" footer="0.3"/>
  <drawing r:id="rId22"/>
  <extLst>
    <ext xmlns:x14="http://schemas.microsoft.com/office/spreadsheetml/2009/9/main" uri="{A8765BA9-456A-4dab-B4F3-ACF838C121DE}">
      <x14:slicerList>
        <x14:slicer r:id="rId2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2B105-D7C6-41A0-A7E7-FB9D81FFA33A}">
  <dimension ref="A1:Z47"/>
  <sheetViews>
    <sheetView showGridLines="0" tabSelected="1" zoomScale="46" zoomScaleNormal="40" workbookViewId="0">
      <selection activeCell="AA1" sqref="AA1"/>
    </sheetView>
  </sheetViews>
  <sheetFormatPr defaultRowHeight="15.5" x14ac:dyDescent="0.35"/>
  <cols>
    <col min="26" max="26" width="9.33203125" customWidth="1"/>
  </cols>
  <sheetData>
    <row r="1" spans="1:26" x14ac:dyDescent="0.35">
      <c r="A1" s="19"/>
      <c r="B1" s="19"/>
      <c r="C1" s="19"/>
      <c r="D1" s="19"/>
      <c r="E1" s="19"/>
      <c r="F1" s="19"/>
      <c r="G1" s="19"/>
      <c r="H1" s="19"/>
      <c r="I1" s="19"/>
      <c r="J1" s="19"/>
      <c r="K1" s="19"/>
      <c r="L1" s="19"/>
      <c r="M1" s="19"/>
      <c r="N1" s="19"/>
      <c r="O1" s="19"/>
      <c r="P1" s="19"/>
      <c r="Q1" s="19"/>
      <c r="R1" s="19"/>
      <c r="S1" s="19"/>
      <c r="T1" s="19"/>
      <c r="U1" s="19"/>
      <c r="V1" s="19"/>
      <c r="W1" s="19"/>
      <c r="X1" s="19"/>
      <c r="Y1" s="19"/>
      <c r="Z1" s="19"/>
    </row>
    <row r="2" spans="1:26" x14ac:dyDescent="0.35">
      <c r="A2" s="19"/>
      <c r="B2" s="19"/>
      <c r="C2" s="19"/>
      <c r="D2" s="19"/>
      <c r="E2" s="19"/>
      <c r="F2" s="19"/>
      <c r="G2" s="19"/>
      <c r="H2" s="19"/>
      <c r="I2" s="19"/>
      <c r="J2" s="19"/>
      <c r="K2" s="19"/>
      <c r="L2" s="19"/>
      <c r="M2" s="19"/>
      <c r="N2" s="19"/>
      <c r="O2" s="19"/>
      <c r="P2" s="19"/>
      <c r="Q2" s="19"/>
      <c r="R2" s="19"/>
      <c r="S2" s="19"/>
      <c r="T2" s="19"/>
      <c r="U2" s="19"/>
      <c r="V2" s="19"/>
      <c r="W2" s="19"/>
      <c r="X2" s="19"/>
      <c r="Y2" s="19"/>
      <c r="Z2" s="19"/>
    </row>
    <row r="3" spans="1:26" x14ac:dyDescent="0.35">
      <c r="A3" s="19"/>
      <c r="B3" s="19"/>
      <c r="C3" s="19"/>
      <c r="D3" s="19"/>
      <c r="E3" s="19"/>
      <c r="F3" s="19"/>
      <c r="G3" s="19"/>
      <c r="H3" s="19"/>
      <c r="I3" s="19"/>
      <c r="J3" s="19"/>
      <c r="K3" s="19"/>
      <c r="L3" s="19"/>
      <c r="M3" s="19"/>
      <c r="N3" s="19"/>
      <c r="O3" s="19"/>
      <c r="P3" s="19"/>
      <c r="Q3" s="19"/>
      <c r="R3" s="19"/>
      <c r="S3" s="19"/>
      <c r="T3" s="19"/>
      <c r="U3" s="19"/>
      <c r="V3" s="19"/>
      <c r="W3" s="19"/>
      <c r="X3" s="19"/>
      <c r="Y3" s="19"/>
      <c r="Z3" s="19"/>
    </row>
    <row r="4" spans="1:26" x14ac:dyDescent="0.35">
      <c r="A4" s="19"/>
      <c r="B4" s="19"/>
      <c r="C4" s="19"/>
      <c r="D4" s="19"/>
      <c r="E4" s="19"/>
      <c r="F4" s="19"/>
      <c r="G4" s="19"/>
      <c r="H4" s="19"/>
      <c r="I4" s="19"/>
      <c r="J4" s="19"/>
      <c r="K4" s="19"/>
      <c r="L4" s="19"/>
      <c r="M4" s="19"/>
      <c r="N4" s="19"/>
      <c r="O4" s="19"/>
      <c r="P4" s="19"/>
      <c r="Q4" s="19"/>
      <c r="R4" s="19"/>
      <c r="S4" s="19"/>
      <c r="T4" s="19"/>
      <c r="U4" s="19"/>
      <c r="V4" s="19"/>
      <c r="W4" s="19"/>
      <c r="X4" s="19"/>
      <c r="Y4" s="19"/>
      <c r="Z4" s="19"/>
    </row>
    <row r="5" spans="1:26" x14ac:dyDescent="0.35">
      <c r="A5" s="19"/>
      <c r="B5" s="19"/>
      <c r="C5" s="19"/>
      <c r="D5" s="19"/>
      <c r="E5" s="19"/>
      <c r="F5" s="19"/>
      <c r="G5" s="19"/>
      <c r="H5" s="19"/>
      <c r="I5" s="19"/>
      <c r="J5" s="19"/>
      <c r="K5" s="19"/>
      <c r="L5" s="19"/>
      <c r="M5" s="19"/>
      <c r="N5" s="19"/>
      <c r="O5" s="19"/>
      <c r="P5" s="19"/>
      <c r="Q5" s="19"/>
      <c r="R5" s="19"/>
      <c r="S5" s="19"/>
      <c r="T5" s="19"/>
      <c r="U5" s="19"/>
      <c r="V5" s="19"/>
      <c r="W5" s="19"/>
      <c r="X5" s="19"/>
      <c r="Y5" s="19"/>
      <c r="Z5" s="19"/>
    </row>
    <row r="6" spans="1:26" x14ac:dyDescent="0.35">
      <c r="A6" s="19"/>
      <c r="B6" s="19"/>
      <c r="C6" s="19"/>
      <c r="D6" s="19"/>
      <c r="E6" s="19"/>
      <c r="F6" s="19"/>
      <c r="G6" s="20"/>
      <c r="H6" s="19"/>
      <c r="I6" s="19"/>
      <c r="J6" s="19"/>
      <c r="K6" s="19"/>
      <c r="L6" s="19"/>
      <c r="M6" s="19"/>
      <c r="N6" s="19"/>
      <c r="O6" s="19"/>
      <c r="P6" s="19"/>
      <c r="Q6" s="19"/>
      <c r="R6" s="19"/>
      <c r="S6" s="19"/>
      <c r="T6" s="19"/>
      <c r="U6" s="19"/>
      <c r="V6" s="19"/>
      <c r="W6" s="19"/>
      <c r="X6" s="19"/>
      <c r="Y6" s="19"/>
      <c r="Z6" s="19"/>
    </row>
    <row r="7" spans="1:26" x14ac:dyDescent="0.35">
      <c r="A7" s="19"/>
      <c r="B7" s="19"/>
      <c r="C7" s="19"/>
      <c r="D7" s="19"/>
      <c r="E7" s="19"/>
      <c r="F7" s="19"/>
      <c r="G7" s="19"/>
      <c r="H7" s="19"/>
      <c r="I7" s="19"/>
      <c r="J7" s="19"/>
      <c r="K7" s="19"/>
      <c r="L7" s="19"/>
      <c r="M7" s="19"/>
      <c r="N7" s="19"/>
      <c r="O7" s="19"/>
      <c r="P7" s="19"/>
      <c r="Q7" s="19"/>
      <c r="R7" s="19"/>
      <c r="S7" s="19"/>
      <c r="T7" s="19"/>
      <c r="U7" s="19"/>
      <c r="V7" s="19"/>
      <c r="W7" s="19"/>
      <c r="X7" s="19"/>
      <c r="Y7" s="19"/>
      <c r="Z7" s="19"/>
    </row>
    <row r="8" spans="1:26" x14ac:dyDescent="0.35">
      <c r="A8" s="19"/>
      <c r="B8" s="19"/>
      <c r="C8" s="19"/>
      <c r="D8" s="19"/>
      <c r="E8" s="19"/>
      <c r="F8" s="19"/>
      <c r="G8" s="19"/>
      <c r="H8" s="19"/>
      <c r="I8" s="19"/>
      <c r="J8" s="19"/>
      <c r="K8" s="19"/>
      <c r="L8" s="19"/>
      <c r="M8" s="19"/>
      <c r="N8" s="19"/>
      <c r="O8" s="19"/>
      <c r="P8" s="19"/>
      <c r="Q8" s="19"/>
      <c r="R8" s="19"/>
      <c r="S8" s="19"/>
      <c r="T8" s="19"/>
      <c r="U8" s="19"/>
      <c r="V8" s="19"/>
      <c r="W8" s="19"/>
      <c r="X8" s="19"/>
      <c r="Y8" s="19"/>
      <c r="Z8" s="19"/>
    </row>
    <row r="9" spans="1:26" x14ac:dyDescent="0.35">
      <c r="A9" s="19"/>
      <c r="B9" s="19"/>
      <c r="C9" s="19"/>
      <c r="D9" s="19"/>
      <c r="E9" s="19"/>
      <c r="F9" s="19"/>
      <c r="G9" s="19"/>
      <c r="H9" s="19"/>
      <c r="I9" s="19"/>
      <c r="J9" s="19"/>
      <c r="K9" s="19"/>
      <c r="L9" s="19"/>
      <c r="M9" s="19"/>
      <c r="N9" s="19"/>
      <c r="O9" s="19"/>
      <c r="P9" s="19"/>
      <c r="Q9" s="19"/>
      <c r="R9" s="19"/>
      <c r="S9" s="19"/>
      <c r="T9" s="19"/>
      <c r="U9" s="19"/>
      <c r="V9" s="19"/>
      <c r="W9" s="19"/>
      <c r="X9" s="19"/>
      <c r="Y9" s="19"/>
      <c r="Z9" s="19"/>
    </row>
    <row r="10" spans="1:26" x14ac:dyDescent="0.35">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spans="1:26" x14ac:dyDescent="0.35">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row>
    <row r="12" spans="1:26" x14ac:dyDescent="0.35">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row>
    <row r="13" spans="1:26" x14ac:dyDescent="0.35">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spans="1:26" x14ac:dyDescent="0.35">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row>
    <row r="15" spans="1:26" x14ac:dyDescent="0.3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spans="1:26" x14ac:dyDescent="0.35">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spans="1:26" x14ac:dyDescent="0.35">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spans="1:26" x14ac:dyDescent="0.35">
      <c r="A18" s="19"/>
      <c r="B18" s="19"/>
      <c r="C18" s="19"/>
      <c r="D18" s="19"/>
      <c r="E18" s="19"/>
      <c r="F18" s="19"/>
      <c r="G18" s="19"/>
      <c r="H18" s="19"/>
      <c r="I18" s="19"/>
      <c r="J18" s="19"/>
      <c r="K18" s="19"/>
      <c r="L18" s="19"/>
      <c r="M18" s="19"/>
      <c r="N18" s="19"/>
      <c r="O18" s="19"/>
      <c r="P18" s="19"/>
      <c r="Q18" s="19"/>
      <c r="R18" s="19"/>
      <c r="S18" s="19" t="s">
        <v>118</v>
      </c>
      <c r="T18" s="19"/>
      <c r="U18" s="19"/>
      <c r="V18" s="19"/>
      <c r="W18" s="19"/>
      <c r="X18" s="19"/>
      <c r="Y18" s="19"/>
      <c r="Z18" s="19"/>
    </row>
    <row r="19" spans="1:26" x14ac:dyDescent="0.35">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x14ac:dyDescent="0.35">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x14ac:dyDescent="0.35">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x14ac:dyDescent="0.35">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x14ac:dyDescent="0.3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x14ac:dyDescent="0.35">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x14ac:dyDescent="0.3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x14ac:dyDescent="0.35">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x14ac:dyDescent="0.35">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x14ac:dyDescent="0.3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x14ac:dyDescent="0.35">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x14ac:dyDescent="0.35">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x14ac:dyDescent="0.3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x14ac:dyDescent="0.35">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x14ac:dyDescent="0.35">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x14ac:dyDescent="0.3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x14ac:dyDescent="0.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x14ac:dyDescent="0.3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x14ac:dyDescent="0.3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x14ac:dyDescent="0.3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x14ac:dyDescent="0.3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x14ac:dyDescent="0.3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x14ac:dyDescent="0.3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x14ac:dyDescent="0.3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x14ac:dyDescent="0.3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x14ac:dyDescent="0.3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x14ac:dyDescent="0.3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x14ac:dyDescent="0.3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x14ac:dyDescent="0.3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Data_set </vt:lpstr>
      <vt:lpstr>Cleaned_data</vt:lpstr>
      <vt:lpstr>Content</vt:lpstr>
      <vt:lpstr>Pivot_table</vt:lpstr>
      <vt:lpstr>Dash_board</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Janardhan Reddy Illuru</cp:lastModifiedBy>
  <dcterms:created xsi:type="dcterms:W3CDTF">2021-12-05T19:04:34Z</dcterms:created>
  <dcterms:modified xsi:type="dcterms:W3CDTF">2024-01-24T17:18:31Z</dcterms:modified>
  <cp:category/>
</cp:coreProperties>
</file>