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<sst xmlns="http://schemas.openxmlformats.org/spreadsheetml/2006/main" count="33" uniqueCount="33">
  <si>
    <t>compound</t>
  </si>
  <si>
    <t>comp_HOMO (eV)</t>
  </si>
  <si>
    <t>comp_LUMO (eV)</t>
  </si>
  <si>
    <t>comp_SCF (Hartree)</t>
  </si>
  <si>
    <t>comp_SP (Hartree)</t>
  </si>
  <si>
    <t>comp_Ca (a.u.)</t>
  </si>
  <si>
    <t>comp_Cb (a.u.)</t>
  </si>
  <si>
    <t>dCb</t>
  </si>
  <si>
    <t>carb_HOMO (eV)</t>
  </si>
  <si>
    <t>carb_LUMO (eV)</t>
  </si>
  <si>
    <t>carb_SCF (Hartree)</t>
  </si>
  <si>
    <t>carb_SP (Hartree)</t>
  </si>
  <si>
    <t>dSCF_carb (Hartree)</t>
  </si>
  <si>
    <t>dSP_carb (Hartree)</t>
  </si>
  <si>
    <t>carb_Ca (a.u.)</t>
  </si>
  <si>
    <t>carb_Cb (a.u.)</t>
  </si>
  <si>
    <t>omega_p (eV)</t>
  </si>
  <si>
    <t>activation_energy (kcal/mol)</t>
  </si>
  <si>
    <t>carb_S (a.u.)</t>
  </si>
  <si>
    <t>carb_SC_dis (Å)</t>
  </si>
  <si>
    <t>carb_formation_energy (kcal/mol)</t>
  </si>
  <si>
    <t>omega (eV)</t>
  </si>
  <si>
    <t>comp_Cb_f+ (a.u.)</t>
  </si>
  <si>
    <t>prod_formation (kcal/mol)</t>
  </si>
  <si>
    <t>k_298K (s-1)</t>
  </si>
  <si>
    <t>carb_protonation (kcal/mol)</t>
  </si>
  <si>
    <t>ts_SCF (Hartree)</t>
  </si>
  <si>
    <t>ts_SP (Hartree)</t>
  </si>
  <si>
    <t>prod_SCF (Hartree)</t>
  </si>
  <si>
    <t>prod_SP (Hartree)</t>
  </si>
  <si>
    <t>16H</t>
  </si>
  <si>
    <t>18H</t>
  </si>
  <si>
    <t>27H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</si>
</sst>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Roboto"/>
    </font>
    <font>
      <sz val="11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color rgb="FF000000"/>
      <name val="Arial"/>
      <scheme val="minor"/>
    </font>
    <font>
      <sz val="10.0"/>
      <color theme="1"/>
      <name val="Arial"/>
      <scheme val="minor"/>
    </font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horizontal="right" shrinkToFit="0" vertical="bottom" wrapText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9" numFmtId="0" xfId="0" applyFont="1"/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1.0</v>
      </c>
      <c r="B2" s="1">
        <v>-9.2701</v>
      </c>
      <c r="C2" s="1">
        <v>-0.5764</v>
      </c>
      <c r="D2" s="1">
        <v>-630.13222438</v>
      </c>
      <c r="E2" s="1">
        <v>-630.181922338089</v>
      </c>
      <c r="F2" s="1">
        <v>-0.3110926098</v>
      </c>
      <c r="G2" s="1">
        <v>0.0203021899</v>
      </c>
      <c r="H2" s="1">
        <f t="shared" ref="H2:H33" si="1">P2-G2</f>
        <v>-0.3494444164</v>
      </c>
      <c r="I2" s="1">
        <v>-7.6654</v>
      </c>
      <c r="J2" s="1">
        <v>1.5864</v>
      </c>
      <c r="K2" s="1">
        <v>-1068.43532607</v>
      </c>
      <c r="L2" s="1">
        <v>-1068.50255227535</v>
      </c>
      <c r="M2" s="1">
        <f t="shared" ref="M2:M33" si="2">K2-D2+438.27029991</f>
        <v>-0.03280178</v>
      </c>
      <c r="N2" s="1">
        <f t="shared" ref="N2:N33" si="3">L2-E2+438.275777491025</f>
        <v>-0.04485244624</v>
      </c>
      <c r="O2" s="1">
        <v>-0.4923058634</v>
      </c>
      <c r="P2" s="1">
        <v>-0.3291422265</v>
      </c>
      <c r="Q2" s="2">
        <v>1.3940204149269009</v>
      </c>
      <c r="R2" s="1">
        <v>7.01356044</v>
      </c>
      <c r="S2" s="1">
        <v>0.1436070803</v>
      </c>
      <c r="T2" s="1">
        <v>1.838</v>
      </c>
      <c r="U2" s="3">
        <v>-14.681336968846153</v>
      </c>
      <c r="V2" s="4">
        <v>3.0045765046502892</v>
      </c>
      <c r="W2" s="4">
        <v>0.2651658435</v>
      </c>
      <c r="X2" s="4">
        <v>-5.281968754017726</v>
      </c>
      <c r="Y2" s="4">
        <f t="shared" ref="Y2:Y17" si="4">(1.381*10^(-23)*298/(6.626*10^(-34)))*EXP(-R2*1000*4.184/(8.314*298))</f>
        <v>44597353.66</v>
      </c>
      <c r="Z2" s="3">
        <v>-18.577784888027224</v>
      </c>
      <c r="AA2" s="5">
        <v>-1068.40180792</v>
      </c>
      <c r="AB2" s="5">
        <v>-1068.46642785536</v>
      </c>
      <c r="AC2" s="5">
        <v>-1068.90768014</v>
      </c>
      <c r="AD2" s="5">
        <v>-1068.97671004672</v>
      </c>
    </row>
    <row r="3">
      <c r="A3" s="1">
        <v>2.0</v>
      </c>
      <c r="B3" s="1">
        <v>-9.2223</v>
      </c>
      <c r="C3" s="1">
        <v>-0.4704</v>
      </c>
      <c r="D3" s="1">
        <v>-570.94333769</v>
      </c>
      <c r="E3" s="1">
        <v>-570.990938920454</v>
      </c>
      <c r="F3" s="1">
        <v>-0.2958864158</v>
      </c>
      <c r="G3" s="1">
        <v>0.006906399</v>
      </c>
      <c r="H3" s="1">
        <f t="shared" si="1"/>
        <v>-0.3356031742</v>
      </c>
      <c r="I3" s="1">
        <v>-7.5615</v>
      </c>
      <c r="J3" s="1">
        <v>1.5905</v>
      </c>
      <c r="K3" s="1">
        <v>-1009.24132892</v>
      </c>
      <c r="L3" s="1">
        <v>-1009.30648282298</v>
      </c>
      <c r="M3" s="1">
        <f t="shared" si="2"/>
        <v>-0.02769132</v>
      </c>
      <c r="N3" s="1">
        <f t="shared" si="3"/>
        <v>-0.0397664115</v>
      </c>
      <c r="O3" s="1">
        <v>-0.4906038433</v>
      </c>
      <c r="P3" s="1">
        <v>-0.3286967752</v>
      </c>
      <c r="Q3" s="2">
        <v>1.3418291069653447</v>
      </c>
      <c r="R3" s="1">
        <v>7.30233597</v>
      </c>
      <c r="S3" s="1">
        <v>0.1402959889</v>
      </c>
      <c r="T3" s="1">
        <v>1.841</v>
      </c>
      <c r="U3" s="3">
        <v>-11.659599232953042</v>
      </c>
      <c r="V3" s="4">
        <v>2.851478690899651</v>
      </c>
      <c r="W3" s="4">
        <v>0.25919388720000003</v>
      </c>
      <c r="X3" s="4">
        <v>-6.655673024302814</v>
      </c>
      <c r="Y3" s="4">
        <f t="shared" si="4"/>
        <v>27385257.27</v>
      </c>
      <c r="Z3" s="3">
        <v>-22.973226894205425</v>
      </c>
      <c r="AA3" s="5">
        <v>-1009.21156044</v>
      </c>
      <c r="AB3" s="5">
        <v>-1009.27360581851</v>
      </c>
      <c r="AC3" s="5">
        <v>-1009.72155281</v>
      </c>
      <c r="AD3" s="5">
        <v>-1009.78819862223</v>
      </c>
    </row>
    <row r="4">
      <c r="A4" s="1">
        <v>3.0</v>
      </c>
      <c r="B4" s="1">
        <v>-10.8367</v>
      </c>
      <c r="C4" s="1">
        <v>-0.0452</v>
      </c>
      <c r="D4" s="1">
        <v>-398.93102975</v>
      </c>
      <c r="E4" s="1">
        <v>-398.951801475716</v>
      </c>
      <c r="F4" s="1">
        <v>-0.3002005174</v>
      </c>
      <c r="G4" s="1">
        <v>-0.1488210194</v>
      </c>
      <c r="H4" s="1">
        <f t="shared" si="1"/>
        <v>-0.3387259625</v>
      </c>
      <c r="I4" s="1">
        <v>-7.6549</v>
      </c>
      <c r="J4" s="1">
        <v>1.6567</v>
      </c>
      <c r="K4" s="1">
        <v>-837.24375938</v>
      </c>
      <c r="L4" s="1">
        <v>-837.277945275805</v>
      </c>
      <c r="M4" s="1">
        <f t="shared" si="2"/>
        <v>-0.04242972</v>
      </c>
      <c r="N4" s="1">
        <f t="shared" si="3"/>
        <v>-0.05036630906</v>
      </c>
      <c r="O4" s="1">
        <v>-0.5026406955</v>
      </c>
      <c r="P4" s="1">
        <v>-0.4875469819</v>
      </c>
      <c r="Q4" s="2">
        <v>1.3716321596858636</v>
      </c>
      <c r="R4" s="1">
        <v>8.090523574734107</v>
      </c>
      <c r="S4" s="1">
        <v>0.1166922515</v>
      </c>
      <c r="T4" s="1">
        <v>1.835</v>
      </c>
      <c r="U4" s="3">
        <v>-17.380769962755153</v>
      </c>
      <c r="V4" s="4">
        <v>2.6565970969561703</v>
      </c>
      <c r="W4" s="4">
        <v>0.41336081299999994</v>
      </c>
      <c r="X4" s="4">
        <v>-8.74282594815243</v>
      </c>
      <c r="Y4" s="4">
        <f t="shared" si="4"/>
        <v>7235163.111</v>
      </c>
      <c r="Z4" s="3">
        <v>-19.33920721283505</v>
      </c>
      <c r="AA4" s="5">
        <v>-837.20108628</v>
      </c>
      <c r="AB4" s="5">
        <v>-837.231839054993</v>
      </c>
      <c r="AC4" s="5">
        <v>-837.71725137</v>
      </c>
      <c r="AD4" s="5">
        <v>-837.753791464354</v>
      </c>
    </row>
    <row r="5">
      <c r="A5" s="1">
        <v>4.0</v>
      </c>
      <c r="B5" s="1">
        <v>-10.7412</v>
      </c>
      <c r="C5" s="1">
        <v>0.0809</v>
      </c>
      <c r="D5" s="1">
        <v>-339.74263805</v>
      </c>
      <c r="E5" s="1">
        <v>-339.761285740487</v>
      </c>
      <c r="F5" s="1">
        <v>-0.2876874451</v>
      </c>
      <c r="G5" s="1">
        <v>-0.162357104</v>
      </c>
      <c r="H5" s="1">
        <f t="shared" si="1"/>
        <v>-0.3221840302</v>
      </c>
      <c r="I5" s="1">
        <v>-7.5389</v>
      </c>
      <c r="J5" s="1">
        <v>1.6404</v>
      </c>
      <c r="K5" s="1">
        <v>-778.05037423</v>
      </c>
      <c r="L5" s="1">
        <v>-778.082389274482</v>
      </c>
      <c r="M5" s="1">
        <f t="shared" si="2"/>
        <v>-0.03743627</v>
      </c>
      <c r="N5" s="1">
        <f t="shared" si="3"/>
        <v>-0.04532604297</v>
      </c>
      <c r="O5" s="1">
        <v>-0.5017151146</v>
      </c>
      <c r="P5" s="1">
        <v>-0.4845411342</v>
      </c>
      <c r="Q5" s="2">
        <v>1.3126148817004093</v>
      </c>
      <c r="R5" s="1">
        <v>7.714601474</v>
      </c>
      <c r="S5" s="1">
        <v>0.1151143207</v>
      </c>
      <c r="T5" s="1">
        <v>1.835</v>
      </c>
      <c r="U5" s="3">
        <v>-14.422207119874656</v>
      </c>
      <c r="V5" s="4">
        <v>2.5073633773874313</v>
      </c>
      <c r="W5" s="4">
        <v>0.41997350189999993</v>
      </c>
      <c r="X5" s="4">
        <v>-8.696396522165742</v>
      </c>
      <c r="Y5" s="4">
        <f t="shared" si="4"/>
        <v>13650708.1</v>
      </c>
      <c r="Z5" s="3">
        <v>-22.251342505146738</v>
      </c>
      <c r="AA5" s="5">
        <v>-778.01457018</v>
      </c>
      <c r="AB5" s="5">
        <v>-778.045930738469</v>
      </c>
      <c r="AC5" s="5">
        <v>-778.52989714</v>
      </c>
      <c r="AD5" s="5">
        <v>-778.563364811649</v>
      </c>
    </row>
    <row r="6">
      <c r="A6" s="1">
        <v>5.0</v>
      </c>
      <c r="B6" s="1">
        <v>-8.9383</v>
      </c>
      <c r="C6" s="1">
        <v>-0.337</v>
      </c>
      <c r="D6" s="1">
        <v>-649.37473731</v>
      </c>
      <c r="E6" s="1">
        <v>-649.439655308631</v>
      </c>
      <c r="F6" s="1">
        <v>-0.1987337555</v>
      </c>
      <c r="G6" s="1">
        <v>-0.0374849971</v>
      </c>
      <c r="H6" s="1">
        <f t="shared" si="1"/>
        <v>-0.2896397812</v>
      </c>
      <c r="I6" s="1">
        <v>-6.7846</v>
      </c>
      <c r="J6" s="1">
        <v>1.4682</v>
      </c>
      <c r="K6" s="1">
        <v>-1087.66285009</v>
      </c>
      <c r="L6" s="1">
        <v>-1087.74611592873</v>
      </c>
      <c r="M6" s="1">
        <f t="shared" si="2"/>
        <v>-0.01781287</v>
      </c>
      <c r="N6" s="1">
        <f t="shared" si="3"/>
        <v>-0.03068312907</v>
      </c>
      <c r="O6" s="1">
        <v>-0.4245018868</v>
      </c>
      <c r="P6" s="1">
        <v>-0.3271247783</v>
      </c>
      <c r="Q6" s="2">
        <v>1.250264350883006</v>
      </c>
      <c r="R6" s="1">
        <v>8.803737351</v>
      </c>
      <c r="S6" s="1">
        <v>0.1424541074</v>
      </c>
      <c r="T6" s="1">
        <v>1.842</v>
      </c>
      <c r="U6" s="3">
        <v>-5.978112014068756</v>
      </c>
      <c r="V6" s="4">
        <v>2.575714096841321</v>
      </c>
      <c r="W6" s="4">
        <v>0.25263534860000003</v>
      </c>
      <c r="X6" s="4">
        <v>-7.375426202779636</v>
      </c>
      <c r="Y6" s="4">
        <f t="shared" si="4"/>
        <v>2169535.432</v>
      </c>
      <c r="Z6" s="3">
        <v>-29.374467291566532</v>
      </c>
      <c r="AA6" s="5">
        <v>-1087.63946157</v>
      </c>
      <c r="AB6" s="5">
        <v>-1087.72134368975</v>
      </c>
      <c r="AC6" s="5">
        <v>-1088.1525776</v>
      </c>
      <c r="AD6" s="5">
        <v>-1088.23735375694</v>
      </c>
    </row>
    <row r="7">
      <c r="A7" s="1">
        <v>6.0</v>
      </c>
      <c r="B7" s="1">
        <v>-9.1248</v>
      </c>
      <c r="C7" s="1">
        <v>-0.1907</v>
      </c>
      <c r="D7" s="1">
        <v>-643.32030806</v>
      </c>
      <c r="E7" s="1">
        <v>-643.374508138772</v>
      </c>
      <c r="F7" s="1">
        <v>0.0168894791</v>
      </c>
      <c r="G7" s="1">
        <v>-0.0579243383</v>
      </c>
      <c r="H7" s="1">
        <f t="shared" si="1"/>
        <v>-0.2764158252</v>
      </c>
      <c r="I7" s="1">
        <v>-7.202</v>
      </c>
      <c r="J7" s="1">
        <v>1.579</v>
      </c>
      <c r="K7" s="1">
        <v>-1081.60121291</v>
      </c>
      <c r="L7" s="1">
        <v>-1081.67295257664</v>
      </c>
      <c r="M7" s="1">
        <f t="shared" si="2"/>
        <v>-0.01060494</v>
      </c>
      <c r="N7" s="1">
        <f t="shared" si="3"/>
        <v>-0.02266694684</v>
      </c>
      <c r="O7" s="1">
        <v>-0.2976675711</v>
      </c>
      <c r="P7" s="1">
        <v>-0.3343401635</v>
      </c>
      <c r="Q7" s="2">
        <v>1.2141477632050235</v>
      </c>
      <c r="R7" s="1">
        <v>10.05932683</v>
      </c>
      <c r="S7" s="1">
        <v>0.118822184</v>
      </c>
      <c r="T7" s="1">
        <v>1.854</v>
      </c>
      <c r="U7" s="3">
        <v>-0.32514346932293847</v>
      </c>
      <c r="V7" s="4">
        <v>2.5000254927962526</v>
      </c>
      <c r="W7" s="4">
        <v>0.2632608319</v>
      </c>
      <c r="X7" s="4">
        <v>-8.066593563649803</v>
      </c>
      <c r="Y7" s="4">
        <f t="shared" si="4"/>
        <v>260314.7458</v>
      </c>
      <c r="Z7" s="3">
        <v>-35.71860319718252</v>
      </c>
      <c r="AA7" s="5">
        <v>-1081.58387925</v>
      </c>
      <c r="AB7" s="5">
        <v>-1081.65434397769</v>
      </c>
      <c r="AC7" s="5">
        <v>-1082.1007887</v>
      </c>
      <c r="AD7" s="5">
        <v>-1082.17469003194</v>
      </c>
    </row>
    <row r="8">
      <c r="A8" s="1">
        <v>7.0</v>
      </c>
      <c r="B8" s="1">
        <v>-8.8491</v>
      </c>
      <c r="C8" s="1">
        <v>-0.0912</v>
      </c>
      <c r="D8" s="1">
        <v>-627.26251708</v>
      </c>
      <c r="E8" s="1">
        <v>-627.319285765598</v>
      </c>
      <c r="F8" s="1">
        <v>0.0324231191</v>
      </c>
      <c r="G8" s="1">
        <v>-0.0834937462</v>
      </c>
      <c r="H8" s="1">
        <f t="shared" si="1"/>
        <v>-0.2503521122</v>
      </c>
      <c r="I8" s="1">
        <v>-7.0132</v>
      </c>
      <c r="J8" s="1">
        <v>1.5779</v>
      </c>
      <c r="K8" s="1">
        <v>-1065.53880548</v>
      </c>
      <c r="L8" s="1">
        <v>-1065.61279363417</v>
      </c>
      <c r="M8" s="1">
        <f t="shared" si="2"/>
        <v>-0.00598849</v>
      </c>
      <c r="N8" s="1">
        <f t="shared" si="3"/>
        <v>-0.01773037755</v>
      </c>
      <c r="O8" s="1">
        <v>-0.2879000229</v>
      </c>
      <c r="P8" s="1">
        <v>-0.3338458584</v>
      </c>
      <c r="Q8" s="2">
        <v>1.1408123535607853</v>
      </c>
      <c r="R8" s="1">
        <v>11.65307903</v>
      </c>
      <c r="S8" s="1">
        <v>0.1176954506</v>
      </c>
      <c r="T8" s="1">
        <v>1.854</v>
      </c>
      <c r="U8" s="3">
        <v>1.9374845096608624</v>
      </c>
      <c r="V8" s="4">
        <v>2.375180419482583</v>
      </c>
      <c r="W8" s="4">
        <v>0.2535814882</v>
      </c>
      <c r="X8" s="4">
        <v>-8.82699994352879</v>
      </c>
      <c r="Y8" s="4">
        <f t="shared" si="4"/>
        <v>17644.81987</v>
      </c>
      <c r="Z8" s="3">
        <v>-38.741637556045305</v>
      </c>
      <c r="AA8" s="5">
        <v>-1065.52352308</v>
      </c>
      <c r="AB8" s="5">
        <v>-1065.59665727092</v>
      </c>
      <c r="AC8" s="5">
        <v>-1066.0432066</v>
      </c>
      <c r="AD8" s="5">
        <v>-1066.11969331128</v>
      </c>
    </row>
    <row r="9">
      <c r="A9" s="1">
        <v>8.0</v>
      </c>
      <c r="B9" s="1">
        <v>-10.2127</v>
      </c>
      <c r="C9" s="1">
        <v>0.4127</v>
      </c>
      <c r="D9" s="1">
        <v>-231.38353638</v>
      </c>
      <c r="E9" s="1">
        <v>-231.39784916978</v>
      </c>
      <c r="F9" s="1">
        <v>-0.3335960044</v>
      </c>
      <c r="G9" s="1">
        <v>-0.265435155</v>
      </c>
      <c r="H9" s="1">
        <f t="shared" si="1"/>
        <v>-0.248165441</v>
      </c>
      <c r="I9" s="1">
        <v>-7.3292</v>
      </c>
      <c r="J9" s="1">
        <v>1.7703</v>
      </c>
      <c r="K9" s="1">
        <v>-669.6740595</v>
      </c>
      <c r="L9" s="1">
        <v>-669.701119542735</v>
      </c>
      <c r="M9" s="1">
        <f t="shared" si="2"/>
        <v>-0.02022321</v>
      </c>
      <c r="N9" s="1">
        <f t="shared" si="3"/>
        <v>-0.02749288193</v>
      </c>
      <c r="O9" s="1">
        <v>-0.4957992093</v>
      </c>
      <c r="P9" s="1">
        <v>-0.513600596</v>
      </c>
      <c r="Q9" s="2">
        <v>1.129839817795095</v>
      </c>
      <c r="R9" s="1">
        <v>12.88741935</v>
      </c>
      <c r="S9" s="1">
        <v>0.1075979428</v>
      </c>
      <c r="T9" s="1">
        <v>1.838</v>
      </c>
      <c r="U9" s="3">
        <v>-2.974878089327831</v>
      </c>
      <c r="V9" s="4">
        <v>2.2391871133601784</v>
      </c>
      <c r="W9" s="4">
        <v>0.34207768990000004</v>
      </c>
      <c r="X9" s="4">
        <v>-12.339440424387105</v>
      </c>
      <c r="Y9" s="4">
        <f t="shared" si="4"/>
        <v>2194.490478</v>
      </c>
      <c r="Z9" s="3">
        <v>-37.34171543793053</v>
      </c>
      <c r="AA9" s="5">
        <v>-669.64413899</v>
      </c>
      <c r="AB9" s="5">
        <v>-669.669710407999</v>
      </c>
      <c r="AC9" s="5">
        <v>-670.17464238</v>
      </c>
      <c r="AD9" s="5">
        <v>-670.202702863007</v>
      </c>
    </row>
    <row r="10">
      <c r="A10" s="1">
        <v>9.0</v>
      </c>
      <c r="B10" s="1">
        <v>-10.6633</v>
      </c>
      <c r="C10" s="1">
        <v>0.6741</v>
      </c>
      <c r="D10" s="1">
        <v>-306.64634556</v>
      </c>
      <c r="E10" s="1">
        <v>-306.661684386498</v>
      </c>
      <c r="F10" s="1">
        <v>-0.3345902209</v>
      </c>
      <c r="G10" s="1">
        <v>-0.2697376288</v>
      </c>
      <c r="H10" s="1">
        <f t="shared" si="1"/>
        <v>-0.2339794139</v>
      </c>
      <c r="I10" s="1">
        <v>-7.143</v>
      </c>
      <c r="J10" s="1">
        <v>1.769</v>
      </c>
      <c r="K10" s="1">
        <v>-744.92686046</v>
      </c>
      <c r="L10" s="1">
        <v>-744.954908995923</v>
      </c>
      <c r="M10" s="1">
        <f t="shared" si="2"/>
        <v>-0.01021499</v>
      </c>
      <c r="N10" s="1">
        <f t="shared" si="3"/>
        <v>-0.0174471184</v>
      </c>
      <c r="O10" s="1">
        <v>-0.5798386133</v>
      </c>
      <c r="P10" s="1">
        <v>-0.5037170427</v>
      </c>
      <c r="Q10" s="2">
        <v>1.1001653447880468</v>
      </c>
      <c r="R10" s="1">
        <v>14.89476568</v>
      </c>
      <c r="S10" s="1">
        <v>0.0971981348</v>
      </c>
      <c r="T10" s="1">
        <v>1.844</v>
      </c>
      <c r="U10" s="3">
        <v>2.800455555947818</v>
      </c>
      <c r="V10" s="4">
        <v>2.066325554272467</v>
      </c>
      <c r="W10" s="4">
        <v>0.3772859656</v>
      </c>
      <c r="X10" s="4">
        <v>-11.083819067145637</v>
      </c>
      <c r="Y10" s="4">
        <f t="shared" si="4"/>
        <v>73.98029874</v>
      </c>
      <c r="Z10" s="3">
        <v>-41.861425704700764</v>
      </c>
      <c r="AA10" s="5">
        <v>-744.90496887</v>
      </c>
      <c r="AB10" s="5">
        <v>-744.931774100473</v>
      </c>
      <c r="AC10" s="5">
        <v>-745.43721408</v>
      </c>
      <c r="AD10" s="5">
        <v>-745.466287754245</v>
      </c>
    </row>
    <row r="11">
      <c r="A11" s="1">
        <v>10.0</v>
      </c>
      <c r="B11" s="1">
        <v>-10.5558</v>
      </c>
      <c r="C11" s="1">
        <v>0.7271</v>
      </c>
      <c r="D11" s="1">
        <v>-170.93798589</v>
      </c>
      <c r="E11" s="1">
        <v>-170.946719327503</v>
      </c>
      <c r="F11" s="1">
        <v>-0.3556005834</v>
      </c>
      <c r="G11" s="1">
        <v>-0.2490159294</v>
      </c>
      <c r="H11" s="1">
        <f t="shared" si="1"/>
        <v>-0.2423324231</v>
      </c>
      <c r="I11" s="1">
        <v>-6.7914</v>
      </c>
      <c r="J11" s="1">
        <v>1.7171</v>
      </c>
      <c r="K11" s="1">
        <v>-609.21256356</v>
      </c>
      <c r="L11" s="1">
        <v>-609.23405801117</v>
      </c>
      <c r="M11" s="1">
        <f t="shared" si="2"/>
        <v>-0.00427776</v>
      </c>
      <c r="N11" s="1">
        <f t="shared" si="3"/>
        <v>-0.01156119264</v>
      </c>
      <c r="O11" s="1">
        <v>-0.7393832229</v>
      </c>
      <c r="P11" s="1">
        <v>-0.4913483525</v>
      </c>
      <c r="Q11" s="2">
        <v>1.0702406261909614</v>
      </c>
      <c r="R11" s="1">
        <v>14.14113935</v>
      </c>
      <c r="S11" s="1">
        <v>0.0814704929</v>
      </c>
      <c r="T11" s="1">
        <v>1.853</v>
      </c>
      <c r="U11" s="3">
        <v>5.015419672211588</v>
      </c>
      <c r="V11" s="4">
        <v>1.996507182274004</v>
      </c>
      <c r="W11" s="4">
        <v>0.42420285659999996</v>
      </c>
      <c r="X11" s="4">
        <v>-12.544221866162319</v>
      </c>
      <c r="Y11" s="4">
        <f t="shared" si="4"/>
        <v>264.141614</v>
      </c>
      <c r="Z11" s="3">
        <v>-45.53679259618332</v>
      </c>
      <c r="AA11" s="5">
        <v>-609.19691694</v>
      </c>
      <c r="AB11" s="5">
        <v>-609.216997600525</v>
      </c>
      <c r="AC11" s="5">
        <v>-609.73026597</v>
      </c>
      <c r="AD11" s="5">
        <v>-609.752588050402</v>
      </c>
    </row>
    <row r="12">
      <c r="A12" s="1">
        <v>11.0</v>
      </c>
      <c r="B12" s="1">
        <v>-8.983</v>
      </c>
      <c r="C12" s="1">
        <v>0.0033</v>
      </c>
      <c r="D12" s="1">
        <v>-537.84916226</v>
      </c>
      <c r="E12" s="1">
        <v>-537.892115765899</v>
      </c>
      <c r="F12" s="1">
        <v>-0.3331134052</v>
      </c>
      <c r="G12" s="1">
        <v>-0.087547334</v>
      </c>
      <c r="H12" s="1">
        <f t="shared" si="1"/>
        <v>-0.2563833245</v>
      </c>
      <c r="I12" s="1">
        <v>-7.1766</v>
      </c>
      <c r="J12" s="1">
        <v>1.6192</v>
      </c>
      <c r="K12" s="1">
        <v>-976.11998793</v>
      </c>
      <c r="L12" s="1">
        <v>-976.179750662294</v>
      </c>
      <c r="M12" s="1">
        <f t="shared" si="2"/>
        <v>-0.00052576</v>
      </c>
      <c r="N12" s="1">
        <f t="shared" si="3"/>
        <v>-0.01185740537</v>
      </c>
      <c r="O12" s="1">
        <v>-0.5680740927</v>
      </c>
      <c r="P12" s="1">
        <v>-0.3439306585</v>
      </c>
      <c r="Q12" s="2">
        <v>1.1216381059223488</v>
      </c>
      <c r="R12" s="1">
        <v>15.15804757</v>
      </c>
      <c r="S12" s="1">
        <v>0.1230814391</v>
      </c>
      <c r="T12" s="1">
        <v>1.852</v>
      </c>
      <c r="U12" s="3">
        <v>5.339532896352466</v>
      </c>
      <c r="V12" s="4">
        <v>2.319787704667641</v>
      </c>
      <c r="W12" s="4">
        <v>0.21802563039999998</v>
      </c>
      <c r="X12" s="4">
        <v>-7.646477790665813</v>
      </c>
      <c r="Y12" s="4">
        <f t="shared" si="4"/>
        <v>47.42651699</v>
      </c>
      <c r="Z12" s="3">
        <v>-40.96316378987393</v>
      </c>
      <c r="AA12" s="5">
        <v>-976.10565552</v>
      </c>
      <c r="AB12" s="5">
        <v>-976.164208167771</v>
      </c>
      <c r="AC12" s="5">
        <v>-976.62923168</v>
      </c>
      <c r="AD12" s="5">
        <v>-976.690768245309</v>
      </c>
    </row>
    <row r="13">
      <c r="A13" s="1">
        <v>12.0</v>
      </c>
      <c r="B13" s="1">
        <v>-8.9932</v>
      </c>
      <c r="C13" s="1">
        <v>-0.0154</v>
      </c>
      <c r="D13" s="1">
        <v>-402.1408385</v>
      </c>
      <c r="E13" s="1">
        <v>-402.177106583037</v>
      </c>
      <c r="F13" s="1">
        <v>-0.35729617</v>
      </c>
      <c r="G13" s="1">
        <v>-0.0715572878</v>
      </c>
      <c r="H13" s="1">
        <f t="shared" si="1"/>
        <v>-0.2486314307</v>
      </c>
      <c r="I13" s="1">
        <v>-6.7079</v>
      </c>
      <c r="J13" s="1">
        <v>1.6255</v>
      </c>
      <c r="K13" s="1">
        <v>-840.40534388</v>
      </c>
      <c r="L13" s="1">
        <v>-840.4581629032</v>
      </c>
      <c r="M13" s="1">
        <f t="shared" si="2"/>
        <v>0.00579453</v>
      </c>
      <c r="N13" s="1">
        <f t="shared" si="3"/>
        <v>-0.005278829138</v>
      </c>
      <c r="O13" s="1">
        <v>-0.7107862076</v>
      </c>
      <c r="P13" s="1">
        <v>-0.3201887185</v>
      </c>
      <c r="Q13" s="2">
        <v>1.1299382081356233</v>
      </c>
      <c r="R13" s="1">
        <v>15.63193325</v>
      </c>
      <c r="S13" s="1">
        <v>0.0868745485</v>
      </c>
      <c r="T13" s="1">
        <v>1.881</v>
      </c>
      <c r="U13" s="3">
        <v>9.615432465216145</v>
      </c>
      <c r="V13" s="4">
        <v>2.3191098721769583</v>
      </c>
      <c r="W13" s="4">
        <v>0.2157521289</v>
      </c>
      <c r="X13" s="4">
        <v>-8.562221818778198</v>
      </c>
      <c r="Y13" s="4">
        <f t="shared" si="4"/>
        <v>21.304259</v>
      </c>
      <c r="Z13" s="3">
        <v>-46.154807386849996</v>
      </c>
      <c r="AA13" s="5">
        <v>-840.3962212</v>
      </c>
      <c r="AB13" s="5">
        <v>-840.447575601248</v>
      </c>
      <c r="AC13" s="5">
        <v>-840.92260281</v>
      </c>
      <c r="AD13" s="5">
        <v>-840.977153413669</v>
      </c>
    </row>
    <row r="14">
      <c r="A14" s="1">
        <v>13.0</v>
      </c>
      <c r="B14" s="1">
        <v>-8.7461</v>
      </c>
      <c r="C14" s="1">
        <v>0.5536</v>
      </c>
      <c r="D14" s="1">
        <v>-478.64108635</v>
      </c>
      <c r="E14" s="1">
        <v>-478.68143806575</v>
      </c>
      <c r="F14" s="1">
        <v>-0.3152959432</v>
      </c>
      <c r="G14" s="1">
        <v>-0.2902209461</v>
      </c>
      <c r="H14" s="1">
        <f t="shared" si="1"/>
        <v>-0.2189882791</v>
      </c>
      <c r="I14" s="1">
        <v>-7.2146</v>
      </c>
      <c r="J14" s="1">
        <v>1.6917</v>
      </c>
      <c r="K14" s="1">
        <v>-916.91530799</v>
      </c>
      <c r="L14" s="1">
        <v>-916.968826824916</v>
      </c>
      <c r="M14" s="1">
        <f t="shared" si="2"/>
        <v>-0.00392173</v>
      </c>
      <c r="N14" s="1">
        <f t="shared" si="3"/>
        <v>-0.01161126814</v>
      </c>
      <c r="O14" s="1">
        <v>-0.5246192458</v>
      </c>
      <c r="P14" s="1">
        <v>-0.5092092252</v>
      </c>
      <c r="Q14" s="2">
        <v>0.9021400723948088</v>
      </c>
      <c r="R14" s="1">
        <v>17.384968</v>
      </c>
      <c r="S14" s="1">
        <v>0.1058656234</v>
      </c>
      <c r="T14" s="1">
        <v>1.844</v>
      </c>
      <c r="U14" s="3">
        <v>5.922842297295574</v>
      </c>
      <c r="V14" s="4">
        <v>1.8749813411033516</v>
      </c>
      <c r="W14" s="4">
        <v>0.35325882810000003</v>
      </c>
      <c r="X14" s="4">
        <v>-11.756540598817974</v>
      </c>
      <c r="Y14" s="4">
        <f t="shared" si="4"/>
        <v>1.103480604</v>
      </c>
      <c r="Z14" s="3">
        <v>-45.65653599896467</v>
      </c>
      <c r="AA14" s="5">
        <v>-916.89606833</v>
      </c>
      <c r="AB14" s="5">
        <v>-916.947943240932</v>
      </c>
      <c r="AC14" s="5">
        <v>-917.43130952</v>
      </c>
      <c r="AD14" s="5">
        <v>-917.486315537592</v>
      </c>
    </row>
    <row r="15">
      <c r="A15" s="1">
        <v>14.0</v>
      </c>
      <c r="B15" s="1">
        <v>-10.5011</v>
      </c>
      <c r="C15" s="1">
        <v>0.894</v>
      </c>
      <c r="D15" s="1">
        <v>-247.45804315</v>
      </c>
      <c r="E15" s="1">
        <v>-247.470978496729</v>
      </c>
      <c r="F15" s="1">
        <v>-0.319460885</v>
      </c>
      <c r="G15" s="1">
        <v>-0.2912232606</v>
      </c>
      <c r="H15" s="1">
        <f t="shared" si="1"/>
        <v>-0.2121592643</v>
      </c>
      <c r="I15" s="1">
        <v>-7.0648</v>
      </c>
      <c r="J15" s="1">
        <v>1.7721</v>
      </c>
      <c r="K15" s="1">
        <v>-685.73127474</v>
      </c>
      <c r="L15" s="1">
        <v>-685.756946992698</v>
      </c>
      <c r="M15" s="1">
        <f t="shared" si="2"/>
        <v>-0.00293168</v>
      </c>
      <c r="N15" s="1">
        <f t="shared" si="3"/>
        <v>-0.01019100494</v>
      </c>
      <c r="O15" s="1">
        <v>-0.5737658152</v>
      </c>
      <c r="P15" s="1">
        <v>-0.5033825249</v>
      </c>
      <c r="Q15" s="2">
        <v>1.012456784166001</v>
      </c>
      <c r="R15" s="1">
        <v>17.34759981</v>
      </c>
      <c r="S15" s="1">
        <v>0.0955567314</v>
      </c>
      <c r="T15" s="1">
        <v>1.847</v>
      </c>
      <c r="U15" s="3">
        <v>7.684932826203294</v>
      </c>
      <c r="V15" s="4">
        <v>1.838276766697835</v>
      </c>
      <c r="W15" s="4">
        <v>0.38870538670000004</v>
      </c>
      <c r="X15" s="3">
        <v>-11.184051155403722</v>
      </c>
      <c r="Y15" s="4">
        <f t="shared" si="4"/>
        <v>1.175360496</v>
      </c>
      <c r="Z15" s="3">
        <v>-46.84613708446267</v>
      </c>
      <c r="AA15" s="5">
        <v>-685.71195131</v>
      </c>
      <c r="AB15" s="5">
        <v>-685.736362328572</v>
      </c>
      <c r="AC15" s="5">
        <v>-686.24849781</v>
      </c>
      <c r="AD15" s="5">
        <v>-686.275906296692</v>
      </c>
    </row>
    <row r="16">
      <c r="A16" s="1">
        <v>15.0</v>
      </c>
      <c r="B16" s="1">
        <v>-8.8456</v>
      </c>
      <c r="C16" s="1">
        <v>-0.0246</v>
      </c>
      <c r="D16" s="1">
        <v>-664.46111352</v>
      </c>
      <c r="E16" s="1">
        <v>-664.516986112286</v>
      </c>
      <c r="F16" s="1">
        <v>-0.3173805212</v>
      </c>
      <c r="G16" s="1">
        <v>-0.284570195</v>
      </c>
      <c r="H16" s="1">
        <f t="shared" si="1"/>
        <v>-0.2193337151</v>
      </c>
      <c r="I16" s="1">
        <v>-6.9993</v>
      </c>
      <c r="J16" s="1">
        <v>0.204</v>
      </c>
      <c r="K16" s="1">
        <v>-1102.73719524</v>
      </c>
      <c r="L16" s="1">
        <v>-1102.80599941378</v>
      </c>
      <c r="M16" s="1">
        <f t="shared" si="2"/>
        <v>-0.00578181</v>
      </c>
      <c r="N16" s="1">
        <f t="shared" si="3"/>
        <v>-0.01323581047</v>
      </c>
      <c r="O16" s="1">
        <v>-0.5575417281</v>
      </c>
      <c r="P16" s="1">
        <v>-0.5039039101</v>
      </c>
      <c r="Q16" s="2">
        <v>1.1149593022333066</v>
      </c>
      <c r="R16" s="1">
        <v>16.96382757</v>
      </c>
      <c r="S16" s="1">
        <v>0.0979836669</v>
      </c>
      <c r="T16" s="1">
        <v>1.847</v>
      </c>
      <c r="U16" s="3">
        <v>4.681622282601893</v>
      </c>
      <c r="V16" s="4">
        <v>2.299290008228781</v>
      </c>
      <c r="W16" s="4">
        <v>0.011433785099999982</v>
      </c>
      <c r="X16" s="4">
        <v>-11.794297843880486</v>
      </c>
      <c r="Y16" s="4">
        <f t="shared" si="4"/>
        <v>2.247167018</v>
      </c>
      <c r="Z16" s="4">
        <v>-44.45307322933803</v>
      </c>
      <c r="AA16" s="5">
        <v>-1102.71827771</v>
      </c>
      <c r="AB16" s="5">
        <v>-1102.7856604637</v>
      </c>
      <c r="AC16" s="5">
        <v>-1103.25134785</v>
      </c>
      <c r="AD16" s="5">
        <v>-1103.32216681547</v>
      </c>
    </row>
    <row r="17">
      <c r="A17" s="1">
        <v>16.0</v>
      </c>
      <c r="B17" s="1">
        <v>-8.8966</v>
      </c>
      <c r="C17" s="1">
        <v>-0.0026</v>
      </c>
      <c r="D17" s="1">
        <v>-837.86368695</v>
      </c>
      <c r="E17" s="1">
        <v>-837.938495561484</v>
      </c>
      <c r="F17" s="1">
        <v>-0.3274449981</v>
      </c>
      <c r="G17" s="1">
        <v>-0.0844240299</v>
      </c>
      <c r="H17" s="1">
        <f t="shared" si="1"/>
        <v>-0.2644601673</v>
      </c>
      <c r="I17" s="1">
        <v>-7.2056</v>
      </c>
      <c r="J17" s="1">
        <v>0.1892</v>
      </c>
      <c r="K17" s="1">
        <v>-1276.13285035</v>
      </c>
      <c r="L17" s="1">
        <v>-1276.22458781065</v>
      </c>
      <c r="M17" s="1">
        <f t="shared" si="2"/>
        <v>0.00113651</v>
      </c>
      <c r="N17" s="1">
        <f t="shared" si="3"/>
        <v>-0.01031475814</v>
      </c>
      <c r="O17" s="1">
        <v>-0.5109105537</v>
      </c>
      <c r="P17" s="1">
        <v>-0.3488841972</v>
      </c>
      <c r="Q17" s="2">
        <v>1.1130503800314815</v>
      </c>
      <c r="R17" s="6">
        <v>18.85094936</v>
      </c>
      <c r="S17" s="1">
        <v>0.1231574353</v>
      </c>
      <c r="T17" s="1">
        <v>1.851</v>
      </c>
      <c r="U17" s="4">
        <v>6.390318030258641</v>
      </c>
      <c r="V17" s="4">
        <v>2.2910129713687315</v>
      </c>
      <c r="W17" s="4">
        <v>0.009636655600000002</v>
      </c>
      <c r="X17" s="4">
        <v>-10.287616221175995</v>
      </c>
      <c r="Y17" s="4">
        <f t="shared" si="4"/>
        <v>0.09280944929</v>
      </c>
      <c r="Z17" s="4">
        <v>-44.65508735429029</v>
      </c>
      <c r="AA17" s="5">
        <v>-1276.11501191</v>
      </c>
      <c r="AB17" s="5">
        <v>-1276.20445454554</v>
      </c>
      <c r="AC17" s="5">
        <v>-1276.64791133</v>
      </c>
      <c r="AD17" s="5">
        <v>-1276.74142367153</v>
      </c>
    </row>
    <row r="18">
      <c r="A18" s="7" t="s">
        <v>30</v>
      </c>
      <c r="B18" s="5">
        <v>-8.967</v>
      </c>
      <c r="C18" s="5">
        <v>-0.0576</v>
      </c>
      <c r="D18" s="5">
        <v>-838.32941095</v>
      </c>
      <c r="E18" s="5">
        <v>-838.406238090085</v>
      </c>
      <c r="F18" s="1">
        <v>-0.2751699393</v>
      </c>
      <c r="G18" s="1">
        <v>-0.1364152328</v>
      </c>
      <c r="H18" s="1">
        <f t="shared" si="1"/>
        <v>-0.230600143</v>
      </c>
      <c r="I18" s="5">
        <v>-7.1755</v>
      </c>
      <c r="J18" s="5">
        <v>0.1753</v>
      </c>
      <c r="K18" s="5">
        <v>-1276.60894606</v>
      </c>
      <c r="L18" s="5">
        <v>-1276.70335650417</v>
      </c>
      <c r="M18" s="1">
        <f t="shared" si="2"/>
        <v>-0.0092352</v>
      </c>
      <c r="N18" s="1">
        <f t="shared" si="3"/>
        <v>-0.02134092306</v>
      </c>
      <c r="O18" s="5">
        <v>-0.5870357145</v>
      </c>
      <c r="P18" s="5">
        <v>-0.3670153758</v>
      </c>
      <c r="Q18" s="8">
        <v>1.1426611943565228</v>
      </c>
      <c r="R18" s="8">
        <v>13.496825173380785</v>
      </c>
      <c r="S18" s="5">
        <v>0.1432346339</v>
      </c>
      <c r="T18" s="8">
        <v>1.837</v>
      </c>
      <c r="U18" s="3">
        <v>-0.2855607363162562</v>
      </c>
      <c r="V18" s="4">
        <v>2.3255161061113645</v>
      </c>
      <c r="W18" s="3">
        <v>0.009840331199999997</v>
      </c>
      <c r="X18" s="3">
        <v>-11.91752187925158</v>
      </c>
      <c r="Y18" s="3">
        <v>784.1270147797807</v>
      </c>
      <c r="Z18" s="3">
        <v>-39.60911424579098</v>
      </c>
      <c r="AA18" s="5">
        <v>-1276.58796708</v>
      </c>
      <c r="AB18" s="5">
        <v>-1276.67976859041</v>
      </c>
      <c r="AC18" s="5">
        <v>-1277.11557687</v>
      </c>
      <c r="AD18" s="5">
        <v>-1277.21130102686</v>
      </c>
    </row>
    <row r="19">
      <c r="A19" s="1">
        <v>17.0</v>
      </c>
      <c r="B19" s="1">
        <v>-9.0059</v>
      </c>
      <c r="C19" s="1">
        <v>-0.1042</v>
      </c>
      <c r="D19" s="1">
        <v>-664.46368901</v>
      </c>
      <c r="E19" s="1">
        <v>-664.519550973837</v>
      </c>
      <c r="F19" s="1">
        <v>-0.3194785527</v>
      </c>
      <c r="G19" s="1">
        <v>-0.2818324978</v>
      </c>
      <c r="H19" s="1">
        <f t="shared" si="1"/>
        <v>-0.2239075551</v>
      </c>
      <c r="I19" s="1">
        <v>-6.9669</v>
      </c>
      <c r="J19" s="1">
        <v>0.3663</v>
      </c>
      <c r="K19" s="1">
        <v>-1102.74236604</v>
      </c>
      <c r="L19" s="1">
        <v>-1102.81099734771</v>
      </c>
      <c r="M19" s="1">
        <f t="shared" si="2"/>
        <v>-0.00837712</v>
      </c>
      <c r="N19" s="1">
        <f t="shared" si="3"/>
        <v>-0.01566888285</v>
      </c>
      <c r="O19" s="1">
        <v>-0.5448508282</v>
      </c>
      <c r="P19" s="1">
        <v>-0.5057400529</v>
      </c>
      <c r="Q19" s="2">
        <v>1.1654223632845415</v>
      </c>
      <c r="R19" s="1">
        <v>16.58132289</v>
      </c>
      <c r="S19" s="1">
        <v>0.0993501356</v>
      </c>
      <c r="T19" s="1">
        <v>1.844</v>
      </c>
      <c r="U19" s="9">
        <v>3.28113408823265</v>
      </c>
      <c r="V19" s="4">
        <v>2.233258809468236</v>
      </c>
      <c r="W19" s="4">
        <v>0.02821524019999999</v>
      </c>
      <c r="X19" s="4">
        <v>-11.501520748539136</v>
      </c>
      <c r="Y19" s="4">
        <f t="shared" ref="Y19:Y33" si="5">(1.381*10^(-23)*298/(6.626*10^(-34)))*EXP(-R19*1000*4.184/(8.314*298))</f>
        <v>4.287162714</v>
      </c>
      <c r="Z19" s="3">
        <v>-42.75980793957132</v>
      </c>
      <c r="AA19" s="5">
        <v>-1102.72086067</v>
      </c>
      <c r="AB19" s="5">
        <v>-1102.78825398754</v>
      </c>
      <c r="AC19" s="10">
        <v>-1103.25388894</v>
      </c>
      <c r="AD19" s="10">
        <v>-1103.32460486143</v>
      </c>
    </row>
    <row r="20">
      <c r="A20" s="1">
        <v>18.0</v>
      </c>
      <c r="B20" s="1">
        <v>-8.9388</v>
      </c>
      <c r="C20" s="1">
        <v>-0.0713</v>
      </c>
      <c r="D20" s="1">
        <v>-837.86637671</v>
      </c>
      <c r="E20" s="1">
        <v>-837.941148266422</v>
      </c>
      <c r="F20" s="1">
        <v>-0.3291984849</v>
      </c>
      <c r="G20" s="1">
        <v>-0.0814598869</v>
      </c>
      <c r="H20" s="1">
        <f t="shared" si="1"/>
        <v>-0.2692515157</v>
      </c>
      <c r="I20" s="1">
        <v>-7.2928</v>
      </c>
      <c r="J20" s="1">
        <v>0.3558</v>
      </c>
      <c r="K20" s="1">
        <v>-1276.13803028</v>
      </c>
      <c r="L20" s="1">
        <v>-1276.22976608712</v>
      </c>
      <c r="M20" s="1">
        <f t="shared" si="2"/>
        <v>-0.00135366</v>
      </c>
      <c r="N20" s="1">
        <f t="shared" si="3"/>
        <v>-0.01284032967</v>
      </c>
      <c r="O20" s="1">
        <v>-0.5011615508</v>
      </c>
      <c r="P20" s="1">
        <v>-0.3507114026</v>
      </c>
      <c r="Q20" s="2">
        <v>1.1443741473075844</v>
      </c>
      <c r="R20" s="6">
        <v>17.61521378</v>
      </c>
      <c r="S20" s="1">
        <v>0.1249430924</v>
      </c>
      <c r="T20" s="1">
        <v>1.839</v>
      </c>
      <c r="U20" s="3">
        <v>6.074843917274848</v>
      </c>
      <c r="V20" s="4">
        <v>2.2209962820701263</v>
      </c>
      <c r="W20" s="4">
        <v>0.024400241099999997</v>
      </c>
      <c r="X20" s="4">
        <v>-9.423152894584124</v>
      </c>
      <c r="Y20" s="4">
        <f t="shared" si="5"/>
        <v>0.7479955746</v>
      </c>
      <c r="Z20" s="3">
        <v>-43.47514991466886</v>
      </c>
      <c r="AA20" s="5">
        <v>-1276.11945349</v>
      </c>
      <c r="AB20" s="5">
        <v>-1276.20888983027</v>
      </c>
      <c r="AC20" s="5">
        <v>-1276.64927777</v>
      </c>
      <c r="AD20" s="5">
        <v>-1276.74297879848</v>
      </c>
    </row>
    <row r="21">
      <c r="A21" s="2" t="s">
        <v>31</v>
      </c>
      <c r="B21" s="1">
        <v>-9.0522</v>
      </c>
      <c r="C21" s="1">
        <v>-0.1835</v>
      </c>
      <c r="D21" s="1">
        <v>-838.33213043</v>
      </c>
      <c r="E21" s="1">
        <v>-838.409054311384</v>
      </c>
      <c r="F21" s="1">
        <v>-0.2756858584</v>
      </c>
      <c r="G21" s="1">
        <v>-0.1357507301</v>
      </c>
      <c r="H21" s="1">
        <f t="shared" si="1"/>
        <v>-0.234153963</v>
      </c>
      <c r="I21" s="1">
        <v>-7.491</v>
      </c>
      <c r="J21" s="1">
        <v>0.3108</v>
      </c>
      <c r="K21" s="1">
        <v>-1276.61305067</v>
      </c>
      <c r="L21" s="1">
        <v>-1276.70738808902</v>
      </c>
      <c r="M21" s="1">
        <f t="shared" si="2"/>
        <v>-0.01062033</v>
      </c>
      <c r="N21" s="1">
        <f t="shared" si="3"/>
        <v>-0.02255628661</v>
      </c>
      <c r="O21" s="1">
        <v>-0.5483741829</v>
      </c>
      <c r="P21" s="1">
        <v>-0.3699046931</v>
      </c>
      <c r="Q21" s="2">
        <v>1.2022358757484186</v>
      </c>
      <c r="R21" s="11">
        <v>15.488715946728252</v>
      </c>
      <c r="S21" s="1">
        <v>0.1463912925</v>
      </c>
      <c r="T21" s="2">
        <v>1.837</v>
      </c>
      <c r="U21" s="12">
        <v>-1.161476110923104</v>
      </c>
      <c r="V21" s="4">
        <v>2.2648952126167843</v>
      </c>
      <c r="W21" s="4">
        <v>0.027114940800000015</v>
      </c>
      <c r="X21" s="4">
        <v>-11.094882059174688</v>
      </c>
      <c r="Y21" s="4">
        <f t="shared" si="5"/>
        <v>27.13339463</v>
      </c>
      <c r="Z21" s="3">
        <v>-37.91055905113461</v>
      </c>
      <c r="AA21" s="1">
        <v>-1276.58865227</v>
      </c>
      <c r="AB21" s="1">
        <v>-1276.68025721626</v>
      </c>
      <c r="AC21" s="1">
        <v>-1277.11720649</v>
      </c>
      <c r="AD21" s="1">
        <v>-1277.21300836707</v>
      </c>
    </row>
    <row r="22">
      <c r="A22" s="1">
        <v>19.0</v>
      </c>
      <c r="B22" s="1">
        <v>-9.4147</v>
      </c>
      <c r="C22" s="1">
        <v>1.1398</v>
      </c>
      <c r="D22" s="1">
        <v>-442.94448045</v>
      </c>
      <c r="E22" s="1">
        <v>-442.98512949815</v>
      </c>
      <c r="F22" s="1">
        <v>-0.3075332677</v>
      </c>
      <c r="G22" s="1">
        <v>-0.3101100041</v>
      </c>
      <c r="H22" s="1">
        <f t="shared" si="1"/>
        <v>-0.1931561003</v>
      </c>
      <c r="I22" s="1">
        <v>-7.0944</v>
      </c>
      <c r="J22" s="1">
        <v>1.7837</v>
      </c>
      <c r="K22" s="1">
        <v>-881.21673378</v>
      </c>
      <c r="L22" s="1">
        <v>-881.270532327692</v>
      </c>
      <c r="M22" s="1">
        <f t="shared" si="2"/>
        <v>-0.00195342</v>
      </c>
      <c r="N22" s="1">
        <f t="shared" si="3"/>
        <v>-0.009625338517</v>
      </c>
      <c r="O22" s="1">
        <v>-0.5554322291</v>
      </c>
      <c r="P22" s="1">
        <v>-0.5032661044</v>
      </c>
      <c r="Q22" s="2">
        <v>0.8109570563503722</v>
      </c>
      <c r="R22" s="1">
        <v>20.73807115</v>
      </c>
      <c r="S22" s="1">
        <v>0.0997849225</v>
      </c>
      <c r="T22" s="1">
        <v>1.845</v>
      </c>
      <c r="U22" s="3">
        <v>7.725959395582322</v>
      </c>
      <c r="V22" s="4">
        <v>1.5746047136468313</v>
      </c>
      <c r="W22" s="4">
        <v>0.3984571512</v>
      </c>
      <c r="X22" s="3">
        <v>-11.891925767879806</v>
      </c>
      <c r="Y22" s="4">
        <f t="shared" si="5"/>
        <v>0.003833090201</v>
      </c>
      <c r="Z22" s="3">
        <v>-47.595038266316976</v>
      </c>
      <c r="AA22" s="5">
        <v>-881.19681088</v>
      </c>
      <c r="AB22" s="5">
        <v>-881.248977689307</v>
      </c>
      <c r="AC22" s="5">
        <v>-881.73486327</v>
      </c>
      <c r="AD22" s="5">
        <v>-881.791126566501</v>
      </c>
    </row>
    <row r="23">
      <c r="A23" s="1">
        <v>20.0</v>
      </c>
      <c r="B23" s="1">
        <v>-9.8827</v>
      </c>
      <c r="C23" s="1">
        <v>1.0625</v>
      </c>
      <c r="D23" s="1">
        <v>-286.79282182</v>
      </c>
      <c r="E23" s="13">
        <v>-286.810338130889</v>
      </c>
      <c r="F23" s="1">
        <v>-0.309416886</v>
      </c>
      <c r="G23" s="1">
        <v>-0.301342598</v>
      </c>
      <c r="H23" s="1">
        <f t="shared" si="1"/>
        <v>-0.203131534</v>
      </c>
      <c r="I23" s="1">
        <v>-7.0055</v>
      </c>
      <c r="J23" s="1">
        <v>1.7577</v>
      </c>
      <c r="K23" s="1">
        <v>-725.06143226</v>
      </c>
      <c r="L23" s="13">
        <v>-725.091837596543</v>
      </c>
      <c r="M23" s="1">
        <f t="shared" si="2"/>
        <v>0.00168947</v>
      </c>
      <c r="N23" s="1">
        <f t="shared" si="3"/>
        <v>-0.005721974629</v>
      </c>
      <c r="O23" s="1">
        <v>-0.569578238</v>
      </c>
      <c r="P23" s="1">
        <v>-0.504474132</v>
      </c>
      <c r="Q23" s="14">
        <v>0.922819517</v>
      </c>
      <c r="R23" s="1">
        <v>21.28924837</v>
      </c>
      <c r="S23" s="1">
        <v>0.0944876559</v>
      </c>
      <c r="T23" s="1">
        <v>1.84</v>
      </c>
      <c r="U23" s="15">
        <v>9.356312463</v>
      </c>
      <c r="V23" s="4">
        <v>1.7492759672468579</v>
      </c>
      <c r="W23" s="14">
        <v>0.3933626</v>
      </c>
      <c r="X23" s="3">
        <v>-11.87505442</v>
      </c>
      <c r="Y23" s="4">
        <f t="shared" si="5"/>
        <v>0.00151114966</v>
      </c>
      <c r="Z23" s="16">
        <v>-49.208642600000005</v>
      </c>
      <c r="AA23" s="1">
        <v>-725.04416899</v>
      </c>
      <c r="AB23" s="13">
        <v>-725.073220992461</v>
      </c>
      <c r="AC23" s="1">
        <v>-725.58295956</v>
      </c>
      <c r="AD23" s="13">
        <v>-725.6151544502</v>
      </c>
    </row>
    <row r="24">
      <c r="A24" s="1">
        <v>21.0</v>
      </c>
      <c r="B24" s="1">
        <v>-10.346</v>
      </c>
      <c r="C24" s="1">
        <v>0.3029</v>
      </c>
      <c r="D24" s="1">
        <v>-623.97069451</v>
      </c>
      <c r="E24" s="13">
        <v>-623.994264445643</v>
      </c>
      <c r="F24" s="1">
        <v>-0.225036854</v>
      </c>
      <c r="G24" s="1">
        <v>-0.248761812</v>
      </c>
      <c r="H24" s="1">
        <f t="shared" si="1"/>
        <v>-0.177672577</v>
      </c>
      <c r="I24" s="1">
        <v>-7.2036</v>
      </c>
      <c r="J24" s="1">
        <v>1.7417</v>
      </c>
      <c r="K24" s="1">
        <v>-1062.24470154</v>
      </c>
      <c r="L24" s="13">
        <v>-1062.28357221509</v>
      </c>
      <c r="M24" s="1">
        <f t="shared" si="2"/>
        <v>-0.00370712</v>
      </c>
      <c r="N24" s="1">
        <f t="shared" si="3"/>
        <v>-0.01353027842</v>
      </c>
      <c r="O24" s="1">
        <v>-0.586511495</v>
      </c>
      <c r="P24" s="1">
        <v>-0.426434389</v>
      </c>
      <c r="Q24" s="14">
        <v>1.101175399</v>
      </c>
      <c r="R24" s="1">
        <v>19.57097021</v>
      </c>
      <c r="S24" s="1">
        <v>0.140401337</v>
      </c>
      <c r="T24" s="1">
        <v>1.844</v>
      </c>
      <c r="U24" s="15">
        <v>5.505982584</v>
      </c>
      <c r="V24" s="4">
        <v>2.0995439606885</v>
      </c>
      <c r="W24" s="14">
        <v>0.2701884</v>
      </c>
      <c r="X24" s="3">
        <v>-12.54151354</v>
      </c>
      <c r="Y24" s="4">
        <f t="shared" si="5"/>
        <v>0.02751174943</v>
      </c>
      <c r="Z24" s="16">
        <v>-46.02477184</v>
      </c>
      <c r="AA24" s="1">
        <v>-1062.22510476</v>
      </c>
      <c r="AB24" s="13">
        <v>-1062.26186117643</v>
      </c>
      <c r="AC24" s="1">
        <v>-1062.76045845</v>
      </c>
      <c r="AD24" s="13">
        <v>-1062.80125799902</v>
      </c>
    </row>
    <row r="25">
      <c r="A25" s="1">
        <v>22.0</v>
      </c>
      <c r="B25" s="1">
        <v>-9.4389</v>
      </c>
      <c r="C25" s="1">
        <v>1.0162</v>
      </c>
      <c r="D25" s="1">
        <v>-517.98568942</v>
      </c>
      <c r="E25" s="13">
        <v>-518.030889799618</v>
      </c>
      <c r="F25" s="1">
        <v>-0.309163357</v>
      </c>
      <c r="G25" s="1">
        <v>-0.299559088</v>
      </c>
      <c r="H25" s="1">
        <f t="shared" si="1"/>
        <v>-0.206667103</v>
      </c>
      <c r="I25" s="1">
        <v>-7.0831</v>
      </c>
      <c r="J25" s="1">
        <v>1.6551</v>
      </c>
      <c r="K25" s="1">
        <v>-956.25579658</v>
      </c>
      <c r="L25" s="13">
        <v>-956.313931246699</v>
      </c>
      <c r="M25" s="1">
        <f t="shared" si="2"/>
        <v>0.0001927499999</v>
      </c>
      <c r="N25" s="1">
        <f t="shared" si="3"/>
        <v>-0.007263956056</v>
      </c>
      <c r="O25" s="1">
        <v>-0.558258311</v>
      </c>
      <c r="P25" s="1">
        <v>-0.506226191</v>
      </c>
      <c r="Q25" s="14">
        <v>0.875064354</v>
      </c>
      <c r="R25" s="1">
        <v>21.02064289</v>
      </c>
      <c r="S25" s="1">
        <v>0.0977312853</v>
      </c>
      <c r="T25" s="1">
        <v>1.843</v>
      </c>
      <c r="U25" s="15">
        <v>9.162543774</v>
      </c>
      <c r="V25" s="4">
        <v>1.7665399669236097</v>
      </c>
      <c r="W25" s="14">
        <v>0.3904015</v>
      </c>
      <c r="X25" s="3">
        <v>-11.59801521</v>
      </c>
      <c r="Y25" s="4">
        <f t="shared" si="5"/>
        <v>0.00237851956</v>
      </c>
      <c r="Z25" s="16">
        <v>-48.7378347</v>
      </c>
      <c r="AA25" s="1">
        <v>-956.23750089</v>
      </c>
      <c r="AB25" s="13">
        <v>-956.294211670244</v>
      </c>
      <c r="AC25" s="1">
        <v>-956.77598785</v>
      </c>
      <c r="AD25" s="13">
        <v>-956.835975788976</v>
      </c>
    </row>
    <row r="26">
      <c r="A26" s="1">
        <v>23.0</v>
      </c>
      <c r="B26" s="1">
        <v>-8.8608</v>
      </c>
      <c r="C26" s="1">
        <v>1.0781</v>
      </c>
      <c r="D26" s="1">
        <v>-632.57046564</v>
      </c>
      <c r="E26" s="13">
        <v>-632.622578293537</v>
      </c>
      <c r="F26" s="1">
        <v>-0.309162047</v>
      </c>
      <c r="G26" s="1">
        <v>-0.299575296</v>
      </c>
      <c r="H26" s="1">
        <f t="shared" si="1"/>
        <v>-0.206257579</v>
      </c>
      <c r="I26" s="1">
        <v>-7.0664</v>
      </c>
      <c r="J26" s="1">
        <v>1.6524</v>
      </c>
      <c r="K26" s="1">
        <v>-1070.84075971</v>
      </c>
      <c r="L26" s="13">
        <v>-1070.90576070715</v>
      </c>
      <c r="M26" s="1">
        <f t="shared" si="2"/>
        <v>0.000005840000028</v>
      </c>
      <c r="N26" s="1">
        <f t="shared" si="3"/>
        <v>-0.007404922588</v>
      </c>
      <c r="O26" s="1">
        <v>-0.560958675</v>
      </c>
      <c r="P26" s="1">
        <v>-0.505832875</v>
      </c>
      <c r="Q26" s="14">
        <v>0.786679023</v>
      </c>
      <c r="R26" s="1">
        <v>21.79945133</v>
      </c>
      <c r="S26" s="1">
        <v>0.0969665197</v>
      </c>
      <c r="T26" s="1">
        <v>1.845</v>
      </c>
      <c r="U26" s="15">
        <v>9.369540366</v>
      </c>
      <c r="V26" s="4">
        <v>1.6905809683458526</v>
      </c>
      <c r="W26" s="14">
        <v>0.3904746</v>
      </c>
      <c r="X26" s="3">
        <v>-11.09418148</v>
      </c>
      <c r="Y26" s="4">
        <f t="shared" si="5"/>
        <v>0.0006384355284</v>
      </c>
      <c r="Z26" s="16">
        <v>-48.44099756</v>
      </c>
      <c r="AA26" s="1">
        <v>-1070.82246967</v>
      </c>
      <c r="AB26" s="13">
        <v>-1070.88615823257</v>
      </c>
      <c r="AC26" s="1">
        <v>-1071.3607722</v>
      </c>
      <c r="AD26" s="13">
        <v>-1071.42764563383</v>
      </c>
    </row>
    <row r="27">
      <c r="A27" s="1">
        <v>24.0</v>
      </c>
      <c r="B27" s="1">
        <v>-8.7919</v>
      </c>
      <c r="C27" s="1">
        <v>0.7801</v>
      </c>
      <c r="D27" s="1">
        <v>-517.96512347</v>
      </c>
      <c r="E27" s="13">
        <v>-518.012547129081</v>
      </c>
      <c r="F27" s="1">
        <v>-0.316726499</v>
      </c>
      <c r="G27" s="1">
        <v>-0.289657261</v>
      </c>
      <c r="H27" s="1">
        <f t="shared" si="1"/>
        <v>-0.219678297</v>
      </c>
      <c r="I27" s="1">
        <v>-7.2855</v>
      </c>
      <c r="J27" s="1">
        <v>1.6681</v>
      </c>
      <c r="K27" s="1">
        <v>-956.24019727</v>
      </c>
      <c r="L27" s="13">
        <v>-956.301215800905</v>
      </c>
      <c r="M27" s="1">
        <f t="shared" si="2"/>
        <v>-0.00477389</v>
      </c>
      <c r="N27" s="1">
        <f t="shared" si="3"/>
        <v>-0.0128911808</v>
      </c>
      <c r="O27" s="1">
        <v>-0.508421886</v>
      </c>
      <c r="P27" s="1">
        <v>-0.509335558</v>
      </c>
      <c r="Q27" s="14">
        <v>0.864440416</v>
      </c>
      <c r="R27" s="1">
        <v>18.31742566</v>
      </c>
      <c r="S27" s="1">
        <v>0.1077800612</v>
      </c>
      <c r="T27" s="1">
        <v>1.843</v>
      </c>
      <c r="U27" s="15">
        <v>5.384226896</v>
      </c>
      <c r="V27" s="4">
        <v>1.7639909669713365</v>
      </c>
      <c r="W27" s="14">
        <v>0.3740882</v>
      </c>
      <c r="X27" s="3">
        <v>-11.87351702</v>
      </c>
      <c r="Y27" s="4">
        <f t="shared" si="5"/>
        <v>0.2285001047</v>
      </c>
      <c r="Z27" s="16">
        <v>-45.235019630000004</v>
      </c>
      <c r="AA27" s="1">
        <v>-956.22043109</v>
      </c>
      <c r="AB27" s="13">
        <v>-956.279522434285</v>
      </c>
      <c r="AC27" s="1">
        <v>-956.75499626</v>
      </c>
      <c r="AD27" s="13">
        <v>-956.818007792666</v>
      </c>
    </row>
    <row r="28">
      <c r="A28" s="1">
        <v>25.0</v>
      </c>
      <c r="B28" s="1">
        <v>-8.1209</v>
      </c>
      <c r="C28" s="1">
        <v>0.7167</v>
      </c>
      <c r="D28" s="1">
        <v>-593.22462409</v>
      </c>
      <c r="E28" s="13">
        <v>-593.271824658462</v>
      </c>
      <c r="F28" s="1">
        <v>-0.31400553</v>
      </c>
      <c r="G28" s="1">
        <v>-0.291874541</v>
      </c>
      <c r="H28" s="1">
        <f t="shared" si="1"/>
        <v>-0.2155657081</v>
      </c>
      <c r="I28" s="17">
        <v>-7.0854</v>
      </c>
      <c r="J28" s="17">
        <v>1.6651</v>
      </c>
      <c r="K28" s="1">
        <v>-1031.49452092</v>
      </c>
      <c r="L28" s="13">
        <v>-1031.55720462847</v>
      </c>
      <c r="M28" s="1">
        <f t="shared" si="2"/>
        <v>0.00040308</v>
      </c>
      <c r="N28" s="1">
        <f t="shared" si="3"/>
        <v>-0.009602478983</v>
      </c>
      <c r="O28" s="17">
        <v>-0.5419008675</v>
      </c>
      <c r="P28" s="17">
        <v>-0.5074402491</v>
      </c>
      <c r="Q28" s="14">
        <v>0.815641428</v>
      </c>
      <c r="R28" s="1">
        <v>20.96557892</v>
      </c>
      <c r="S28" s="17">
        <v>0.100477878</v>
      </c>
      <c r="T28" s="17">
        <v>1.842</v>
      </c>
      <c r="U28" s="18">
        <v>7.294014713</v>
      </c>
      <c r="V28" s="4">
        <v>1.8019519662605612</v>
      </c>
      <c r="W28" s="14">
        <v>0.3670726</v>
      </c>
      <c r="X28" s="3">
        <v>-9.372395534</v>
      </c>
      <c r="Y28" s="4">
        <f t="shared" si="5"/>
        <v>0.002610306236</v>
      </c>
      <c r="Z28" s="16">
        <v>-44.643679690000006</v>
      </c>
      <c r="AA28" s="1">
        <v>-1031.47552336</v>
      </c>
      <c r="AB28" s="13">
        <v>-1031.53414262624</v>
      </c>
      <c r="AC28" s="1">
        <v>-1032.01075098</v>
      </c>
      <c r="AD28" s="13">
        <v>-1032.07259400475</v>
      </c>
    </row>
    <row r="29">
      <c r="A29" s="1">
        <v>26.0</v>
      </c>
      <c r="B29" s="1">
        <v>-9.2591</v>
      </c>
      <c r="C29" s="1">
        <v>1.0603</v>
      </c>
      <c r="D29" s="1">
        <v>-478.8621145</v>
      </c>
      <c r="E29" s="13">
        <v>-478.898604239016</v>
      </c>
      <c r="F29" s="1">
        <v>-0.312970862</v>
      </c>
      <c r="G29" s="1">
        <v>-0.292659889</v>
      </c>
      <c r="H29" s="1">
        <f t="shared" si="1"/>
        <v>-0.207554338</v>
      </c>
      <c r="I29" s="1">
        <v>-6.8839</v>
      </c>
      <c r="J29" s="1">
        <v>1.7331</v>
      </c>
      <c r="K29" s="1">
        <v>-917.13101803</v>
      </c>
      <c r="L29" s="13">
        <v>-917.180423355506</v>
      </c>
      <c r="M29" s="1">
        <f t="shared" si="2"/>
        <v>0.00139638</v>
      </c>
      <c r="N29" s="1">
        <f t="shared" si="3"/>
        <v>-0.006041625465</v>
      </c>
      <c r="O29" s="1">
        <v>-0.586232222</v>
      </c>
      <c r="P29" s="1">
        <v>-0.500214227</v>
      </c>
      <c r="Q29" s="14">
        <v>0.894350882</v>
      </c>
      <c r="R29" s="1">
        <v>20.13518291</v>
      </c>
      <c r="S29" s="1">
        <v>0.0913045114</v>
      </c>
      <c r="T29" s="1">
        <v>1.843</v>
      </c>
      <c r="U29" s="15">
        <v>9.503438364</v>
      </c>
      <c r="V29" s="4">
        <v>1.7668659669175057</v>
      </c>
      <c r="W29" s="14">
        <v>0.3835459</v>
      </c>
      <c r="X29" s="3">
        <v>-9.992174216</v>
      </c>
      <c r="Y29" s="4">
        <f t="shared" si="5"/>
        <v>0.0106100207</v>
      </c>
      <c r="Z29" s="16">
        <v>-47.4728883</v>
      </c>
      <c r="AA29" s="1">
        <v>-917.1147195</v>
      </c>
      <c r="AB29" s="13">
        <v>-917.162769175536</v>
      </c>
      <c r="AC29" s="1">
        <v>-917.6503813</v>
      </c>
      <c r="AD29" s="13">
        <v>-917.701668805689</v>
      </c>
    </row>
    <row r="30">
      <c r="A30" s="1">
        <v>27.0</v>
      </c>
      <c r="B30" s="1">
        <v>-8.8412</v>
      </c>
      <c r="C30" s="1">
        <v>1.2657</v>
      </c>
      <c r="D30" s="1">
        <v>-460.19520638</v>
      </c>
      <c r="E30" s="13">
        <v>-460.231641165149</v>
      </c>
      <c r="F30" s="1">
        <v>-0.315960487</v>
      </c>
      <c r="G30" s="1">
        <v>-0.102322888</v>
      </c>
      <c r="H30" s="1">
        <f t="shared" si="1"/>
        <v>-0.242998324</v>
      </c>
      <c r="I30" s="1">
        <v>-7.77</v>
      </c>
      <c r="J30" s="1">
        <v>0.5532</v>
      </c>
      <c r="K30" s="1">
        <v>-898.4570036</v>
      </c>
      <c r="L30" s="13">
        <v>-898.510138141418</v>
      </c>
      <c r="M30" s="1">
        <f t="shared" si="2"/>
        <v>0.00850269</v>
      </c>
      <c r="N30" s="1">
        <f t="shared" si="3"/>
        <v>-0.002719485244</v>
      </c>
      <c r="O30" s="1">
        <v>-0.551462649</v>
      </c>
      <c r="P30" s="1">
        <v>-0.345321212</v>
      </c>
      <c r="Q30" s="14">
        <v>0.76537422</v>
      </c>
      <c r="R30" s="6">
        <v>23.08582718</v>
      </c>
      <c r="S30" s="1">
        <v>0.1163721361</v>
      </c>
      <c r="T30" s="1">
        <v>1.841</v>
      </c>
      <c r="U30" s="15">
        <v>12.45102038</v>
      </c>
      <c r="V30" s="4">
        <v>1.5393399711776632</v>
      </c>
      <c r="W30" s="14">
        <v>0.3097577</v>
      </c>
      <c r="X30" s="3">
        <v>-9.343040635</v>
      </c>
      <c r="Y30" s="4">
        <f t="shared" si="5"/>
        <v>0.00007272268213</v>
      </c>
      <c r="Z30" s="16">
        <v>-49.77133673</v>
      </c>
      <c r="AA30" s="1">
        <v>-898.44218359</v>
      </c>
      <c r="AB30" s="13">
        <v>-898.49317369622</v>
      </c>
      <c r="AC30" s="1">
        <v>-898.97917263</v>
      </c>
      <c r="AD30" s="13">
        <v>-899.034076371654</v>
      </c>
    </row>
    <row r="31">
      <c r="A31" s="17" t="s">
        <v>32</v>
      </c>
      <c r="B31" s="17">
        <v>-10.0489</v>
      </c>
      <c r="C31" s="17">
        <v>0.749</v>
      </c>
      <c r="D31" s="1">
        <v>-460.66113116</v>
      </c>
      <c r="E31" s="13">
        <v>-460.699508185831</v>
      </c>
      <c r="F31" s="17">
        <v>-0.2686634972</v>
      </c>
      <c r="G31" s="17">
        <v>-0.1506542223</v>
      </c>
      <c r="H31" s="1">
        <f t="shared" si="1"/>
        <v>-0.2165043002</v>
      </c>
      <c r="I31" s="17">
        <v>-7.2426</v>
      </c>
      <c r="J31" s="17">
        <v>1.6564</v>
      </c>
      <c r="K31" s="1">
        <v>-898.93322485</v>
      </c>
      <c r="L31" s="13">
        <v>-898.989073388029</v>
      </c>
      <c r="M31" s="1">
        <f t="shared" si="2"/>
        <v>-0.00179378</v>
      </c>
      <c r="N31" s="1">
        <f t="shared" si="3"/>
        <v>-0.01378771117</v>
      </c>
      <c r="O31" s="17">
        <v>-0.5980333268</v>
      </c>
      <c r="P31" s="17">
        <v>-0.3671585225</v>
      </c>
      <c r="Q31" s="14">
        <v>1.00121482</v>
      </c>
      <c r="R31" s="14">
        <v>17.8531815</v>
      </c>
      <c r="S31" s="17">
        <v>0.1413275946</v>
      </c>
      <c r="T31" s="17">
        <v>1.837</v>
      </c>
      <c r="U31" s="14">
        <v>5.10996755</v>
      </c>
      <c r="V31" s="4">
        <v>1.8796336700000003</v>
      </c>
      <c r="W31" s="14">
        <v>0.2965329</v>
      </c>
      <c r="X31" s="14">
        <v>-10.50469896</v>
      </c>
      <c r="Y31" s="19">
        <f t="shared" si="5"/>
        <v>0.5004606865</v>
      </c>
      <c r="Z31" s="16">
        <v>-43.59194222</v>
      </c>
      <c r="AA31" s="1">
        <v>-898.91596593</v>
      </c>
      <c r="AB31" s="13">
        <v>-898.969238895038</v>
      </c>
      <c r="AC31" s="1">
        <v>-899.44713545</v>
      </c>
      <c r="AD31" s="20">
        <v>-899.504263338488</v>
      </c>
    </row>
    <row r="32">
      <c r="A32" s="1">
        <v>28.0</v>
      </c>
      <c r="B32" s="1">
        <v>-8.676</v>
      </c>
      <c r="C32" s="1">
        <v>0.7489</v>
      </c>
      <c r="D32" s="1">
        <v>-517.98566371</v>
      </c>
      <c r="E32" s="13">
        <v>-518.032317172856</v>
      </c>
      <c r="F32" s="1">
        <v>-0.12254014</v>
      </c>
      <c r="G32" s="1">
        <v>-0.311323527</v>
      </c>
      <c r="H32" s="1">
        <f t="shared" si="1"/>
        <v>-0.180421484</v>
      </c>
      <c r="I32" s="1">
        <v>-6.9439</v>
      </c>
      <c r="J32" s="1">
        <v>1.6878</v>
      </c>
      <c r="K32" s="1">
        <v>-956.25303174</v>
      </c>
      <c r="L32" s="13">
        <v>-956.313588742604</v>
      </c>
      <c r="M32" s="1">
        <f t="shared" si="2"/>
        <v>0.00293188</v>
      </c>
      <c r="N32" s="1">
        <f t="shared" si="3"/>
        <v>-0.005494078723</v>
      </c>
      <c r="O32" s="1">
        <v>-0.307065268</v>
      </c>
      <c r="P32" s="1">
        <v>-0.491745011</v>
      </c>
      <c r="Q32" s="14">
        <v>0.87874461</v>
      </c>
      <c r="R32" s="1">
        <v>21.23642461</v>
      </c>
      <c r="S32" s="1">
        <v>0.1037547907</v>
      </c>
      <c r="T32" s="1">
        <v>1.842</v>
      </c>
      <c r="U32" s="15">
        <v>8.81098152</v>
      </c>
      <c r="V32" s="4">
        <v>1.7547359671446257</v>
      </c>
      <c r="W32" s="14">
        <v>0.3521038</v>
      </c>
      <c r="X32" s="4">
        <v>-10.80566511</v>
      </c>
      <c r="Y32" s="4">
        <f t="shared" si="5"/>
        <v>0.001652148986</v>
      </c>
      <c r="Z32" s="16">
        <v>-47.59392235</v>
      </c>
      <c r="AA32" s="1">
        <v>-956.23631239</v>
      </c>
      <c r="AB32" s="13">
        <v>-956.294841736569</v>
      </c>
      <c r="AC32" s="1">
        <v>-956.7740573</v>
      </c>
      <c r="AD32" s="13">
        <v>-956.83571103077</v>
      </c>
    </row>
    <row r="33">
      <c r="A33" s="1">
        <v>29.0</v>
      </c>
      <c r="B33" s="1">
        <v>-8.8181</v>
      </c>
      <c r="C33" s="1">
        <v>-0.093</v>
      </c>
      <c r="D33" s="1">
        <v>-703.80571344</v>
      </c>
      <c r="E33" s="13">
        <v>-703.867876260484</v>
      </c>
      <c r="F33" s="1">
        <v>-0.123614195</v>
      </c>
      <c r="G33" s="1">
        <v>-0.30830598</v>
      </c>
      <c r="H33" s="1">
        <f t="shared" si="1"/>
        <v>-0.178792452</v>
      </c>
      <c r="I33" s="1">
        <v>-6.7506</v>
      </c>
      <c r="J33" s="1">
        <v>0.2342</v>
      </c>
      <c r="K33" s="1">
        <v>-1142.07559465</v>
      </c>
      <c r="L33" s="13">
        <v>-1142.15120920559</v>
      </c>
      <c r="M33" s="1">
        <f t="shared" si="2"/>
        <v>0.0004186999999</v>
      </c>
      <c r="N33" s="1">
        <f t="shared" si="3"/>
        <v>-0.007555454081</v>
      </c>
      <c r="O33" s="1">
        <v>-0.324329515</v>
      </c>
      <c r="P33" s="1">
        <v>-0.487098432</v>
      </c>
      <c r="Q33" s="14">
        <v>1.109579182</v>
      </c>
      <c r="R33" s="14">
        <v>21.28491228</v>
      </c>
      <c r="S33" s="1">
        <v>0.0979909892</v>
      </c>
      <c r="T33" s="1">
        <v>1.848</v>
      </c>
      <c r="U33" s="15">
        <v>7.564214072</v>
      </c>
      <c r="V33" s="4">
        <v>2.2948509570316054</v>
      </c>
      <c r="W33" s="14">
        <v>0.0100212</v>
      </c>
      <c r="X33" s="17">
        <v>-9.80806917450675</v>
      </c>
      <c r="Y33" s="4">
        <f t="shared" si="5"/>
        <v>0.001522255776</v>
      </c>
      <c r="Z33" s="16">
        <v>-45.349314230000004</v>
      </c>
      <c r="AA33" s="1">
        <v>-1142.05749739</v>
      </c>
      <c r="AB33" s="13">
        <v>-1142.13145928103</v>
      </c>
      <c r="AC33" s="1">
        <v>-1142.5926421</v>
      </c>
      <c r="AD33" s="13">
        <v>-1142.66945204573</v>
      </c>
    </row>
    <row r="36">
      <c r="Z36" s="14"/>
    </row>
    <row r="37">
      <c r="V37" s="21"/>
      <c r="Z37" s="14"/>
    </row>
    <row r="38">
      <c r="Z38" s="14"/>
    </row>
    <row r="39">
      <c r="Z39" s="14"/>
    </row>
    <row r="40">
      <c r="Z40" s="14"/>
    </row>
    <row r="41">
      <c r="Z41" s="14"/>
    </row>
    <row r="42">
      <c r="Z42" s="14"/>
    </row>
    <row r="43">
      <c r="Z43" s="14"/>
    </row>
    <row r="44">
      <c r="Z44" s="14"/>
    </row>
    <row r="45">
      <c r="Z45" s="14"/>
    </row>
    <row r="46">
      <c r="Z46" s="14"/>
    </row>
  </sheetData>
  <drawing r:id="rId1"/>
</worksheet>
</file>