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tandard" sheetId="1" r:id="rId1"/>
    <sheet name="Stored_Old_Data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" i="1"/>
  <c r="J3" i="1" l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 s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 s="1"/>
  <c r="L249" i="1" s="1"/>
  <c r="J250" i="1"/>
  <c r="K250" i="1" s="1"/>
  <c r="L250" i="1" s="1"/>
  <c r="J251" i="1"/>
  <c r="K251" i="1" s="1"/>
  <c r="L251" i="1" s="1"/>
  <c r="J252" i="1"/>
  <c r="K252" i="1" s="1"/>
  <c r="L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 s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 s="1"/>
  <c r="L265" i="1" s="1"/>
  <c r="J266" i="1"/>
  <c r="K266" i="1" s="1"/>
  <c r="L266" i="1" s="1"/>
  <c r="J267" i="1"/>
  <c r="K267" i="1" s="1"/>
  <c r="L267" i="1" s="1"/>
  <c r="J268" i="1"/>
  <c r="K268" i="1" s="1"/>
  <c r="L268" i="1" s="1"/>
  <c r="J269" i="1"/>
  <c r="K269" i="1" s="1"/>
  <c r="L269" i="1" s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 s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L279" i="1" s="1"/>
  <c r="J280" i="1"/>
  <c r="K280" i="1" s="1"/>
  <c r="L280" i="1" s="1"/>
  <c r="J2" i="1"/>
  <c r="K2" i="1" s="1"/>
  <c r="L2" i="1" s="1"/>
  <c r="Q4" i="1" l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" i="1"/>
</calcChain>
</file>

<file path=xl/sharedStrings.xml><?xml version="1.0" encoding="utf-8"?>
<sst xmlns="http://schemas.openxmlformats.org/spreadsheetml/2006/main" count="2216" uniqueCount="323">
  <si>
    <t>Account Number</t>
  </si>
  <si>
    <t>Product Code</t>
  </si>
  <si>
    <t>Premium Amount</t>
  </si>
  <si>
    <t>Lot No.</t>
  </si>
  <si>
    <t>Policy Number</t>
  </si>
  <si>
    <t>Insurance Partner</t>
  </si>
  <si>
    <t>Product Type</t>
  </si>
  <si>
    <t>Primary/Secondary</t>
  </si>
  <si>
    <t>Request Raised Date for DB Cancellation</t>
  </si>
  <si>
    <t>Current Date</t>
  </si>
  <si>
    <t>Ageing</t>
  </si>
  <si>
    <t>Ageing Range</t>
  </si>
  <si>
    <t>Column1</t>
  </si>
  <si>
    <t>CheckNA</t>
  </si>
  <si>
    <t>ACK</t>
  </si>
  <si>
    <t>CheckPartner</t>
  </si>
  <si>
    <t>Status</t>
  </si>
  <si>
    <t>45268640001078</t>
  </si>
  <si>
    <t>OG-22-1701-4058-00001257</t>
  </si>
  <si>
    <t>BAGIC</t>
  </si>
  <si>
    <t>BAGIC-Coll</t>
  </si>
  <si>
    <t>31809610000012</t>
  </si>
  <si>
    <t> OG-21-1701-4040-00000304</t>
  </si>
  <si>
    <t>45988640001407</t>
  </si>
  <si>
    <t>OG-22-1701-4056-00000517</t>
  </si>
  <si>
    <t>45529440000915</t>
  </si>
  <si>
    <t> OG-21-1701-4025-00001638</t>
  </si>
  <si>
    <t>45639630000578</t>
  </si>
  <si>
    <t> OG-21-1701-4030-00001268</t>
  </si>
  <si>
    <t>47529630000334</t>
  </si>
  <si>
    <t>OG-22-1701-4058-00001018</t>
  </si>
  <si>
    <t>45789420000927</t>
  </si>
  <si>
    <t>1001/220436198/00/000</t>
  </si>
  <si>
    <t>ICICI Lombard</t>
  </si>
  <si>
    <t>45179420001442</t>
  </si>
  <si>
    <t>1015/L/COMHOME/225276852/00/000</t>
  </si>
  <si>
    <t>30709440000344</t>
  </si>
  <si>
    <t> OG-21-1701-4026-00000847</t>
  </si>
  <si>
    <t>33039440000262</t>
  </si>
  <si>
    <t>OG-22-1701-4058-00003301</t>
  </si>
  <si>
    <t>33639440000202</t>
  </si>
  <si>
    <t>Policy yet to receive</t>
  </si>
  <si>
    <t>45499610000071</t>
  </si>
  <si>
    <t>OG-22-1701-4058-00005201</t>
  </si>
  <si>
    <t>45609610000043</t>
  </si>
  <si>
    <t>47919440000089</t>
  </si>
  <si>
    <t>OG-22-1701-4058-00004045</t>
  </si>
  <si>
    <t>45489440000341</t>
  </si>
  <si>
    <t>31129440000361</t>
  </si>
  <si>
    <t>OG-22-1701-4058-00004105 </t>
  </si>
  <si>
    <t>45529440001411</t>
  </si>
  <si>
    <t>31699420000266</t>
  </si>
  <si>
    <t>1015/L/COMHOME/226596153/00/000</t>
  </si>
  <si>
    <t>32119610000100</t>
  </si>
  <si>
    <t>45609420003700</t>
  </si>
  <si>
    <t>1015/L/COMHOME/226955778/00/000</t>
  </si>
  <si>
    <t>45609420003663</t>
  </si>
  <si>
    <t>1015/L/COMHOME/226596597/00/000</t>
  </si>
  <si>
    <t>45609420003713</t>
  </si>
  <si>
    <t>1015/L/COMHOME/226955793/00/000</t>
  </si>
  <si>
    <t>45609420003726</t>
  </si>
  <si>
    <t>1015/L/COMHOME/226955783/00/000</t>
  </si>
  <si>
    <t>32039420000110</t>
  </si>
  <si>
    <t>Not available</t>
  </si>
  <si>
    <t>45249420003251</t>
  </si>
  <si>
    <t>1015/L/COMHOME/226596230/00/000</t>
  </si>
  <si>
    <t>30689420000019</t>
  </si>
  <si>
    <t>1015/L/COMHOME/227947826/00/000</t>
  </si>
  <si>
    <t>31889630000429</t>
  </si>
  <si>
    <t>45419440000261</t>
  </si>
  <si>
    <t>45589630000036</t>
  </si>
  <si>
    <t>46219440000270</t>
  </si>
  <si>
    <t>45799420002579</t>
  </si>
  <si>
    <t>45859420001393</t>
  </si>
  <si>
    <t>45609420003255</t>
  </si>
  <si>
    <t>Lot 114</t>
  </si>
  <si>
    <t>A0880789</t>
  </si>
  <si>
    <t>ICICI IPru</t>
  </si>
  <si>
    <t>AHL LIFE - ICICI PRU</t>
  </si>
  <si>
    <t>32119420000415</t>
  </si>
  <si>
    <t>Lot 100</t>
  </si>
  <si>
    <t>45479430001859</t>
  </si>
  <si>
    <t>45859420001239</t>
  </si>
  <si>
    <t>Lot-121</t>
  </si>
  <si>
    <t>A2064507</t>
  </si>
  <si>
    <t>31559420000051</t>
  </si>
  <si>
    <t>P</t>
  </si>
  <si>
    <t>31859420000251</t>
  </si>
  <si>
    <t>45649420002119</t>
  </si>
  <si>
    <t>45919420000310</t>
  </si>
  <si>
    <t>45649420002250</t>
  </si>
  <si>
    <t>47559420001072</t>
  </si>
  <si>
    <t>34239420000860</t>
  </si>
  <si>
    <t>45929420000591</t>
  </si>
  <si>
    <t>30549430000649</t>
  </si>
  <si>
    <t>45879430000677</t>
  </si>
  <si>
    <t>32039430000092</t>
  </si>
  <si>
    <t>34239430001777</t>
  </si>
  <si>
    <t>45459430000125</t>
  </si>
  <si>
    <t>31189430000048</t>
  </si>
  <si>
    <t>30419420000101</t>
  </si>
  <si>
    <t>31949420000061</t>
  </si>
  <si>
    <t>45859430001271</t>
  </si>
  <si>
    <t>45859420001472</t>
  </si>
  <si>
    <t>46009420000792</t>
  </si>
  <si>
    <t>46019420002570</t>
  </si>
  <si>
    <t>47519420001880</t>
  </si>
  <si>
    <t>47939420000087</t>
  </si>
  <si>
    <t>33639420001706</t>
  </si>
  <si>
    <t>33639420001784</t>
  </si>
  <si>
    <t>33639420001771</t>
  </si>
  <si>
    <t>47619430000880</t>
  </si>
  <si>
    <t>31559420000140</t>
  </si>
  <si>
    <t>30689420000058</t>
  </si>
  <si>
    <t>31689420000366</t>
  </si>
  <si>
    <t>33439430000739</t>
  </si>
  <si>
    <t>48009430000046</t>
  </si>
  <si>
    <t>31529420002700</t>
  </si>
  <si>
    <t>45539420001561</t>
  </si>
  <si>
    <t>45539420001404</t>
  </si>
  <si>
    <t>33049430000271</t>
  </si>
  <si>
    <t>45439430000390</t>
  </si>
  <si>
    <t>45689430000752</t>
  </si>
  <si>
    <t>33639420001761</t>
  </si>
  <si>
    <t>45769420001314</t>
  </si>
  <si>
    <t>46389430000169</t>
  </si>
  <si>
    <t>30709420001812</t>
  </si>
  <si>
    <t>30709420001825</t>
  </si>
  <si>
    <t>31809420000382</t>
  </si>
  <si>
    <t>34019420001100</t>
  </si>
  <si>
    <t>45189420003680</t>
  </si>
  <si>
    <t>45609420003692</t>
  </si>
  <si>
    <t>30419420000090</t>
  </si>
  <si>
    <t>31809420000461</t>
  </si>
  <si>
    <t>31209420002498</t>
  </si>
  <si>
    <t>45249420003620</t>
  </si>
  <si>
    <t>31209420002522</t>
  </si>
  <si>
    <t>31209420002472</t>
  </si>
  <si>
    <t>33209420002348</t>
  </si>
  <si>
    <t>45859420001522</t>
  </si>
  <si>
    <t>45989420002382</t>
  </si>
  <si>
    <t>30399420000080</t>
  </si>
  <si>
    <t>30399420000090</t>
  </si>
  <si>
    <t>31029420000592</t>
  </si>
  <si>
    <t>45519420001212</t>
  </si>
  <si>
    <t>45519420001478</t>
  </si>
  <si>
    <t>45519420001287</t>
  </si>
  <si>
    <t>45519420001044</t>
  </si>
  <si>
    <t>45539420001686</t>
  </si>
  <si>
    <t>45539420001558</t>
  </si>
  <si>
    <t>47529420001215</t>
  </si>
  <si>
    <t>47529420001202</t>
  </si>
  <si>
    <t>45479430002632</t>
  </si>
  <si>
    <t>45479430002622</t>
  </si>
  <si>
    <t>45479430002572</t>
  </si>
  <si>
    <t>45919420000398</t>
  </si>
  <si>
    <t>47619420000890</t>
  </si>
  <si>
    <t>47919430000086</t>
  </si>
  <si>
    <t>34019420001152</t>
  </si>
  <si>
    <t>34269430000435</t>
  </si>
  <si>
    <t>45539420001673</t>
  </si>
  <si>
    <t>47899420000057</t>
  </si>
  <si>
    <t>33209420002361</t>
  </si>
  <si>
    <t>45789420001893</t>
  </si>
  <si>
    <t>46109420000081</t>
  </si>
  <si>
    <t>32039430000142</t>
  </si>
  <si>
    <t>30179420000258</t>
  </si>
  <si>
    <t>30179420000321</t>
  </si>
  <si>
    <t>45179420001491</t>
  </si>
  <si>
    <t>45189420004055</t>
  </si>
  <si>
    <t>45249420003327</t>
  </si>
  <si>
    <t>45799420002718</t>
  </si>
  <si>
    <t>45889420000624</t>
  </si>
  <si>
    <t>45909420002452</t>
  </si>
  <si>
    <t>47809420000871</t>
  </si>
  <si>
    <t>47809420000868</t>
  </si>
  <si>
    <t>47939420000137</t>
  </si>
  <si>
    <t>47939420000111</t>
  </si>
  <si>
    <t>31529420002867</t>
  </si>
  <si>
    <t>31769430000088</t>
  </si>
  <si>
    <t>33209420002335</t>
  </si>
  <si>
    <t>45769420001330</t>
  </si>
  <si>
    <t>45839420000031</t>
  </si>
  <si>
    <t>31189430000090</t>
  </si>
  <si>
    <t>31949420000090</t>
  </si>
  <si>
    <t>45849420000082</t>
  </si>
  <si>
    <t>47519430002067</t>
  </si>
  <si>
    <t>30709420001877</t>
  </si>
  <si>
    <t>31859420000340</t>
  </si>
  <si>
    <t>33459420000013</t>
  </si>
  <si>
    <t>33459430000016</t>
  </si>
  <si>
    <t>45539420001700</t>
  </si>
  <si>
    <t>45229420002817</t>
  </si>
  <si>
    <t>46069420000080</t>
  </si>
  <si>
    <t>47919420000083</t>
  </si>
  <si>
    <t>47919420000107</t>
  </si>
  <si>
    <t>45519630000213</t>
  </si>
  <si>
    <t>45669630000775</t>
  </si>
  <si>
    <t>47919440000063</t>
  </si>
  <si>
    <t>32139630000096</t>
  </si>
  <si>
    <t>30419630000262</t>
  </si>
  <si>
    <t>45689630000170</t>
  </si>
  <si>
    <t>45979630000201</t>
  </si>
  <si>
    <t>35079440001301</t>
  </si>
  <si>
    <t>45189420003894</t>
  </si>
  <si>
    <t>47559630000340</t>
  </si>
  <si>
    <t>47559610000054</t>
  </si>
  <si>
    <t>47559610000070</t>
  </si>
  <si>
    <t>47559610000067</t>
  </si>
  <si>
    <t>33509440000831</t>
  </si>
  <si>
    <t>45629440000269</t>
  </si>
  <si>
    <t>30419610000204</t>
  </si>
  <si>
    <t>30419610000217</t>
  </si>
  <si>
    <t>32779440000043</t>
  </si>
  <si>
    <t>32139630000107</t>
  </si>
  <si>
    <t>33209420002351</t>
  </si>
  <si>
    <t>45249420003481</t>
  </si>
  <si>
    <t>45769630000433</t>
  </si>
  <si>
    <t>47919420000060</t>
  </si>
  <si>
    <t>30399420000114</t>
  </si>
  <si>
    <t>45179420001502</t>
  </si>
  <si>
    <t>45649420002234</t>
  </si>
  <si>
    <t>45649420002310</t>
  </si>
  <si>
    <t>45919420000372</t>
  </si>
  <si>
    <t>45989440000633</t>
  </si>
  <si>
    <t>47609440000552</t>
  </si>
  <si>
    <t>32139420000063</t>
  </si>
  <si>
    <t>47559630000353</t>
  </si>
  <si>
    <t>48009420000030</t>
  </si>
  <si>
    <t>30339440000762</t>
  </si>
  <si>
    <t>31859420000330</t>
  </si>
  <si>
    <t>30689610000072</t>
  </si>
  <si>
    <t>30689630000026</t>
  </si>
  <si>
    <t>30689630000039</t>
  </si>
  <si>
    <t>45649610000433</t>
  </si>
  <si>
    <t>45669610000351</t>
  </si>
  <si>
    <t>45469440000551</t>
  </si>
  <si>
    <t>30709440000590</t>
  </si>
  <si>
    <t>47529610000074</t>
  </si>
  <si>
    <t>47529440000221</t>
  </si>
  <si>
    <t>35079440001261</t>
  </si>
  <si>
    <t>45299610000052</t>
  </si>
  <si>
    <t>45049440000410</t>
  </si>
  <si>
    <t>47049440000081</t>
  </si>
  <si>
    <t>47049440000105</t>
  </si>
  <si>
    <t>47049440000118</t>
  </si>
  <si>
    <t>47049440000121</t>
  </si>
  <si>
    <t>47059440000389</t>
  </si>
  <si>
    <t>47059440000363</t>
  </si>
  <si>
    <t>45709610000224</t>
  </si>
  <si>
    <t>45319610000052</t>
  </si>
  <si>
    <t>45989630000791</t>
  </si>
  <si>
    <t>46529440000331</t>
  </si>
  <si>
    <t>46529440000321</t>
  </si>
  <si>
    <t>46549440000513</t>
  </si>
  <si>
    <t>32119630000066</t>
  </si>
  <si>
    <t>47599440000232</t>
  </si>
  <si>
    <t>31769440000523</t>
  </si>
  <si>
    <t>45459440000552</t>
  </si>
  <si>
    <t>46109420000032</t>
  </si>
  <si>
    <t>46389610000013</t>
  </si>
  <si>
    <t>31159630000148</t>
  </si>
  <si>
    <t>31159610000053</t>
  </si>
  <si>
    <t>32729440000059</t>
  </si>
  <si>
    <t>33319440000123</t>
  </si>
  <si>
    <t>36499610000104</t>
  </si>
  <si>
    <t>45189610000274</t>
  </si>
  <si>
    <t>45289440000638</t>
  </si>
  <si>
    <t>46659440000494</t>
  </si>
  <si>
    <t>30709440000624</t>
  </si>
  <si>
    <t>30709440000663</t>
  </si>
  <si>
    <t>30709630000680</t>
  </si>
  <si>
    <t>31339440000432</t>
  </si>
  <si>
    <t>32869440000146</t>
  </si>
  <si>
    <t>32989440000305</t>
  </si>
  <si>
    <t>45689610000109</t>
  </si>
  <si>
    <t>60439440000617</t>
  </si>
  <si>
    <t>30689610000109</t>
  </si>
  <si>
    <t>32269440000042</t>
  </si>
  <si>
    <t>33719610000054</t>
  </si>
  <si>
    <t>36609440000811</t>
  </si>
  <si>
    <t>36609440000787</t>
  </si>
  <si>
    <t>47609440000575</t>
  </si>
  <si>
    <t>30209610000021</t>
  </si>
  <si>
    <t>30209610000031</t>
  </si>
  <si>
    <t>30419610000220</t>
  </si>
  <si>
    <t>30689610000135</t>
  </si>
  <si>
    <t>32469440000377</t>
  </si>
  <si>
    <t>45529610000060</t>
  </si>
  <si>
    <t>47529610000090</t>
  </si>
  <si>
    <t>32379610000319</t>
  </si>
  <si>
    <t>45359610000031</t>
  </si>
  <si>
    <t>45359440000230</t>
  </si>
  <si>
    <t>45639610000227</t>
  </si>
  <si>
    <t>36609440000913</t>
  </si>
  <si>
    <t>45689610000122</t>
  </si>
  <si>
    <t>30429610000222</t>
  </si>
  <si>
    <t>31649440000150</t>
  </si>
  <si>
    <t>33689610000013</t>
  </si>
  <si>
    <t>46389630000084</t>
  </si>
  <si>
    <t>46989630000280</t>
  </si>
  <si>
    <t>47809630000569</t>
  </si>
  <si>
    <t>50079480255462</t>
  </si>
  <si>
    <t>RFS</t>
  </si>
  <si>
    <t>S</t>
  </si>
  <si>
    <t>50079480255491</t>
  </si>
  <si>
    <t>50079480258076</t>
  </si>
  <si>
    <t>50079480258089</t>
  </si>
  <si>
    <t>50079480260423</t>
  </si>
  <si>
    <t>50189480001311</t>
  </si>
  <si>
    <t>50189480001337</t>
  </si>
  <si>
    <t>45979800008256</t>
  </si>
  <si>
    <t>Lot-32</t>
  </si>
  <si>
    <t>4148/229046529/00/000</t>
  </si>
  <si>
    <t>-</t>
  </si>
  <si>
    <t>45979800006747</t>
  </si>
  <si>
    <t>Lot-113</t>
  </si>
  <si>
    <t>A5631225</t>
  </si>
  <si>
    <t>45979800006456</t>
  </si>
  <si>
    <t>45979800008167</t>
  </si>
  <si>
    <t>BALIC</t>
  </si>
  <si>
    <t>45979800006499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</si>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</sst>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9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Fill="1" applyAlignment="1" applyProtection="1"/>
    <xf numFmtId="0" fontId="0" fillId="3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l%20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l"/>
      <sheetName val="Balic"/>
      <sheetName val="Bagic"/>
      <sheetName val="ICICI Lombard"/>
      <sheetName val="ICICI pru"/>
    </sheetNames>
    <sheetDataSet>
      <sheetData sheetId="0">
        <row r="1">
          <cell r="A1" t="str">
            <v>Partner</v>
          </cell>
        </row>
        <row r="2">
          <cell r="A2" t="str">
            <v>ICICI IPru</v>
          </cell>
        </row>
        <row r="3">
          <cell r="A3" t="str">
            <v>BAGIC</v>
          </cell>
        </row>
        <row r="4">
          <cell r="A4" t="str">
            <v>ICICI Lombard</v>
          </cell>
        </row>
        <row r="5">
          <cell r="A5" t="str">
            <v>BALIC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80"/>
  <sheetViews>
    <sheetView tabSelected="1" workbookViewId="0">
      <selection activeCell="C10" sqref="C10"/>
    </sheetView>
  </sheetViews>
  <sheetFormatPr defaultRowHeight="15" x14ac:dyDescent="0.25"/>
  <cols>
    <col min="1" max="1" width="16" style="1" bestFit="1" customWidth="1"/>
    <col min="2" max="2" width="12.85546875" style="1" bestFit="1" customWidth="1"/>
    <col min="3" max="3" width="16.85546875" style="1" bestFit="1" customWidth="1"/>
    <col min="4" max="4" width="7.42578125" style="1" bestFit="1" customWidth="1"/>
    <col min="5" max="5" width="34.7109375" style="1" bestFit="1" customWidth="1"/>
    <col min="6" max="6" width="16.7109375" style="1" bestFit="1" customWidth="1"/>
    <col min="7" max="8" width="18.140625" style="1" bestFit="1" customWidth="1"/>
    <col min="9" max="9" width="37.28515625" style="1" bestFit="1" customWidth="1"/>
    <col min="10" max="10" width="12.28515625" style="1" bestFit="1" customWidth="1"/>
    <col min="11" max="11" width="7.140625" style="1" bestFit="1" customWidth="1"/>
    <col min="12" max="12" width="13.140625" style="1" bestFit="1" customWidth="1"/>
    <col min="13" max="13" width="8.85546875" style="1" bestFit="1" customWidth="1"/>
    <col min="14" max="14" width="12" style="1" bestFit="1" customWidth="1"/>
    <col min="15" max="15" width="4.5703125" style="1" bestFit="1" customWidth="1"/>
    <col min="16" max="16" width="13.28515625" style="1" bestFit="1" customWidth="1"/>
    <col min="17" max="17" width="10.42578125" style="1" bestFit="1" customWidth="1"/>
  </cols>
  <sheetData>
    <row r="1" spans="1:1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s="2" t="s">
        <v>17</v>
      </c>
      <c r="B2" s="1">
        <v>864</v>
      </c>
      <c r="C2" s="1">
        <v>6250</v>
      </c>
      <c r="D2" s="1">
        <v>33</v>
      </c>
      <c r="E2" s="1" t="s">
        <v>18</v>
      </c>
      <c r="F2" s="1" t="s">
        <v>19</v>
      </c>
      <c r="G2" s="1" t="s">
        <v>20</v>
      </c>
      <c r="I2" s="6">
        <f ca="1">IFERROR(VLOOKUP(A2,Stored_Old_Data!A:I,9,0),TODAY())</f>
        <v>44537</v>
      </c>
      <c r="J2" s="6">
        <f ca="1">TODAY()</f>
        <v>44545</v>
      </c>
      <c r="K2" s="1">
        <f ca="1">NETWORKDAYS.INTL(I2,J2,11)</f>
        <v>8</v>
      </c>
      <c r="L2" s="1" t="str">
        <f ca="1">IF(AND(K2&lt;=15,K2&gt;=0),"0-15 Days",IF(AND(K2&gt;=16,K2&lt;=30),"16-30 Days",IF(AND(K2&gt;=31,K2&lt;=45),"31-45 Days",IF(K2&gt;=46,"46-60 Days"))))</f>
        <v>0-15 Days</v>
      </c>
      <c r="N2" s="1" t="str">
        <f>IFERROR(VLOOKUP(A2,Stored_Old_Data!A:A,1,0),1)</f>
        <v>45268640001078</v>
      </c>
      <c r="P2" s="1" t="str">
        <f>IFERROR(VLOOKUP(F2,[1]Mail!$A:$A,1,0),"Mismatch")</f>
        <v>BAGIC</v>
      </c>
      <c r="Q2" s="1" t="str">
        <f ca="1">IF(I2-J2=0,"Fresh Case",IF(K2&gt;7,"Followup","Ignore"))</f>
        <v>Followup</v>
      </c>
    </row>
    <row r="3" spans="1:17" x14ac:dyDescent="0.25">
      <c r="A3" s="2" t="s">
        <v>21</v>
      </c>
      <c r="B3" s="1">
        <v>961</v>
      </c>
      <c r="C3" s="1">
        <v>6443</v>
      </c>
      <c r="D3" s="1">
        <v>30</v>
      </c>
      <c r="E3" s="1" t="s">
        <v>22</v>
      </c>
      <c r="F3" s="1" t="s">
        <v>19</v>
      </c>
      <c r="G3" s="1" t="s">
        <v>20</v>
      </c>
      <c r="I3" s="6">
        <f ca="1">IFERROR(VLOOKUP(A3,Stored_Old_Data!A:I,9,0),TODAY())</f>
        <v>44537</v>
      </c>
      <c r="J3" s="6">
        <f t="shared" ref="J3:J66" ca="1" si="0">TODAY()</f>
        <v>44545</v>
      </c>
      <c r="K3" s="1">
        <f t="shared" ref="K3:K66" ca="1" si="1">NETWORKDAYS.INTL(I3,J3,11)</f>
        <v>8</v>
      </c>
      <c r="L3" s="1" t="str">
        <f t="shared" ref="L3:L66" ca="1" si="2">IF(AND(K3&lt;=15,K3&gt;=0),"0-15 Days",IF(AND(K3&gt;=16,K3&lt;=30),"16-30 Days",IF(AND(K3&gt;=31,K3&lt;=45),"31-45 Days",IF(K3&gt;=46,"46-60 Days"))))</f>
        <v>0-15 Days</v>
      </c>
      <c r="N3" s="1" t="str">
        <f>IFERROR(VLOOKUP(A3,Stored_Old_Data!A:A,1,0),1)</f>
        <v>31809610000012</v>
      </c>
      <c r="P3" s="1" t="str">
        <f>IFERROR(VLOOKUP(F3,[1]Mail!$A:$A,1,0),"Mismatch")</f>
        <v>BAGIC</v>
      </c>
      <c r="Q3" s="1" t="str">
        <f t="shared" ref="Q3:Q66" ca="1" si="3">IF(I3-J3=0,"Fresh Case",IF(K3&gt;7,"Followup","Ignore"))</f>
        <v>Followup</v>
      </c>
    </row>
    <row r="4" spans="1:17" x14ac:dyDescent="0.25">
      <c r="A4" s="2" t="s">
        <v>23</v>
      </c>
      <c r="B4" s="1">
        <v>864</v>
      </c>
      <c r="C4" s="1">
        <v>1874</v>
      </c>
      <c r="D4" s="1">
        <v>31</v>
      </c>
      <c r="E4" s="1" t="s">
        <v>24</v>
      </c>
      <c r="F4" s="1" t="s">
        <v>19</v>
      </c>
      <c r="G4" s="1" t="s">
        <v>20</v>
      </c>
      <c r="I4" s="6">
        <f ca="1">IFERROR(VLOOKUP(A4,Stored_Old_Data!A:I,9,0),TODAY())</f>
        <v>44537</v>
      </c>
      <c r="J4" s="6">
        <f t="shared" ca="1" si="0"/>
        <v>44545</v>
      </c>
      <c r="K4" s="1">
        <f t="shared" ca="1" si="1"/>
        <v>8</v>
      </c>
      <c r="L4" s="1" t="str">
        <f t="shared" ca="1" si="2"/>
        <v>0-15 Days</v>
      </c>
      <c r="N4" s="1" t="str">
        <f>IFERROR(VLOOKUP(A4,Stored_Old_Data!A:A,1,0),1)</f>
        <v>45988640001407</v>
      </c>
      <c r="P4" s="1" t="str">
        <f>IFERROR(VLOOKUP(F4,[1]Mail!$A:$A,1,0),"Mismatch")</f>
        <v>BAGIC</v>
      </c>
      <c r="Q4" s="1" t="str">
        <f t="shared" ca="1" si="3"/>
        <v>Followup</v>
      </c>
    </row>
    <row r="5" spans="1:17" x14ac:dyDescent="0.25">
      <c r="A5" s="2" t="s">
        <v>25</v>
      </c>
      <c r="B5" s="1">
        <v>944</v>
      </c>
      <c r="C5" s="1">
        <v>296</v>
      </c>
      <c r="D5" s="1">
        <v>26</v>
      </c>
      <c r="E5" s="1" t="s">
        <v>26</v>
      </c>
      <c r="F5" s="1" t="s">
        <v>19</v>
      </c>
      <c r="G5" s="1" t="s">
        <v>20</v>
      </c>
      <c r="I5" s="6">
        <f ca="1">IFERROR(VLOOKUP(A5,Stored_Old_Data!A:I,9,0),TODAY())</f>
        <v>44537</v>
      </c>
      <c r="J5" s="6">
        <f t="shared" ca="1" si="0"/>
        <v>44545</v>
      </c>
      <c r="K5" s="1">
        <f t="shared" ca="1" si="1"/>
        <v>8</v>
      </c>
      <c r="L5" s="1" t="str">
        <f t="shared" ca="1" si="2"/>
        <v>0-15 Days</v>
      </c>
      <c r="N5" s="1" t="str">
        <f>IFERROR(VLOOKUP(A5,Stored_Old_Data!A:A,1,0),1)</f>
        <v>45529440000915</v>
      </c>
      <c r="P5" s="1" t="str">
        <f>IFERROR(VLOOKUP(F5,[1]Mail!$A:$A,1,0),"Mismatch")</f>
        <v>BAGIC</v>
      </c>
      <c r="Q5" s="1" t="str">
        <f t="shared" ca="1" si="3"/>
        <v>Followup</v>
      </c>
    </row>
    <row r="6" spans="1:17" x14ac:dyDescent="0.25">
      <c r="A6" s="2" t="s">
        <v>27</v>
      </c>
      <c r="B6" s="1">
        <v>963</v>
      </c>
      <c r="C6" s="1">
        <v>5988</v>
      </c>
      <c r="D6" s="1">
        <v>31</v>
      </c>
      <c r="E6" s="1" t="s">
        <v>28</v>
      </c>
      <c r="F6" s="1" t="s">
        <v>19</v>
      </c>
      <c r="G6" s="1" t="s">
        <v>20</v>
      </c>
      <c r="I6" s="6">
        <f ca="1">IFERROR(VLOOKUP(A6,Stored_Old_Data!A:I,9,0),TODAY())</f>
        <v>44537</v>
      </c>
      <c r="J6" s="6">
        <f t="shared" ca="1" si="0"/>
        <v>44545</v>
      </c>
      <c r="K6" s="1">
        <f t="shared" ca="1" si="1"/>
        <v>8</v>
      </c>
      <c r="L6" s="1" t="str">
        <f t="shared" ca="1" si="2"/>
        <v>0-15 Days</v>
      </c>
      <c r="N6" s="1" t="str">
        <f>IFERROR(VLOOKUP(A6,Stored_Old_Data!A:A,1,0),1)</f>
        <v>45639630000578</v>
      </c>
      <c r="P6" s="1" t="str">
        <f>IFERROR(VLOOKUP(F6,[1]Mail!$A:$A,1,0),"Mismatch")</f>
        <v>BAGIC</v>
      </c>
      <c r="Q6" s="1" t="str">
        <f t="shared" ca="1" si="3"/>
        <v>Followup</v>
      </c>
    </row>
    <row r="7" spans="1:17" x14ac:dyDescent="0.25">
      <c r="A7" s="2" t="s">
        <v>29</v>
      </c>
      <c r="B7" s="1">
        <v>963</v>
      </c>
      <c r="C7" s="1">
        <v>4660</v>
      </c>
      <c r="D7" s="1">
        <v>32</v>
      </c>
      <c r="E7" s="1" t="s">
        <v>30</v>
      </c>
      <c r="F7" s="1" t="s">
        <v>19</v>
      </c>
      <c r="G7" s="1" t="s">
        <v>20</v>
      </c>
      <c r="I7" s="6">
        <f ca="1">IFERROR(VLOOKUP(A7,Stored_Old_Data!A:I,9,0),TODAY())</f>
        <v>44537</v>
      </c>
      <c r="J7" s="6">
        <f t="shared" ca="1" si="0"/>
        <v>44545</v>
      </c>
      <c r="K7" s="1">
        <f t="shared" ca="1" si="1"/>
        <v>8</v>
      </c>
      <c r="L7" s="1" t="str">
        <f t="shared" ca="1" si="2"/>
        <v>0-15 Days</v>
      </c>
      <c r="N7" s="1" t="str">
        <f>IFERROR(VLOOKUP(A7,Stored_Old_Data!A:A,1,0),1)</f>
        <v>47529630000334</v>
      </c>
      <c r="P7" s="1" t="str">
        <f>IFERROR(VLOOKUP(F7,[1]Mail!$A:$A,1,0),"Mismatch")</f>
        <v>BAGIC</v>
      </c>
      <c r="Q7" s="1" t="str">
        <f t="shared" ca="1" si="3"/>
        <v>Followup</v>
      </c>
    </row>
    <row r="8" spans="1:17" x14ac:dyDescent="0.25">
      <c r="A8" s="2" t="s">
        <v>31</v>
      </c>
      <c r="B8" s="1">
        <v>942</v>
      </c>
      <c r="C8" s="1">
        <v>6903</v>
      </c>
      <c r="D8" s="1">
        <v>57</v>
      </c>
      <c r="E8" s="1" t="s">
        <v>32</v>
      </c>
      <c r="F8" s="1" t="s">
        <v>33</v>
      </c>
      <c r="G8" s="1" t="s">
        <v>33</v>
      </c>
      <c r="I8" s="6">
        <f ca="1">IFERROR(VLOOKUP(A8,Stored_Old_Data!A:I,9,0),TODAY())</f>
        <v>44537</v>
      </c>
      <c r="J8" s="6">
        <f t="shared" ca="1" si="0"/>
        <v>44545</v>
      </c>
      <c r="K8" s="1">
        <f t="shared" ca="1" si="1"/>
        <v>8</v>
      </c>
      <c r="L8" s="1" t="str">
        <f t="shared" ca="1" si="2"/>
        <v>0-15 Days</v>
      </c>
      <c r="N8" s="1" t="str">
        <f>IFERROR(VLOOKUP(A8,Stored_Old_Data!A:A,1,0),1)</f>
        <v>45789420000927</v>
      </c>
      <c r="P8" s="1" t="str">
        <f>IFERROR(VLOOKUP(F8,[1]Mail!$A:$A,1,0),"Mismatch")</f>
        <v>ICICI Lombard</v>
      </c>
      <c r="Q8" s="1" t="str">
        <f t="shared" ca="1" si="3"/>
        <v>Followup</v>
      </c>
    </row>
    <row r="9" spans="1:17" x14ac:dyDescent="0.25">
      <c r="A9" s="2" t="s">
        <v>34</v>
      </c>
      <c r="B9" s="1">
        <v>942</v>
      </c>
      <c r="C9" s="1">
        <v>2172</v>
      </c>
      <c r="D9" s="1">
        <v>86</v>
      </c>
      <c r="E9" s="1" t="s">
        <v>35</v>
      </c>
      <c r="F9" s="1" t="s">
        <v>33</v>
      </c>
      <c r="G9" s="1" t="s">
        <v>33</v>
      </c>
      <c r="I9" s="6">
        <f ca="1">IFERROR(VLOOKUP(A9,Stored_Old_Data!A:I,9,0),TODAY())</f>
        <v>44537</v>
      </c>
      <c r="J9" s="6">
        <f t="shared" ca="1" si="0"/>
        <v>44545</v>
      </c>
      <c r="K9" s="1">
        <f t="shared" ca="1" si="1"/>
        <v>8</v>
      </c>
      <c r="L9" s="1" t="str">
        <f t="shared" ca="1" si="2"/>
        <v>0-15 Days</v>
      </c>
      <c r="N9" s="1" t="str">
        <f>IFERROR(VLOOKUP(A9,Stored_Old_Data!A:A,1,0),1)</f>
        <v>45179420001442</v>
      </c>
      <c r="P9" s="1" t="str">
        <f>IFERROR(VLOOKUP(F9,[1]Mail!$A:$A,1,0),"Mismatch")</f>
        <v>ICICI Lombard</v>
      </c>
      <c r="Q9" s="1" t="str">
        <f t="shared" ca="1" si="3"/>
        <v>Followup</v>
      </c>
    </row>
    <row r="10" spans="1:17" x14ac:dyDescent="0.25">
      <c r="A10" s="2" t="s">
        <v>36</v>
      </c>
      <c r="B10" s="1">
        <v>944</v>
      </c>
      <c r="C10" s="1">
        <v>159</v>
      </c>
      <c r="D10" s="1">
        <v>26</v>
      </c>
      <c r="E10" s="1" t="s">
        <v>37</v>
      </c>
      <c r="F10" s="1" t="s">
        <v>19</v>
      </c>
      <c r="G10" s="1" t="s">
        <v>20</v>
      </c>
      <c r="I10" s="6">
        <f ca="1">IFERROR(VLOOKUP(A10,Stored_Old_Data!A:I,9,0),TODAY())</f>
        <v>44537</v>
      </c>
      <c r="J10" s="6">
        <f t="shared" ca="1" si="0"/>
        <v>44545</v>
      </c>
      <c r="K10" s="1">
        <f t="shared" ca="1" si="1"/>
        <v>8</v>
      </c>
      <c r="L10" s="1" t="str">
        <f t="shared" ca="1" si="2"/>
        <v>0-15 Days</v>
      </c>
      <c r="N10" s="1" t="str">
        <f>IFERROR(VLOOKUP(A10,Stored_Old_Data!A:A,1,0),1)</f>
        <v>30709440000344</v>
      </c>
      <c r="P10" s="1" t="str">
        <f>IFERROR(VLOOKUP(F10,[1]Mail!$A:$A,1,0),"Mismatch")</f>
        <v>BAGIC</v>
      </c>
      <c r="Q10" s="1" t="str">
        <f t="shared" ca="1" si="3"/>
        <v>Followup</v>
      </c>
    </row>
    <row r="11" spans="1:17" x14ac:dyDescent="0.25">
      <c r="A11" s="2" t="s">
        <v>38</v>
      </c>
      <c r="B11" s="1">
        <v>944</v>
      </c>
      <c r="C11" s="1">
        <v>4758</v>
      </c>
      <c r="D11" s="1">
        <v>46</v>
      </c>
      <c r="E11" s="1" t="s">
        <v>39</v>
      </c>
      <c r="F11" s="1" t="s">
        <v>19</v>
      </c>
      <c r="G11" s="1" t="s">
        <v>20</v>
      </c>
      <c r="I11" s="6">
        <f ca="1">IFERROR(VLOOKUP(A11,Stored_Old_Data!A:I,9,0),TODAY())</f>
        <v>44537</v>
      </c>
      <c r="J11" s="6">
        <f t="shared" ca="1" si="0"/>
        <v>44545</v>
      </c>
      <c r="K11" s="1">
        <f t="shared" ca="1" si="1"/>
        <v>8</v>
      </c>
      <c r="L11" s="1" t="str">
        <f t="shared" ca="1" si="2"/>
        <v>0-15 Days</v>
      </c>
      <c r="N11" s="1" t="str">
        <f>IFERROR(VLOOKUP(A11,Stored_Old_Data!A:A,1,0),1)</f>
        <v>33039440000262</v>
      </c>
      <c r="P11" s="1" t="str">
        <f>IFERROR(VLOOKUP(F11,[1]Mail!$A:$A,1,0),"Mismatch")</f>
        <v>BAGIC</v>
      </c>
      <c r="Q11" s="1" t="str">
        <f t="shared" ca="1" si="3"/>
        <v>Followup</v>
      </c>
    </row>
    <row r="12" spans="1:17" x14ac:dyDescent="0.25">
      <c r="A12" s="2" t="s">
        <v>40</v>
      </c>
      <c r="B12" s="1">
        <v>944</v>
      </c>
      <c r="C12" s="1">
        <v>5664</v>
      </c>
      <c r="D12" s="1">
        <v>48</v>
      </c>
      <c r="E12" s="1" t="s">
        <v>41</v>
      </c>
      <c r="F12" s="1" t="s">
        <v>19</v>
      </c>
      <c r="G12" s="1" t="s">
        <v>20</v>
      </c>
      <c r="I12" s="6">
        <f ca="1">IFERROR(VLOOKUP(A12,Stored_Old_Data!A:I,9,0),TODAY())</f>
        <v>44537</v>
      </c>
      <c r="J12" s="6">
        <f t="shared" ca="1" si="0"/>
        <v>44545</v>
      </c>
      <c r="K12" s="1">
        <f t="shared" ca="1" si="1"/>
        <v>8</v>
      </c>
      <c r="L12" s="1" t="str">
        <f t="shared" ca="1" si="2"/>
        <v>0-15 Days</v>
      </c>
      <c r="N12" s="1" t="str">
        <f>IFERROR(VLOOKUP(A12,Stored_Old_Data!A:A,1,0),1)</f>
        <v>33639440000202</v>
      </c>
      <c r="P12" s="1" t="str">
        <f>IFERROR(VLOOKUP(F12,[1]Mail!$A:$A,1,0),"Mismatch")</f>
        <v>BAGIC</v>
      </c>
      <c r="Q12" s="1" t="str">
        <f t="shared" ca="1" si="3"/>
        <v>Followup</v>
      </c>
    </row>
    <row r="13" spans="1:17" x14ac:dyDescent="0.25">
      <c r="A13" s="2" t="s">
        <v>42</v>
      </c>
      <c r="B13" s="1">
        <v>961</v>
      </c>
      <c r="C13" s="1">
        <v>16761</v>
      </c>
      <c r="D13" s="1">
        <v>49</v>
      </c>
      <c r="E13" s="1" t="s">
        <v>43</v>
      </c>
      <c r="F13" s="1" t="s">
        <v>19</v>
      </c>
      <c r="G13" s="1" t="s">
        <v>20</v>
      </c>
      <c r="I13" s="6">
        <f ca="1">IFERROR(VLOOKUP(A13,Stored_Old_Data!A:I,9,0),TODAY())</f>
        <v>44537</v>
      </c>
      <c r="J13" s="6">
        <f t="shared" ca="1" si="0"/>
        <v>44545</v>
      </c>
      <c r="K13" s="1">
        <f t="shared" ca="1" si="1"/>
        <v>8</v>
      </c>
      <c r="L13" s="1" t="str">
        <f t="shared" ca="1" si="2"/>
        <v>0-15 Days</v>
      </c>
      <c r="N13" s="1" t="str">
        <f>IFERROR(VLOOKUP(A13,Stored_Old_Data!A:A,1,0),1)</f>
        <v>45499610000071</v>
      </c>
      <c r="P13" s="1" t="str">
        <f>IFERROR(VLOOKUP(F13,[1]Mail!$A:$A,1,0),"Mismatch")</f>
        <v>BAGIC</v>
      </c>
      <c r="Q13" s="1" t="str">
        <f t="shared" ca="1" si="3"/>
        <v>Followup</v>
      </c>
    </row>
    <row r="14" spans="1:17" x14ac:dyDescent="0.25">
      <c r="A14" s="2" t="s">
        <v>44</v>
      </c>
      <c r="B14" s="1">
        <v>961</v>
      </c>
      <c r="C14" s="1">
        <v>7137</v>
      </c>
      <c r="D14" s="1">
        <v>45</v>
      </c>
      <c r="E14" s="1" t="s">
        <v>41</v>
      </c>
      <c r="F14" s="1" t="s">
        <v>19</v>
      </c>
      <c r="G14" s="1" t="s">
        <v>20</v>
      </c>
      <c r="I14" s="6">
        <f ca="1">IFERROR(VLOOKUP(A14,Stored_Old_Data!A:I,9,0),TODAY())</f>
        <v>44537</v>
      </c>
      <c r="J14" s="6">
        <f t="shared" ca="1" si="0"/>
        <v>44545</v>
      </c>
      <c r="K14" s="1">
        <f t="shared" ca="1" si="1"/>
        <v>8</v>
      </c>
      <c r="L14" s="1" t="str">
        <f t="shared" ca="1" si="2"/>
        <v>0-15 Days</v>
      </c>
      <c r="N14" s="1" t="str">
        <f>IFERROR(VLOOKUP(A14,Stored_Old_Data!A:A,1,0),1)</f>
        <v>45609610000043</v>
      </c>
      <c r="P14" s="1" t="str">
        <f>IFERROR(VLOOKUP(F14,[1]Mail!$A:$A,1,0),"Mismatch")</f>
        <v>BAGIC</v>
      </c>
      <c r="Q14" s="1" t="str">
        <f t="shared" ca="1" si="3"/>
        <v>Followup</v>
      </c>
    </row>
    <row r="15" spans="1:17" x14ac:dyDescent="0.25">
      <c r="A15" s="2" t="s">
        <v>45</v>
      </c>
      <c r="B15" s="1">
        <v>944</v>
      </c>
      <c r="C15" s="1">
        <v>2554</v>
      </c>
      <c r="D15" s="1">
        <v>50</v>
      </c>
      <c r="E15" s="1" t="s">
        <v>46</v>
      </c>
      <c r="F15" s="1" t="s">
        <v>19</v>
      </c>
      <c r="G15" s="1" t="s">
        <v>20</v>
      </c>
      <c r="I15" s="6">
        <f ca="1">IFERROR(VLOOKUP(A15,Stored_Old_Data!A:I,9,0),TODAY())</f>
        <v>44537</v>
      </c>
      <c r="J15" s="6">
        <f t="shared" ca="1" si="0"/>
        <v>44545</v>
      </c>
      <c r="K15" s="1">
        <f t="shared" ca="1" si="1"/>
        <v>8</v>
      </c>
      <c r="L15" s="1" t="str">
        <f t="shared" ca="1" si="2"/>
        <v>0-15 Days</v>
      </c>
      <c r="N15" s="1" t="str">
        <f>IFERROR(VLOOKUP(A15,Stored_Old_Data!A:A,1,0),1)</f>
        <v>47919440000089</v>
      </c>
      <c r="P15" s="1" t="str">
        <f>IFERROR(VLOOKUP(F15,[1]Mail!$A:$A,1,0),"Mismatch")</f>
        <v>BAGIC</v>
      </c>
      <c r="Q15" s="1" t="str">
        <f t="shared" ca="1" si="3"/>
        <v>Followup</v>
      </c>
    </row>
    <row r="16" spans="1:17" x14ac:dyDescent="0.25">
      <c r="A16" s="2" t="s">
        <v>47</v>
      </c>
      <c r="B16" s="1">
        <v>944</v>
      </c>
      <c r="C16" s="1">
        <v>10195</v>
      </c>
      <c r="D16" s="1">
        <v>48</v>
      </c>
      <c r="E16" s="1" t="s">
        <v>41</v>
      </c>
      <c r="F16" s="1" t="s">
        <v>19</v>
      </c>
      <c r="G16" s="1" t="s">
        <v>20</v>
      </c>
      <c r="I16" s="6">
        <f ca="1">IFERROR(VLOOKUP(A16,Stored_Old_Data!A:I,9,0),TODAY())</f>
        <v>44537</v>
      </c>
      <c r="J16" s="6">
        <f t="shared" ca="1" si="0"/>
        <v>44545</v>
      </c>
      <c r="K16" s="1">
        <f t="shared" ca="1" si="1"/>
        <v>8</v>
      </c>
      <c r="L16" s="1" t="str">
        <f t="shared" ca="1" si="2"/>
        <v>0-15 Days</v>
      </c>
      <c r="N16" s="1" t="str">
        <f>IFERROR(VLOOKUP(A16,Stored_Old_Data!A:A,1,0),1)</f>
        <v>45489440000341</v>
      </c>
      <c r="P16" s="1" t="str">
        <f>IFERROR(VLOOKUP(F16,[1]Mail!$A:$A,1,0),"Mismatch")</f>
        <v>BAGIC</v>
      </c>
      <c r="Q16" s="1" t="str">
        <f t="shared" ca="1" si="3"/>
        <v>Followup</v>
      </c>
    </row>
    <row r="17" spans="1:17" x14ac:dyDescent="0.25">
      <c r="A17" s="2" t="s">
        <v>48</v>
      </c>
      <c r="B17" s="1">
        <v>944</v>
      </c>
      <c r="C17" s="1">
        <v>3291</v>
      </c>
      <c r="D17" s="1">
        <v>50</v>
      </c>
      <c r="E17" s="1" t="s">
        <v>49</v>
      </c>
      <c r="F17" s="1" t="s">
        <v>19</v>
      </c>
      <c r="G17" s="1" t="s">
        <v>20</v>
      </c>
      <c r="I17" s="6">
        <f ca="1">IFERROR(VLOOKUP(A17,Stored_Old_Data!A:I,9,0),TODAY())</f>
        <v>44537</v>
      </c>
      <c r="J17" s="6">
        <f t="shared" ca="1" si="0"/>
        <v>44545</v>
      </c>
      <c r="K17" s="1">
        <f t="shared" ca="1" si="1"/>
        <v>8</v>
      </c>
      <c r="L17" s="1" t="str">
        <f t="shared" ca="1" si="2"/>
        <v>0-15 Days</v>
      </c>
      <c r="N17" s="1" t="str">
        <f>IFERROR(VLOOKUP(A17,Stored_Old_Data!A:A,1,0),1)</f>
        <v>31129440000361</v>
      </c>
      <c r="P17" s="1" t="str">
        <f>IFERROR(VLOOKUP(F17,[1]Mail!$A:$A,1,0),"Mismatch")</f>
        <v>BAGIC</v>
      </c>
      <c r="Q17" s="1" t="str">
        <f t="shared" ca="1" si="3"/>
        <v>Followup</v>
      </c>
    </row>
    <row r="18" spans="1:17" x14ac:dyDescent="0.25">
      <c r="A18" s="2" t="s">
        <v>50</v>
      </c>
      <c r="B18" s="1">
        <v>944</v>
      </c>
      <c r="C18" s="1">
        <v>7080</v>
      </c>
      <c r="D18" s="1">
        <v>56</v>
      </c>
      <c r="E18" s="1" t="s">
        <v>41</v>
      </c>
      <c r="F18" s="1" t="s">
        <v>19</v>
      </c>
      <c r="G18" s="6" t="s">
        <v>20</v>
      </c>
      <c r="I18" s="6">
        <f ca="1">IFERROR(VLOOKUP(A18,Stored_Old_Data!A:I,9,0),TODAY())</f>
        <v>44537</v>
      </c>
      <c r="J18" s="6">
        <f t="shared" ca="1" si="0"/>
        <v>44545</v>
      </c>
      <c r="K18" s="1">
        <f t="shared" ca="1" si="1"/>
        <v>8</v>
      </c>
      <c r="L18" s="1" t="str">
        <f t="shared" ca="1" si="2"/>
        <v>0-15 Days</v>
      </c>
      <c r="N18" s="1" t="str">
        <f>IFERROR(VLOOKUP(A18,Stored_Old_Data!A:A,1,0),1)</f>
        <v>45529440001411</v>
      </c>
      <c r="P18" s="1" t="str">
        <f>IFERROR(VLOOKUP(F18,[1]Mail!$A:$A,1,0),"Mismatch")</f>
        <v>BAGIC</v>
      </c>
      <c r="Q18" s="1" t="str">
        <f t="shared" ca="1" si="3"/>
        <v>Followup</v>
      </c>
    </row>
    <row r="19" spans="1:17" x14ac:dyDescent="0.25">
      <c r="A19" s="2" t="s">
        <v>51</v>
      </c>
      <c r="B19" s="1">
        <v>942</v>
      </c>
      <c r="C19" s="1">
        <v>13040</v>
      </c>
      <c r="D19" s="1">
        <v>92</v>
      </c>
      <c r="E19" s="1" t="s">
        <v>52</v>
      </c>
      <c r="F19" s="1" t="s">
        <v>33</v>
      </c>
      <c r="G19" s="6" t="s">
        <v>33</v>
      </c>
      <c r="I19" s="6">
        <f ca="1">IFERROR(VLOOKUP(A19,Stored_Old_Data!A:I,9,0),TODAY())</f>
        <v>44537</v>
      </c>
      <c r="J19" s="6">
        <f t="shared" ca="1" si="0"/>
        <v>44545</v>
      </c>
      <c r="K19" s="1">
        <f t="shared" ca="1" si="1"/>
        <v>8</v>
      </c>
      <c r="L19" s="1" t="str">
        <f t="shared" ca="1" si="2"/>
        <v>0-15 Days</v>
      </c>
      <c r="N19" s="1" t="str">
        <f>IFERROR(VLOOKUP(A19,Stored_Old_Data!A:A,1,0),1)</f>
        <v>31699420000266</v>
      </c>
      <c r="P19" s="1" t="str">
        <f>IFERROR(VLOOKUP(F19,[1]Mail!$A:$A,1,0),"Mismatch")</f>
        <v>ICICI Lombard</v>
      </c>
      <c r="Q19" s="1" t="str">
        <f t="shared" ca="1" si="3"/>
        <v>Followup</v>
      </c>
    </row>
    <row r="20" spans="1:17" x14ac:dyDescent="0.25">
      <c r="A20" s="2" t="s">
        <v>53</v>
      </c>
      <c r="B20" s="1">
        <v>961</v>
      </c>
      <c r="C20" s="1">
        <v>2580</v>
      </c>
      <c r="F20" s="1" t="s">
        <v>19</v>
      </c>
      <c r="G20" s="6" t="s">
        <v>20</v>
      </c>
      <c r="I20" s="6">
        <f ca="1">IFERROR(VLOOKUP(A20,Stored_Old_Data!A:I,9,0),TODAY())</f>
        <v>44537</v>
      </c>
      <c r="J20" s="6">
        <f t="shared" ca="1" si="0"/>
        <v>44545</v>
      </c>
      <c r="K20" s="1">
        <f t="shared" ca="1" si="1"/>
        <v>8</v>
      </c>
      <c r="L20" s="1" t="str">
        <f t="shared" ca="1" si="2"/>
        <v>0-15 Days</v>
      </c>
      <c r="N20" s="1" t="str">
        <f>IFERROR(VLOOKUP(A20,Stored_Old_Data!A:A,1,0),1)</f>
        <v>32119610000100</v>
      </c>
      <c r="P20" s="1" t="str">
        <f>IFERROR(VLOOKUP(F20,[1]Mail!$A:$A,1,0),"Mismatch")</f>
        <v>BAGIC</v>
      </c>
      <c r="Q20" s="1" t="str">
        <f t="shared" ca="1" si="3"/>
        <v>Followup</v>
      </c>
    </row>
    <row r="21" spans="1:17" x14ac:dyDescent="0.25">
      <c r="A21" s="2" t="s">
        <v>54</v>
      </c>
      <c r="B21" s="1">
        <v>942</v>
      </c>
      <c r="C21" s="1">
        <v>5503</v>
      </c>
      <c r="D21" s="1">
        <v>94</v>
      </c>
      <c r="E21" s="1" t="s">
        <v>55</v>
      </c>
      <c r="F21" s="1" t="s">
        <v>33</v>
      </c>
      <c r="G21" s="6" t="s">
        <v>33</v>
      </c>
      <c r="I21" s="6">
        <f ca="1">IFERROR(VLOOKUP(A21,Stored_Old_Data!A:I,9,0),TODAY())</f>
        <v>44537</v>
      </c>
      <c r="J21" s="6">
        <f t="shared" ca="1" si="0"/>
        <v>44545</v>
      </c>
      <c r="K21" s="1">
        <f t="shared" ca="1" si="1"/>
        <v>8</v>
      </c>
      <c r="L21" s="1" t="str">
        <f t="shared" ca="1" si="2"/>
        <v>0-15 Days</v>
      </c>
      <c r="N21" s="1" t="str">
        <f>IFERROR(VLOOKUP(A21,Stored_Old_Data!A:A,1,0),1)</f>
        <v>45609420003700</v>
      </c>
      <c r="P21" s="1" t="str">
        <f>IFERROR(VLOOKUP(F21,[1]Mail!$A:$A,1,0),"Mismatch")</f>
        <v>ICICI Lombard</v>
      </c>
      <c r="Q21" s="1" t="str">
        <f t="shared" ca="1" si="3"/>
        <v>Followup</v>
      </c>
    </row>
    <row r="22" spans="1:17" x14ac:dyDescent="0.25">
      <c r="A22" s="2" t="s">
        <v>56</v>
      </c>
      <c r="B22" s="1">
        <v>942</v>
      </c>
      <c r="C22" s="1">
        <v>4914</v>
      </c>
      <c r="D22" s="1">
        <v>92</v>
      </c>
      <c r="E22" s="1" t="s">
        <v>57</v>
      </c>
      <c r="F22" s="1" t="s">
        <v>33</v>
      </c>
      <c r="G22" s="6" t="s">
        <v>33</v>
      </c>
      <c r="I22" s="6">
        <f ca="1">IFERROR(VLOOKUP(A22,Stored_Old_Data!A:I,9,0),TODAY())</f>
        <v>44537</v>
      </c>
      <c r="J22" s="6">
        <f t="shared" ca="1" si="0"/>
        <v>44545</v>
      </c>
      <c r="K22" s="1">
        <f t="shared" ca="1" si="1"/>
        <v>8</v>
      </c>
      <c r="L22" s="1" t="str">
        <f t="shared" ca="1" si="2"/>
        <v>0-15 Days</v>
      </c>
      <c r="N22" s="1" t="str">
        <f>IFERROR(VLOOKUP(A22,Stored_Old_Data!A:A,1,0),1)</f>
        <v>45609420003663</v>
      </c>
      <c r="P22" s="1" t="str">
        <f>IFERROR(VLOOKUP(F22,[1]Mail!$A:$A,1,0),"Mismatch")</f>
        <v>ICICI Lombard</v>
      </c>
      <c r="Q22" s="1" t="str">
        <f t="shared" ca="1" si="3"/>
        <v>Followup</v>
      </c>
    </row>
    <row r="23" spans="1:17" x14ac:dyDescent="0.25">
      <c r="A23" s="2" t="s">
        <v>58</v>
      </c>
      <c r="B23" s="1">
        <v>942</v>
      </c>
      <c r="C23" s="1">
        <v>5027</v>
      </c>
      <c r="D23" s="1">
        <v>94</v>
      </c>
      <c r="E23" s="1" t="s">
        <v>59</v>
      </c>
      <c r="F23" s="1" t="s">
        <v>33</v>
      </c>
      <c r="G23" s="6" t="s">
        <v>33</v>
      </c>
      <c r="I23" s="6">
        <f ca="1">IFERROR(VLOOKUP(A23,Stored_Old_Data!A:I,9,0),TODAY())</f>
        <v>44537</v>
      </c>
      <c r="J23" s="6">
        <f t="shared" ca="1" si="0"/>
        <v>44545</v>
      </c>
      <c r="K23" s="1">
        <f t="shared" ca="1" si="1"/>
        <v>8</v>
      </c>
      <c r="L23" s="1" t="str">
        <f t="shared" ca="1" si="2"/>
        <v>0-15 Days</v>
      </c>
      <c r="N23" s="1" t="str">
        <f>IFERROR(VLOOKUP(A23,Stored_Old_Data!A:A,1,0),1)</f>
        <v>45609420003713</v>
      </c>
      <c r="P23" s="1" t="str">
        <f>IFERROR(VLOOKUP(F23,[1]Mail!$A:$A,1,0),"Mismatch")</f>
        <v>ICICI Lombard</v>
      </c>
      <c r="Q23" s="1" t="str">
        <f t="shared" ca="1" si="3"/>
        <v>Followup</v>
      </c>
    </row>
    <row r="24" spans="1:17" x14ac:dyDescent="0.25">
      <c r="A24" s="2" t="s">
        <v>60</v>
      </c>
      <c r="B24" s="1">
        <v>942</v>
      </c>
      <c r="C24" s="1">
        <v>4894</v>
      </c>
      <c r="D24" s="1">
        <v>94</v>
      </c>
      <c r="E24" s="1" t="s">
        <v>61</v>
      </c>
      <c r="F24" s="1" t="s">
        <v>33</v>
      </c>
      <c r="G24" s="6" t="s">
        <v>33</v>
      </c>
      <c r="I24" s="6">
        <f ca="1">IFERROR(VLOOKUP(A24,Stored_Old_Data!A:I,9,0),TODAY())</f>
        <v>44537</v>
      </c>
      <c r="J24" s="6">
        <f t="shared" ca="1" si="0"/>
        <v>44545</v>
      </c>
      <c r="K24" s="1">
        <f t="shared" ca="1" si="1"/>
        <v>8</v>
      </c>
      <c r="L24" s="1" t="str">
        <f t="shared" ca="1" si="2"/>
        <v>0-15 Days</v>
      </c>
      <c r="N24" s="1" t="str">
        <f>IFERROR(VLOOKUP(A24,Stored_Old_Data!A:A,1,0),1)</f>
        <v>45609420003726</v>
      </c>
      <c r="P24" s="1" t="str">
        <f>IFERROR(VLOOKUP(F24,[1]Mail!$A:$A,1,0),"Mismatch")</f>
        <v>ICICI Lombard</v>
      </c>
      <c r="Q24" s="1" t="str">
        <f t="shared" ca="1" si="3"/>
        <v>Followup</v>
      </c>
    </row>
    <row r="25" spans="1:17" x14ac:dyDescent="0.25">
      <c r="A25" s="2" t="s">
        <v>62</v>
      </c>
      <c r="B25" s="1">
        <v>942</v>
      </c>
      <c r="C25" s="1">
        <v>6036</v>
      </c>
      <c r="D25" s="1">
        <v>104</v>
      </c>
      <c r="E25" s="1" t="s">
        <v>63</v>
      </c>
      <c r="F25" s="1" t="s">
        <v>33</v>
      </c>
      <c r="G25" s="6" t="s">
        <v>33</v>
      </c>
      <c r="I25" s="6">
        <f ca="1">IFERROR(VLOOKUP(A25,Stored_Old_Data!A:I,9,0),TODAY())</f>
        <v>44537</v>
      </c>
      <c r="J25" s="6">
        <f t="shared" ca="1" si="0"/>
        <v>44545</v>
      </c>
      <c r="K25" s="1">
        <f t="shared" ca="1" si="1"/>
        <v>8</v>
      </c>
      <c r="L25" s="1" t="str">
        <f t="shared" ca="1" si="2"/>
        <v>0-15 Days</v>
      </c>
      <c r="N25" s="1" t="str">
        <f>IFERROR(VLOOKUP(A25,Stored_Old_Data!A:A,1,0),1)</f>
        <v>32039420000110</v>
      </c>
      <c r="P25" s="1" t="str">
        <f>IFERROR(VLOOKUP(F25,[1]Mail!$A:$A,1,0),"Mismatch")</f>
        <v>ICICI Lombard</v>
      </c>
      <c r="Q25" s="1" t="str">
        <f t="shared" ca="1" si="3"/>
        <v>Followup</v>
      </c>
    </row>
    <row r="26" spans="1:17" x14ac:dyDescent="0.25">
      <c r="A26" s="2" t="s">
        <v>64</v>
      </c>
      <c r="B26" s="1">
        <v>942</v>
      </c>
      <c r="C26" s="1">
        <v>6790</v>
      </c>
      <c r="D26" s="1">
        <v>92</v>
      </c>
      <c r="E26" s="1" t="s">
        <v>65</v>
      </c>
      <c r="F26" s="1" t="s">
        <v>33</v>
      </c>
      <c r="G26" s="6" t="s">
        <v>33</v>
      </c>
      <c r="I26" s="6">
        <f ca="1">IFERROR(VLOOKUP(A26,Stored_Old_Data!A:I,9,0),TODAY())</f>
        <v>44537</v>
      </c>
      <c r="J26" s="6">
        <f t="shared" ca="1" si="0"/>
        <v>44545</v>
      </c>
      <c r="K26" s="1">
        <f t="shared" ca="1" si="1"/>
        <v>8</v>
      </c>
      <c r="L26" s="1" t="str">
        <f t="shared" ca="1" si="2"/>
        <v>0-15 Days</v>
      </c>
      <c r="N26" s="1" t="str">
        <f>IFERROR(VLOOKUP(A26,Stored_Old_Data!A:A,1,0),1)</f>
        <v>45249420003251</v>
      </c>
      <c r="P26" s="1" t="str">
        <f>IFERROR(VLOOKUP(F26,[1]Mail!$A:$A,1,0),"Mismatch")</f>
        <v>ICICI Lombard</v>
      </c>
      <c r="Q26" s="1" t="str">
        <f t="shared" ca="1" si="3"/>
        <v>Followup</v>
      </c>
    </row>
    <row r="27" spans="1:17" x14ac:dyDescent="0.25">
      <c r="A27" s="2" t="s">
        <v>66</v>
      </c>
      <c r="B27" s="1">
        <v>942</v>
      </c>
      <c r="C27" s="1">
        <v>5098</v>
      </c>
      <c r="D27" s="1">
        <v>98</v>
      </c>
      <c r="E27" s="1" t="s">
        <v>67</v>
      </c>
      <c r="F27" s="1" t="s">
        <v>33</v>
      </c>
      <c r="G27" s="6" t="s">
        <v>33</v>
      </c>
      <c r="I27" s="6">
        <f ca="1">IFERROR(VLOOKUP(A27,Stored_Old_Data!A:I,9,0),TODAY())</f>
        <v>44537</v>
      </c>
      <c r="J27" s="6">
        <f t="shared" ca="1" si="0"/>
        <v>44545</v>
      </c>
      <c r="K27" s="1">
        <f t="shared" ca="1" si="1"/>
        <v>8</v>
      </c>
      <c r="L27" s="1" t="str">
        <f t="shared" ca="1" si="2"/>
        <v>0-15 Days</v>
      </c>
      <c r="N27" s="1" t="str">
        <f>IFERROR(VLOOKUP(A27,Stored_Old_Data!A:A,1,0),1)</f>
        <v>30689420000019</v>
      </c>
      <c r="P27" s="1" t="str">
        <f>IFERROR(VLOOKUP(F27,[1]Mail!$A:$A,1,0),"Mismatch")</f>
        <v>ICICI Lombard</v>
      </c>
      <c r="Q27" s="1" t="str">
        <f t="shared" ca="1" si="3"/>
        <v>Followup</v>
      </c>
    </row>
    <row r="28" spans="1:17" x14ac:dyDescent="0.25">
      <c r="A28" s="2" t="s">
        <v>68</v>
      </c>
      <c r="B28" s="1">
        <v>963</v>
      </c>
      <c r="C28" s="1">
        <v>1670</v>
      </c>
      <c r="F28" s="1" t="s">
        <v>19</v>
      </c>
      <c r="G28" s="6" t="s">
        <v>20</v>
      </c>
      <c r="I28" s="6">
        <f ca="1">IFERROR(VLOOKUP(A28,Stored_Old_Data!A:I,9,0),TODAY())</f>
        <v>44537</v>
      </c>
      <c r="J28" s="6">
        <f t="shared" ca="1" si="0"/>
        <v>44545</v>
      </c>
      <c r="K28" s="1">
        <f t="shared" ca="1" si="1"/>
        <v>8</v>
      </c>
      <c r="L28" s="1" t="str">
        <f t="shared" ca="1" si="2"/>
        <v>0-15 Days</v>
      </c>
      <c r="N28" s="1" t="str">
        <f>IFERROR(VLOOKUP(A28,Stored_Old_Data!A:A,1,0),1)</f>
        <v>31889630000429</v>
      </c>
      <c r="P28" s="1" t="str">
        <f>IFERROR(VLOOKUP(F28,[1]Mail!$A:$A,1,0),"Mismatch")</f>
        <v>BAGIC</v>
      </c>
      <c r="Q28" s="1" t="str">
        <f t="shared" ca="1" si="3"/>
        <v>Followup</v>
      </c>
    </row>
    <row r="29" spans="1:17" x14ac:dyDescent="0.25">
      <c r="A29" s="2" t="s">
        <v>69</v>
      </c>
      <c r="B29" s="1">
        <v>944</v>
      </c>
      <c r="C29" s="1">
        <v>958</v>
      </c>
      <c r="F29" s="1" t="s">
        <v>19</v>
      </c>
      <c r="G29" s="6" t="s">
        <v>20</v>
      </c>
      <c r="I29" s="6">
        <f ca="1">IFERROR(VLOOKUP(A29,Stored_Old_Data!A:I,9,0),TODAY())</f>
        <v>44537</v>
      </c>
      <c r="J29" s="6">
        <f t="shared" ca="1" si="0"/>
        <v>44545</v>
      </c>
      <c r="K29" s="1">
        <f t="shared" ca="1" si="1"/>
        <v>8</v>
      </c>
      <c r="L29" s="1" t="str">
        <f t="shared" ca="1" si="2"/>
        <v>0-15 Days</v>
      </c>
      <c r="N29" s="1" t="str">
        <f>IFERROR(VLOOKUP(A29,Stored_Old_Data!A:A,1,0),1)</f>
        <v>45419440000261</v>
      </c>
      <c r="P29" s="1" t="str">
        <f>IFERROR(VLOOKUP(F29,[1]Mail!$A:$A,1,0),"Mismatch")</f>
        <v>BAGIC</v>
      </c>
      <c r="Q29" s="1" t="str">
        <f t="shared" ca="1" si="3"/>
        <v>Followup</v>
      </c>
    </row>
    <row r="30" spans="1:17" x14ac:dyDescent="0.25">
      <c r="A30" s="2" t="s">
        <v>70</v>
      </c>
      <c r="B30" s="1">
        <v>963</v>
      </c>
      <c r="C30" s="1">
        <v>1963</v>
      </c>
      <c r="F30" s="1" t="s">
        <v>19</v>
      </c>
      <c r="G30" s="6" t="s">
        <v>20</v>
      </c>
      <c r="I30" s="6">
        <f ca="1">IFERROR(VLOOKUP(A30,Stored_Old_Data!A:I,9,0),TODAY())</f>
        <v>44537</v>
      </c>
      <c r="J30" s="6">
        <f t="shared" ca="1" si="0"/>
        <v>44545</v>
      </c>
      <c r="K30" s="1">
        <f t="shared" ca="1" si="1"/>
        <v>8</v>
      </c>
      <c r="L30" s="1" t="str">
        <f t="shared" ca="1" si="2"/>
        <v>0-15 Days</v>
      </c>
      <c r="N30" s="1" t="str">
        <f>IFERROR(VLOOKUP(A30,Stored_Old_Data!A:A,1,0),1)</f>
        <v>45589630000036</v>
      </c>
      <c r="P30" s="1" t="str">
        <f>IFERROR(VLOOKUP(F30,[1]Mail!$A:$A,1,0),"Mismatch")</f>
        <v>BAGIC</v>
      </c>
      <c r="Q30" s="1" t="str">
        <f t="shared" ca="1" si="3"/>
        <v>Followup</v>
      </c>
    </row>
    <row r="31" spans="1:17" x14ac:dyDescent="0.25">
      <c r="A31" s="2" t="s">
        <v>71</v>
      </c>
      <c r="B31" s="1">
        <v>944</v>
      </c>
      <c r="C31" s="1">
        <v>4208</v>
      </c>
      <c r="F31" s="1" t="s">
        <v>19</v>
      </c>
      <c r="G31" s="6" t="s">
        <v>20</v>
      </c>
      <c r="I31" s="6">
        <f ca="1">IFERROR(VLOOKUP(A31,Stored_Old_Data!A:I,9,0),TODAY())</f>
        <v>44537</v>
      </c>
      <c r="J31" s="6">
        <f t="shared" ca="1" si="0"/>
        <v>44545</v>
      </c>
      <c r="K31" s="1">
        <f t="shared" ca="1" si="1"/>
        <v>8</v>
      </c>
      <c r="L31" s="1" t="str">
        <f t="shared" ca="1" si="2"/>
        <v>0-15 Days</v>
      </c>
      <c r="N31" s="1" t="str">
        <f>IFERROR(VLOOKUP(A31,Stored_Old_Data!A:A,1,0),1)</f>
        <v>46219440000270</v>
      </c>
      <c r="P31" s="1" t="str">
        <f>IFERROR(VLOOKUP(F31,[1]Mail!$A:$A,1,0),"Mismatch")</f>
        <v>BAGIC</v>
      </c>
      <c r="Q31" s="1" t="str">
        <f t="shared" ca="1" si="3"/>
        <v>Followup</v>
      </c>
    </row>
    <row r="32" spans="1:17" x14ac:dyDescent="0.25">
      <c r="A32" s="2" t="s">
        <v>72</v>
      </c>
      <c r="B32" s="1">
        <v>942</v>
      </c>
      <c r="C32" s="1">
        <v>5664</v>
      </c>
      <c r="G32" s="6"/>
      <c r="I32" s="6">
        <f ca="1">IFERROR(VLOOKUP(A32,Stored_Old_Data!A:I,9,0),TODAY())</f>
        <v>44537</v>
      </c>
      <c r="J32" s="6">
        <f t="shared" ca="1" si="0"/>
        <v>44545</v>
      </c>
      <c r="K32" s="1">
        <f t="shared" ca="1" si="1"/>
        <v>8</v>
      </c>
      <c r="L32" s="1" t="str">
        <f t="shared" ca="1" si="2"/>
        <v>0-15 Days</v>
      </c>
      <c r="N32" s="1" t="str">
        <f>IFERROR(VLOOKUP(A32,Stored_Old_Data!A:A,1,0),1)</f>
        <v>45799420002579</v>
      </c>
      <c r="P32" s="1" t="str">
        <f>IFERROR(VLOOKUP(F32,[1]Mail!$A:$A,1,0),"Mismatch")</f>
        <v>Mismatch</v>
      </c>
      <c r="Q32" s="1" t="str">
        <f t="shared" ca="1" si="3"/>
        <v>Followup</v>
      </c>
    </row>
    <row r="33" spans="1:17" x14ac:dyDescent="0.25">
      <c r="A33" s="2" t="s">
        <v>73</v>
      </c>
      <c r="B33" s="1">
        <v>942</v>
      </c>
      <c r="C33" s="1">
        <v>1842</v>
      </c>
      <c r="G33" s="6"/>
      <c r="I33" s="6">
        <f ca="1">IFERROR(VLOOKUP(A33,Stored_Old_Data!A:I,9,0),TODAY())</f>
        <v>44537</v>
      </c>
      <c r="J33" s="6">
        <f t="shared" ca="1" si="0"/>
        <v>44545</v>
      </c>
      <c r="K33" s="1">
        <f t="shared" ca="1" si="1"/>
        <v>8</v>
      </c>
      <c r="L33" s="1" t="str">
        <f t="shared" ca="1" si="2"/>
        <v>0-15 Days</v>
      </c>
      <c r="N33" s="1" t="str">
        <f>IFERROR(VLOOKUP(A33,Stored_Old_Data!A:A,1,0),1)</f>
        <v>45859420001393</v>
      </c>
      <c r="P33" s="1" t="str">
        <f>IFERROR(VLOOKUP(F33,[1]Mail!$A:$A,1,0),"Mismatch")</f>
        <v>Mismatch</v>
      </c>
      <c r="Q33" s="1" t="str">
        <f t="shared" ca="1" si="3"/>
        <v>Followup</v>
      </c>
    </row>
    <row r="34" spans="1:17" x14ac:dyDescent="0.25">
      <c r="A34" s="2" t="s">
        <v>74</v>
      </c>
      <c r="B34" s="1">
        <v>942</v>
      </c>
      <c r="C34" s="1">
        <v>36671</v>
      </c>
      <c r="D34" s="1" t="s">
        <v>75</v>
      </c>
      <c r="E34" s="1" t="s">
        <v>76</v>
      </c>
      <c r="F34" s="1" t="s">
        <v>77</v>
      </c>
      <c r="G34" s="6" t="s">
        <v>78</v>
      </c>
      <c r="I34" s="6">
        <f ca="1">IFERROR(VLOOKUP(A34,Stored_Old_Data!A:I,9,0),TODAY())</f>
        <v>44537</v>
      </c>
      <c r="J34" s="6">
        <f t="shared" ca="1" si="0"/>
        <v>44545</v>
      </c>
      <c r="K34" s="1">
        <f t="shared" ca="1" si="1"/>
        <v>8</v>
      </c>
      <c r="L34" s="1" t="str">
        <f t="shared" ca="1" si="2"/>
        <v>0-15 Days</v>
      </c>
      <c r="N34" s="1" t="str">
        <f>IFERROR(VLOOKUP(A34,Stored_Old_Data!A:A,1,0),1)</f>
        <v>45609420003255</v>
      </c>
      <c r="P34" s="1" t="str">
        <f>IFERROR(VLOOKUP(F34,[1]Mail!$A:$A,1,0),"Mismatch")</f>
        <v>ICICI IPru</v>
      </c>
      <c r="Q34" s="1" t="str">
        <f t="shared" ca="1" si="3"/>
        <v>Followup</v>
      </c>
    </row>
    <row r="35" spans="1:17" x14ac:dyDescent="0.25">
      <c r="A35" s="2" t="s">
        <v>79</v>
      </c>
      <c r="B35" s="1">
        <v>942</v>
      </c>
      <c r="C35" s="1">
        <v>5558</v>
      </c>
      <c r="D35" s="1" t="s">
        <v>80</v>
      </c>
      <c r="E35" s="1">
        <v>96829418</v>
      </c>
      <c r="F35" s="1" t="s">
        <v>77</v>
      </c>
      <c r="G35" s="6" t="s">
        <v>78</v>
      </c>
      <c r="I35" s="6">
        <f ca="1">IFERROR(VLOOKUP(A35,Stored_Old_Data!A:I,9,0),TODAY())</f>
        <v>44537</v>
      </c>
      <c r="J35" s="6">
        <f t="shared" ca="1" si="0"/>
        <v>44545</v>
      </c>
      <c r="K35" s="1">
        <f t="shared" ca="1" si="1"/>
        <v>8</v>
      </c>
      <c r="L35" s="1" t="str">
        <f t="shared" ca="1" si="2"/>
        <v>0-15 Days</v>
      </c>
      <c r="N35" s="1" t="str">
        <f>IFERROR(VLOOKUP(A35,Stored_Old_Data!A:A,1,0),1)</f>
        <v>32119420000415</v>
      </c>
      <c r="P35" s="1" t="str">
        <f>IFERROR(VLOOKUP(F35,[1]Mail!$A:$A,1,0),"Mismatch")</f>
        <v>ICICI IPru</v>
      </c>
      <c r="Q35" s="1" t="str">
        <f t="shared" ca="1" si="3"/>
        <v>Followup</v>
      </c>
    </row>
    <row r="36" spans="1:17" x14ac:dyDescent="0.25">
      <c r="A36" s="2" t="s">
        <v>81</v>
      </c>
      <c r="B36" s="1">
        <v>943</v>
      </c>
      <c r="C36" s="1">
        <v>10736</v>
      </c>
      <c r="F36" s="1" t="s">
        <v>77</v>
      </c>
      <c r="G36" s="6" t="s">
        <v>78</v>
      </c>
      <c r="I36" s="6">
        <f ca="1">IFERROR(VLOOKUP(A36,Stored_Old_Data!A:I,9,0),TODAY())</f>
        <v>44537</v>
      </c>
      <c r="J36" s="6">
        <f t="shared" ca="1" si="0"/>
        <v>44545</v>
      </c>
      <c r="K36" s="1">
        <f t="shared" ca="1" si="1"/>
        <v>8</v>
      </c>
      <c r="L36" s="1" t="str">
        <f t="shared" ca="1" si="2"/>
        <v>0-15 Days</v>
      </c>
      <c r="N36" s="1" t="str">
        <f>IFERROR(VLOOKUP(A36,Stored_Old_Data!A:A,1,0),1)</f>
        <v>45479430001859</v>
      </c>
      <c r="P36" s="1" t="str">
        <f>IFERROR(VLOOKUP(F36,[1]Mail!$A:$A,1,0),"Mismatch")</f>
        <v>ICICI IPru</v>
      </c>
      <c r="Q36" s="1" t="str">
        <f t="shared" ca="1" si="3"/>
        <v>Followup</v>
      </c>
    </row>
    <row r="37" spans="1:17" x14ac:dyDescent="0.25">
      <c r="A37" s="2" t="s">
        <v>81</v>
      </c>
      <c r="B37" s="1">
        <v>943</v>
      </c>
      <c r="G37" s="6"/>
      <c r="I37" s="6">
        <f ca="1">IFERROR(VLOOKUP(A37,Stored_Old_Data!A:I,9,0),TODAY())</f>
        <v>44537</v>
      </c>
      <c r="J37" s="6">
        <f t="shared" ca="1" si="0"/>
        <v>44545</v>
      </c>
      <c r="K37" s="1">
        <f t="shared" ca="1" si="1"/>
        <v>8</v>
      </c>
      <c r="L37" s="1" t="str">
        <f t="shared" ca="1" si="2"/>
        <v>0-15 Days</v>
      </c>
      <c r="N37" s="1" t="str">
        <f>IFERROR(VLOOKUP(A37,Stored_Old_Data!A:A,1,0),1)</f>
        <v>45479430001859</v>
      </c>
      <c r="P37" s="1" t="str">
        <f>IFERROR(VLOOKUP(F37,[1]Mail!$A:$A,1,0),"Mismatch")</f>
        <v>Mismatch</v>
      </c>
      <c r="Q37" s="1" t="str">
        <f t="shared" ca="1" si="3"/>
        <v>Followup</v>
      </c>
    </row>
    <row r="38" spans="1:17" x14ac:dyDescent="0.25">
      <c r="A38" s="2" t="s">
        <v>82</v>
      </c>
      <c r="B38" s="1">
        <v>942</v>
      </c>
      <c r="C38" s="1">
        <v>16084</v>
      </c>
      <c r="D38" s="1" t="s">
        <v>83</v>
      </c>
      <c r="E38" s="1" t="s">
        <v>84</v>
      </c>
      <c r="F38" s="1" t="s">
        <v>77</v>
      </c>
      <c r="G38" s="6" t="s">
        <v>78</v>
      </c>
      <c r="I38" s="6">
        <f ca="1">IFERROR(VLOOKUP(A38,Stored_Old_Data!A:I,9,0),TODAY())</f>
        <v>44537</v>
      </c>
      <c r="J38" s="6">
        <f t="shared" ca="1" si="0"/>
        <v>44545</v>
      </c>
      <c r="K38" s="1">
        <f t="shared" ca="1" si="1"/>
        <v>8</v>
      </c>
      <c r="L38" s="1" t="str">
        <f t="shared" ca="1" si="2"/>
        <v>0-15 Days</v>
      </c>
      <c r="N38" s="1" t="str">
        <f>IFERROR(VLOOKUP(A38,Stored_Old_Data!A:A,1,0),1)</f>
        <v>45859420001239</v>
      </c>
      <c r="P38" s="1" t="str">
        <f>IFERROR(VLOOKUP(F38,[1]Mail!$A:$A,1,0),"Mismatch")</f>
        <v>ICICI IPru</v>
      </c>
      <c r="Q38" s="1" t="str">
        <f t="shared" ca="1" si="3"/>
        <v>Followup</v>
      </c>
    </row>
    <row r="39" spans="1:17" x14ac:dyDescent="0.25">
      <c r="A39" s="2" t="s">
        <v>85</v>
      </c>
      <c r="B39" s="1">
        <v>942</v>
      </c>
      <c r="C39" s="1">
        <v>18054</v>
      </c>
      <c r="F39" s="1" t="s">
        <v>33</v>
      </c>
      <c r="G39" s="6" t="s">
        <v>33</v>
      </c>
      <c r="H39" s="1" t="s">
        <v>86</v>
      </c>
      <c r="I39" s="6">
        <f ca="1">IFERROR(VLOOKUP(A39,Stored_Old_Data!A:I,9,0),TODAY())</f>
        <v>44537</v>
      </c>
      <c r="J39" s="6">
        <f t="shared" ca="1" si="0"/>
        <v>44545</v>
      </c>
      <c r="K39" s="1">
        <f t="shared" ca="1" si="1"/>
        <v>8</v>
      </c>
      <c r="L39" s="1" t="str">
        <f t="shared" ca="1" si="2"/>
        <v>0-15 Days</v>
      </c>
      <c r="N39" s="1" t="str">
        <f>IFERROR(VLOOKUP(A39,Stored_Old_Data!A:A,1,0),1)</f>
        <v>31559420000051</v>
      </c>
      <c r="P39" s="1" t="str">
        <f>IFERROR(VLOOKUP(F39,[1]Mail!$A:$A,1,0),"Mismatch")</f>
        <v>ICICI Lombard</v>
      </c>
      <c r="Q39" s="1" t="str">
        <f t="shared" ca="1" si="3"/>
        <v>Followup</v>
      </c>
    </row>
    <row r="40" spans="1:17" x14ac:dyDescent="0.25">
      <c r="A40" s="2" t="s">
        <v>87</v>
      </c>
      <c r="B40" s="1">
        <v>942</v>
      </c>
      <c r="C40" s="1">
        <v>15593</v>
      </c>
      <c r="F40" s="1" t="s">
        <v>33</v>
      </c>
      <c r="G40" s="6" t="s">
        <v>33</v>
      </c>
      <c r="H40" s="1" t="s">
        <v>86</v>
      </c>
      <c r="I40" s="6">
        <f ca="1">IFERROR(VLOOKUP(A40,Stored_Old_Data!A:I,9,0),TODAY())</f>
        <v>44537</v>
      </c>
      <c r="J40" s="6">
        <f t="shared" ca="1" si="0"/>
        <v>44545</v>
      </c>
      <c r="K40" s="1">
        <f t="shared" ca="1" si="1"/>
        <v>8</v>
      </c>
      <c r="L40" s="1" t="str">
        <f t="shared" ca="1" si="2"/>
        <v>0-15 Days</v>
      </c>
      <c r="N40" s="1" t="str">
        <f>IFERROR(VLOOKUP(A40,Stored_Old_Data!A:A,1,0),1)</f>
        <v>31859420000251</v>
      </c>
      <c r="P40" s="1" t="str">
        <f>IFERROR(VLOOKUP(F40,[1]Mail!$A:$A,1,0),"Mismatch")</f>
        <v>ICICI Lombard</v>
      </c>
      <c r="Q40" s="1" t="str">
        <f t="shared" ca="1" si="3"/>
        <v>Followup</v>
      </c>
    </row>
    <row r="41" spans="1:17" x14ac:dyDescent="0.25">
      <c r="A41" s="2" t="s">
        <v>88</v>
      </c>
      <c r="B41" s="1">
        <v>942</v>
      </c>
      <c r="C41" s="1">
        <v>11473</v>
      </c>
      <c r="F41" s="1" t="s">
        <v>33</v>
      </c>
      <c r="G41" s="6" t="s">
        <v>33</v>
      </c>
      <c r="H41" s="1" t="s">
        <v>86</v>
      </c>
      <c r="I41" s="6">
        <f ca="1">IFERROR(VLOOKUP(A41,Stored_Old_Data!A:I,9,0),TODAY())</f>
        <v>44537</v>
      </c>
      <c r="J41" s="6">
        <f t="shared" ca="1" si="0"/>
        <v>44545</v>
      </c>
      <c r="K41" s="1">
        <f t="shared" ca="1" si="1"/>
        <v>8</v>
      </c>
      <c r="L41" s="1" t="str">
        <f t="shared" ca="1" si="2"/>
        <v>0-15 Days</v>
      </c>
      <c r="N41" s="1" t="str">
        <f>IFERROR(VLOOKUP(A41,Stored_Old_Data!A:A,1,0),1)</f>
        <v>45649420002119</v>
      </c>
      <c r="P41" s="1" t="str">
        <f>IFERROR(VLOOKUP(F41,[1]Mail!$A:$A,1,0),"Mismatch")</f>
        <v>ICICI Lombard</v>
      </c>
      <c r="Q41" s="1" t="str">
        <f t="shared" ca="1" si="3"/>
        <v>Followup</v>
      </c>
    </row>
    <row r="42" spans="1:17" x14ac:dyDescent="0.25">
      <c r="A42" s="2" t="s">
        <v>89</v>
      </c>
      <c r="B42" s="1">
        <v>942</v>
      </c>
      <c r="C42" s="1">
        <v>4172</v>
      </c>
      <c r="F42" s="1" t="s">
        <v>33</v>
      </c>
      <c r="G42" s="6" t="s">
        <v>33</v>
      </c>
      <c r="H42" s="1" t="s">
        <v>86</v>
      </c>
      <c r="I42" s="6">
        <f ca="1">IFERROR(VLOOKUP(A42,Stored_Old_Data!A:I,9,0),TODAY())</f>
        <v>44537</v>
      </c>
      <c r="J42" s="6">
        <f t="shared" ca="1" si="0"/>
        <v>44545</v>
      </c>
      <c r="K42" s="1">
        <f t="shared" ca="1" si="1"/>
        <v>8</v>
      </c>
      <c r="L42" s="1" t="str">
        <f t="shared" ca="1" si="2"/>
        <v>0-15 Days</v>
      </c>
      <c r="N42" s="1" t="str">
        <f>IFERROR(VLOOKUP(A42,Stored_Old_Data!A:A,1,0),1)</f>
        <v>45919420000310</v>
      </c>
      <c r="P42" s="1" t="str">
        <f>IFERROR(VLOOKUP(F42,[1]Mail!$A:$A,1,0),"Mismatch")</f>
        <v>ICICI Lombard</v>
      </c>
      <c r="Q42" s="1" t="str">
        <f t="shared" ca="1" si="3"/>
        <v>Followup</v>
      </c>
    </row>
    <row r="43" spans="1:17" x14ac:dyDescent="0.25">
      <c r="A43" s="2" t="s">
        <v>90</v>
      </c>
      <c r="B43" s="1">
        <v>942</v>
      </c>
      <c r="C43" s="1">
        <v>13605</v>
      </c>
      <c r="F43" s="1" t="s">
        <v>33</v>
      </c>
      <c r="G43" s="6" t="s">
        <v>33</v>
      </c>
      <c r="H43" s="1" t="s">
        <v>86</v>
      </c>
      <c r="I43" s="6">
        <f ca="1">IFERROR(VLOOKUP(A43,Stored_Old_Data!A:I,9,0),TODAY())</f>
        <v>44537</v>
      </c>
      <c r="J43" s="6">
        <f t="shared" ca="1" si="0"/>
        <v>44545</v>
      </c>
      <c r="K43" s="1">
        <f t="shared" ca="1" si="1"/>
        <v>8</v>
      </c>
      <c r="L43" s="1" t="str">
        <f t="shared" ca="1" si="2"/>
        <v>0-15 Days</v>
      </c>
      <c r="N43" s="1" t="str">
        <f>IFERROR(VLOOKUP(A43,Stored_Old_Data!A:A,1,0),1)</f>
        <v>45649420002250</v>
      </c>
      <c r="P43" s="1" t="str">
        <f>IFERROR(VLOOKUP(F43,[1]Mail!$A:$A,1,0),"Mismatch")</f>
        <v>ICICI Lombard</v>
      </c>
      <c r="Q43" s="1" t="str">
        <f t="shared" ca="1" si="3"/>
        <v>Followup</v>
      </c>
    </row>
    <row r="44" spans="1:17" x14ac:dyDescent="0.25">
      <c r="A44" s="2" t="s">
        <v>91</v>
      </c>
      <c r="B44" s="1">
        <v>942</v>
      </c>
      <c r="C44" s="1">
        <v>11473</v>
      </c>
      <c r="F44" s="1" t="s">
        <v>33</v>
      </c>
      <c r="G44" s="6" t="s">
        <v>33</v>
      </c>
      <c r="H44" s="1" t="s">
        <v>86</v>
      </c>
      <c r="I44" s="6">
        <f ca="1">IFERROR(VLOOKUP(A44,Stored_Old_Data!A:I,9,0),TODAY())</f>
        <v>44537</v>
      </c>
      <c r="J44" s="6">
        <f t="shared" ca="1" si="0"/>
        <v>44545</v>
      </c>
      <c r="K44" s="1">
        <f t="shared" ca="1" si="1"/>
        <v>8</v>
      </c>
      <c r="L44" s="1" t="str">
        <f t="shared" ca="1" si="2"/>
        <v>0-15 Days</v>
      </c>
      <c r="N44" s="1" t="str">
        <f>IFERROR(VLOOKUP(A44,Stored_Old_Data!A:A,1,0),1)</f>
        <v>47559420001072</v>
      </c>
      <c r="P44" s="1" t="str">
        <f>IFERROR(VLOOKUP(F44,[1]Mail!$A:$A,1,0),"Mismatch")</f>
        <v>ICICI Lombard</v>
      </c>
      <c r="Q44" s="1" t="str">
        <f t="shared" ca="1" si="3"/>
        <v>Followup</v>
      </c>
    </row>
    <row r="45" spans="1:17" x14ac:dyDescent="0.25">
      <c r="A45" s="2" t="s">
        <v>92</v>
      </c>
      <c r="B45" s="1">
        <v>942</v>
      </c>
      <c r="C45" s="1">
        <v>4050</v>
      </c>
      <c r="F45" s="1" t="s">
        <v>33</v>
      </c>
      <c r="G45" s="6" t="s">
        <v>33</v>
      </c>
      <c r="H45" s="1" t="s">
        <v>86</v>
      </c>
      <c r="I45" s="6">
        <f ca="1">IFERROR(VLOOKUP(A45,Stored_Old_Data!A:I,9,0),TODAY())</f>
        <v>44537</v>
      </c>
      <c r="J45" s="6">
        <f t="shared" ca="1" si="0"/>
        <v>44545</v>
      </c>
      <c r="K45" s="1">
        <f t="shared" ca="1" si="1"/>
        <v>8</v>
      </c>
      <c r="L45" s="1" t="str">
        <f t="shared" ca="1" si="2"/>
        <v>0-15 Days</v>
      </c>
      <c r="N45" s="1" t="str">
        <f>IFERROR(VLOOKUP(A45,Stored_Old_Data!A:A,1,0),1)</f>
        <v>34239420000860</v>
      </c>
      <c r="P45" s="1" t="str">
        <f>IFERROR(VLOOKUP(F45,[1]Mail!$A:$A,1,0),"Mismatch")</f>
        <v>ICICI Lombard</v>
      </c>
      <c r="Q45" s="1" t="str">
        <f t="shared" ca="1" si="3"/>
        <v>Followup</v>
      </c>
    </row>
    <row r="46" spans="1:17" x14ac:dyDescent="0.25">
      <c r="A46" s="2" t="s">
        <v>93</v>
      </c>
      <c r="B46" s="1">
        <v>942</v>
      </c>
      <c r="C46" s="1">
        <v>4172</v>
      </c>
      <c r="F46" s="1" t="s">
        <v>33</v>
      </c>
      <c r="G46" s="6" t="s">
        <v>33</v>
      </c>
      <c r="H46" s="1" t="s">
        <v>86</v>
      </c>
      <c r="I46" s="6">
        <f ca="1">IFERROR(VLOOKUP(A46,Stored_Old_Data!A:I,9,0),TODAY())</f>
        <v>44537</v>
      </c>
      <c r="J46" s="6">
        <f t="shared" ca="1" si="0"/>
        <v>44545</v>
      </c>
      <c r="K46" s="1">
        <f t="shared" ca="1" si="1"/>
        <v>8</v>
      </c>
      <c r="L46" s="1" t="str">
        <f t="shared" ca="1" si="2"/>
        <v>0-15 Days</v>
      </c>
      <c r="N46" s="1" t="str">
        <f>IFERROR(VLOOKUP(A46,Stored_Old_Data!A:A,1,0),1)</f>
        <v>45929420000591</v>
      </c>
      <c r="P46" s="1" t="str">
        <f>IFERROR(VLOOKUP(F46,[1]Mail!$A:$A,1,0),"Mismatch")</f>
        <v>ICICI Lombard</v>
      </c>
      <c r="Q46" s="1" t="str">
        <f t="shared" ca="1" si="3"/>
        <v>Followup</v>
      </c>
    </row>
    <row r="47" spans="1:17" x14ac:dyDescent="0.25">
      <c r="A47" s="2" t="s">
        <v>94</v>
      </c>
      <c r="B47" s="1">
        <v>943</v>
      </c>
      <c r="C47" s="1">
        <v>13974</v>
      </c>
      <c r="F47" s="1" t="s">
        <v>33</v>
      </c>
      <c r="G47" s="1" t="s">
        <v>33</v>
      </c>
      <c r="H47" s="1" t="s">
        <v>86</v>
      </c>
      <c r="I47" s="6">
        <f ca="1">IFERROR(VLOOKUP(A47,Stored_Old_Data!A:I,9,0),TODAY())</f>
        <v>44537</v>
      </c>
      <c r="J47" s="6">
        <f t="shared" ca="1" si="0"/>
        <v>44545</v>
      </c>
      <c r="K47" s="1">
        <f t="shared" ca="1" si="1"/>
        <v>8</v>
      </c>
      <c r="L47" s="1" t="str">
        <f t="shared" ca="1" si="2"/>
        <v>0-15 Days</v>
      </c>
      <c r="N47" s="1" t="str">
        <f>IFERROR(VLOOKUP(A47,Stored_Old_Data!A:A,1,0),1)</f>
        <v>30549430000649</v>
      </c>
      <c r="P47" s="1" t="str">
        <f>IFERROR(VLOOKUP(F47,[1]Mail!$A:$A,1,0),"Mismatch")</f>
        <v>ICICI Lombard</v>
      </c>
      <c r="Q47" s="1" t="str">
        <f t="shared" ca="1" si="3"/>
        <v>Followup</v>
      </c>
    </row>
    <row r="48" spans="1:17" x14ac:dyDescent="0.25">
      <c r="A48" s="2" t="s">
        <v>95</v>
      </c>
      <c r="B48" s="1">
        <v>943</v>
      </c>
      <c r="C48" s="1">
        <v>5082</v>
      </c>
      <c r="F48" s="1" t="s">
        <v>33</v>
      </c>
      <c r="G48" s="1" t="s">
        <v>33</v>
      </c>
      <c r="H48" s="1" t="s">
        <v>86</v>
      </c>
      <c r="I48" s="6">
        <f ca="1">IFERROR(VLOOKUP(A48,Stored_Old_Data!A:I,9,0),TODAY())</f>
        <v>44537</v>
      </c>
      <c r="J48" s="6">
        <f t="shared" ca="1" si="0"/>
        <v>44545</v>
      </c>
      <c r="K48" s="1">
        <f t="shared" ca="1" si="1"/>
        <v>8</v>
      </c>
      <c r="L48" s="1" t="str">
        <f t="shared" ca="1" si="2"/>
        <v>0-15 Days</v>
      </c>
      <c r="N48" s="1" t="str">
        <f>IFERROR(VLOOKUP(A48,Stored_Old_Data!A:A,1,0),1)</f>
        <v>45879430000677</v>
      </c>
      <c r="P48" s="1" t="str">
        <f>IFERROR(VLOOKUP(F48,[1]Mail!$A:$A,1,0),"Mismatch")</f>
        <v>ICICI Lombard</v>
      </c>
      <c r="Q48" s="1" t="str">
        <f t="shared" ca="1" si="3"/>
        <v>Followup</v>
      </c>
    </row>
    <row r="49" spans="1:17" x14ac:dyDescent="0.25">
      <c r="A49" s="2" t="s">
        <v>96</v>
      </c>
      <c r="B49" s="1">
        <v>943</v>
      </c>
      <c r="C49" s="1">
        <v>4050</v>
      </c>
      <c r="F49" s="1" t="s">
        <v>33</v>
      </c>
      <c r="G49" s="1" t="s">
        <v>33</v>
      </c>
      <c r="H49" s="1" t="s">
        <v>86</v>
      </c>
      <c r="I49" s="6">
        <f ca="1">IFERROR(VLOOKUP(A49,Stored_Old_Data!A:I,9,0),TODAY())</f>
        <v>44537</v>
      </c>
      <c r="J49" s="6">
        <f t="shared" ca="1" si="0"/>
        <v>44545</v>
      </c>
      <c r="K49" s="1">
        <f t="shared" ca="1" si="1"/>
        <v>8</v>
      </c>
      <c r="L49" s="1" t="str">
        <f t="shared" ca="1" si="2"/>
        <v>0-15 Days</v>
      </c>
      <c r="N49" s="1" t="str">
        <f>IFERROR(VLOOKUP(A49,Stored_Old_Data!A:A,1,0),1)</f>
        <v>32039430000092</v>
      </c>
      <c r="P49" s="1" t="str">
        <f>IFERROR(VLOOKUP(F49,[1]Mail!$A:$A,1,0),"Mismatch")</f>
        <v>ICICI Lombard</v>
      </c>
      <c r="Q49" s="1" t="str">
        <f t="shared" ca="1" si="3"/>
        <v>Followup</v>
      </c>
    </row>
    <row r="50" spans="1:17" x14ac:dyDescent="0.25">
      <c r="A50" s="2" t="s">
        <v>97</v>
      </c>
      <c r="B50" s="1">
        <v>943</v>
      </c>
      <c r="C50" s="1">
        <v>5082</v>
      </c>
      <c r="F50" s="1" t="s">
        <v>33</v>
      </c>
      <c r="G50" s="1" t="s">
        <v>33</v>
      </c>
      <c r="H50" s="1" t="s">
        <v>86</v>
      </c>
      <c r="I50" s="6">
        <f ca="1">IFERROR(VLOOKUP(A50,Stored_Old_Data!A:I,9,0),TODAY())</f>
        <v>44537</v>
      </c>
      <c r="J50" s="6">
        <f t="shared" ca="1" si="0"/>
        <v>44545</v>
      </c>
      <c r="K50" s="1">
        <f t="shared" ca="1" si="1"/>
        <v>8</v>
      </c>
      <c r="L50" s="1" t="str">
        <f t="shared" ca="1" si="2"/>
        <v>0-15 Days</v>
      </c>
      <c r="N50" s="1" t="str">
        <f>IFERROR(VLOOKUP(A50,Stored_Old_Data!A:A,1,0),1)</f>
        <v>34239430001777</v>
      </c>
      <c r="P50" s="1" t="str">
        <f>IFERROR(VLOOKUP(F50,[1]Mail!$A:$A,1,0),"Mismatch")</f>
        <v>ICICI Lombard</v>
      </c>
      <c r="Q50" s="1" t="str">
        <f t="shared" ca="1" si="3"/>
        <v>Followup</v>
      </c>
    </row>
    <row r="51" spans="1:17" x14ac:dyDescent="0.25">
      <c r="A51" s="2" t="s">
        <v>98</v>
      </c>
      <c r="B51" s="1">
        <v>943</v>
      </c>
      <c r="C51" s="1">
        <v>3563</v>
      </c>
      <c r="F51" s="1" t="s">
        <v>33</v>
      </c>
      <c r="G51" s="1" t="s">
        <v>33</v>
      </c>
      <c r="H51" s="1" t="s">
        <v>86</v>
      </c>
      <c r="I51" s="6">
        <f ca="1">IFERROR(VLOOKUP(A51,Stored_Old_Data!A:I,9,0),TODAY())</f>
        <v>44537</v>
      </c>
      <c r="J51" s="6">
        <f t="shared" ca="1" si="0"/>
        <v>44545</v>
      </c>
      <c r="K51" s="1">
        <f t="shared" ca="1" si="1"/>
        <v>8</v>
      </c>
      <c r="L51" s="1" t="str">
        <f t="shared" ca="1" si="2"/>
        <v>0-15 Days</v>
      </c>
      <c r="N51" s="1" t="str">
        <f>IFERROR(VLOOKUP(A51,Stored_Old_Data!A:A,1,0),1)</f>
        <v>45459430000125</v>
      </c>
      <c r="P51" s="1" t="str">
        <f>IFERROR(VLOOKUP(F51,[1]Mail!$A:$A,1,0),"Mismatch")</f>
        <v>ICICI Lombard</v>
      </c>
      <c r="Q51" s="1" t="str">
        <f t="shared" ca="1" si="3"/>
        <v>Followup</v>
      </c>
    </row>
    <row r="52" spans="1:17" x14ac:dyDescent="0.25">
      <c r="A52" s="2" t="s">
        <v>99</v>
      </c>
      <c r="B52" s="1">
        <v>943</v>
      </c>
      <c r="C52" s="1">
        <v>5082</v>
      </c>
      <c r="F52" s="1" t="s">
        <v>33</v>
      </c>
      <c r="G52" s="1" t="s">
        <v>33</v>
      </c>
      <c r="H52" s="1" t="s">
        <v>86</v>
      </c>
      <c r="I52" s="6">
        <f ca="1">IFERROR(VLOOKUP(A52,Stored_Old_Data!A:I,9,0),TODAY())</f>
        <v>44537</v>
      </c>
      <c r="J52" s="6">
        <f t="shared" ca="1" si="0"/>
        <v>44545</v>
      </c>
      <c r="K52" s="1">
        <f t="shared" ca="1" si="1"/>
        <v>8</v>
      </c>
      <c r="L52" s="1" t="str">
        <f t="shared" ca="1" si="2"/>
        <v>0-15 Days</v>
      </c>
      <c r="N52" s="1" t="str">
        <f>IFERROR(VLOOKUP(A52,Stored_Old_Data!A:A,1,0),1)</f>
        <v>31189430000048</v>
      </c>
      <c r="P52" s="1" t="str">
        <f>IFERROR(VLOOKUP(F52,[1]Mail!$A:$A,1,0),"Mismatch")</f>
        <v>ICICI Lombard</v>
      </c>
      <c r="Q52" s="1" t="str">
        <f t="shared" ca="1" si="3"/>
        <v>Followup</v>
      </c>
    </row>
    <row r="53" spans="1:17" x14ac:dyDescent="0.25">
      <c r="A53" s="2" t="s">
        <v>100</v>
      </c>
      <c r="B53" s="1">
        <v>942</v>
      </c>
      <c r="C53" s="1">
        <v>5082</v>
      </c>
      <c r="F53" s="1" t="s">
        <v>33</v>
      </c>
      <c r="G53" s="1" t="s">
        <v>33</v>
      </c>
      <c r="H53" s="1" t="s">
        <v>86</v>
      </c>
      <c r="I53" s="6">
        <f ca="1">IFERROR(VLOOKUP(A53,Stored_Old_Data!A:I,9,0),TODAY())</f>
        <v>44537</v>
      </c>
      <c r="J53" s="6">
        <f t="shared" ca="1" si="0"/>
        <v>44545</v>
      </c>
      <c r="K53" s="1">
        <f t="shared" ca="1" si="1"/>
        <v>8</v>
      </c>
      <c r="L53" s="1" t="str">
        <f t="shared" ca="1" si="2"/>
        <v>0-15 Days</v>
      </c>
      <c r="N53" s="1" t="str">
        <f>IFERROR(VLOOKUP(A53,Stored_Old_Data!A:A,1,0),1)</f>
        <v>30419420000101</v>
      </c>
      <c r="P53" s="1" t="str">
        <f>IFERROR(VLOOKUP(F53,[1]Mail!$A:$A,1,0),"Mismatch")</f>
        <v>ICICI Lombard</v>
      </c>
      <c r="Q53" s="1" t="str">
        <f t="shared" ca="1" si="3"/>
        <v>Followup</v>
      </c>
    </row>
    <row r="54" spans="1:17" x14ac:dyDescent="0.25">
      <c r="A54" s="2" t="s">
        <v>101</v>
      </c>
      <c r="B54" s="1">
        <v>942</v>
      </c>
      <c r="C54" s="1">
        <v>12246</v>
      </c>
      <c r="F54" s="1" t="s">
        <v>33</v>
      </c>
      <c r="G54" s="1" t="s">
        <v>33</v>
      </c>
      <c r="H54" s="1" t="s">
        <v>86</v>
      </c>
      <c r="I54" s="6">
        <f ca="1">IFERROR(VLOOKUP(A54,Stored_Old_Data!A:I,9,0),TODAY())</f>
        <v>44537</v>
      </c>
      <c r="J54" s="6">
        <f t="shared" ca="1" si="0"/>
        <v>44545</v>
      </c>
      <c r="K54" s="1">
        <f t="shared" ca="1" si="1"/>
        <v>8</v>
      </c>
      <c r="L54" s="1" t="str">
        <f t="shared" ca="1" si="2"/>
        <v>0-15 Days</v>
      </c>
      <c r="N54" s="1" t="str">
        <f>IFERROR(VLOOKUP(A54,Stored_Old_Data!A:A,1,0),1)</f>
        <v>31949420000061</v>
      </c>
      <c r="P54" s="1" t="str">
        <f>IFERROR(VLOOKUP(F54,[1]Mail!$A:$A,1,0),"Mismatch")</f>
        <v>ICICI Lombard</v>
      </c>
      <c r="Q54" s="1" t="str">
        <f t="shared" ca="1" si="3"/>
        <v>Followup</v>
      </c>
    </row>
    <row r="55" spans="1:17" x14ac:dyDescent="0.25">
      <c r="A55" s="2" t="s">
        <v>102</v>
      </c>
      <c r="B55" s="1">
        <v>943</v>
      </c>
      <c r="C55" s="1">
        <v>5082</v>
      </c>
      <c r="F55" s="1" t="s">
        <v>33</v>
      </c>
      <c r="G55" s="1" t="s">
        <v>33</v>
      </c>
      <c r="H55" s="1" t="s">
        <v>86</v>
      </c>
      <c r="I55" s="6">
        <f ca="1">IFERROR(VLOOKUP(A55,Stored_Old_Data!A:I,9,0),TODAY())</f>
        <v>44537</v>
      </c>
      <c r="J55" s="6">
        <f t="shared" ca="1" si="0"/>
        <v>44545</v>
      </c>
      <c r="K55" s="1">
        <f t="shared" ca="1" si="1"/>
        <v>8</v>
      </c>
      <c r="L55" s="1" t="str">
        <f t="shared" ca="1" si="2"/>
        <v>0-15 Days</v>
      </c>
      <c r="N55" s="1" t="str">
        <f>IFERROR(VLOOKUP(A55,Stored_Old_Data!A:A,1,0),1)</f>
        <v>45859430001271</v>
      </c>
      <c r="P55" s="1" t="str">
        <f>IFERROR(VLOOKUP(F55,[1]Mail!$A:$A,1,0),"Mismatch")</f>
        <v>ICICI Lombard</v>
      </c>
      <c r="Q55" s="1" t="str">
        <f t="shared" ca="1" si="3"/>
        <v>Followup</v>
      </c>
    </row>
    <row r="56" spans="1:17" x14ac:dyDescent="0.25">
      <c r="A56" s="2" t="s">
        <v>103</v>
      </c>
      <c r="B56" s="1">
        <v>942</v>
      </c>
      <c r="C56" s="1">
        <v>5082</v>
      </c>
      <c r="F56" s="1" t="s">
        <v>33</v>
      </c>
      <c r="G56" s="1" t="s">
        <v>33</v>
      </c>
      <c r="H56" s="1" t="s">
        <v>86</v>
      </c>
      <c r="I56" s="6">
        <f ca="1">IFERROR(VLOOKUP(A56,Stored_Old_Data!A:I,9,0),TODAY())</f>
        <v>44537</v>
      </c>
      <c r="J56" s="6">
        <f t="shared" ca="1" si="0"/>
        <v>44545</v>
      </c>
      <c r="K56" s="1">
        <f t="shared" ca="1" si="1"/>
        <v>8</v>
      </c>
      <c r="L56" s="1" t="str">
        <f t="shared" ca="1" si="2"/>
        <v>0-15 Days</v>
      </c>
      <c r="N56" s="1" t="str">
        <f>IFERROR(VLOOKUP(A56,Stored_Old_Data!A:A,1,0),1)</f>
        <v>45859420001472</v>
      </c>
      <c r="P56" s="1" t="str">
        <f>IFERROR(VLOOKUP(F56,[1]Mail!$A:$A,1,0),"Mismatch")</f>
        <v>ICICI Lombard</v>
      </c>
      <c r="Q56" s="1" t="str">
        <f t="shared" ca="1" si="3"/>
        <v>Followup</v>
      </c>
    </row>
    <row r="57" spans="1:17" x14ac:dyDescent="0.25">
      <c r="A57" s="2" t="s">
        <v>104</v>
      </c>
      <c r="B57" s="1">
        <v>942</v>
      </c>
      <c r="C57" s="1">
        <v>4050</v>
      </c>
      <c r="F57" s="1" t="s">
        <v>33</v>
      </c>
      <c r="G57" s="1" t="s">
        <v>33</v>
      </c>
      <c r="H57" s="1" t="s">
        <v>86</v>
      </c>
      <c r="I57" s="6">
        <f ca="1">IFERROR(VLOOKUP(A57,Stored_Old_Data!A:I,9,0),TODAY())</f>
        <v>44537</v>
      </c>
      <c r="J57" s="6">
        <f t="shared" ca="1" si="0"/>
        <v>44545</v>
      </c>
      <c r="K57" s="1">
        <f t="shared" ca="1" si="1"/>
        <v>8</v>
      </c>
      <c r="L57" s="1" t="str">
        <f t="shared" ca="1" si="2"/>
        <v>0-15 Days</v>
      </c>
      <c r="N57" s="1" t="str">
        <f>IFERROR(VLOOKUP(A57,Stored_Old_Data!A:A,1,0),1)</f>
        <v>46009420000792</v>
      </c>
      <c r="P57" s="1" t="str">
        <f>IFERROR(VLOOKUP(F57,[1]Mail!$A:$A,1,0),"Mismatch")</f>
        <v>ICICI Lombard</v>
      </c>
      <c r="Q57" s="1" t="str">
        <f t="shared" ca="1" si="3"/>
        <v>Followup</v>
      </c>
    </row>
    <row r="58" spans="1:17" x14ac:dyDescent="0.25">
      <c r="A58" s="2" t="s">
        <v>105</v>
      </c>
      <c r="B58" s="1">
        <v>942</v>
      </c>
      <c r="C58" s="1">
        <v>5082</v>
      </c>
      <c r="F58" s="1" t="s">
        <v>33</v>
      </c>
      <c r="G58" s="1" t="s">
        <v>33</v>
      </c>
      <c r="H58" s="1" t="s">
        <v>86</v>
      </c>
      <c r="I58" s="6">
        <f ca="1">IFERROR(VLOOKUP(A58,Stored_Old_Data!A:I,9,0),TODAY())</f>
        <v>44537</v>
      </c>
      <c r="J58" s="6">
        <f t="shared" ca="1" si="0"/>
        <v>44545</v>
      </c>
      <c r="K58" s="1">
        <f t="shared" ca="1" si="1"/>
        <v>8</v>
      </c>
      <c r="L58" s="1" t="str">
        <f t="shared" ca="1" si="2"/>
        <v>0-15 Days</v>
      </c>
      <c r="N58" s="1" t="str">
        <f>IFERROR(VLOOKUP(A58,Stored_Old_Data!A:A,1,0),1)</f>
        <v>46019420002570</v>
      </c>
      <c r="P58" s="1" t="str">
        <f>IFERROR(VLOOKUP(F58,[1]Mail!$A:$A,1,0),"Mismatch")</f>
        <v>ICICI Lombard</v>
      </c>
      <c r="Q58" s="1" t="str">
        <f t="shared" ca="1" si="3"/>
        <v>Followup</v>
      </c>
    </row>
    <row r="59" spans="1:17" x14ac:dyDescent="0.25">
      <c r="A59" s="2" t="s">
        <v>106</v>
      </c>
      <c r="B59" s="1">
        <v>942</v>
      </c>
      <c r="C59" s="1">
        <v>5082</v>
      </c>
      <c r="F59" s="1" t="s">
        <v>33</v>
      </c>
      <c r="G59" s="1" t="s">
        <v>33</v>
      </c>
      <c r="H59" s="1" t="s">
        <v>86</v>
      </c>
      <c r="I59" s="6">
        <f ca="1">IFERROR(VLOOKUP(A59,Stored_Old_Data!A:I,9,0),TODAY())</f>
        <v>44537</v>
      </c>
      <c r="J59" s="6">
        <f t="shared" ca="1" si="0"/>
        <v>44545</v>
      </c>
      <c r="K59" s="1">
        <f t="shared" ca="1" si="1"/>
        <v>8</v>
      </c>
      <c r="L59" s="1" t="str">
        <f t="shared" ca="1" si="2"/>
        <v>0-15 Days</v>
      </c>
      <c r="N59" s="1" t="str">
        <f>IFERROR(VLOOKUP(A59,Stored_Old_Data!A:A,1,0),1)</f>
        <v>47519420001880</v>
      </c>
      <c r="P59" s="1" t="str">
        <f>IFERROR(VLOOKUP(F59,[1]Mail!$A:$A,1,0),"Mismatch")</f>
        <v>ICICI Lombard</v>
      </c>
      <c r="Q59" s="1" t="str">
        <f t="shared" ca="1" si="3"/>
        <v>Followup</v>
      </c>
    </row>
    <row r="60" spans="1:17" x14ac:dyDescent="0.25">
      <c r="A60" s="2" t="s">
        <v>107</v>
      </c>
      <c r="B60" s="1">
        <v>942</v>
      </c>
      <c r="C60" s="1">
        <v>4172</v>
      </c>
      <c r="F60" s="1" t="s">
        <v>33</v>
      </c>
      <c r="G60" s="1" t="s">
        <v>33</v>
      </c>
      <c r="H60" s="1" t="s">
        <v>86</v>
      </c>
      <c r="I60" s="6">
        <f ca="1">IFERROR(VLOOKUP(A60,Stored_Old_Data!A:I,9,0),TODAY())</f>
        <v>44537</v>
      </c>
      <c r="J60" s="6">
        <f t="shared" ca="1" si="0"/>
        <v>44545</v>
      </c>
      <c r="K60" s="1">
        <f t="shared" ca="1" si="1"/>
        <v>8</v>
      </c>
      <c r="L60" s="1" t="str">
        <f t="shared" ca="1" si="2"/>
        <v>0-15 Days</v>
      </c>
      <c r="N60" s="1" t="str">
        <f>IFERROR(VLOOKUP(A60,Stored_Old_Data!A:A,1,0),1)</f>
        <v>47939420000087</v>
      </c>
      <c r="P60" s="1" t="str">
        <f>IFERROR(VLOOKUP(F60,[1]Mail!$A:$A,1,0),"Mismatch")</f>
        <v>ICICI Lombard</v>
      </c>
      <c r="Q60" s="1" t="str">
        <f t="shared" ca="1" si="3"/>
        <v>Followup</v>
      </c>
    </row>
    <row r="61" spans="1:17" x14ac:dyDescent="0.25">
      <c r="A61" s="2" t="s">
        <v>108</v>
      </c>
      <c r="B61" s="1">
        <v>942</v>
      </c>
      <c r="C61" s="1">
        <v>4172</v>
      </c>
      <c r="F61" s="1" t="s">
        <v>33</v>
      </c>
      <c r="G61" s="1" t="s">
        <v>33</v>
      </c>
      <c r="H61" s="1" t="s">
        <v>86</v>
      </c>
      <c r="I61" s="6">
        <f ca="1">IFERROR(VLOOKUP(A61,Stored_Old_Data!A:I,9,0),TODAY())</f>
        <v>44537</v>
      </c>
      <c r="J61" s="6">
        <f t="shared" ca="1" si="0"/>
        <v>44545</v>
      </c>
      <c r="K61" s="1">
        <f t="shared" ca="1" si="1"/>
        <v>8</v>
      </c>
      <c r="L61" s="1" t="str">
        <f t="shared" ca="1" si="2"/>
        <v>0-15 Days</v>
      </c>
      <c r="N61" s="1" t="str">
        <f>IFERROR(VLOOKUP(A61,Stored_Old_Data!A:A,1,0),1)</f>
        <v>33639420001706</v>
      </c>
      <c r="P61" s="1" t="str">
        <f>IFERROR(VLOOKUP(F61,[1]Mail!$A:$A,1,0),"Mismatch")</f>
        <v>ICICI Lombard</v>
      </c>
      <c r="Q61" s="1" t="str">
        <f t="shared" ca="1" si="3"/>
        <v>Followup</v>
      </c>
    </row>
    <row r="62" spans="1:17" x14ac:dyDescent="0.25">
      <c r="A62" s="2" t="s">
        <v>109</v>
      </c>
      <c r="B62" s="1">
        <v>942</v>
      </c>
      <c r="C62" s="1">
        <v>4172</v>
      </c>
      <c r="F62" s="1" t="s">
        <v>33</v>
      </c>
      <c r="G62" s="1" t="s">
        <v>33</v>
      </c>
      <c r="H62" s="1" t="s">
        <v>86</v>
      </c>
      <c r="I62" s="6">
        <f ca="1">IFERROR(VLOOKUP(A62,Stored_Old_Data!A:I,9,0),TODAY())</f>
        <v>44537</v>
      </c>
      <c r="J62" s="6">
        <f t="shared" ca="1" si="0"/>
        <v>44545</v>
      </c>
      <c r="K62" s="1">
        <f t="shared" ca="1" si="1"/>
        <v>8</v>
      </c>
      <c r="L62" s="1" t="str">
        <f t="shared" ca="1" si="2"/>
        <v>0-15 Days</v>
      </c>
      <c r="N62" s="1" t="str">
        <f>IFERROR(VLOOKUP(A62,Stored_Old_Data!A:A,1,0),1)</f>
        <v>33639420001784</v>
      </c>
      <c r="P62" s="1" t="str">
        <f>IFERROR(VLOOKUP(F62,[1]Mail!$A:$A,1,0),"Mismatch")</f>
        <v>ICICI Lombard</v>
      </c>
      <c r="Q62" s="1" t="str">
        <f t="shared" ca="1" si="3"/>
        <v>Followup</v>
      </c>
    </row>
    <row r="63" spans="1:17" x14ac:dyDescent="0.25">
      <c r="A63" s="2" t="s">
        <v>110</v>
      </c>
      <c r="B63" s="1">
        <v>942</v>
      </c>
      <c r="C63" s="1">
        <v>4172</v>
      </c>
      <c r="F63" s="1" t="s">
        <v>33</v>
      </c>
      <c r="G63" s="1" t="s">
        <v>33</v>
      </c>
      <c r="H63" s="1" t="s">
        <v>86</v>
      </c>
      <c r="I63" s="6">
        <f ca="1">IFERROR(VLOOKUP(A63,Stored_Old_Data!A:I,9,0),TODAY())</f>
        <v>44537</v>
      </c>
      <c r="J63" s="6">
        <f t="shared" ca="1" si="0"/>
        <v>44545</v>
      </c>
      <c r="K63" s="1">
        <f t="shared" ca="1" si="1"/>
        <v>8</v>
      </c>
      <c r="L63" s="1" t="str">
        <f t="shared" ca="1" si="2"/>
        <v>0-15 Days</v>
      </c>
      <c r="N63" s="1" t="str">
        <f>IFERROR(VLOOKUP(A63,Stored_Old_Data!A:A,1,0),1)</f>
        <v>33639420001771</v>
      </c>
      <c r="P63" s="1" t="str">
        <f>IFERROR(VLOOKUP(F63,[1]Mail!$A:$A,1,0),"Mismatch")</f>
        <v>ICICI Lombard</v>
      </c>
      <c r="Q63" s="1" t="str">
        <f t="shared" ca="1" si="3"/>
        <v>Followup</v>
      </c>
    </row>
    <row r="64" spans="1:17" x14ac:dyDescent="0.25">
      <c r="A64" s="2" t="s">
        <v>111</v>
      </c>
      <c r="B64" s="1">
        <v>943</v>
      </c>
      <c r="C64" s="1">
        <v>5082</v>
      </c>
      <c r="F64" s="1" t="s">
        <v>33</v>
      </c>
      <c r="G64" s="1" t="s">
        <v>33</v>
      </c>
      <c r="H64" s="1" t="s">
        <v>86</v>
      </c>
      <c r="I64" s="6">
        <f ca="1">IFERROR(VLOOKUP(A64,Stored_Old_Data!A:I,9,0),TODAY())</f>
        <v>44537</v>
      </c>
      <c r="J64" s="6">
        <f t="shared" ca="1" si="0"/>
        <v>44545</v>
      </c>
      <c r="K64" s="1">
        <f t="shared" ca="1" si="1"/>
        <v>8</v>
      </c>
      <c r="L64" s="1" t="str">
        <f t="shared" ca="1" si="2"/>
        <v>0-15 Days</v>
      </c>
      <c r="N64" s="1" t="str">
        <f>IFERROR(VLOOKUP(A64,Stored_Old_Data!A:A,1,0),1)</f>
        <v>47619430000880</v>
      </c>
      <c r="P64" s="1" t="str">
        <f>IFERROR(VLOOKUP(F64,[1]Mail!$A:$A,1,0),"Mismatch")</f>
        <v>ICICI Lombard</v>
      </c>
      <c r="Q64" s="1" t="str">
        <f t="shared" ca="1" si="3"/>
        <v>Followup</v>
      </c>
    </row>
    <row r="65" spans="1:17" x14ac:dyDescent="0.25">
      <c r="A65" s="2" t="s">
        <v>112</v>
      </c>
      <c r="B65" s="1">
        <v>942</v>
      </c>
      <c r="C65" s="1">
        <v>5082</v>
      </c>
      <c r="F65" s="1" t="s">
        <v>33</v>
      </c>
      <c r="G65" s="1" t="s">
        <v>33</v>
      </c>
      <c r="H65" s="1" t="s">
        <v>86</v>
      </c>
      <c r="I65" s="6">
        <f ca="1">IFERROR(VLOOKUP(A65,Stored_Old_Data!A:I,9,0),TODAY())</f>
        <v>44537</v>
      </c>
      <c r="J65" s="6">
        <f t="shared" ca="1" si="0"/>
        <v>44545</v>
      </c>
      <c r="K65" s="1">
        <f t="shared" ca="1" si="1"/>
        <v>8</v>
      </c>
      <c r="L65" s="1" t="str">
        <f t="shared" ca="1" si="2"/>
        <v>0-15 Days</v>
      </c>
      <c r="N65" s="1" t="str">
        <f>IFERROR(VLOOKUP(A65,Stored_Old_Data!A:A,1,0),1)</f>
        <v>31559420000140</v>
      </c>
      <c r="P65" s="1" t="str">
        <f>IFERROR(VLOOKUP(F65,[1]Mail!$A:$A,1,0),"Mismatch")</f>
        <v>ICICI Lombard</v>
      </c>
      <c r="Q65" s="1" t="str">
        <f t="shared" ca="1" si="3"/>
        <v>Followup</v>
      </c>
    </row>
    <row r="66" spans="1:17" x14ac:dyDescent="0.25">
      <c r="A66" s="2" t="s">
        <v>113</v>
      </c>
      <c r="B66" s="1">
        <v>942</v>
      </c>
      <c r="C66" s="1">
        <v>5082</v>
      </c>
      <c r="F66" s="1" t="s">
        <v>33</v>
      </c>
      <c r="G66" s="1" t="s">
        <v>33</v>
      </c>
      <c r="H66" s="1" t="s">
        <v>86</v>
      </c>
      <c r="I66" s="6">
        <f ca="1">IFERROR(VLOOKUP(A66,Stored_Old_Data!A:I,9,0),TODAY())</f>
        <v>44537</v>
      </c>
      <c r="J66" s="6">
        <f t="shared" ca="1" si="0"/>
        <v>44545</v>
      </c>
      <c r="K66" s="1">
        <f t="shared" ca="1" si="1"/>
        <v>8</v>
      </c>
      <c r="L66" s="1" t="str">
        <f t="shared" ca="1" si="2"/>
        <v>0-15 Days</v>
      </c>
      <c r="N66" s="1" t="str">
        <f>IFERROR(VLOOKUP(A66,Stored_Old_Data!A:A,1,0),1)</f>
        <v>30689420000058</v>
      </c>
      <c r="P66" s="1" t="str">
        <f>IFERROR(VLOOKUP(F66,[1]Mail!$A:$A,1,0),"Mismatch")</f>
        <v>ICICI Lombard</v>
      </c>
      <c r="Q66" s="1" t="str">
        <f t="shared" ca="1" si="3"/>
        <v>Followup</v>
      </c>
    </row>
    <row r="67" spans="1:17" x14ac:dyDescent="0.25">
      <c r="A67" s="2" t="s">
        <v>114</v>
      </c>
      <c r="B67" s="1">
        <v>942</v>
      </c>
      <c r="C67" s="1">
        <v>4050</v>
      </c>
      <c r="F67" s="1" t="s">
        <v>33</v>
      </c>
      <c r="G67" s="1" t="s">
        <v>33</v>
      </c>
      <c r="H67" s="1" t="s">
        <v>86</v>
      </c>
      <c r="I67" s="6">
        <f ca="1">IFERROR(VLOOKUP(A67,Stored_Old_Data!A:I,9,0),TODAY())</f>
        <v>44537</v>
      </c>
      <c r="J67" s="6">
        <f t="shared" ref="J67:J130" ca="1" si="4">TODAY()</f>
        <v>44545</v>
      </c>
      <c r="K67" s="1">
        <f t="shared" ref="K67:K130" ca="1" si="5">NETWORKDAYS.INTL(I67,J67,11)</f>
        <v>8</v>
      </c>
      <c r="L67" s="1" t="str">
        <f t="shared" ref="L67:L130" ca="1" si="6">IF(AND(K67&lt;=15,K67&gt;=0),"0-15 Days",IF(AND(K67&gt;=16,K67&lt;=30),"16-30 Days",IF(AND(K67&gt;=31,K67&lt;=45),"31-45 Days",IF(K67&gt;=46,"46-60 Days"))))</f>
        <v>0-15 Days</v>
      </c>
      <c r="N67" s="1" t="str">
        <f>IFERROR(VLOOKUP(A67,Stored_Old_Data!A:A,1,0),1)</f>
        <v>31689420000366</v>
      </c>
      <c r="P67" s="1" t="str">
        <f>IFERROR(VLOOKUP(F67,[1]Mail!$A:$A,1,0),"Mismatch")</f>
        <v>ICICI Lombard</v>
      </c>
      <c r="Q67" s="1" t="str">
        <f t="shared" ref="Q67:Q130" ca="1" si="7">IF(I67-J67=0,"Fresh Case",IF(K67&gt;7,"Followup","Ignore"))</f>
        <v>Followup</v>
      </c>
    </row>
    <row r="68" spans="1:17" x14ac:dyDescent="0.25">
      <c r="A68" s="2" t="s">
        <v>115</v>
      </c>
      <c r="B68" s="1">
        <v>943</v>
      </c>
      <c r="C68" s="1">
        <v>5082</v>
      </c>
      <c r="F68" s="1" t="s">
        <v>33</v>
      </c>
      <c r="G68" s="1" t="s">
        <v>33</v>
      </c>
      <c r="H68" s="1" t="s">
        <v>86</v>
      </c>
      <c r="I68" s="6">
        <f ca="1">IFERROR(VLOOKUP(A68,Stored_Old_Data!A:I,9,0),TODAY())</f>
        <v>44537</v>
      </c>
      <c r="J68" s="6">
        <f t="shared" ca="1" si="4"/>
        <v>44545</v>
      </c>
      <c r="K68" s="1">
        <f t="shared" ca="1" si="5"/>
        <v>8</v>
      </c>
      <c r="L68" s="1" t="str">
        <f t="shared" ca="1" si="6"/>
        <v>0-15 Days</v>
      </c>
      <c r="N68" s="1" t="str">
        <f>IFERROR(VLOOKUP(A68,Stored_Old_Data!A:A,1,0),1)</f>
        <v>33439430000739</v>
      </c>
      <c r="P68" s="1" t="str">
        <f>IFERROR(VLOOKUP(F68,[1]Mail!$A:$A,1,0),"Mismatch")</f>
        <v>ICICI Lombard</v>
      </c>
      <c r="Q68" s="1" t="str">
        <f t="shared" ca="1" si="7"/>
        <v>Followup</v>
      </c>
    </row>
    <row r="69" spans="1:17" x14ac:dyDescent="0.25">
      <c r="A69" s="2" t="s">
        <v>116</v>
      </c>
      <c r="B69" s="1">
        <v>943</v>
      </c>
      <c r="C69" s="1">
        <v>4050</v>
      </c>
      <c r="F69" s="1" t="s">
        <v>33</v>
      </c>
      <c r="G69" s="1" t="s">
        <v>33</v>
      </c>
      <c r="H69" s="1" t="s">
        <v>86</v>
      </c>
      <c r="I69" s="6">
        <f ca="1">IFERROR(VLOOKUP(A69,Stored_Old_Data!A:I,9,0),TODAY())</f>
        <v>44537</v>
      </c>
      <c r="J69" s="6">
        <f t="shared" ca="1" si="4"/>
        <v>44545</v>
      </c>
      <c r="K69" s="1">
        <f t="shared" ca="1" si="5"/>
        <v>8</v>
      </c>
      <c r="L69" s="1" t="str">
        <f t="shared" ca="1" si="6"/>
        <v>0-15 Days</v>
      </c>
      <c r="N69" s="1" t="str">
        <f>IFERROR(VLOOKUP(A69,Stored_Old_Data!A:A,1,0),1)</f>
        <v>48009430000046</v>
      </c>
      <c r="P69" s="1" t="str">
        <f>IFERROR(VLOOKUP(F69,[1]Mail!$A:$A,1,0),"Mismatch")</f>
        <v>ICICI Lombard</v>
      </c>
      <c r="Q69" s="1" t="str">
        <f t="shared" ca="1" si="7"/>
        <v>Followup</v>
      </c>
    </row>
    <row r="70" spans="1:17" x14ac:dyDescent="0.25">
      <c r="A70" s="2" t="s">
        <v>117</v>
      </c>
      <c r="B70" s="1">
        <v>942</v>
      </c>
      <c r="C70" s="1">
        <v>4050</v>
      </c>
      <c r="F70" s="1" t="s">
        <v>33</v>
      </c>
      <c r="G70" s="1" t="s">
        <v>33</v>
      </c>
      <c r="H70" s="1" t="s">
        <v>86</v>
      </c>
      <c r="I70" s="6">
        <f ca="1">IFERROR(VLOOKUP(A70,Stored_Old_Data!A:I,9,0),TODAY())</f>
        <v>44537</v>
      </c>
      <c r="J70" s="6">
        <f t="shared" ca="1" si="4"/>
        <v>44545</v>
      </c>
      <c r="K70" s="1">
        <f t="shared" ca="1" si="5"/>
        <v>8</v>
      </c>
      <c r="L70" s="1" t="str">
        <f t="shared" ca="1" si="6"/>
        <v>0-15 Days</v>
      </c>
      <c r="N70" s="1" t="str">
        <f>IFERROR(VLOOKUP(A70,Stored_Old_Data!A:A,1,0),1)</f>
        <v>31529420002700</v>
      </c>
      <c r="P70" s="1" t="str">
        <f>IFERROR(VLOOKUP(F70,[1]Mail!$A:$A,1,0),"Mismatch")</f>
        <v>ICICI Lombard</v>
      </c>
      <c r="Q70" s="1" t="str">
        <f t="shared" ca="1" si="7"/>
        <v>Followup</v>
      </c>
    </row>
    <row r="71" spans="1:17" x14ac:dyDescent="0.25">
      <c r="A71" s="2" t="s">
        <v>118</v>
      </c>
      <c r="B71" s="1">
        <v>942</v>
      </c>
      <c r="C71" s="1">
        <v>3563</v>
      </c>
      <c r="F71" s="1" t="s">
        <v>33</v>
      </c>
      <c r="G71" s="1" t="s">
        <v>33</v>
      </c>
      <c r="H71" s="1" t="s">
        <v>86</v>
      </c>
      <c r="I71" s="6">
        <f ca="1">IFERROR(VLOOKUP(A71,Stored_Old_Data!A:I,9,0),TODAY())</f>
        <v>44537</v>
      </c>
      <c r="J71" s="6">
        <f t="shared" ca="1" si="4"/>
        <v>44545</v>
      </c>
      <c r="K71" s="1">
        <f t="shared" ca="1" si="5"/>
        <v>8</v>
      </c>
      <c r="L71" s="1" t="str">
        <f t="shared" ca="1" si="6"/>
        <v>0-15 Days</v>
      </c>
      <c r="N71" s="1" t="str">
        <f>IFERROR(VLOOKUP(A71,Stored_Old_Data!A:A,1,0),1)</f>
        <v>45539420001561</v>
      </c>
      <c r="P71" s="1" t="str">
        <f>IFERROR(VLOOKUP(F71,[1]Mail!$A:$A,1,0),"Mismatch")</f>
        <v>ICICI Lombard</v>
      </c>
      <c r="Q71" s="1" t="str">
        <f t="shared" ca="1" si="7"/>
        <v>Followup</v>
      </c>
    </row>
    <row r="72" spans="1:17" x14ac:dyDescent="0.25">
      <c r="A72" s="2" t="s">
        <v>119</v>
      </c>
      <c r="B72" s="1">
        <v>942</v>
      </c>
      <c r="C72" s="1">
        <v>5082</v>
      </c>
      <c r="F72" s="1" t="s">
        <v>33</v>
      </c>
      <c r="G72" s="1" t="s">
        <v>33</v>
      </c>
      <c r="H72" s="1" t="s">
        <v>86</v>
      </c>
      <c r="I72" s="6">
        <f ca="1">IFERROR(VLOOKUP(A72,Stored_Old_Data!A:I,9,0),TODAY())</f>
        <v>44537</v>
      </c>
      <c r="J72" s="6">
        <f t="shared" ca="1" si="4"/>
        <v>44545</v>
      </c>
      <c r="K72" s="1">
        <f t="shared" ca="1" si="5"/>
        <v>8</v>
      </c>
      <c r="L72" s="1" t="str">
        <f t="shared" ca="1" si="6"/>
        <v>0-15 Days</v>
      </c>
      <c r="N72" s="1" t="str">
        <f>IFERROR(VLOOKUP(A72,Stored_Old_Data!A:A,1,0),1)</f>
        <v>45539420001404</v>
      </c>
      <c r="P72" s="1" t="str">
        <f>IFERROR(VLOOKUP(F72,[1]Mail!$A:$A,1,0),"Mismatch")</f>
        <v>ICICI Lombard</v>
      </c>
      <c r="Q72" s="1" t="str">
        <f t="shared" ca="1" si="7"/>
        <v>Followup</v>
      </c>
    </row>
    <row r="73" spans="1:17" x14ac:dyDescent="0.25">
      <c r="A73" s="2" t="s">
        <v>120</v>
      </c>
      <c r="B73" s="1">
        <v>943</v>
      </c>
      <c r="C73" s="1">
        <v>4050</v>
      </c>
      <c r="F73" s="1" t="s">
        <v>33</v>
      </c>
      <c r="G73" s="1" t="s">
        <v>33</v>
      </c>
      <c r="H73" s="1" t="s">
        <v>86</v>
      </c>
      <c r="I73" s="6">
        <f ca="1">IFERROR(VLOOKUP(A73,Stored_Old_Data!A:I,9,0),TODAY())</f>
        <v>44537</v>
      </c>
      <c r="J73" s="6">
        <f t="shared" ca="1" si="4"/>
        <v>44545</v>
      </c>
      <c r="K73" s="1">
        <f t="shared" ca="1" si="5"/>
        <v>8</v>
      </c>
      <c r="L73" s="1" t="str">
        <f t="shared" ca="1" si="6"/>
        <v>0-15 Days</v>
      </c>
      <c r="N73" s="1" t="str">
        <f>IFERROR(VLOOKUP(A73,Stored_Old_Data!A:A,1,0),1)</f>
        <v>33049430000271</v>
      </c>
      <c r="P73" s="1" t="str">
        <f>IFERROR(VLOOKUP(F73,[1]Mail!$A:$A,1,0),"Mismatch")</f>
        <v>ICICI Lombard</v>
      </c>
      <c r="Q73" s="1" t="str">
        <f t="shared" ca="1" si="7"/>
        <v>Followup</v>
      </c>
    </row>
    <row r="74" spans="1:17" x14ac:dyDescent="0.25">
      <c r="A74" s="2" t="s">
        <v>121</v>
      </c>
      <c r="B74" s="1">
        <v>943</v>
      </c>
      <c r="C74" s="1">
        <v>3563</v>
      </c>
      <c r="F74" s="1" t="s">
        <v>33</v>
      </c>
      <c r="G74" s="1" t="s">
        <v>33</v>
      </c>
      <c r="H74" s="1" t="s">
        <v>86</v>
      </c>
      <c r="I74" s="6">
        <f ca="1">IFERROR(VLOOKUP(A74,Stored_Old_Data!A:I,9,0),TODAY())</f>
        <v>44537</v>
      </c>
      <c r="J74" s="6">
        <f t="shared" ca="1" si="4"/>
        <v>44545</v>
      </c>
      <c r="K74" s="1">
        <f t="shared" ca="1" si="5"/>
        <v>8</v>
      </c>
      <c r="L74" s="1" t="str">
        <f t="shared" ca="1" si="6"/>
        <v>0-15 Days</v>
      </c>
      <c r="N74" s="1" t="str">
        <f>IFERROR(VLOOKUP(A74,Stored_Old_Data!A:A,1,0),1)</f>
        <v>45439430000390</v>
      </c>
      <c r="P74" s="1" t="str">
        <f>IFERROR(VLOOKUP(F74,[1]Mail!$A:$A,1,0),"Mismatch")</f>
        <v>ICICI Lombard</v>
      </c>
      <c r="Q74" s="1" t="str">
        <f t="shared" ca="1" si="7"/>
        <v>Followup</v>
      </c>
    </row>
    <row r="75" spans="1:17" x14ac:dyDescent="0.25">
      <c r="A75" s="2" t="s">
        <v>122</v>
      </c>
      <c r="B75" s="1">
        <v>943</v>
      </c>
      <c r="C75" s="1">
        <v>11279</v>
      </c>
      <c r="F75" s="1" t="s">
        <v>33</v>
      </c>
      <c r="G75" s="1" t="s">
        <v>33</v>
      </c>
      <c r="H75" s="1" t="s">
        <v>86</v>
      </c>
      <c r="I75" s="6">
        <f ca="1">IFERROR(VLOOKUP(A75,Stored_Old_Data!A:I,9,0),TODAY())</f>
        <v>44537</v>
      </c>
      <c r="J75" s="6">
        <f t="shared" ca="1" si="4"/>
        <v>44545</v>
      </c>
      <c r="K75" s="1">
        <f t="shared" ca="1" si="5"/>
        <v>8</v>
      </c>
      <c r="L75" s="1" t="str">
        <f t="shared" ca="1" si="6"/>
        <v>0-15 Days</v>
      </c>
      <c r="N75" s="1" t="str">
        <f>IFERROR(VLOOKUP(A75,Stored_Old_Data!A:A,1,0),1)</f>
        <v>45689430000752</v>
      </c>
      <c r="P75" s="1" t="str">
        <f>IFERROR(VLOOKUP(F75,[1]Mail!$A:$A,1,0),"Mismatch")</f>
        <v>ICICI Lombard</v>
      </c>
      <c r="Q75" s="1" t="str">
        <f t="shared" ca="1" si="7"/>
        <v>Followup</v>
      </c>
    </row>
    <row r="76" spans="1:17" x14ac:dyDescent="0.25">
      <c r="A76" s="2" t="s">
        <v>123</v>
      </c>
      <c r="B76" s="1">
        <v>942</v>
      </c>
      <c r="C76" s="1">
        <v>4050</v>
      </c>
      <c r="F76" s="1" t="s">
        <v>33</v>
      </c>
      <c r="G76" s="1" t="s">
        <v>33</v>
      </c>
      <c r="H76" s="1" t="s">
        <v>86</v>
      </c>
      <c r="I76" s="6">
        <f ca="1">IFERROR(VLOOKUP(A76,Stored_Old_Data!A:I,9,0),TODAY())</f>
        <v>44537</v>
      </c>
      <c r="J76" s="6">
        <f t="shared" ca="1" si="4"/>
        <v>44545</v>
      </c>
      <c r="K76" s="1">
        <f t="shared" ca="1" si="5"/>
        <v>8</v>
      </c>
      <c r="L76" s="1" t="str">
        <f t="shared" ca="1" si="6"/>
        <v>0-15 Days</v>
      </c>
      <c r="N76" s="1" t="str">
        <f>IFERROR(VLOOKUP(A76,Stored_Old_Data!A:A,1,0),1)</f>
        <v>33639420001761</v>
      </c>
      <c r="P76" s="1" t="str">
        <f>IFERROR(VLOOKUP(F76,[1]Mail!$A:$A,1,0),"Mismatch")</f>
        <v>ICICI Lombard</v>
      </c>
      <c r="Q76" s="1" t="str">
        <f t="shared" ca="1" si="7"/>
        <v>Followup</v>
      </c>
    </row>
    <row r="77" spans="1:17" x14ac:dyDescent="0.25">
      <c r="A77" s="2" t="s">
        <v>124</v>
      </c>
      <c r="B77" s="1">
        <v>942</v>
      </c>
      <c r="C77" s="1">
        <v>12246</v>
      </c>
      <c r="F77" s="1" t="s">
        <v>33</v>
      </c>
      <c r="G77" s="1" t="s">
        <v>33</v>
      </c>
      <c r="H77" s="1" t="s">
        <v>86</v>
      </c>
      <c r="I77" s="6">
        <f ca="1">IFERROR(VLOOKUP(A77,Stored_Old_Data!A:I,9,0),TODAY())</f>
        <v>44537</v>
      </c>
      <c r="J77" s="6">
        <f t="shared" ca="1" si="4"/>
        <v>44545</v>
      </c>
      <c r="K77" s="1">
        <f t="shared" ca="1" si="5"/>
        <v>8</v>
      </c>
      <c r="L77" s="1" t="str">
        <f t="shared" ca="1" si="6"/>
        <v>0-15 Days</v>
      </c>
      <c r="N77" s="1" t="str">
        <f>IFERROR(VLOOKUP(A77,Stored_Old_Data!A:A,1,0),1)</f>
        <v>45769420001314</v>
      </c>
      <c r="P77" s="1" t="str">
        <f>IFERROR(VLOOKUP(F77,[1]Mail!$A:$A,1,0),"Mismatch")</f>
        <v>ICICI Lombard</v>
      </c>
      <c r="Q77" s="1" t="str">
        <f t="shared" ca="1" si="7"/>
        <v>Followup</v>
      </c>
    </row>
    <row r="78" spans="1:17" x14ac:dyDescent="0.25">
      <c r="A78" s="2" t="s">
        <v>125</v>
      </c>
      <c r="B78" s="1">
        <v>943</v>
      </c>
      <c r="C78" s="1">
        <v>9655</v>
      </c>
      <c r="F78" s="1" t="s">
        <v>33</v>
      </c>
      <c r="G78" s="1" t="s">
        <v>33</v>
      </c>
      <c r="H78" s="1" t="s">
        <v>86</v>
      </c>
      <c r="I78" s="6">
        <f ca="1">IFERROR(VLOOKUP(A78,Stored_Old_Data!A:I,9,0),TODAY())</f>
        <v>44537</v>
      </c>
      <c r="J78" s="6">
        <f t="shared" ca="1" si="4"/>
        <v>44545</v>
      </c>
      <c r="K78" s="1">
        <f t="shared" ca="1" si="5"/>
        <v>8</v>
      </c>
      <c r="L78" s="1" t="str">
        <f t="shared" ca="1" si="6"/>
        <v>0-15 Days</v>
      </c>
      <c r="N78" s="1" t="str">
        <f>IFERROR(VLOOKUP(A78,Stored_Old_Data!A:A,1,0),1)</f>
        <v>46389430000169</v>
      </c>
      <c r="P78" s="1" t="str">
        <f>IFERROR(VLOOKUP(F78,[1]Mail!$A:$A,1,0),"Mismatch")</f>
        <v>ICICI Lombard</v>
      </c>
      <c r="Q78" s="1" t="str">
        <f t="shared" ca="1" si="7"/>
        <v>Followup</v>
      </c>
    </row>
    <row r="79" spans="1:17" x14ac:dyDescent="0.25">
      <c r="A79" s="2" t="s">
        <v>126</v>
      </c>
      <c r="B79" s="1">
        <v>942</v>
      </c>
      <c r="C79" s="1">
        <v>10317</v>
      </c>
      <c r="F79" s="1" t="s">
        <v>33</v>
      </c>
      <c r="G79" s="1" t="s">
        <v>33</v>
      </c>
      <c r="H79" s="1" t="s">
        <v>86</v>
      </c>
      <c r="I79" s="6">
        <f ca="1">IFERROR(VLOOKUP(A79,Stored_Old_Data!A:I,9,0),TODAY())</f>
        <v>44537</v>
      </c>
      <c r="J79" s="6">
        <f t="shared" ca="1" si="4"/>
        <v>44545</v>
      </c>
      <c r="K79" s="1">
        <f t="shared" ca="1" si="5"/>
        <v>8</v>
      </c>
      <c r="L79" s="1" t="str">
        <f t="shared" ca="1" si="6"/>
        <v>0-15 Days</v>
      </c>
      <c r="N79" s="1" t="str">
        <f>IFERROR(VLOOKUP(A79,Stored_Old_Data!A:A,1,0),1)</f>
        <v>30709420001812</v>
      </c>
      <c r="P79" s="1" t="str">
        <f>IFERROR(VLOOKUP(F79,[1]Mail!$A:$A,1,0),"Mismatch")</f>
        <v>ICICI Lombard</v>
      </c>
      <c r="Q79" s="1" t="str">
        <f t="shared" ca="1" si="7"/>
        <v>Followup</v>
      </c>
    </row>
    <row r="80" spans="1:17" x14ac:dyDescent="0.25">
      <c r="A80" s="2" t="s">
        <v>127</v>
      </c>
      <c r="B80" s="1">
        <v>942</v>
      </c>
      <c r="C80" s="1">
        <v>4050</v>
      </c>
      <c r="F80" s="1" t="s">
        <v>33</v>
      </c>
      <c r="G80" s="1" t="s">
        <v>33</v>
      </c>
      <c r="H80" s="1" t="s">
        <v>86</v>
      </c>
      <c r="I80" s="6">
        <f ca="1">IFERROR(VLOOKUP(A80,Stored_Old_Data!A:I,9,0),TODAY())</f>
        <v>44537</v>
      </c>
      <c r="J80" s="6">
        <f t="shared" ca="1" si="4"/>
        <v>44545</v>
      </c>
      <c r="K80" s="1">
        <f t="shared" ca="1" si="5"/>
        <v>8</v>
      </c>
      <c r="L80" s="1" t="str">
        <f t="shared" ca="1" si="6"/>
        <v>0-15 Days</v>
      </c>
      <c r="N80" s="1" t="str">
        <f>IFERROR(VLOOKUP(A80,Stored_Old_Data!A:A,1,0),1)</f>
        <v>30709420001825</v>
      </c>
      <c r="P80" s="1" t="str">
        <f>IFERROR(VLOOKUP(F80,[1]Mail!$A:$A,1,0),"Mismatch")</f>
        <v>ICICI Lombard</v>
      </c>
      <c r="Q80" s="1" t="str">
        <f t="shared" ca="1" si="7"/>
        <v>Followup</v>
      </c>
    </row>
    <row r="81" spans="1:17" x14ac:dyDescent="0.25">
      <c r="A81" s="2" t="s">
        <v>128</v>
      </c>
      <c r="B81" s="1">
        <v>942</v>
      </c>
      <c r="C81" s="1">
        <v>4050</v>
      </c>
      <c r="F81" s="1" t="s">
        <v>33</v>
      </c>
      <c r="G81" s="1" t="s">
        <v>33</v>
      </c>
      <c r="H81" s="1" t="s">
        <v>86</v>
      </c>
      <c r="I81" s="6">
        <f ca="1">IFERROR(VLOOKUP(A81,Stored_Old_Data!A:I,9,0),TODAY())</f>
        <v>44537</v>
      </c>
      <c r="J81" s="6">
        <f t="shared" ca="1" si="4"/>
        <v>44545</v>
      </c>
      <c r="K81" s="1">
        <f t="shared" ca="1" si="5"/>
        <v>8</v>
      </c>
      <c r="L81" s="1" t="str">
        <f t="shared" ca="1" si="6"/>
        <v>0-15 Days</v>
      </c>
      <c r="N81" s="1" t="str">
        <f>IFERROR(VLOOKUP(A81,Stored_Old_Data!A:A,1,0),1)</f>
        <v>31809420000382</v>
      </c>
      <c r="P81" s="1" t="str">
        <f>IFERROR(VLOOKUP(F81,[1]Mail!$A:$A,1,0),"Mismatch")</f>
        <v>ICICI Lombard</v>
      </c>
      <c r="Q81" s="1" t="str">
        <f t="shared" ca="1" si="7"/>
        <v>Followup</v>
      </c>
    </row>
    <row r="82" spans="1:17" x14ac:dyDescent="0.25">
      <c r="A82" s="2" t="s">
        <v>129</v>
      </c>
      <c r="B82" s="1">
        <v>942</v>
      </c>
      <c r="C82" s="1">
        <v>4050</v>
      </c>
      <c r="F82" s="1" t="s">
        <v>33</v>
      </c>
      <c r="G82" s="1" t="s">
        <v>33</v>
      </c>
      <c r="H82" s="1" t="s">
        <v>86</v>
      </c>
      <c r="I82" s="6">
        <f ca="1">IFERROR(VLOOKUP(A82,Stored_Old_Data!A:I,9,0),TODAY())</f>
        <v>44537</v>
      </c>
      <c r="J82" s="6">
        <f t="shared" ca="1" si="4"/>
        <v>44545</v>
      </c>
      <c r="K82" s="1">
        <f t="shared" ca="1" si="5"/>
        <v>8</v>
      </c>
      <c r="L82" s="1" t="str">
        <f t="shared" ca="1" si="6"/>
        <v>0-15 Days</v>
      </c>
      <c r="N82" s="1" t="str">
        <f>IFERROR(VLOOKUP(A82,Stored_Old_Data!A:A,1,0),1)</f>
        <v>34019420001100</v>
      </c>
      <c r="P82" s="1" t="str">
        <f>IFERROR(VLOOKUP(F82,[1]Mail!$A:$A,1,0),"Mismatch")</f>
        <v>ICICI Lombard</v>
      </c>
      <c r="Q82" s="1" t="str">
        <f t="shared" ca="1" si="7"/>
        <v>Followup</v>
      </c>
    </row>
    <row r="83" spans="1:17" x14ac:dyDescent="0.25">
      <c r="A83" s="2" t="s">
        <v>130</v>
      </c>
      <c r="B83" s="1">
        <v>942</v>
      </c>
      <c r="C83" s="1">
        <v>4172</v>
      </c>
      <c r="F83" s="1" t="s">
        <v>33</v>
      </c>
      <c r="G83" s="1" t="s">
        <v>33</v>
      </c>
      <c r="H83" s="1" t="s">
        <v>86</v>
      </c>
      <c r="I83" s="6">
        <f ca="1">IFERROR(VLOOKUP(A83,Stored_Old_Data!A:I,9,0),TODAY())</f>
        <v>44537</v>
      </c>
      <c r="J83" s="6">
        <f t="shared" ca="1" si="4"/>
        <v>44545</v>
      </c>
      <c r="K83" s="1">
        <f t="shared" ca="1" si="5"/>
        <v>8</v>
      </c>
      <c r="L83" s="1" t="str">
        <f t="shared" ca="1" si="6"/>
        <v>0-15 Days</v>
      </c>
      <c r="N83" s="1" t="str">
        <f>IFERROR(VLOOKUP(A83,Stored_Old_Data!A:A,1,0),1)</f>
        <v>45189420003680</v>
      </c>
      <c r="P83" s="1" t="str">
        <f>IFERROR(VLOOKUP(F83,[1]Mail!$A:$A,1,0),"Mismatch")</f>
        <v>ICICI Lombard</v>
      </c>
      <c r="Q83" s="1" t="str">
        <f t="shared" ca="1" si="7"/>
        <v>Followup</v>
      </c>
    </row>
    <row r="84" spans="1:17" x14ac:dyDescent="0.25">
      <c r="A84" s="2" t="s">
        <v>131</v>
      </c>
      <c r="B84" s="1">
        <v>942</v>
      </c>
      <c r="C84" s="1">
        <v>13974</v>
      </c>
      <c r="F84" s="1" t="s">
        <v>33</v>
      </c>
      <c r="G84" s="1" t="s">
        <v>33</v>
      </c>
      <c r="H84" s="1" t="s">
        <v>86</v>
      </c>
      <c r="I84" s="6">
        <f ca="1">IFERROR(VLOOKUP(A84,Stored_Old_Data!A:I,9,0),TODAY())</f>
        <v>44537</v>
      </c>
      <c r="J84" s="6">
        <f t="shared" ca="1" si="4"/>
        <v>44545</v>
      </c>
      <c r="K84" s="1">
        <f t="shared" ca="1" si="5"/>
        <v>8</v>
      </c>
      <c r="L84" s="1" t="str">
        <f t="shared" ca="1" si="6"/>
        <v>0-15 Days</v>
      </c>
      <c r="N84" s="1" t="str">
        <f>IFERROR(VLOOKUP(A84,Stored_Old_Data!A:A,1,0),1)</f>
        <v>45609420003692</v>
      </c>
      <c r="P84" s="1" t="str">
        <f>IFERROR(VLOOKUP(F84,[1]Mail!$A:$A,1,0),"Mismatch")</f>
        <v>ICICI Lombard</v>
      </c>
      <c r="Q84" s="1" t="str">
        <f t="shared" ca="1" si="7"/>
        <v>Followup</v>
      </c>
    </row>
    <row r="85" spans="1:17" x14ac:dyDescent="0.25">
      <c r="A85" s="2" t="s">
        <v>132</v>
      </c>
      <c r="B85" s="1">
        <v>942</v>
      </c>
      <c r="C85" s="1">
        <v>4050</v>
      </c>
      <c r="F85" s="1" t="s">
        <v>33</v>
      </c>
      <c r="G85" s="1" t="s">
        <v>33</v>
      </c>
      <c r="H85" s="1" t="s">
        <v>86</v>
      </c>
      <c r="I85" s="6">
        <f ca="1">IFERROR(VLOOKUP(A85,Stored_Old_Data!A:I,9,0),TODAY())</f>
        <v>44537</v>
      </c>
      <c r="J85" s="6">
        <f t="shared" ca="1" si="4"/>
        <v>44545</v>
      </c>
      <c r="K85" s="1">
        <f t="shared" ca="1" si="5"/>
        <v>8</v>
      </c>
      <c r="L85" s="1" t="str">
        <f t="shared" ca="1" si="6"/>
        <v>0-15 Days</v>
      </c>
      <c r="N85" s="1" t="str">
        <f>IFERROR(VLOOKUP(A85,Stored_Old_Data!A:A,1,0),1)</f>
        <v>30419420000090</v>
      </c>
      <c r="P85" s="1" t="str">
        <f>IFERROR(VLOOKUP(F85,[1]Mail!$A:$A,1,0),"Mismatch")</f>
        <v>ICICI Lombard</v>
      </c>
      <c r="Q85" s="1" t="str">
        <f t="shared" ca="1" si="7"/>
        <v>Followup</v>
      </c>
    </row>
    <row r="86" spans="1:17" x14ac:dyDescent="0.25">
      <c r="A86" s="2" t="s">
        <v>133</v>
      </c>
      <c r="B86" s="1">
        <v>942</v>
      </c>
      <c r="C86" s="1">
        <v>4172</v>
      </c>
      <c r="F86" s="1" t="s">
        <v>33</v>
      </c>
      <c r="G86" s="1" t="s">
        <v>33</v>
      </c>
      <c r="H86" s="1" t="s">
        <v>86</v>
      </c>
      <c r="I86" s="6">
        <f ca="1">IFERROR(VLOOKUP(A86,Stored_Old_Data!A:I,9,0),TODAY())</f>
        <v>44537</v>
      </c>
      <c r="J86" s="6">
        <f t="shared" ca="1" si="4"/>
        <v>44545</v>
      </c>
      <c r="K86" s="1">
        <f t="shared" ca="1" si="5"/>
        <v>8</v>
      </c>
      <c r="L86" s="1" t="str">
        <f t="shared" ca="1" si="6"/>
        <v>0-15 Days</v>
      </c>
      <c r="N86" s="1" t="str">
        <f>IFERROR(VLOOKUP(A86,Stored_Old_Data!A:A,1,0),1)</f>
        <v>31809420000461</v>
      </c>
      <c r="P86" s="1" t="str">
        <f>IFERROR(VLOOKUP(F86,[1]Mail!$A:$A,1,0),"Mismatch")</f>
        <v>ICICI Lombard</v>
      </c>
      <c r="Q86" s="1" t="str">
        <f t="shared" ca="1" si="7"/>
        <v>Followup</v>
      </c>
    </row>
    <row r="87" spans="1:17" x14ac:dyDescent="0.25">
      <c r="A87" s="2" t="s">
        <v>134</v>
      </c>
      <c r="B87" s="1">
        <v>942</v>
      </c>
      <c r="C87" s="1">
        <v>4172</v>
      </c>
      <c r="F87" s="1" t="s">
        <v>33</v>
      </c>
      <c r="G87" s="1" t="s">
        <v>33</v>
      </c>
      <c r="H87" s="1" t="s">
        <v>86</v>
      </c>
      <c r="I87" s="6">
        <f ca="1">IFERROR(VLOOKUP(A87,Stored_Old_Data!A:I,9,0),TODAY())</f>
        <v>44537</v>
      </c>
      <c r="J87" s="6">
        <f t="shared" ca="1" si="4"/>
        <v>44545</v>
      </c>
      <c r="K87" s="1">
        <f t="shared" ca="1" si="5"/>
        <v>8</v>
      </c>
      <c r="L87" s="1" t="str">
        <f t="shared" ca="1" si="6"/>
        <v>0-15 Days</v>
      </c>
      <c r="N87" s="1" t="str">
        <f>IFERROR(VLOOKUP(A87,Stored_Old_Data!A:A,1,0),1)</f>
        <v>31209420002498</v>
      </c>
      <c r="P87" s="1" t="str">
        <f>IFERROR(VLOOKUP(F87,[1]Mail!$A:$A,1,0),"Mismatch")</f>
        <v>ICICI Lombard</v>
      </c>
      <c r="Q87" s="1" t="str">
        <f t="shared" ca="1" si="7"/>
        <v>Followup</v>
      </c>
    </row>
    <row r="88" spans="1:17" x14ac:dyDescent="0.25">
      <c r="A88" s="2" t="s">
        <v>135</v>
      </c>
      <c r="B88" s="1">
        <v>942</v>
      </c>
      <c r="C88" s="1">
        <v>3563</v>
      </c>
      <c r="F88" s="1" t="s">
        <v>33</v>
      </c>
      <c r="G88" s="1" t="s">
        <v>33</v>
      </c>
      <c r="H88" s="1" t="s">
        <v>86</v>
      </c>
      <c r="I88" s="6">
        <f ca="1">IFERROR(VLOOKUP(A88,Stored_Old_Data!A:I,9,0),TODAY())</f>
        <v>44537</v>
      </c>
      <c r="J88" s="6">
        <f t="shared" ca="1" si="4"/>
        <v>44545</v>
      </c>
      <c r="K88" s="1">
        <f t="shared" ca="1" si="5"/>
        <v>8</v>
      </c>
      <c r="L88" s="1" t="str">
        <f t="shared" ca="1" si="6"/>
        <v>0-15 Days</v>
      </c>
      <c r="N88" s="1" t="str">
        <f>IFERROR(VLOOKUP(A88,Stored_Old_Data!A:A,1,0),1)</f>
        <v>45249420003620</v>
      </c>
      <c r="P88" s="1" t="str">
        <f>IFERROR(VLOOKUP(F88,[1]Mail!$A:$A,1,0),"Mismatch")</f>
        <v>ICICI Lombard</v>
      </c>
      <c r="Q88" s="1" t="str">
        <f t="shared" ca="1" si="7"/>
        <v>Followup</v>
      </c>
    </row>
    <row r="89" spans="1:17" x14ac:dyDescent="0.25">
      <c r="A89" s="2" t="s">
        <v>136</v>
      </c>
      <c r="B89" s="1">
        <v>942</v>
      </c>
      <c r="C89" s="1">
        <v>4172</v>
      </c>
      <c r="F89" s="1" t="s">
        <v>33</v>
      </c>
      <c r="G89" s="1" t="s">
        <v>33</v>
      </c>
      <c r="H89" s="1" t="s">
        <v>86</v>
      </c>
      <c r="I89" s="6">
        <f ca="1">IFERROR(VLOOKUP(A89,Stored_Old_Data!A:I,9,0),TODAY())</f>
        <v>44537</v>
      </c>
      <c r="J89" s="6">
        <f t="shared" ca="1" si="4"/>
        <v>44545</v>
      </c>
      <c r="K89" s="1">
        <f t="shared" ca="1" si="5"/>
        <v>8</v>
      </c>
      <c r="L89" s="1" t="str">
        <f t="shared" ca="1" si="6"/>
        <v>0-15 Days</v>
      </c>
      <c r="N89" s="1" t="str">
        <f>IFERROR(VLOOKUP(A89,Stored_Old_Data!A:A,1,0),1)</f>
        <v>31209420002522</v>
      </c>
      <c r="P89" s="1" t="str">
        <f>IFERROR(VLOOKUP(F89,[1]Mail!$A:$A,1,0),"Mismatch")</f>
        <v>ICICI Lombard</v>
      </c>
      <c r="Q89" s="1" t="str">
        <f t="shared" ca="1" si="7"/>
        <v>Followup</v>
      </c>
    </row>
    <row r="90" spans="1:17" x14ac:dyDescent="0.25">
      <c r="A90" s="2" t="s">
        <v>137</v>
      </c>
      <c r="B90" s="1">
        <v>942</v>
      </c>
      <c r="C90" s="1">
        <v>4050</v>
      </c>
      <c r="F90" s="1" t="s">
        <v>33</v>
      </c>
      <c r="G90" s="1" t="s">
        <v>33</v>
      </c>
      <c r="H90" s="1" t="s">
        <v>86</v>
      </c>
      <c r="I90" s="6">
        <f ca="1">IFERROR(VLOOKUP(A90,Stored_Old_Data!A:I,9,0),TODAY())</f>
        <v>44537</v>
      </c>
      <c r="J90" s="6">
        <f t="shared" ca="1" si="4"/>
        <v>44545</v>
      </c>
      <c r="K90" s="1">
        <f t="shared" ca="1" si="5"/>
        <v>8</v>
      </c>
      <c r="L90" s="1" t="str">
        <f t="shared" ca="1" si="6"/>
        <v>0-15 Days</v>
      </c>
      <c r="N90" s="1" t="str">
        <f>IFERROR(VLOOKUP(A90,Stored_Old_Data!A:A,1,0),1)</f>
        <v>31209420002472</v>
      </c>
      <c r="P90" s="1" t="str">
        <f>IFERROR(VLOOKUP(F90,[1]Mail!$A:$A,1,0),"Mismatch")</f>
        <v>ICICI Lombard</v>
      </c>
      <c r="Q90" s="1" t="str">
        <f t="shared" ca="1" si="7"/>
        <v>Followup</v>
      </c>
    </row>
    <row r="91" spans="1:17" x14ac:dyDescent="0.25">
      <c r="A91" s="2" t="s">
        <v>138</v>
      </c>
      <c r="B91" s="1">
        <v>942</v>
      </c>
      <c r="C91" s="1">
        <v>15593</v>
      </c>
      <c r="F91" s="1" t="s">
        <v>33</v>
      </c>
      <c r="G91" s="1" t="s">
        <v>33</v>
      </c>
      <c r="H91" s="1" t="s">
        <v>86</v>
      </c>
      <c r="I91" s="6">
        <f ca="1">IFERROR(VLOOKUP(A91,Stored_Old_Data!A:I,9,0),TODAY())</f>
        <v>44537</v>
      </c>
      <c r="J91" s="6">
        <f t="shared" ca="1" si="4"/>
        <v>44545</v>
      </c>
      <c r="K91" s="1">
        <f t="shared" ca="1" si="5"/>
        <v>8</v>
      </c>
      <c r="L91" s="1" t="str">
        <f t="shared" ca="1" si="6"/>
        <v>0-15 Days</v>
      </c>
      <c r="N91" s="1" t="str">
        <f>IFERROR(VLOOKUP(A91,Stored_Old_Data!A:A,1,0),1)</f>
        <v>33209420002348</v>
      </c>
      <c r="P91" s="1" t="str">
        <f>IFERROR(VLOOKUP(F91,[1]Mail!$A:$A,1,0),"Mismatch")</f>
        <v>ICICI Lombard</v>
      </c>
      <c r="Q91" s="1" t="str">
        <f t="shared" ca="1" si="7"/>
        <v>Followup</v>
      </c>
    </row>
    <row r="92" spans="1:17" x14ac:dyDescent="0.25">
      <c r="A92" s="2" t="s">
        <v>139</v>
      </c>
      <c r="B92" s="1">
        <v>942</v>
      </c>
      <c r="C92" s="1">
        <v>4050</v>
      </c>
      <c r="F92" s="1" t="s">
        <v>33</v>
      </c>
      <c r="G92" s="1" t="s">
        <v>33</v>
      </c>
      <c r="H92" s="1" t="s">
        <v>86</v>
      </c>
      <c r="I92" s="6">
        <f ca="1">IFERROR(VLOOKUP(A92,Stored_Old_Data!A:I,9,0),TODAY())</f>
        <v>44537</v>
      </c>
      <c r="J92" s="6">
        <f t="shared" ca="1" si="4"/>
        <v>44545</v>
      </c>
      <c r="K92" s="1">
        <f t="shared" ca="1" si="5"/>
        <v>8</v>
      </c>
      <c r="L92" s="1" t="str">
        <f t="shared" ca="1" si="6"/>
        <v>0-15 Days</v>
      </c>
      <c r="N92" s="1" t="str">
        <f>IFERROR(VLOOKUP(A92,Stored_Old_Data!A:A,1,0),1)</f>
        <v>45859420001522</v>
      </c>
      <c r="P92" s="1" t="str">
        <f>IFERROR(VLOOKUP(F92,[1]Mail!$A:$A,1,0),"Mismatch")</f>
        <v>ICICI Lombard</v>
      </c>
      <c r="Q92" s="1" t="str">
        <f t="shared" ca="1" si="7"/>
        <v>Followup</v>
      </c>
    </row>
    <row r="93" spans="1:17" x14ac:dyDescent="0.25">
      <c r="A93" s="2" t="s">
        <v>140</v>
      </c>
      <c r="B93" s="1">
        <v>942</v>
      </c>
      <c r="C93" s="1">
        <v>5082</v>
      </c>
      <c r="F93" s="1" t="s">
        <v>33</v>
      </c>
      <c r="G93" s="1" t="s">
        <v>33</v>
      </c>
      <c r="H93" s="1" t="s">
        <v>86</v>
      </c>
      <c r="I93" s="6">
        <f ca="1">IFERROR(VLOOKUP(A93,Stored_Old_Data!A:I,9,0),TODAY())</f>
        <v>44537</v>
      </c>
      <c r="J93" s="6">
        <f t="shared" ca="1" si="4"/>
        <v>44545</v>
      </c>
      <c r="K93" s="1">
        <f t="shared" ca="1" si="5"/>
        <v>8</v>
      </c>
      <c r="L93" s="1" t="str">
        <f t="shared" ca="1" si="6"/>
        <v>0-15 Days</v>
      </c>
      <c r="N93" s="1" t="str">
        <f>IFERROR(VLOOKUP(A93,Stored_Old_Data!A:A,1,0),1)</f>
        <v>45989420002382</v>
      </c>
      <c r="P93" s="1" t="str">
        <f>IFERROR(VLOOKUP(F93,[1]Mail!$A:$A,1,0),"Mismatch")</f>
        <v>ICICI Lombard</v>
      </c>
      <c r="Q93" s="1" t="str">
        <f t="shared" ca="1" si="7"/>
        <v>Followup</v>
      </c>
    </row>
    <row r="94" spans="1:17" x14ac:dyDescent="0.25">
      <c r="A94" s="2" t="s">
        <v>141</v>
      </c>
      <c r="B94" s="1">
        <v>942</v>
      </c>
      <c r="C94" s="1">
        <v>11473</v>
      </c>
      <c r="F94" s="1" t="s">
        <v>33</v>
      </c>
      <c r="G94" s="1" t="s">
        <v>33</v>
      </c>
      <c r="H94" s="1" t="s">
        <v>86</v>
      </c>
      <c r="I94" s="6">
        <f ca="1">IFERROR(VLOOKUP(A94,Stored_Old_Data!A:I,9,0),TODAY())</f>
        <v>44537</v>
      </c>
      <c r="J94" s="6">
        <f t="shared" ca="1" si="4"/>
        <v>44545</v>
      </c>
      <c r="K94" s="1">
        <f t="shared" ca="1" si="5"/>
        <v>8</v>
      </c>
      <c r="L94" s="1" t="str">
        <f t="shared" ca="1" si="6"/>
        <v>0-15 Days</v>
      </c>
      <c r="N94" s="1" t="str">
        <f>IFERROR(VLOOKUP(A94,Stored_Old_Data!A:A,1,0),1)</f>
        <v>30399420000080</v>
      </c>
      <c r="P94" s="1" t="str">
        <f>IFERROR(VLOOKUP(F94,[1]Mail!$A:$A,1,0),"Mismatch")</f>
        <v>ICICI Lombard</v>
      </c>
      <c r="Q94" s="1" t="str">
        <f t="shared" ca="1" si="7"/>
        <v>Followup</v>
      </c>
    </row>
    <row r="95" spans="1:17" x14ac:dyDescent="0.25">
      <c r="A95" s="2" t="s">
        <v>142</v>
      </c>
      <c r="B95" s="1">
        <v>942</v>
      </c>
      <c r="C95" s="1">
        <v>11279</v>
      </c>
      <c r="F95" s="1" t="s">
        <v>33</v>
      </c>
      <c r="G95" s="1" t="s">
        <v>33</v>
      </c>
      <c r="H95" s="1" t="s">
        <v>86</v>
      </c>
      <c r="I95" s="6">
        <f ca="1">IFERROR(VLOOKUP(A95,Stored_Old_Data!A:I,9,0),TODAY())</f>
        <v>44537</v>
      </c>
      <c r="J95" s="6">
        <f t="shared" ca="1" si="4"/>
        <v>44545</v>
      </c>
      <c r="K95" s="1">
        <f t="shared" ca="1" si="5"/>
        <v>8</v>
      </c>
      <c r="L95" s="1" t="str">
        <f t="shared" ca="1" si="6"/>
        <v>0-15 Days</v>
      </c>
      <c r="N95" s="1" t="str">
        <f>IFERROR(VLOOKUP(A95,Stored_Old_Data!A:A,1,0),1)</f>
        <v>30399420000090</v>
      </c>
      <c r="P95" s="1" t="str">
        <f>IFERROR(VLOOKUP(F95,[1]Mail!$A:$A,1,0),"Mismatch")</f>
        <v>ICICI Lombard</v>
      </c>
      <c r="Q95" s="1" t="str">
        <f t="shared" ca="1" si="7"/>
        <v>Followup</v>
      </c>
    </row>
    <row r="96" spans="1:17" x14ac:dyDescent="0.25">
      <c r="A96" s="2" t="s">
        <v>143</v>
      </c>
      <c r="B96" s="1">
        <v>942</v>
      </c>
      <c r="C96" s="1">
        <v>5082</v>
      </c>
      <c r="F96" s="1" t="s">
        <v>33</v>
      </c>
      <c r="G96" s="1" t="s">
        <v>33</v>
      </c>
      <c r="H96" s="1" t="s">
        <v>86</v>
      </c>
      <c r="I96" s="6">
        <f ca="1">IFERROR(VLOOKUP(A96,Stored_Old_Data!A:I,9,0),TODAY())</f>
        <v>44537</v>
      </c>
      <c r="J96" s="6">
        <f t="shared" ca="1" si="4"/>
        <v>44545</v>
      </c>
      <c r="K96" s="1">
        <f t="shared" ca="1" si="5"/>
        <v>8</v>
      </c>
      <c r="L96" s="1" t="str">
        <f t="shared" ca="1" si="6"/>
        <v>0-15 Days</v>
      </c>
      <c r="N96" s="1" t="str">
        <f>IFERROR(VLOOKUP(A96,Stored_Old_Data!A:A,1,0),1)</f>
        <v>31029420000592</v>
      </c>
      <c r="P96" s="1" t="str">
        <f>IFERROR(VLOOKUP(F96,[1]Mail!$A:$A,1,0),"Mismatch")</f>
        <v>ICICI Lombard</v>
      </c>
      <c r="Q96" s="1" t="str">
        <f t="shared" ca="1" si="7"/>
        <v>Followup</v>
      </c>
    </row>
    <row r="97" spans="1:17" x14ac:dyDescent="0.25">
      <c r="A97" s="2" t="s">
        <v>144</v>
      </c>
      <c r="B97" s="1">
        <v>942</v>
      </c>
      <c r="C97" s="1">
        <v>4172</v>
      </c>
      <c r="F97" s="1" t="s">
        <v>33</v>
      </c>
      <c r="G97" s="1" t="s">
        <v>33</v>
      </c>
      <c r="H97" s="1" t="s">
        <v>86</v>
      </c>
      <c r="I97" s="6">
        <f ca="1">IFERROR(VLOOKUP(A97,Stored_Old_Data!A:I,9,0),TODAY())</f>
        <v>44537</v>
      </c>
      <c r="J97" s="6">
        <f t="shared" ca="1" si="4"/>
        <v>44545</v>
      </c>
      <c r="K97" s="1">
        <f t="shared" ca="1" si="5"/>
        <v>8</v>
      </c>
      <c r="L97" s="1" t="str">
        <f t="shared" ca="1" si="6"/>
        <v>0-15 Days</v>
      </c>
      <c r="N97" s="1" t="str">
        <f>IFERROR(VLOOKUP(A97,Stored_Old_Data!A:A,1,0),1)</f>
        <v>45519420001212</v>
      </c>
      <c r="P97" s="1" t="str">
        <f>IFERROR(VLOOKUP(F97,[1]Mail!$A:$A,1,0),"Mismatch")</f>
        <v>ICICI Lombard</v>
      </c>
      <c r="Q97" s="1" t="str">
        <f t="shared" ca="1" si="7"/>
        <v>Followup</v>
      </c>
    </row>
    <row r="98" spans="1:17" x14ac:dyDescent="0.25">
      <c r="A98" s="2" t="s">
        <v>145</v>
      </c>
      <c r="B98" s="1">
        <v>942</v>
      </c>
      <c r="C98" s="1">
        <v>4050</v>
      </c>
      <c r="F98" s="1" t="s">
        <v>33</v>
      </c>
      <c r="G98" s="1" t="s">
        <v>33</v>
      </c>
      <c r="H98" s="1" t="s">
        <v>86</v>
      </c>
      <c r="I98" s="6">
        <f ca="1">IFERROR(VLOOKUP(A98,Stored_Old_Data!A:I,9,0),TODAY())</f>
        <v>44537</v>
      </c>
      <c r="J98" s="6">
        <f t="shared" ca="1" si="4"/>
        <v>44545</v>
      </c>
      <c r="K98" s="1">
        <f t="shared" ca="1" si="5"/>
        <v>8</v>
      </c>
      <c r="L98" s="1" t="str">
        <f t="shared" ca="1" si="6"/>
        <v>0-15 Days</v>
      </c>
      <c r="N98" s="1" t="str">
        <f>IFERROR(VLOOKUP(A98,Stored_Old_Data!A:A,1,0),1)</f>
        <v>45519420001478</v>
      </c>
      <c r="P98" s="1" t="str">
        <f>IFERROR(VLOOKUP(F98,[1]Mail!$A:$A,1,0),"Mismatch")</f>
        <v>ICICI Lombard</v>
      </c>
      <c r="Q98" s="1" t="str">
        <f t="shared" ca="1" si="7"/>
        <v>Followup</v>
      </c>
    </row>
    <row r="99" spans="1:17" x14ac:dyDescent="0.25">
      <c r="A99" s="2" t="s">
        <v>146</v>
      </c>
      <c r="B99" s="1">
        <v>942</v>
      </c>
      <c r="C99" s="1">
        <v>4050</v>
      </c>
      <c r="F99" s="1" t="s">
        <v>33</v>
      </c>
      <c r="G99" s="1" t="s">
        <v>33</v>
      </c>
      <c r="H99" s="1" t="s">
        <v>86</v>
      </c>
      <c r="I99" s="6">
        <f ca="1">IFERROR(VLOOKUP(A99,Stored_Old_Data!A:I,9,0),TODAY())</f>
        <v>44537</v>
      </c>
      <c r="J99" s="6">
        <f t="shared" ca="1" si="4"/>
        <v>44545</v>
      </c>
      <c r="K99" s="1">
        <f t="shared" ca="1" si="5"/>
        <v>8</v>
      </c>
      <c r="L99" s="1" t="str">
        <f t="shared" ca="1" si="6"/>
        <v>0-15 Days</v>
      </c>
      <c r="N99" s="1" t="str">
        <f>IFERROR(VLOOKUP(A99,Stored_Old_Data!A:A,1,0),1)</f>
        <v>45519420001287</v>
      </c>
      <c r="P99" s="1" t="str">
        <f>IFERROR(VLOOKUP(F99,[1]Mail!$A:$A,1,0),"Mismatch")</f>
        <v>ICICI Lombard</v>
      </c>
      <c r="Q99" s="1" t="str">
        <f t="shared" ca="1" si="7"/>
        <v>Followup</v>
      </c>
    </row>
    <row r="100" spans="1:17" x14ac:dyDescent="0.25">
      <c r="A100" s="2" t="s">
        <v>147</v>
      </c>
      <c r="B100" s="1">
        <v>942</v>
      </c>
      <c r="C100" s="1">
        <v>4172</v>
      </c>
      <c r="F100" s="1" t="s">
        <v>33</v>
      </c>
      <c r="G100" s="1" t="s">
        <v>33</v>
      </c>
      <c r="H100" s="1" t="s">
        <v>86</v>
      </c>
      <c r="I100" s="6">
        <f ca="1">IFERROR(VLOOKUP(A100,Stored_Old_Data!A:I,9,0),TODAY())</f>
        <v>44537</v>
      </c>
      <c r="J100" s="6">
        <f t="shared" ca="1" si="4"/>
        <v>44545</v>
      </c>
      <c r="K100" s="1">
        <f t="shared" ca="1" si="5"/>
        <v>8</v>
      </c>
      <c r="L100" s="1" t="str">
        <f t="shared" ca="1" si="6"/>
        <v>0-15 Days</v>
      </c>
      <c r="N100" s="1" t="str">
        <f>IFERROR(VLOOKUP(A100,Stored_Old_Data!A:A,1,0),1)</f>
        <v>45519420001044</v>
      </c>
      <c r="P100" s="1" t="str">
        <f>IFERROR(VLOOKUP(F100,[1]Mail!$A:$A,1,0),"Mismatch")</f>
        <v>ICICI Lombard</v>
      </c>
      <c r="Q100" s="1" t="str">
        <f t="shared" ca="1" si="7"/>
        <v>Followup</v>
      </c>
    </row>
    <row r="101" spans="1:17" x14ac:dyDescent="0.25">
      <c r="A101" s="2" t="s">
        <v>148</v>
      </c>
      <c r="B101" s="1">
        <v>942</v>
      </c>
      <c r="C101" s="1">
        <v>4172</v>
      </c>
      <c r="F101" s="1" t="s">
        <v>33</v>
      </c>
      <c r="G101" s="1" t="s">
        <v>33</v>
      </c>
      <c r="H101" s="1" t="s">
        <v>86</v>
      </c>
      <c r="I101" s="6">
        <f ca="1">IFERROR(VLOOKUP(A101,Stored_Old_Data!A:I,9,0),TODAY())</f>
        <v>44537</v>
      </c>
      <c r="J101" s="6">
        <f t="shared" ca="1" si="4"/>
        <v>44545</v>
      </c>
      <c r="K101" s="1">
        <f t="shared" ca="1" si="5"/>
        <v>8</v>
      </c>
      <c r="L101" s="1" t="str">
        <f t="shared" ca="1" si="6"/>
        <v>0-15 Days</v>
      </c>
      <c r="N101" s="1" t="str">
        <f>IFERROR(VLOOKUP(A101,Stored_Old_Data!A:A,1,0),1)</f>
        <v>45539420001686</v>
      </c>
      <c r="P101" s="1" t="str">
        <f>IFERROR(VLOOKUP(F101,[1]Mail!$A:$A,1,0),"Mismatch")</f>
        <v>ICICI Lombard</v>
      </c>
      <c r="Q101" s="1" t="str">
        <f t="shared" ca="1" si="7"/>
        <v>Followup</v>
      </c>
    </row>
    <row r="102" spans="1:17" x14ac:dyDescent="0.25">
      <c r="A102" s="2" t="s">
        <v>149</v>
      </c>
      <c r="B102" s="1">
        <v>942</v>
      </c>
      <c r="C102" s="1">
        <v>5082</v>
      </c>
      <c r="F102" s="1" t="s">
        <v>33</v>
      </c>
      <c r="G102" s="1" t="s">
        <v>33</v>
      </c>
      <c r="H102" s="1" t="s">
        <v>86</v>
      </c>
      <c r="I102" s="6">
        <f ca="1">IFERROR(VLOOKUP(A102,Stored_Old_Data!A:I,9,0),TODAY())</f>
        <v>44537</v>
      </c>
      <c r="J102" s="6">
        <f t="shared" ca="1" si="4"/>
        <v>44545</v>
      </c>
      <c r="K102" s="1">
        <f t="shared" ca="1" si="5"/>
        <v>8</v>
      </c>
      <c r="L102" s="1" t="str">
        <f t="shared" ca="1" si="6"/>
        <v>0-15 Days</v>
      </c>
      <c r="N102" s="1" t="str">
        <f>IFERROR(VLOOKUP(A102,Stored_Old_Data!A:A,1,0),1)</f>
        <v>45539420001558</v>
      </c>
      <c r="P102" s="1" t="str">
        <f>IFERROR(VLOOKUP(F102,[1]Mail!$A:$A,1,0),"Mismatch")</f>
        <v>ICICI Lombard</v>
      </c>
      <c r="Q102" s="1" t="str">
        <f t="shared" ca="1" si="7"/>
        <v>Followup</v>
      </c>
    </row>
    <row r="103" spans="1:17" x14ac:dyDescent="0.25">
      <c r="A103" s="2" t="s">
        <v>150</v>
      </c>
      <c r="B103" s="1">
        <v>942</v>
      </c>
      <c r="C103" s="1">
        <v>11473</v>
      </c>
      <c r="F103" s="1" t="s">
        <v>33</v>
      </c>
      <c r="G103" s="1" t="s">
        <v>33</v>
      </c>
      <c r="H103" s="1" t="s">
        <v>86</v>
      </c>
      <c r="I103" s="6">
        <f ca="1">IFERROR(VLOOKUP(A103,Stored_Old_Data!A:I,9,0),TODAY())</f>
        <v>44537</v>
      </c>
      <c r="J103" s="6">
        <f t="shared" ca="1" si="4"/>
        <v>44545</v>
      </c>
      <c r="K103" s="1">
        <f t="shared" ca="1" si="5"/>
        <v>8</v>
      </c>
      <c r="L103" s="1" t="str">
        <f t="shared" ca="1" si="6"/>
        <v>0-15 Days</v>
      </c>
      <c r="N103" s="1" t="str">
        <f>IFERROR(VLOOKUP(A103,Stored_Old_Data!A:A,1,0),1)</f>
        <v>47529420001215</v>
      </c>
      <c r="P103" s="1" t="str">
        <f>IFERROR(VLOOKUP(F103,[1]Mail!$A:$A,1,0),"Mismatch")</f>
        <v>ICICI Lombard</v>
      </c>
      <c r="Q103" s="1" t="str">
        <f t="shared" ca="1" si="7"/>
        <v>Followup</v>
      </c>
    </row>
    <row r="104" spans="1:17" x14ac:dyDescent="0.25">
      <c r="A104" s="2" t="s">
        <v>151</v>
      </c>
      <c r="B104" s="1">
        <v>942</v>
      </c>
      <c r="C104" s="1">
        <v>11473</v>
      </c>
      <c r="F104" s="1" t="s">
        <v>33</v>
      </c>
      <c r="G104" s="1" t="s">
        <v>33</v>
      </c>
      <c r="H104" s="1" t="s">
        <v>86</v>
      </c>
      <c r="I104" s="6">
        <f ca="1">IFERROR(VLOOKUP(A104,Stored_Old_Data!A:I,9,0),TODAY())</f>
        <v>44537</v>
      </c>
      <c r="J104" s="6">
        <f t="shared" ca="1" si="4"/>
        <v>44545</v>
      </c>
      <c r="K104" s="1">
        <f t="shared" ca="1" si="5"/>
        <v>8</v>
      </c>
      <c r="L104" s="1" t="str">
        <f t="shared" ca="1" si="6"/>
        <v>0-15 Days</v>
      </c>
      <c r="N104" s="1" t="str">
        <f>IFERROR(VLOOKUP(A104,Stored_Old_Data!A:A,1,0),1)</f>
        <v>47529420001202</v>
      </c>
      <c r="P104" s="1" t="str">
        <f>IFERROR(VLOOKUP(F104,[1]Mail!$A:$A,1,0),"Mismatch")</f>
        <v>ICICI Lombard</v>
      </c>
      <c r="Q104" s="1" t="str">
        <f t="shared" ca="1" si="7"/>
        <v>Followup</v>
      </c>
    </row>
    <row r="105" spans="1:17" x14ac:dyDescent="0.25">
      <c r="A105" s="2" t="s">
        <v>152</v>
      </c>
      <c r="B105" s="1">
        <v>943</v>
      </c>
      <c r="C105" s="1">
        <v>4172</v>
      </c>
      <c r="F105" s="1" t="s">
        <v>33</v>
      </c>
      <c r="G105" s="1" t="s">
        <v>33</v>
      </c>
      <c r="H105" s="1">
        <v>0</v>
      </c>
      <c r="I105" s="6">
        <f ca="1">IFERROR(VLOOKUP(A105,Stored_Old_Data!A:I,9,0),TODAY())</f>
        <v>44537</v>
      </c>
      <c r="J105" s="6">
        <f t="shared" ca="1" si="4"/>
        <v>44545</v>
      </c>
      <c r="K105" s="1">
        <f t="shared" ca="1" si="5"/>
        <v>8</v>
      </c>
      <c r="L105" s="1" t="str">
        <f t="shared" ca="1" si="6"/>
        <v>0-15 Days</v>
      </c>
      <c r="N105" s="1" t="str">
        <f>IFERROR(VLOOKUP(A105,Stored_Old_Data!A:A,1,0),1)</f>
        <v>45479430002632</v>
      </c>
      <c r="P105" s="1" t="str">
        <f>IFERROR(VLOOKUP(F105,[1]Mail!$A:$A,1,0),"Mismatch")</f>
        <v>ICICI Lombard</v>
      </c>
      <c r="Q105" s="1" t="str">
        <f t="shared" ca="1" si="7"/>
        <v>Followup</v>
      </c>
    </row>
    <row r="106" spans="1:17" x14ac:dyDescent="0.25">
      <c r="A106" s="2" t="s">
        <v>153</v>
      </c>
      <c r="B106" s="1">
        <v>943</v>
      </c>
      <c r="C106" s="1">
        <v>4172</v>
      </c>
      <c r="F106" s="1" t="s">
        <v>33</v>
      </c>
      <c r="G106" s="1" t="s">
        <v>33</v>
      </c>
      <c r="H106" s="1">
        <v>0</v>
      </c>
      <c r="I106" s="6">
        <f ca="1">IFERROR(VLOOKUP(A106,Stored_Old_Data!A:I,9,0),TODAY())</f>
        <v>44537</v>
      </c>
      <c r="J106" s="6">
        <f t="shared" ca="1" si="4"/>
        <v>44545</v>
      </c>
      <c r="K106" s="1">
        <f t="shared" ca="1" si="5"/>
        <v>8</v>
      </c>
      <c r="L106" s="1" t="str">
        <f t="shared" ca="1" si="6"/>
        <v>0-15 Days</v>
      </c>
      <c r="N106" s="1" t="str">
        <f>IFERROR(VLOOKUP(A106,Stored_Old_Data!A:A,1,0),1)</f>
        <v>45479430002622</v>
      </c>
      <c r="P106" s="1" t="str">
        <f>IFERROR(VLOOKUP(F106,[1]Mail!$A:$A,1,0),"Mismatch")</f>
        <v>ICICI Lombard</v>
      </c>
      <c r="Q106" s="1" t="str">
        <f t="shared" ca="1" si="7"/>
        <v>Followup</v>
      </c>
    </row>
    <row r="107" spans="1:17" x14ac:dyDescent="0.25">
      <c r="A107" s="2" t="s">
        <v>154</v>
      </c>
      <c r="B107" s="1">
        <v>943</v>
      </c>
      <c r="C107" s="1">
        <v>5082</v>
      </c>
      <c r="F107" s="1" t="s">
        <v>33</v>
      </c>
      <c r="G107" s="1" t="s">
        <v>33</v>
      </c>
      <c r="H107" s="1">
        <v>0</v>
      </c>
      <c r="I107" s="6">
        <f ca="1">IFERROR(VLOOKUP(A107,Stored_Old_Data!A:I,9,0),TODAY())</f>
        <v>44537</v>
      </c>
      <c r="J107" s="6">
        <f t="shared" ca="1" si="4"/>
        <v>44545</v>
      </c>
      <c r="K107" s="1">
        <f t="shared" ca="1" si="5"/>
        <v>8</v>
      </c>
      <c r="L107" s="1" t="str">
        <f t="shared" ca="1" si="6"/>
        <v>0-15 Days</v>
      </c>
      <c r="N107" s="1" t="str">
        <f>IFERROR(VLOOKUP(A107,Stored_Old_Data!A:A,1,0),1)</f>
        <v>45479430002572</v>
      </c>
      <c r="P107" s="1" t="str">
        <f>IFERROR(VLOOKUP(F107,[1]Mail!$A:$A,1,0),"Mismatch")</f>
        <v>ICICI Lombard</v>
      </c>
      <c r="Q107" s="1" t="str">
        <f t="shared" ca="1" si="7"/>
        <v>Followup</v>
      </c>
    </row>
    <row r="108" spans="1:17" x14ac:dyDescent="0.25">
      <c r="A108" s="2" t="s">
        <v>155</v>
      </c>
      <c r="B108" s="1">
        <v>942</v>
      </c>
      <c r="C108" s="1">
        <v>5082</v>
      </c>
      <c r="F108" s="1" t="s">
        <v>33</v>
      </c>
      <c r="G108" s="1" t="s">
        <v>33</v>
      </c>
      <c r="H108" s="1">
        <v>0</v>
      </c>
      <c r="I108" s="6">
        <f ca="1">IFERROR(VLOOKUP(A108,Stored_Old_Data!A:I,9,0),TODAY())</f>
        <v>44537</v>
      </c>
      <c r="J108" s="6">
        <f t="shared" ca="1" si="4"/>
        <v>44545</v>
      </c>
      <c r="K108" s="1">
        <f t="shared" ca="1" si="5"/>
        <v>8</v>
      </c>
      <c r="L108" s="1" t="str">
        <f t="shared" ca="1" si="6"/>
        <v>0-15 Days</v>
      </c>
      <c r="N108" s="1" t="str">
        <f>IFERROR(VLOOKUP(A108,Stored_Old_Data!A:A,1,0),1)</f>
        <v>45919420000398</v>
      </c>
      <c r="P108" s="1" t="str">
        <f>IFERROR(VLOOKUP(F108,[1]Mail!$A:$A,1,0),"Mismatch")</f>
        <v>ICICI Lombard</v>
      </c>
      <c r="Q108" s="1" t="str">
        <f t="shared" ca="1" si="7"/>
        <v>Followup</v>
      </c>
    </row>
    <row r="109" spans="1:17" x14ac:dyDescent="0.25">
      <c r="A109" s="2" t="s">
        <v>156</v>
      </c>
      <c r="B109" s="1">
        <v>942</v>
      </c>
      <c r="C109" s="1">
        <v>4172</v>
      </c>
      <c r="F109" s="1" t="s">
        <v>33</v>
      </c>
      <c r="G109" s="1" t="s">
        <v>33</v>
      </c>
      <c r="H109" s="1">
        <v>0</v>
      </c>
      <c r="I109" s="6">
        <f ca="1">IFERROR(VLOOKUP(A109,Stored_Old_Data!A:I,9,0),TODAY())</f>
        <v>44537</v>
      </c>
      <c r="J109" s="6">
        <f t="shared" ca="1" si="4"/>
        <v>44545</v>
      </c>
      <c r="K109" s="1">
        <f t="shared" ca="1" si="5"/>
        <v>8</v>
      </c>
      <c r="L109" s="1" t="str">
        <f t="shared" ca="1" si="6"/>
        <v>0-15 Days</v>
      </c>
      <c r="N109" s="1" t="str">
        <f>IFERROR(VLOOKUP(A109,Stored_Old_Data!A:A,1,0),1)</f>
        <v>47619420000890</v>
      </c>
      <c r="P109" s="1" t="str">
        <f>IFERROR(VLOOKUP(F109,[1]Mail!$A:$A,1,0),"Mismatch")</f>
        <v>ICICI Lombard</v>
      </c>
      <c r="Q109" s="1" t="str">
        <f t="shared" ca="1" si="7"/>
        <v>Followup</v>
      </c>
    </row>
    <row r="110" spans="1:17" x14ac:dyDescent="0.25">
      <c r="A110" s="2" t="s">
        <v>157</v>
      </c>
      <c r="B110" s="1">
        <v>943</v>
      </c>
      <c r="C110" s="1">
        <v>4172</v>
      </c>
      <c r="F110" s="1" t="s">
        <v>33</v>
      </c>
      <c r="G110" s="1" t="s">
        <v>33</v>
      </c>
      <c r="H110" s="1">
        <v>0</v>
      </c>
      <c r="I110" s="6">
        <f ca="1">IFERROR(VLOOKUP(A110,Stored_Old_Data!A:I,9,0),TODAY())</f>
        <v>44537</v>
      </c>
      <c r="J110" s="6">
        <f t="shared" ca="1" si="4"/>
        <v>44545</v>
      </c>
      <c r="K110" s="1">
        <f t="shared" ca="1" si="5"/>
        <v>8</v>
      </c>
      <c r="L110" s="1" t="str">
        <f t="shared" ca="1" si="6"/>
        <v>0-15 Days</v>
      </c>
      <c r="N110" s="1" t="str">
        <f>IFERROR(VLOOKUP(A110,Stored_Old_Data!A:A,1,0),1)</f>
        <v>47919430000086</v>
      </c>
      <c r="P110" s="1" t="str">
        <f>IFERROR(VLOOKUP(F110,[1]Mail!$A:$A,1,0),"Mismatch")</f>
        <v>ICICI Lombard</v>
      </c>
      <c r="Q110" s="1" t="str">
        <f t="shared" ca="1" si="7"/>
        <v>Followup</v>
      </c>
    </row>
    <row r="111" spans="1:17" x14ac:dyDescent="0.25">
      <c r="A111" s="2" t="s">
        <v>158</v>
      </c>
      <c r="B111" s="1">
        <v>942</v>
      </c>
      <c r="C111" s="1">
        <v>5082</v>
      </c>
      <c r="F111" s="1" t="s">
        <v>33</v>
      </c>
      <c r="G111" s="1" t="s">
        <v>33</v>
      </c>
      <c r="H111" s="1">
        <v>0</v>
      </c>
      <c r="I111" s="6">
        <f ca="1">IFERROR(VLOOKUP(A111,Stored_Old_Data!A:I,9,0),TODAY())</f>
        <v>44537</v>
      </c>
      <c r="J111" s="6">
        <f t="shared" ca="1" si="4"/>
        <v>44545</v>
      </c>
      <c r="K111" s="1">
        <f t="shared" ca="1" si="5"/>
        <v>8</v>
      </c>
      <c r="L111" s="1" t="str">
        <f t="shared" ca="1" si="6"/>
        <v>0-15 Days</v>
      </c>
      <c r="N111" s="1" t="str">
        <f>IFERROR(VLOOKUP(A111,Stored_Old_Data!A:A,1,0),1)</f>
        <v>34019420001152</v>
      </c>
      <c r="P111" s="1" t="str">
        <f>IFERROR(VLOOKUP(F111,[1]Mail!$A:$A,1,0),"Mismatch")</f>
        <v>ICICI Lombard</v>
      </c>
      <c r="Q111" s="1" t="str">
        <f t="shared" ca="1" si="7"/>
        <v>Followup</v>
      </c>
    </row>
    <row r="112" spans="1:17" x14ac:dyDescent="0.25">
      <c r="A112" s="2" t="s">
        <v>159</v>
      </c>
      <c r="B112" s="1">
        <v>943</v>
      </c>
      <c r="C112" s="1">
        <v>4172</v>
      </c>
      <c r="F112" s="1" t="s">
        <v>33</v>
      </c>
      <c r="G112" s="1" t="s">
        <v>33</v>
      </c>
      <c r="H112" s="1">
        <v>0</v>
      </c>
      <c r="I112" s="6">
        <f ca="1">IFERROR(VLOOKUP(A112,Stored_Old_Data!A:I,9,0),TODAY())</f>
        <v>44537</v>
      </c>
      <c r="J112" s="6">
        <f t="shared" ca="1" si="4"/>
        <v>44545</v>
      </c>
      <c r="K112" s="1">
        <f t="shared" ca="1" si="5"/>
        <v>8</v>
      </c>
      <c r="L112" s="1" t="str">
        <f t="shared" ca="1" si="6"/>
        <v>0-15 Days</v>
      </c>
      <c r="N112" s="1" t="str">
        <f>IFERROR(VLOOKUP(A112,Stored_Old_Data!A:A,1,0),1)</f>
        <v>34269430000435</v>
      </c>
      <c r="P112" s="1" t="str">
        <f>IFERROR(VLOOKUP(F112,[1]Mail!$A:$A,1,0),"Mismatch")</f>
        <v>ICICI Lombard</v>
      </c>
      <c r="Q112" s="1" t="str">
        <f t="shared" ca="1" si="7"/>
        <v>Followup</v>
      </c>
    </row>
    <row r="113" spans="1:17" x14ac:dyDescent="0.25">
      <c r="A113" s="2" t="s">
        <v>42</v>
      </c>
      <c r="B113" s="1">
        <v>961</v>
      </c>
      <c r="C113" s="1">
        <v>4172</v>
      </c>
      <c r="F113" s="1" t="s">
        <v>33</v>
      </c>
      <c r="G113" s="1" t="s">
        <v>33</v>
      </c>
      <c r="H113" s="1">
        <v>0</v>
      </c>
      <c r="I113" s="6">
        <f ca="1">IFERROR(VLOOKUP(A113,Stored_Old_Data!A:I,9,0),TODAY())</f>
        <v>44537</v>
      </c>
      <c r="J113" s="6">
        <f t="shared" ca="1" si="4"/>
        <v>44545</v>
      </c>
      <c r="K113" s="1">
        <f t="shared" ca="1" si="5"/>
        <v>8</v>
      </c>
      <c r="L113" s="1" t="str">
        <f t="shared" ca="1" si="6"/>
        <v>0-15 Days</v>
      </c>
      <c r="N113" s="1" t="str">
        <f>IFERROR(VLOOKUP(A113,Stored_Old_Data!A:A,1,0),1)</f>
        <v>45499610000071</v>
      </c>
      <c r="P113" s="1" t="str">
        <f>IFERROR(VLOOKUP(F113,[1]Mail!$A:$A,1,0),"Mismatch")</f>
        <v>ICICI Lombard</v>
      </c>
      <c r="Q113" s="1" t="str">
        <f t="shared" ca="1" si="7"/>
        <v>Followup</v>
      </c>
    </row>
    <row r="114" spans="1:17" x14ac:dyDescent="0.25">
      <c r="A114" s="2" t="s">
        <v>160</v>
      </c>
      <c r="B114" s="1">
        <v>942</v>
      </c>
      <c r="C114" s="1">
        <v>5082</v>
      </c>
      <c r="F114" s="1" t="s">
        <v>33</v>
      </c>
      <c r="G114" s="1" t="s">
        <v>33</v>
      </c>
      <c r="H114" s="1">
        <v>0</v>
      </c>
      <c r="I114" s="6">
        <f ca="1">IFERROR(VLOOKUP(A114,Stored_Old_Data!A:I,9,0),TODAY())</f>
        <v>44537</v>
      </c>
      <c r="J114" s="6">
        <f t="shared" ca="1" si="4"/>
        <v>44545</v>
      </c>
      <c r="K114" s="1">
        <f t="shared" ca="1" si="5"/>
        <v>8</v>
      </c>
      <c r="L114" s="1" t="str">
        <f t="shared" ca="1" si="6"/>
        <v>0-15 Days</v>
      </c>
      <c r="N114" s="1" t="str">
        <f>IFERROR(VLOOKUP(A114,Stored_Old_Data!A:A,1,0),1)</f>
        <v>45539420001673</v>
      </c>
      <c r="P114" s="1" t="str">
        <f>IFERROR(VLOOKUP(F114,[1]Mail!$A:$A,1,0),"Mismatch")</f>
        <v>ICICI Lombard</v>
      </c>
      <c r="Q114" s="1" t="str">
        <f t="shared" ca="1" si="7"/>
        <v>Followup</v>
      </c>
    </row>
    <row r="115" spans="1:17" x14ac:dyDescent="0.25">
      <c r="A115" s="2" t="s">
        <v>161</v>
      </c>
      <c r="B115" s="1">
        <v>942</v>
      </c>
      <c r="C115" s="1">
        <v>5082</v>
      </c>
      <c r="F115" s="1" t="s">
        <v>33</v>
      </c>
      <c r="G115" s="1" t="s">
        <v>33</v>
      </c>
      <c r="H115" s="1">
        <v>0</v>
      </c>
      <c r="I115" s="6">
        <f ca="1">IFERROR(VLOOKUP(A115,Stored_Old_Data!A:I,9,0),TODAY())</f>
        <v>44537</v>
      </c>
      <c r="J115" s="6">
        <f t="shared" ca="1" si="4"/>
        <v>44545</v>
      </c>
      <c r="K115" s="1">
        <f t="shared" ca="1" si="5"/>
        <v>8</v>
      </c>
      <c r="L115" s="1" t="str">
        <f t="shared" ca="1" si="6"/>
        <v>0-15 Days</v>
      </c>
      <c r="N115" s="1" t="str">
        <f>IFERROR(VLOOKUP(A115,Stored_Old_Data!A:A,1,0),1)</f>
        <v>47899420000057</v>
      </c>
      <c r="P115" s="1" t="str">
        <f>IFERROR(VLOOKUP(F115,[1]Mail!$A:$A,1,0),"Mismatch")</f>
        <v>ICICI Lombard</v>
      </c>
      <c r="Q115" s="1" t="str">
        <f t="shared" ca="1" si="7"/>
        <v>Followup</v>
      </c>
    </row>
    <row r="116" spans="1:17" x14ac:dyDescent="0.25">
      <c r="A116" s="2" t="s">
        <v>162</v>
      </c>
      <c r="B116" s="1">
        <v>942</v>
      </c>
      <c r="C116" s="1">
        <v>5082</v>
      </c>
      <c r="F116" s="1" t="s">
        <v>33</v>
      </c>
      <c r="G116" s="1" t="s">
        <v>33</v>
      </c>
      <c r="H116" s="1">
        <v>0</v>
      </c>
      <c r="I116" s="6">
        <f ca="1">IFERROR(VLOOKUP(A116,Stored_Old_Data!A:I,9,0),TODAY())</f>
        <v>44537</v>
      </c>
      <c r="J116" s="6">
        <f t="shared" ca="1" si="4"/>
        <v>44545</v>
      </c>
      <c r="K116" s="1">
        <f t="shared" ca="1" si="5"/>
        <v>8</v>
      </c>
      <c r="L116" s="1" t="str">
        <f t="shared" ca="1" si="6"/>
        <v>0-15 Days</v>
      </c>
      <c r="N116" s="1" t="str">
        <f>IFERROR(VLOOKUP(A116,Stored_Old_Data!A:A,1,0),1)</f>
        <v>33209420002361</v>
      </c>
      <c r="P116" s="1" t="str">
        <f>IFERROR(VLOOKUP(F116,[1]Mail!$A:$A,1,0),"Mismatch")</f>
        <v>ICICI Lombard</v>
      </c>
      <c r="Q116" s="1" t="str">
        <f t="shared" ca="1" si="7"/>
        <v>Followup</v>
      </c>
    </row>
    <row r="117" spans="1:17" x14ac:dyDescent="0.25">
      <c r="A117" s="2" t="s">
        <v>163</v>
      </c>
      <c r="B117" s="1">
        <v>942</v>
      </c>
      <c r="C117" s="1">
        <v>13974</v>
      </c>
      <c r="F117" s="1" t="s">
        <v>33</v>
      </c>
      <c r="G117" s="1" t="s">
        <v>33</v>
      </c>
      <c r="H117" s="1">
        <v>0</v>
      </c>
      <c r="I117" s="6">
        <f ca="1">IFERROR(VLOOKUP(A117,Stored_Old_Data!A:I,9,0),TODAY())</f>
        <v>44537</v>
      </c>
      <c r="J117" s="6">
        <f t="shared" ca="1" si="4"/>
        <v>44545</v>
      </c>
      <c r="K117" s="1">
        <f t="shared" ca="1" si="5"/>
        <v>8</v>
      </c>
      <c r="L117" s="1" t="str">
        <f t="shared" ca="1" si="6"/>
        <v>0-15 Days</v>
      </c>
      <c r="N117" s="1" t="str">
        <f>IFERROR(VLOOKUP(A117,Stored_Old_Data!A:A,1,0),1)</f>
        <v>45789420001893</v>
      </c>
      <c r="P117" s="1" t="str">
        <f>IFERROR(VLOOKUP(F117,[1]Mail!$A:$A,1,0),"Mismatch")</f>
        <v>ICICI Lombard</v>
      </c>
      <c r="Q117" s="1" t="str">
        <f t="shared" ca="1" si="7"/>
        <v>Followup</v>
      </c>
    </row>
    <row r="118" spans="1:17" x14ac:dyDescent="0.25">
      <c r="A118" s="2" t="s">
        <v>164</v>
      </c>
      <c r="B118" s="1">
        <v>942</v>
      </c>
      <c r="C118" s="1">
        <v>4172</v>
      </c>
      <c r="F118" s="1" t="s">
        <v>33</v>
      </c>
      <c r="G118" s="1" t="s">
        <v>33</v>
      </c>
      <c r="H118" s="1">
        <v>0</v>
      </c>
      <c r="I118" s="6">
        <f ca="1">IFERROR(VLOOKUP(A118,Stored_Old_Data!A:I,9,0),TODAY())</f>
        <v>44537</v>
      </c>
      <c r="J118" s="6">
        <f t="shared" ca="1" si="4"/>
        <v>44545</v>
      </c>
      <c r="K118" s="1">
        <f t="shared" ca="1" si="5"/>
        <v>8</v>
      </c>
      <c r="L118" s="1" t="str">
        <f t="shared" ca="1" si="6"/>
        <v>0-15 Days</v>
      </c>
      <c r="N118" s="1" t="str">
        <f>IFERROR(VLOOKUP(A118,Stored_Old_Data!A:A,1,0),1)</f>
        <v>46109420000081</v>
      </c>
      <c r="P118" s="1" t="str">
        <f>IFERROR(VLOOKUP(F118,[1]Mail!$A:$A,1,0),"Mismatch")</f>
        <v>ICICI Lombard</v>
      </c>
      <c r="Q118" s="1" t="str">
        <f t="shared" ca="1" si="7"/>
        <v>Followup</v>
      </c>
    </row>
    <row r="119" spans="1:17" x14ac:dyDescent="0.25">
      <c r="A119" s="2" t="s">
        <v>165</v>
      </c>
      <c r="B119" s="1">
        <v>943</v>
      </c>
      <c r="C119" s="1">
        <v>4050</v>
      </c>
      <c r="F119" s="1" t="s">
        <v>33</v>
      </c>
      <c r="G119" s="1" t="s">
        <v>33</v>
      </c>
      <c r="H119" s="1">
        <v>0</v>
      </c>
      <c r="I119" s="6">
        <f ca="1">IFERROR(VLOOKUP(A119,Stored_Old_Data!A:I,9,0),TODAY())</f>
        <v>44537</v>
      </c>
      <c r="J119" s="6">
        <f t="shared" ca="1" si="4"/>
        <v>44545</v>
      </c>
      <c r="K119" s="1">
        <f t="shared" ca="1" si="5"/>
        <v>8</v>
      </c>
      <c r="L119" s="1" t="str">
        <f t="shared" ca="1" si="6"/>
        <v>0-15 Days</v>
      </c>
      <c r="N119" s="1" t="str">
        <f>IFERROR(VLOOKUP(A119,Stored_Old_Data!A:A,1,0),1)</f>
        <v>32039430000142</v>
      </c>
      <c r="P119" s="1" t="str">
        <f>IFERROR(VLOOKUP(F119,[1]Mail!$A:$A,1,0),"Mismatch")</f>
        <v>ICICI Lombard</v>
      </c>
      <c r="Q119" s="1" t="str">
        <f t="shared" ca="1" si="7"/>
        <v>Followup</v>
      </c>
    </row>
    <row r="120" spans="1:17" x14ac:dyDescent="0.25">
      <c r="A120" s="2" t="s">
        <v>166</v>
      </c>
      <c r="B120" s="1">
        <v>942</v>
      </c>
      <c r="C120" s="1">
        <v>4172</v>
      </c>
      <c r="F120" s="1" t="s">
        <v>33</v>
      </c>
      <c r="G120" s="1" t="s">
        <v>33</v>
      </c>
      <c r="H120" s="1">
        <v>0</v>
      </c>
      <c r="I120" s="6">
        <f ca="1">IFERROR(VLOOKUP(A120,Stored_Old_Data!A:I,9,0),TODAY())</f>
        <v>44537</v>
      </c>
      <c r="J120" s="6">
        <f t="shared" ca="1" si="4"/>
        <v>44545</v>
      </c>
      <c r="K120" s="1">
        <f t="shared" ca="1" si="5"/>
        <v>8</v>
      </c>
      <c r="L120" s="1" t="str">
        <f t="shared" ca="1" si="6"/>
        <v>0-15 Days</v>
      </c>
      <c r="N120" s="1" t="str">
        <f>IFERROR(VLOOKUP(A120,Stored_Old_Data!A:A,1,0),1)</f>
        <v>30179420000258</v>
      </c>
      <c r="P120" s="1" t="str">
        <f>IFERROR(VLOOKUP(F120,[1]Mail!$A:$A,1,0),"Mismatch")</f>
        <v>ICICI Lombard</v>
      </c>
      <c r="Q120" s="1" t="str">
        <f t="shared" ca="1" si="7"/>
        <v>Followup</v>
      </c>
    </row>
    <row r="121" spans="1:17" x14ac:dyDescent="0.25">
      <c r="A121" s="2" t="s">
        <v>167</v>
      </c>
      <c r="B121" s="1">
        <v>942</v>
      </c>
      <c r="C121" s="1">
        <v>5082</v>
      </c>
      <c r="F121" s="1" t="s">
        <v>33</v>
      </c>
      <c r="G121" s="1" t="s">
        <v>33</v>
      </c>
      <c r="H121" s="1">
        <v>0</v>
      </c>
      <c r="I121" s="6">
        <f ca="1">IFERROR(VLOOKUP(A121,Stored_Old_Data!A:I,9,0),TODAY())</f>
        <v>44537</v>
      </c>
      <c r="J121" s="6">
        <f t="shared" ca="1" si="4"/>
        <v>44545</v>
      </c>
      <c r="K121" s="1">
        <f t="shared" ca="1" si="5"/>
        <v>8</v>
      </c>
      <c r="L121" s="1" t="str">
        <f t="shared" ca="1" si="6"/>
        <v>0-15 Days</v>
      </c>
      <c r="N121" s="1" t="str">
        <f>IFERROR(VLOOKUP(A121,Stored_Old_Data!A:A,1,0),1)</f>
        <v>30179420000321</v>
      </c>
      <c r="P121" s="1" t="str">
        <f>IFERROR(VLOOKUP(F121,[1]Mail!$A:$A,1,0),"Mismatch")</f>
        <v>ICICI Lombard</v>
      </c>
      <c r="Q121" s="1" t="str">
        <f t="shared" ca="1" si="7"/>
        <v>Followup</v>
      </c>
    </row>
    <row r="122" spans="1:17" x14ac:dyDescent="0.25">
      <c r="A122" s="2" t="s">
        <v>168</v>
      </c>
      <c r="B122" s="1">
        <v>942</v>
      </c>
      <c r="C122" s="1">
        <v>4172</v>
      </c>
      <c r="F122" s="1" t="s">
        <v>33</v>
      </c>
      <c r="G122" s="1" t="s">
        <v>33</v>
      </c>
      <c r="H122" s="1">
        <v>0</v>
      </c>
      <c r="I122" s="6">
        <f ca="1">IFERROR(VLOOKUP(A122,Stored_Old_Data!A:I,9,0),TODAY())</f>
        <v>44537</v>
      </c>
      <c r="J122" s="6">
        <f t="shared" ca="1" si="4"/>
        <v>44545</v>
      </c>
      <c r="K122" s="1">
        <f t="shared" ca="1" si="5"/>
        <v>8</v>
      </c>
      <c r="L122" s="1" t="str">
        <f t="shared" ca="1" si="6"/>
        <v>0-15 Days</v>
      </c>
      <c r="N122" s="1" t="str">
        <f>IFERROR(VLOOKUP(A122,Stored_Old_Data!A:A,1,0),1)</f>
        <v>45179420001491</v>
      </c>
      <c r="P122" s="1" t="str">
        <f>IFERROR(VLOOKUP(F122,[1]Mail!$A:$A,1,0),"Mismatch")</f>
        <v>ICICI Lombard</v>
      </c>
      <c r="Q122" s="1" t="str">
        <f t="shared" ca="1" si="7"/>
        <v>Followup</v>
      </c>
    </row>
    <row r="123" spans="1:17" x14ac:dyDescent="0.25">
      <c r="A123" s="2" t="s">
        <v>169</v>
      </c>
      <c r="B123" s="1">
        <v>942</v>
      </c>
      <c r="C123" s="1">
        <v>5082</v>
      </c>
      <c r="F123" s="1" t="s">
        <v>33</v>
      </c>
      <c r="G123" s="1" t="s">
        <v>33</v>
      </c>
      <c r="H123" s="1">
        <v>0</v>
      </c>
      <c r="I123" s="6">
        <f ca="1">IFERROR(VLOOKUP(A123,Stored_Old_Data!A:I,9,0),TODAY())</f>
        <v>44537</v>
      </c>
      <c r="J123" s="6">
        <f t="shared" ca="1" si="4"/>
        <v>44545</v>
      </c>
      <c r="K123" s="1">
        <f t="shared" ca="1" si="5"/>
        <v>8</v>
      </c>
      <c r="L123" s="1" t="str">
        <f t="shared" ca="1" si="6"/>
        <v>0-15 Days</v>
      </c>
      <c r="N123" s="1" t="str">
        <f>IFERROR(VLOOKUP(A123,Stored_Old_Data!A:A,1,0),1)</f>
        <v>45189420004055</v>
      </c>
      <c r="P123" s="1" t="str">
        <f>IFERROR(VLOOKUP(F123,[1]Mail!$A:$A,1,0),"Mismatch")</f>
        <v>ICICI Lombard</v>
      </c>
      <c r="Q123" s="1" t="str">
        <f t="shared" ca="1" si="7"/>
        <v>Followup</v>
      </c>
    </row>
    <row r="124" spans="1:17" x14ac:dyDescent="0.25">
      <c r="A124" s="2" t="s">
        <v>170</v>
      </c>
      <c r="B124" s="1">
        <v>942</v>
      </c>
      <c r="C124" s="1">
        <v>5082</v>
      </c>
      <c r="F124" s="1" t="s">
        <v>33</v>
      </c>
      <c r="G124" s="1" t="s">
        <v>33</v>
      </c>
      <c r="H124" s="1">
        <v>0</v>
      </c>
      <c r="I124" s="6">
        <f ca="1">IFERROR(VLOOKUP(A124,Stored_Old_Data!A:I,9,0),TODAY())</f>
        <v>44537</v>
      </c>
      <c r="J124" s="6">
        <f t="shared" ca="1" si="4"/>
        <v>44545</v>
      </c>
      <c r="K124" s="1">
        <f t="shared" ca="1" si="5"/>
        <v>8</v>
      </c>
      <c r="L124" s="1" t="str">
        <f t="shared" ca="1" si="6"/>
        <v>0-15 Days</v>
      </c>
      <c r="N124" s="1" t="str">
        <f>IFERROR(VLOOKUP(A124,Stored_Old_Data!A:A,1,0),1)</f>
        <v>45249420003327</v>
      </c>
      <c r="P124" s="1" t="str">
        <f>IFERROR(VLOOKUP(F124,[1]Mail!$A:$A,1,0),"Mismatch")</f>
        <v>ICICI Lombard</v>
      </c>
      <c r="Q124" s="1" t="str">
        <f t="shared" ca="1" si="7"/>
        <v>Followup</v>
      </c>
    </row>
    <row r="125" spans="1:17" x14ac:dyDescent="0.25">
      <c r="A125" s="2" t="s">
        <v>171</v>
      </c>
      <c r="B125" s="1">
        <v>942</v>
      </c>
      <c r="C125" s="1">
        <v>11473</v>
      </c>
      <c r="F125" s="1" t="s">
        <v>33</v>
      </c>
      <c r="G125" s="1" t="s">
        <v>33</v>
      </c>
      <c r="H125" s="1">
        <v>0</v>
      </c>
      <c r="I125" s="6">
        <f ca="1">IFERROR(VLOOKUP(A125,Stored_Old_Data!A:I,9,0),TODAY())</f>
        <v>44537</v>
      </c>
      <c r="J125" s="6">
        <f t="shared" ca="1" si="4"/>
        <v>44545</v>
      </c>
      <c r="K125" s="1">
        <f t="shared" ca="1" si="5"/>
        <v>8</v>
      </c>
      <c r="L125" s="1" t="str">
        <f t="shared" ca="1" si="6"/>
        <v>0-15 Days</v>
      </c>
      <c r="N125" s="1" t="str">
        <f>IFERROR(VLOOKUP(A125,Stored_Old_Data!A:A,1,0),1)</f>
        <v>45799420002718</v>
      </c>
      <c r="P125" s="1" t="str">
        <f>IFERROR(VLOOKUP(F125,[1]Mail!$A:$A,1,0),"Mismatch")</f>
        <v>ICICI Lombard</v>
      </c>
      <c r="Q125" s="1" t="str">
        <f t="shared" ca="1" si="7"/>
        <v>Followup</v>
      </c>
    </row>
    <row r="126" spans="1:17" x14ac:dyDescent="0.25">
      <c r="A126" s="2" t="s">
        <v>172</v>
      </c>
      <c r="B126" s="1">
        <v>942</v>
      </c>
      <c r="C126" s="1">
        <v>5082</v>
      </c>
      <c r="F126" s="1" t="s">
        <v>33</v>
      </c>
      <c r="G126" s="1" t="s">
        <v>33</v>
      </c>
      <c r="H126" s="1">
        <v>0</v>
      </c>
      <c r="I126" s="6">
        <f ca="1">IFERROR(VLOOKUP(A126,Stored_Old_Data!A:I,9,0),TODAY())</f>
        <v>44537</v>
      </c>
      <c r="J126" s="6">
        <f t="shared" ca="1" si="4"/>
        <v>44545</v>
      </c>
      <c r="K126" s="1">
        <f t="shared" ca="1" si="5"/>
        <v>8</v>
      </c>
      <c r="L126" s="1" t="str">
        <f t="shared" ca="1" si="6"/>
        <v>0-15 Days</v>
      </c>
      <c r="N126" s="1" t="str">
        <f>IFERROR(VLOOKUP(A126,Stored_Old_Data!A:A,1,0),1)</f>
        <v>45889420000624</v>
      </c>
      <c r="P126" s="1" t="str">
        <f>IFERROR(VLOOKUP(F126,[1]Mail!$A:$A,1,0),"Mismatch")</f>
        <v>ICICI Lombard</v>
      </c>
      <c r="Q126" s="1" t="str">
        <f t="shared" ca="1" si="7"/>
        <v>Followup</v>
      </c>
    </row>
    <row r="127" spans="1:17" x14ac:dyDescent="0.25">
      <c r="A127" s="2" t="s">
        <v>173</v>
      </c>
      <c r="B127" s="1">
        <v>942</v>
      </c>
      <c r="C127" s="1">
        <v>4172</v>
      </c>
      <c r="F127" s="1" t="s">
        <v>33</v>
      </c>
      <c r="G127" s="1" t="s">
        <v>33</v>
      </c>
      <c r="H127" s="1">
        <v>0</v>
      </c>
      <c r="I127" s="6">
        <f ca="1">IFERROR(VLOOKUP(A127,Stored_Old_Data!A:I,9,0),TODAY())</f>
        <v>44537</v>
      </c>
      <c r="J127" s="6">
        <f t="shared" ca="1" si="4"/>
        <v>44545</v>
      </c>
      <c r="K127" s="1">
        <f t="shared" ca="1" si="5"/>
        <v>8</v>
      </c>
      <c r="L127" s="1" t="str">
        <f t="shared" ca="1" si="6"/>
        <v>0-15 Days</v>
      </c>
      <c r="N127" s="1" t="str">
        <f>IFERROR(VLOOKUP(A127,Stored_Old_Data!A:A,1,0),1)</f>
        <v>45909420002452</v>
      </c>
      <c r="P127" s="1" t="str">
        <f>IFERROR(VLOOKUP(F127,[1]Mail!$A:$A,1,0),"Mismatch")</f>
        <v>ICICI Lombard</v>
      </c>
      <c r="Q127" s="1" t="str">
        <f t="shared" ca="1" si="7"/>
        <v>Followup</v>
      </c>
    </row>
    <row r="128" spans="1:17" x14ac:dyDescent="0.25">
      <c r="A128" s="2" t="s">
        <v>174</v>
      </c>
      <c r="B128" s="1">
        <v>942</v>
      </c>
      <c r="C128" s="1">
        <v>5082</v>
      </c>
      <c r="F128" s="1" t="s">
        <v>33</v>
      </c>
      <c r="G128" s="1" t="s">
        <v>33</v>
      </c>
      <c r="H128" s="1">
        <v>0</v>
      </c>
      <c r="I128" s="6">
        <f ca="1">IFERROR(VLOOKUP(A128,Stored_Old_Data!A:I,9,0),TODAY())</f>
        <v>44537</v>
      </c>
      <c r="J128" s="6">
        <f t="shared" ca="1" si="4"/>
        <v>44545</v>
      </c>
      <c r="K128" s="1">
        <f t="shared" ca="1" si="5"/>
        <v>8</v>
      </c>
      <c r="L128" s="1" t="str">
        <f t="shared" ca="1" si="6"/>
        <v>0-15 Days</v>
      </c>
      <c r="N128" s="1" t="str">
        <f>IFERROR(VLOOKUP(A128,Stored_Old_Data!A:A,1,0),1)</f>
        <v>47809420000871</v>
      </c>
      <c r="P128" s="1" t="str">
        <f>IFERROR(VLOOKUP(F128,[1]Mail!$A:$A,1,0),"Mismatch")</f>
        <v>ICICI Lombard</v>
      </c>
      <c r="Q128" s="1" t="str">
        <f t="shared" ca="1" si="7"/>
        <v>Followup</v>
      </c>
    </row>
    <row r="129" spans="1:17" x14ac:dyDescent="0.25">
      <c r="A129" s="2" t="s">
        <v>175</v>
      </c>
      <c r="B129" s="1">
        <v>942</v>
      </c>
      <c r="C129" s="1">
        <v>5082</v>
      </c>
      <c r="F129" s="1" t="s">
        <v>33</v>
      </c>
      <c r="G129" s="1" t="s">
        <v>33</v>
      </c>
      <c r="H129" s="1">
        <v>0</v>
      </c>
      <c r="I129" s="6">
        <f ca="1">IFERROR(VLOOKUP(A129,Stored_Old_Data!A:I,9,0),TODAY())</f>
        <v>44537</v>
      </c>
      <c r="J129" s="6">
        <f t="shared" ca="1" si="4"/>
        <v>44545</v>
      </c>
      <c r="K129" s="1">
        <f t="shared" ca="1" si="5"/>
        <v>8</v>
      </c>
      <c r="L129" s="1" t="str">
        <f t="shared" ca="1" si="6"/>
        <v>0-15 Days</v>
      </c>
      <c r="N129" s="1" t="str">
        <f>IFERROR(VLOOKUP(A129,Stored_Old_Data!A:A,1,0),1)</f>
        <v>47809420000868</v>
      </c>
      <c r="P129" s="1" t="str">
        <f>IFERROR(VLOOKUP(F129,[1]Mail!$A:$A,1,0),"Mismatch")</f>
        <v>ICICI Lombard</v>
      </c>
      <c r="Q129" s="1" t="str">
        <f t="shared" ca="1" si="7"/>
        <v>Followup</v>
      </c>
    </row>
    <row r="130" spans="1:17" x14ac:dyDescent="0.25">
      <c r="A130" s="2" t="s">
        <v>176</v>
      </c>
      <c r="B130" s="1">
        <v>942</v>
      </c>
      <c r="C130" s="1">
        <v>5082</v>
      </c>
      <c r="F130" s="1" t="s">
        <v>33</v>
      </c>
      <c r="G130" s="1" t="s">
        <v>33</v>
      </c>
      <c r="H130" s="1">
        <v>0</v>
      </c>
      <c r="I130" s="6">
        <f ca="1">IFERROR(VLOOKUP(A130,Stored_Old_Data!A:I,9,0),TODAY())</f>
        <v>44537</v>
      </c>
      <c r="J130" s="6">
        <f t="shared" ca="1" si="4"/>
        <v>44545</v>
      </c>
      <c r="K130" s="1">
        <f t="shared" ca="1" si="5"/>
        <v>8</v>
      </c>
      <c r="L130" s="1" t="str">
        <f t="shared" ca="1" si="6"/>
        <v>0-15 Days</v>
      </c>
      <c r="N130" s="1" t="str">
        <f>IFERROR(VLOOKUP(A130,Stored_Old_Data!A:A,1,0),1)</f>
        <v>47939420000137</v>
      </c>
      <c r="P130" s="1" t="str">
        <f>IFERROR(VLOOKUP(F130,[1]Mail!$A:$A,1,0),"Mismatch")</f>
        <v>ICICI Lombard</v>
      </c>
      <c r="Q130" s="1" t="str">
        <f t="shared" ca="1" si="7"/>
        <v>Followup</v>
      </c>
    </row>
    <row r="131" spans="1:17" x14ac:dyDescent="0.25">
      <c r="A131" s="2" t="s">
        <v>177</v>
      </c>
      <c r="B131" s="1">
        <v>942</v>
      </c>
      <c r="C131" s="1">
        <v>4050</v>
      </c>
      <c r="F131" s="1" t="s">
        <v>33</v>
      </c>
      <c r="G131" s="1" t="s">
        <v>33</v>
      </c>
      <c r="H131" s="1">
        <v>0</v>
      </c>
      <c r="I131" s="6">
        <f ca="1">IFERROR(VLOOKUP(A131,Stored_Old_Data!A:I,9,0),TODAY())</f>
        <v>44537</v>
      </c>
      <c r="J131" s="6">
        <f t="shared" ref="J131:J194" ca="1" si="8">TODAY()</f>
        <v>44545</v>
      </c>
      <c r="K131" s="1">
        <f t="shared" ref="K131:K194" ca="1" si="9">NETWORKDAYS.INTL(I131,J131,11)</f>
        <v>8</v>
      </c>
      <c r="L131" s="1" t="str">
        <f t="shared" ref="L131:L194" ca="1" si="10">IF(AND(K131&lt;=15,K131&gt;=0),"0-15 Days",IF(AND(K131&gt;=16,K131&lt;=30),"16-30 Days",IF(AND(K131&gt;=31,K131&lt;=45),"31-45 Days",IF(K131&gt;=46,"46-60 Days"))))</f>
        <v>0-15 Days</v>
      </c>
      <c r="N131" s="1" t="str">
        <f>IFERROR(VLOOKUP(A131,Stored_Old_Data!A:A,1,0),1)</f>
        <v>47939420000111</v>
      </c>
      <c r="P131" s="1" t="str">
        <f>IFERROR(VLOOKUP(F131,[1]Mail!$A:$A,1,0),"Mismatch")</f>
        <v>ICICI Lombard</v>
      </c>
      <c r="Q131" s="1" t="str">
        <f t="shared" ref="Q131:Q194" ca="1" si="11">IF(I131-J131=0,"Fresh Case",IF(K131&gt;7,"Followup","Ignore"))</f>
        <v>Followup</v>
      </c>
    </row>
    <row r="132" spans="1:17" x14ac:dyDescent="0.25">
      <c r="A132" s="2" t="s">
        <v>178</v>
      </c>
      <c r="B132" s="1">
        <v>942</v>
      </c>
      <c r="C132" s="1">
        <v>3563</v>
      </c>
      <c r="F132" s="1" t="s">
        <v>33</v>
      </c>
      <c r="G132" s="1" t="s">
        <v>33</v>
      </c>
      <c r="H132" s="1">
        <v>0</v>
      </c>
      <c r="I132" s="6">
        <f ca="1">IFERROR(VLOOKUP(A132,Stored_Old_Data!A:I,9,0),TODAY())</f>
        <v>44537</v>
      </c>
      <c r="J132" s="6">
        <f t="shared" ca="1" si="8"/>
        <v>44545</v>
      </c>
      <c r="K132" s="1">
        <f t="shared" ca="1" si="9"/>
        <v>8</v>
      </c>
      <c r="L132" s="1" t="str">
        <f t="shared" ca="1" si="10"/>
        <v>0-15 Days</v>
      </c>
      <c r="N132" s="1" t="str">
        <f>IFERROR(VLOOKUP(A132,Stored_Old_Data!A:A,1,0),1)</f>
        <v>31529420002867</v>
      </c>
      <c r="P132" s="1" t="str">
        <f>IFERROR(VLOOKUP(F132,[1]Mail!$A:$A,1,0),"Mismatch")</f>
        <v>ICICI Lombard</v>
      </c>
      <c r="Q132" s="1" t="str">
        <f t="shared" ca="1" si="11"/>
        <v>Followup</v>
      </c>
    </row>
    <row r="133" spans="1:17" x14ac:dyDescent="0.25">
      <c r="A133" s="2" t="s">
        <v>179</v>
      </c>
      <c r="B133" s="1">
        <v>943</v>
      </c>
      <c r="C133" s="1">
        <v>4050</v>
      </c>
      <c r="F133" s="1" t="s">
        <v>33</v>
      </c>
      <c r="G133" s="1" t="s">
        <v>33</v>
      </c>
      <c r="H133" s="1">
        <v>0</v>
      </c>
      <c r="I133" s="6">
        <f ca="1">IFERROR(VLOOKUP(A133,Stored_Old_Data!A:I,9,0),TODAY())</f>
        <v>44537</v>
      </c>
      <c r="J133" s="6">
        <f t="shared" ca="1" si="8"/>
        <v>44545</v>
      </c>
      <c r="K133" s="1">
        <f t="shared" ca="1" si="9"/>
        <v>8</v>
      </c>
      <c r="L133" s="1" t="str">
        <f t="shared" ca="1" si="10"/>
        <v>0-15 Days</v>
      </c>
      <c r="N133" s="1" t="str">
        <f>IFERROR(VLOOKUP(A133,Stored_Old_Data!A:A,1,0),1)</f>
        <v>31769430000088</v>
      </c>
      <c r="P133" s="1" t="str">
        <f>IFERROR(VLOOKUP(F133,[1]Mail!$A:$A,1,0),"Mismatch")</f>
        <v>ICICI Lombard</v>
      </c>
      <c r="Q133" s="1" t="str">
        <f t="shared" ca="1" si="11"/>
        <v>Followup</v>
      </c>
    </row>
    <row r="134" spans="1:17" x14ac:dyDescent="0.25">
      <c r="A134" s="2" t="s">
        <v>180</v>
      </c>
      <c r="B134" s="1">
        <v>942</v>
      </c>
      <c r="C134" s="1">
        <v>11473</v>
      </c>
      <c r="F134" s="1" t="s">
        <v>33</v>
      </c>
      <c r="G134" s="1" t="s">
        <v>33</v>
      </c>
      <c r="H134" s="1">
        <v>0</v>
      </c>
      <c r="I134" s="6">
        <f ca="1">IFERROR(VLOOKUP(A134,Stored_Old_Data!A:I,9,0),TODAY())</f>
        <v>44537</v>
      </c>
      <c r="J134" s="6">
        <f t="shared" ca="1" si="8"/>
        <v>44545</v>
      </c>
      <c r="K134" s="1">
        <f t="shared" ca="1" si="9"/>
        <v>8</v>
      </c>
      <c r="L134" s="1" t="str">
        <f t="shared" ca="1" si="10"/>
        <v>0-15 Days</v>
      </c>
      <c r="N134" s="1" t="str">
        <f>IFERROR(VLOOKUP(A134,Stored_Old_Data!A:A,1,0),1)</f>
        <v>33209420002335</v>
      </c>
      <c r="P134" s="1" t="str">
        <f>IFERROR(VLOOKUP(F134,[1]Mail!$A:$A,1,0),"Mismatch")</f>
        <v>ICICI Lombard</v>
      </c>
      <c r="Q134" s="1" t="str">
        <f t="shared" ca="1" si="11"/>
        <v>Followup</v>
      </c>
    </row>
    <row r="135" spans="1:17" x14ac:dyDescent="0.25">
      <c r="A135" s="2" t="s">
        <v>181</v>
      </c>
      <c r="B135" s="1">
        <v>942</v>
      </c>
      <c r="C135" s="1">
        <v>13974</v>
      </c>
      <c r="F135" s="1" t="s">
        <v>33</v>
      </c>
      <c r="G135" s="1" t="s">
        <v>33</v>
      </c>
      <c r="H135" s="1">
        <v>0</v>
      </c>
      <c r="I135" s="6">
        <f ca="1">IFERROR(VLOOKUP(A135,Stored_Old_Data!A:I,9,0),TODAY())</f>
        <v>44537</v>
      </c>
      <c r="J135" s="6">
        <f t="shared" ca="1" si="8"/>
        <v>44545</v>
      </c>
      <c r="K135" s="1">
        <f t="shared" ca="1" si="9"/>
        <v>8</v>
      </c>
      <c r="L135" s="1" t="str">
        <f t="shared" ca="1" si="10"/>
        <v>0-15 Days</v>
      </c>
      <c r="N135" s="1" t="str">
        <f>IFERROR(VLOOKUP(A135,Stored_Old_Data!A:A,1,0),1)</f>
        <v>45769420001330</v>
      </c>
      <c r="P135" s="1" t="str">
        <f>IFERROR(VLOOKUP(F135,[1]Mail!$A:$A,1,0),"Mismatch")</f>
        <v>ICICI Lombard</v>
      </c>
      <c r="Q135" s="1" t="str">
        <f t="shared" ca="1" si="11"/>
        <v>Followup</v>
      </c>
    </row>
    <row r="136" spans="1:17" x14ac:dyDescent="0.25">
      <c r="A136" s="2" t="s">
        <v>182</v>
      </c>
      <c r="B136" s="1">
        <v>942</v>
      </c>
      <c r="C136" s="1">
        <v>5082</v>
      </c>
      <c r="F136" s="1" t="s">
        <v>33</v>
      </c>
      <c r="G136" s="1" t="s">
        <v>33</v>
      </c>
      <c r="H136" s="1">
        <v>0</v>
      </c>
      <c r="I136" s="6">
        <f ca="1">IFERROR(VLOOKUP(A136,Stored_Old_Data!A:I,9,0),TODAY())</f>
        <v>44537</v>
      </c>
      <c r="J136" s="6">
        <f t="shared" ca="1" si="8"/>
        <v>44545</v>
      </c>
      <c r="K136" s="1">
        <f t="shared" ca="1" si="9"/>
        <v>8</v>
      </c>
      <c r="L136" s="1" t="str">
        <f t="shared" ca="1" si="10"/>
        <v>0-15 Days</v>
      </c>
      <c r="N136" s="1" t="str">
        <f>IFERROR(VLOOKUP(A136,Stored_Old_Data!A:A,1,0),1)</f>
        <v>45839420000031</v>
      </c>
      <c r="P136" s="1" t="str">
        <f>IFERROR(VLOOKUP(F136,[1]Mail!$A:$A,1,0),"Mismatch")</f>
        <v>ICICI Lombard</v>
      </c>
      <c r="Q136" s="1" t="str">
        <f t="shared" ca="1" si="11"/>
        <v>Followup</v>
      </c>
    </row>
    <row r="137" spans="1:17" x14ac:dyDescent="0.25">
      <c r="A137" s="2" t="s">
        <v>183</v>
      </c>
      <c r="B137" s="1">
        <v>943</v>
      </c>
      <c r="C137" s="1">
        <v>5082</v>
      </c>
      <c r="F137" s="1" t="s">
        <v>33</v>
      </c>
      <c r="G137" s="1" t="s">
        <v>33</v>
      </c>
      <c r="H137" s="1">
        <v>0</v>
      </c>
      <c r="I137" s="6">
        <f ca="1">IFERROR(VLOOKUP(A137,Stored_Old_Data!A:I,9,0),TODAY())</f>
        <v>44537</v>
      </c>
      <c r="J137" s="6">
        <f t="shared" ca="1" si="8"/>
        <v>44545</v>
      </c>
      <c r="K137" s="1">
        <f t="shared" ca="1" si="9"/>
        <v>8</v>
      </c>
      <c r="L137" s="1" t="str">
        <f t="shared" ca="1" si="10"/>
        <v>0-15 Days</v>
      </c>
      <c r="N137" s="1" t="str">
        <f>IFERROR(VLOOKUP(A137,Stored_Old_Data!A:A,1,0),1)</f>
        <v>31189430000090</v>
      </c>
      <c r="P137" s="1" t="str">
        <f>IFERROR(VLOOKUP(F137,[1]Mail!$A:$A,1,0),"Mismatch")</f>
        <v>ICICI Lombard</v>
      </c>
      <c r="Q137" s="1" t="str">
        <f t="shared" ca="1" si="11"/>
        <v>Followup</v>
      </c>
    </row>
    <row r="138" spans="1:17" x14ac:dyDescent="0.25">
      <c r="A138" s="2" t="s">
        <v>184</v>
      </c>
      <c r="B138" s="1">
        <v>942</v>
      </c>
      <c r="C138" s="1">
        <v>11473</v>
      </c>
      <c r="F138" s="1" t="s">
        <v>33</v>
      </c>
      <c r="G138" s="1" t="s">
        <v>33</v>
      </c>
      <c r="H138" s="1">
        <v>0</v>
      </c>
      <c r="I138" s="6">
        <f ca="1">IFERROR(VLOOKUP(A138,Stored_Old_Data!A:I,9,0),TODAY())</f>
        <v>44537</v>
      </c>
      <c r="J138" s="6">
        <f t="shared" ca="1" si="8"/>
        <v>44545</v>
      </c>
      <c r="K138" s="1">
        <f t="shared" ca="1" si="9"/>
        <v>8</v>
      </c>
      <c r="L138" s="1" t="str">
        <f t="shared" ca="1" si="10"/>
        <v>0-15 Days</v>
      </c>
      <c r="N138" s="1" t="str">
        <f>IFERROR(VLOOKUP(A138,Stored_Old_Data!A:A,1,0),1)</f>
        <v>31949420000090</v>
      </c>
      <c r="P138" s="1" t="str">
        <f>IFERROR(VLOOKUP(F138,[1]Mail!$A:$A,1,0),"Mismatch")</f>
        <v>ICICI Lombard</v>
      </c>
      <c r="Q138" s="1" t="str">
        <f t="shared" ca="1" si="11"/>
        <v>Followup</v>
      </c>
    </row>
    <row r="139" spans="1:17" x14ac:dyDescent="0.25">
      <c r="A139" s="2" t="s">
        <v>185</v>
      </c>
      <c r="B139" s="1">
        <v>942</v>
      </c>
      <c r="C139" s="1">
        <v>4172</v>
      </c>
      <c r="F139" s="1" t="s">
        <v>33</v>
      </c>
      <c r="G139" s="1" t="s">
        <v>33</v>
      </c>
      <c r="H139" s="1">
        <v>0</v>
      </c>
      <c r="I139" s="6">
        <f ca="1">IFERROR(VLOOKUP(A139,Stored_Old_Data!A:I,9,0),TODAY())</f>
        <v>44537</v>
      </c>
      <c r="J139" s="6">
        <f t="shared" ca="1" si="8"/>
        <v>44545</v>
      </c>
      <c r="K139" s="1">
        <f t="shared" ca="1" si="9"/>
        <v>8</v>
      </c>
      <c r="L139" s="1" t="str">
        <f t="shared" ca="1" si="10"/>
        <v>0-15 Days</v>
      </c>
      <c r="N139" s="1" t="str">
        <f>IFERROR(VLOOKUP(A139,Stored_Old_Data!A:A,1,0),1)</f>
        <v>45849420000082</v>
      </c>
      <c r="P139" s="1" t="str">
        <f>IFERROR(VLOOKUP(F139,[1]Mail!$A:$A,1,0),"Mismatch")</f>
        <v>ICICI Lombard</v>
      </c>
      <c r="Q139" s="1" t="str">
        <f t="shared" ca="1" si="11"/>
        <v>Followup</v>
      </c>
    </row>
    <row r="140" spans="1:17" x14ac:dyDescent="0.25">
      <c r="A140" s="2" t="s">
        <v>186</v>
      </c>
      <c r="B140" s="1">
        <v>943</v>
      </c>
      <c r="C140" s="1">
        <v>5082</v>
      </c>
      <c r="F140" s="1" t="s">
        <v>33</v>
      </c>
      <c r="G140" s="1" t="s">
        <v>33</v>
      </c>
      <c r="H140" s="1">
        <v>0</v>
      </c>
      <c r="I140" s="6">
        <f ca="1">IFERROR(VLOOKUP(A140,Stored_Old_Data!A:I,9,0),TODAY())</f>
        <v>44537</v>
      </c>
      <c r="J140" s="6">
        <f t="shared" ca="1" si="8"/>
        <v>44545</v>
      </c>
      <c r="K140" s="1">
        <f t="shared" ca="1" si="9"/>
        <v>8</v>
      </c>
      <c r="L140" s="1" t="str">
        <f t="shared" ca="1" si="10"/>
        <v>0-15 Days</v>
      </c>
      <c r="N140" s="1" t="str">
        <f>IFERROR(VLOOKUP(A140,Stored_Old_Data!A:A,1,0),1)</f>
        <v>47519430002067</v>
      </c>
      <c r="P140" s="1" t="str">
        <f>IFERROR(VLOOKUP(F140,[1]Mail!$A:$A,1,0),"Mismatch")</f>
        <v>ICICI Lombard</v>
      </c>
      <c r="Q140" s="1" t="str">
        <f t="shared" ca="1" si="11"/>
        <v>Followup</v>
      </c>
    </row>
    <row r="141" spans="1:17" x14ac:dyDescent="0.25">
      <c r="A141" s="2" t="s">
        <v>187</v>
      </c>
      <c r="B141" s="1">
        <v>942</v>
      </c>
      <c r="C141" s="1">
        <v>9800</v>
      </c>
      <c r="F141" s="1" t="s">
        <v>33</v>
      </c>
      <c r="G141" s="1" t="s">
        <v>33</v>
      </c>
      <c r="H141" s="1">
        <v>0</v>
      </c>
      <c r="I141" s="6">
        <f ca="1">IFERROR(VLOOKUP(A141,Stored_Old_Data!A:I,9,0),TODAY())</f>
        <v>44537</v>
      </c>
      <c r="J141" s="6">
        <f t="shared" ca="1" si="8"/>
        <v>44545</v>
      </c>
      <c r="K141" s="1">
        <f t="shared" ca="1" si="9"/>
        <v>8</v>
      </c>
      <c r="L141" s="1" t="str">
        <f t="shared" ca="1" si="10"/>
        <v>0-15 Days</v>
      </c>
      <c r="N141" s="1" t="str">
        <f>IFERROR(VLOOKUP(A141,Stored_Old_Data!A:A,1,0),1)</f>
        <v>30709420001877</v>
      </c>
      <c r="P141" s="1" t="str">
        <f>IFERROR(VLOOKUP(F141,[1]Mail!$A:$A,1,0),"Mismatch")</f>
        <v>ICICI Lombard</v>
      </c>
      <c r="Q141" s="1" t="str">
        <f t="shared" ca="1" si="11"/>
        <v>Followup</v>
      </c>
    </row>
    <row r="142" spans="1:17" x14ac:dyDescent="0.25">
      <c r="A142" s="2" t="s">
        <v>188</v>
      </c>
      <c r="B142" s="1">
        <v>942</v>
      </c>
      <c r="C142" s="1">
        <v>11473</v>
      </c>
      <c r="F142" s="1" t="s">
        <v>33</v>
      </c>
      <c r="G142" s="1" t="s">
        <v>33</v>
      </c>
      <c r="H142" s="1">
        <v>0</v>
      </c>
      <c r="I142" s="6">
        <f ca="1">IFERROR(VLOOKUP(A142,Stored_Old_Data!A:I,9,0),TODAY())</f>
        <v>44537</v>
      </c>
      <c r="J142" s="6">
        <f t="shared" ca="1" si="8"/>
        <v>44545</v>
      </c>
      <c r="K142" s="1">
        <f t="shared" ca="1" si="9"/>
        <v>8</v>
      </c>
      <c r="L142" s="1" t="str">
        <f t="shared" ca="1" si="10"/>
        <v>0-15 Days</v>
      </c>
      <c r="N142" s="1" t="str">
        <f>IFERROR(VLOOKUP(A142,Stored_Old_Data!A:A,1,0),1)</f>
        <v>31859420000340</v>
      </c>
      <c r="P142" s="1" t="str">
        <f>IFERROR(VLOOKUP(F142,[1]Mail!$A:$A,1,0),"Mismatch")</f>
        <v>ICICI Lombard</v>
      </c>
      <c r="Q142" s="1" t="str">
        <f t="shared" ca="1" si="11"/>
        <v>Followup</v>
      </c>
    </row>
    <row r="143" spans="1:17" x14ac:dyDescent="0.25">
      <c r="A143" s="2" t="s">
        <v>189</v>
      </c>
      <c r="B143" s="1">
        <v>942</v>
      </c>
      <c r="C143" s="1">
        <v>4050</v>
      </c>
      <c r="F143" s="1" t="s">
        <v>33</v>
      </c>
      <c r="G143" s="1" t="s">
        <v>33</v>
      </c>
      <c r="H143" s="1">
        <v>0</v>
      </c>
      <c r="I143" s="6">
        <f ca="1">IFERROR(VLOOKUP(A143,Stored_Old_Data!A:I,9,0),TODAY())</f>
        <v>44537</v>
      </c>
      <c r="J143" s="6">
        <f t="shared" ca="1" si="8"/>
        <v>44545</v>
      </c>
      <c r="K143" s="1">
        <f t="shared" ca="1" si="9"/>
        <v>8</v>
      </c>
      <c r="L143" s="1" t="str">
        <f t="shared" ca="1" si="10"/>
        <v>0-15 Days</v>
      </c>
      <c r="N143" s="1" t="str">
        <f>IFERROR(VLOOKUP(A143,Stored_Old_Data!A:A,1,0),1)</f>
        <v>33459420000013</v>
      </c>
      <c r="P143" s="1" t="str">
        <f>IFERROR(VLOOKUP(F143,[1]Mail!$A:$A,1,0),"Mismatch")</f>
        <v>ICICI Lombard</v>
      </c>
      <c r="Q143" s="1" t="str">
        <f t="shared" ca="1" si="11"/>
        <v>Followup</v>
      </c>
    </row>
    <row r="144" spans="1:17" x14ac:dyDescent="0.25">
      <c r="A144" s="2" t="s">
        <v>190</v>
      </c>
      <c r="B144" s="1">
        <v>943</v>
      </c>
      <c r="C144" s="1">
        <v>4050</v>
      </c>
      <c r="F144" s="1" t="s">
        <v>33</v>
      </c>
      <c r="G144" s="1" t="s">
        <v>33</v>
      </c>
      <c r="H144" s="1">
        <v>0</v>
      </c>
      <c r="I144" s="6">
        <f ca="1">IFERROR(VLOOKUP(A144,Stored_Old_Data!A:I,9,0),TODAY())</f>
        <v>44537</v>
      </c>
      <c r="J144" s="6">
        <f t="shared" ca="1" si="8"/>
        <v>44545</v>
      </c>
      <c r="K144" s="1">
        <f t="shared" ca="1" si="9"/>
        <v>8</v>
      </c>
      <c r="L144" s="1" t="str">
        <f t="shared" ca="1" si="10"/>
        <v>0-15 Days</v>
      </c>
      <c r="N144" s="1" t="str">
        <f>IFERROR(VLOOKUP(A144,Stored_Old_Data!A:A,1,0),1)</f>
        <v>33459430000016</v>
      </c>
      <c r="P144" s="1" t="str">
        <f>IFERROR(VLOOKUP(F144,[1]Mail!$A:$A,1,0),"Mismatch")</f>
        <v>ICICI Lombard</v>
      </c>
      <c r="Q144" s="1" t="str">
        <f t="shared" ca="1" si="11"/>
        <v>Followup</v>
      </c>
    </row>
    <row r="145" spans="1:17" x14ac:dyDescent="0.25">
      <c r="A145" s="2" t="s">
        <v>191</v>
      </c>
      <c r="B145" s="1">
        <v>942</v>
      </c>
      <c r="C145" s="1">
        <v>4172</v>
      </c>
      <c r="F145" s="1" t="s">
        <v>33</v>
      </c>
      <c r="G145" s="1" t="s">
        <v>33</v>
      </c>
      <c r="H145" s="1">
        <v>0</v>
      </c>
      <c r="I145" s="6">
        <f ca="1">IFERROR(VLOOKUP(A145,Stored_Old_Data!A:I,9,0),TODAY())</f>
        <v>44537</v>
      </c>
      <c r="J145" s="6">
        <f t="shared" ca="1" si="8"/>
        <v>44545</v>
      </c>
      <c r="K145" s="1">
        <f t="shared" ca="1" si="9"/>
        <v>8</v>
      </c>
      <c r="L145" s="1" t="str">
        <f t="shared" ca="1" si="10"/>
        <v>0-15 Days</v>
      </c>
      <c r="N145" s="1" t="str">
        <f>IFERROR(VLOOKUP(A145,Stored_Old_Data!A:A,1,0),1)</f>
        <v>45539420001700</v>
      </c>
      <c r="P145" s="1" t="str">
        <f>IFERROR(VLOOKUP(F145,[1]Mail!$A:$A,1,0),"Mismatch")</f>
        <v>ICICI Lombard</v>
      </c>
      <c r="Q145" s="1" t="str">
        <f t="shared" ca="1" si="11"/>
        <v>Followup</v>
      </c>
    </row>
    <row r="146" spans="1:17" x14ac:dyDescent="0.25">
      <c r="A146" s="2" t="s">
        <v>192</v>
      </c>
      <c r="B146" s="1">
        <v>942</v>
      </c>
      <c r="C146" s="1">
        <v>4172</v>
      </c>
      <c r="F146" s="1" t="s">
        <v>33</v>
      </c>
      <c r="G146" s="1" t="s">
        <v>33</v>
      </c>
      <c r="H146" s="1">
        <v>0</v>
      </c>
      <c r="I146" s="6">
        <f ca="1">IFERROR(VLOOKUP(A146,Stored_Old_Data!A:I,9,0),TODAY())</f>
        <v>44537</v>
      </c>
      <c r="J146" s="6">
        <f t="shared" ca="1" si="8"/>
        <v>44545</v>
      </c>
      <c r="K146" s="1">
        <f t="shared" ca="1" si="9"/>
        <v>8</v>
      </c>
      <c r="L146" s="1" t="str">
        <f t="shared" ca="1" si="10"/>
        <v>0-15 Days</v>
      </c>
      <c r="N146" s="1" t="str">
        <f>IFERROR(VLOOKUP(A146,Stored_Old_Data!A:A,1,0),1)</f>
        <v>45229420002817</v>
      </c>
      <c r="P146" s="1" t="str">
        <f>IFERROR(VLOOKUP(F146,[1]Mail!$A:$A,1,0),"Mismatch")</f>
        <v>ICICI Lombard</v>
      </c>
      <c r="Q146" s="1" t="str">
        <f t="shared" ca="1" si="11"/>
        <v>Followup</v>
      </c>
    </row>
    <row r="147" spans="1:17" x14ac:dyDescent="0.25">
      <c r="A147" s="2" t="s">
        <v>193</v>
      </c>
      <c r="B147" s="1">
        <v>942</v>
      </c>
      <c r="C147" s="1">
        <v>4050</v>
      </c>
      <c r="F147" s="1" t="s">
        <v>33</v>
      </c>
      <c r="G147" s="1" t="s">
        <v>33</v>
      </c>
      <c r="H147" s="1">
        <v>0</v>
      </c>
      <c r="I147" s="6">
        <f ca="1">IFERROR(VLOOKUP(A147,Stored_Old_Data!A:I,9,0),TODAY())</f>
        <v>44537</v>
      </c>
      <c r="J147" s="6">
        <f t="shared" ca="1" si="8"/>
        <v>44545</v>
      </c>
      <c r="K147" s="1">
        <f t="shared" ca="1" si="9"/>
        <v>8</v>
      </c>
      <c r="L147" s="1" t="str">
        <f t="shared" ca="1" si="10"/>
        <v>0-15 Days</v>
      </c>
      <c r="N147" s="1" t="str">
        <f>IFERROR(VLOOKUP(A147,Stored_Old_Data!A:A,1,0),1)</f>
        <v>46069420000080</v>
      </c>
      <c r="P147" s="1" t="str">
        <f>IFERROR(VLOOKUP(F147,[1]Mail!$A:$A,1,0),"Mismatch")</f>
        <v>ICICI Lombard</v>
      </c>
      <c r="Q147" s="1" t="str">
        <f t="shared" ca="1" si="11"/>
        <v>Followup</v>
      </c>
    </row>
    <row r="148" spans="1:17" x14ac:dyDescent="0.25">
      <c r="A148" s="2" t="s">
        <v>194</v>
      </c>
      <c r="B148" s="1">
        <v>942</v>
      </c>
      <c r="C148" s="1">
        <v>3563</v>
      </c>
      <c r="F148" s="1" t="s">
        <v>33</v>
      </c>
      <c r="G148" s="1" t="s">
        <v>33</v>
      </c>
      <c r="H148" s="1">
        <v>0</v>
      </c>
      <c r="I148" s="6">
        <f ca="1">IFERROR(VLOOKUP(A148,Stored_Old_Data!A:I,9,0),TODAY())</f>
        <v>44537</v>
      </c>
      <c r="J148" s="6">
        <f t="shared" ca="1" si="8"/>
        <v>44545</v>
      </c>
      <c r="K148" s="1">
        <f t="shared" ca="1" si="9"/>
        <v>8</v>
      </c>
      <c r="L148" s="1" t="str">
        <f t="shared" ca="1" si="10"/>
        <v>0-15 Days</v>
      </c>
      <c r="N148" s="1" t="str">
        <f>IFERROR(VLOOKUP(A148,Stored_Old_Data!A:A,1,0),1)</f>
        <v>47919420000083</v>
      </c>
      <c r="P148" s="1" t="str">
        <f>IFERROR(VLOOKUP(F148,[1]Mail!$A:$A,1,0),"Mismatch")</f>
        <v>ICICI Lombard</v>
      </c>
      <c r="Q148" s="1" t="str">
        <f t="shared" ca="1" si="11"/>
        <v>Followup</v>
      </c>
    </row>
    <row r="149" spans="1:17" x14ac:dyDescent="0.25">
      <c r="A149" s="2" t="s">
        <v>195</v>
      </c>
      <c r="B149" s="1">
        <v>942</v>
      </c>
      <c r="C149" s="1">
        <v>4050</v>
      </c>
      <c r="F149" s="1" t="s">
        <v>33</v>
      </c>
      <c r="G149" s="1" t="s">
        <v>33</v>
      </c>
      <c r="H149" s="1">
        <v>0</v>
      </c>
      <c r="I149" s="6">
        <f ca="1">IFERROR(VLOOKUP(A149,Stored_Old_Data!A:I,9,0),TODAY())</f>
        <v>44537</v>
      </c>
      <c r="J149" s="6">
        <f t="shared" ca="1" si="8"/>
        <v>44545</v>
      </c>
      <c r="K149" s="1">
        <f t="shared" ca="1" si="9"/>
        <v>8</v>
      </c>
      <c r="L149" s="1" t="str">
        <f t="shared" ca="1" si="10"/>
        <v>0-15 Days</v>
      </c>
      <c r="N149" s="1" t="str">
        <f>IFERROR(VLOOKUP(A149,Stored_Old_Data!A:A,1,0),1)</f>
        <v>47919420000107</v>
      </c>
      <c r="P149" s="1" t="str">
        <f>IFERROR(VLOOKUP(F149,[1]Mail!$A:$A,1,0),"Mismatch")</f>
        <v>ICICI Lombard</v>
      </c>
      <c r="Q149" s="1" t="str">
        <f t="shared" ca="1" si="11"/>
        <v>Followup</v>
      </c>
    </row>
    <row r="150" spans="1:17" x14ac:dyDescent="0.25">
      <c r="A150" s="2" t="s">
        <v>196</v>
      </c>
      <c r="B150" s="1">
        <v>963</v>
      </c>
      <c r="C150" s="1">
        <v>2025</v>
      </c>
      <c r="F150" s="1" t="s">
        <v>33</v>
      </c>
      <c r="G150" s="1" t="s">
        <v>33</v>
      </c>
      <c r="I150" s="6">
        <f ca="1">IFERROR(VLOOKUP(A150,Stored_Old_Data!A:I,9,0),TODAY())</f>
        <v>44537</v>
      </c>
      <c r="J150" s="6">
        <f t="shared" ca="1" si="8"/>
        <v>44545</v>
      </c>
      <c r="K150" s="1">
        <f t="shared" ca="1" si="9"/>
        <v>8</v>
      </c>
      <c r="L150" s="1" t="str">
        <f t="shared" ca="1" si="10"/>
        <v>0-15 Days</v>
      </c>
      <c r="N150" s="1" t="str">
        <f>IFERROR(VLOOKUP(A150,Stored_Old_Data!A:A,1,0),1)</f>
        <v>45519630000213</v>
      </c>
      <c r="P150" s="1" t="str">
        <f>IFERROR(VLOOKUP(F150,[1]Mail!$A:$A,1,0),"Mismatch")</f>
        <v>ICICI Lombard</v>
      </c>
      <c r="Q150" s="1" t="str">
        <f t="shared" ca="1" si="11"/>
        <v>Followup</v>
      </c>
    </row>
    <row r="151" spans="1:17" x14ac:dyDescent="0.25">
      <c r="A151" s="2" t="s">
        <v>197</v>
      </c>
      <c r="B151" s="1">
        <v>963</v>
      </c>
      <c r="C151" s="1">
        <v>2025</v>
      </c>
      <c r="F151" s="1" t="s">
        <v>33</v>
      </c>
      <c r="G151" s="1" t="s">
        <v>33</v>
      </c>
      <c r="I151" s="6">
        <f ca="1">IFERROR(VLOOKUP(A151,Stored_Old_Data!A:I,9,0),TODAY())</f>
        <v>44537</v>
      </c>
      <c r="J151" s="6">
        <f t="shared" ca="1" si="8"/>
        <v>44545</v>
      </c>
      <c r="K151" s="1">
        <f t="shared" ca="1" si="9"/>
        <v>8</v>
      </c>
      <c r="L151" s="1" t="str">
        <f t="shared" ca="1" si="10"/>
        <v>0-15 Days</v>
      </c>
      <c r="N151" s="1" t="str">
        <f>IFERROR(VLOOKUP(A151,Stored_Old_Data!A:A,1,0),1)</f>
        <v>45669630000775</v>
      </c>
      <c r="P151" s="1" t="str">
        <f>IFERROR(VLOOKUP(F151,[1]Mail!$A:$A,1,0),"Mismatch")</f>
        <v>ICICI Lombard</v>
      </c>
      <c r="Q151" s="1" t="str">
        <f t="shared" ca="1" si="11"/>
        <v>Followup</v>
      </c>
    </row>
    <row r="152" spans="1:17" x14ac:dyDescent="0.25">
      <c r="A152" s="2" t="s">
        <v>198</v>
      </c>
      <c r="B152" s="1">
        <v>944</v>
      </c>
      <c r="C152" s="1">
        <v>4050</v>
      </c>
      <c r="F152" s="1" t="s">
        <v>33</v>
      </c>
      <c r="G152" s="1" t="s">
        <v>33</v>
      </c>
      <c r="I152" s="6">
        <f ca="1">IFERROR(VLOOKUP(A152,Stored_Old_Data!A:I,9,0),TODAY())</f>
        <v>44537</v>
      </c>
      <c r="J152" s="6">
        <f t="shared" ca="1" si="8"/>
        <v>44545</v>
      </c>
      <c r="K152" s="1">
        <f t="shared" ca="1" si="9"/>
        <v>8</v>
      </c>
      <c r="L152" s="1" t="str">
        <f t="shared" ca="1" si="10"/>
        <v>0-15 Days</v>
      </c>
      <c r="N152" s="1" t="str">
        <f>IFERROR(VLOOKUP(A152,Stored_Old_Data!A:A,1,0),1)</f>
        <v>47919440000063</v>
      </c>
      <c r="P152" s="1" t="str">
        <f>IFERROR(VLOOKUP(F152,[1]Mail!$A:$A,1,0),"Mismatch")</f>
        <v>ICICI Lombard</v>
      </c>
      <c r="Q152" s="1" t="str">
        <f t="shared" ca="1" si="11"/>
        <v>Followup</v>
      </c>
    </row>
    <row r="153" spans="1:17" x14ac:dyDescent="0.25">
      <c r="A153" s="2" t="s">
        <v>199</v>
      </c>
      <c r="B153" s="1">
        <v>963</v>
      </c>
      <c r="C153" s="1">
        <v>2025</v>
      </c>
      <c r="F153" s="1" t="s">
        <v>33</v>
      </c>
      <c r="G153" s="1" t="s">
        <v>33</v>
      </c>
      <c r="I153" s="6">
        <f ca="1">IFERROR(VLOOKUP(A153,Stored_Old_Data!A:I,9,0),TODAY())</f>
        <v>44537</v>
      </c>
      <c r="J153" s="6">
        <f t="shared" ca="1" si="8"/>
        <v>44545</v>
      </c>
      <c r="K153" s="1">
        <f t="shared" ca="1" si="9"/>
        <v>8</v>
      </c>
      <c r="L153" s="1" t="str">
        <f t="shared" ca="1" si="10"/>
        <v>0-15 Days</v>
      </c>
      <c r="N153" s="1" t="str">
        <f>IFERROR(VLOOKUP(A153,Stored_Old_Data!A:A,1,0),1)</f>
        <v>32139630000096</v>
      </c>
      <c r="P153" s="1" t="str">
        <f>IFERROR(VLOOKUP(F153,[1]Mail!$A:$A,1,0),"Mismatch")</f>
        <v>ICICI Lombard</v>
      </c>
      <c r="Q153" s="1" t="str">
        <f t="shared" ca="1" si="11"/>
        <v>Followup</v>
      </c>
    </row>
    <row r="154" spans="1:17" x14ac:dyDescent="0.25">
      <c r="A154" s="2" t="s">
        <v>50</v>
      </c>
      <c r="B154" s="1">
        <v>944</v>
      </c>
      <c r="C154" s="1">
        <v>4172</v>
      </c>
      <c r="F154" s="1" t="s">
        <v>33</v>
      </c>
      <c r="G154" s="1" t="s">
        <v>33</v>
      </c>
      <c r="I154" s="6">
        <f ca="1">IFERROR(VLOOKUP(A154,Stored_Old_Data!A:I,9,0),TODAY())</f>
        <v>44537</v>
      </c>
      <c r="J154" s="6">
        <f t="shared" ca="1" si="8"/>
        <v>44545</v>
      </c>
      <c r="K154" s="1">
        <f t="shared" ca="1" si="9"/>
        <v>8</v>
      </c>
      <c r="L154" s="1" t="str">
        <f t="shared" ca="1" si="10"/>
        <v>0-15 Days</v>
      </c>
      <c r="N154" s="1" t="str">
        <f>IFERROR(VLOOKUP(A154,Stored_Old_Data!A:A,1,0),1)</f>
        <v>45529440001411</v>
      </c>
      <c r="P154" s="1" t="str">
        <f>IFERROR(VLOOKUP(F154,[1]Mail!$A:$A,1,0),"Mismatch")</f>
        <v>ICICI Lombard</v>
      </c>
      <c r="Q154" s="1" t="str">
        <f t="shared" ca="1" si="11"/>
        <v>Followup</v>
      </c>
    </row>
    <row r="155" spans="1:17" x14ac:dyDescent="0.25">
      <c r="A155" s="2" t="s">
        <v>200</v>
      </c>
      <c r="B155" s="1">
        <v>963</v>
      </c>
      <c r="C155" s="1">
        <v>5082</v>
      </c>
      <c r="F155" s="1" t="s">
        <v>33</v>
      </c>
      <c r="G155" s="1" t="s">
        <v>33</v>
      </c>
      <c r="I155" s="6">
        <f ca="1">IFERROR(VLOOKUP(A155,Stored_Old_Data!A:I,9,0),TODAY())</f>
        <v>44537</v>
      </c>
      <c r="J155" s="6">
        <f t="shared" ca="1" si="8"/>
        <v>44545</v>
      </c>
      <c r="K155" s="1">
        <f t="shared" ca="1" si="9"/>
        <v>8</v>
      </c>
      <c r="L155" s="1" t="str">
        <f t="shared" ca="1" si="10"/>
        <v>0-15 Days</v>
      </c>
      <c r="N155" s="1" t="str">
        <f>IFERROR(VLOOKUP(A155,Stored_Old_Data!A:A,1,0),1)</f>
        <v>30419630000262</v>
      </c>
      <c r="P155" s="1" t="str">
        <f>IFERROR(VLOOKUP(F155,[1]Mail!$A:$A,1,0),"Mismatch")</f>
        <v>ICICI Lombard</v>
      </c>
      <c r="Q155" s="1" t="str">
        <f t="shared" ca="1" si="11"/>
        <v>Followup</v>
      </c>
    </row>
    <row r="156" spans="1:17" x14ac:dyDescent="0.25">
      <c r="A156" s="2" t="s">
        <v>201</v>
      </c>
      <c r="B156" s="1">
        <v>963</v>
      </c>
      <c r="C156" s="1">
        <v>11473</v>
      </c>
      <c r="F156" s="1" t="s">
        <v>33</v>
      </c>
      <c r="G156" s="1" t="s">
        <v>33</v>
      </c>
      <c r="I156" s="6">
        <f ca="1">IFERROR(VLOOKUP(A156,Stored_Old_Data!A:I,9,0),TODAY())</f>
        <v>44537</v>
      </c>
      <c r="J156" s="6">
        <f t="shared" ca="1" si="8"/>
        <v>44545</v>
      </c>
      <c r="K156" s="1">
        <f t="shared" ca="1" si="9"/>
        <v>8</v>
      </c>
      <c r="L156" s="1" t="str">
        <f t="shared" ca="1" si="10"/>
        <v>0-15 Days</v>
      </c>
      <c r="N156" s="1" t="str">
        <f>IFERROR(VLOOKUP(A156,Stored_Old_Data!A:A,1,0),1)</f>
        <v>45689630000170</v>
      </c>
      <c r="P156" s="1" t="str">
        <f>IFERROR(VLOOKUP(F156,[1]Mail!$A:$A,1,0),"Mismatch")</f>
        <v>ICICI Lombard</v>
      </c>
      <c r="Q156" s="1" t="str">
        <f t="shared" ca="1" si="11"/>
        <v>Followup</v>
      </c>
    </row>
    <row r="157" spans="1:17" x14ac:dyDescent="0.25">
      <c r="A157" s="2" t="s">
        <v>202</v>
      </c>
      <c r="B157" s="1">
        <v>963</v>
      </c>
      <c r="C157" s="1">
        <v>4172</v>
      </c>
      <c r="F157" s="1" t="s">
        <v>33</v>
      </c>
      <c r="G157" s="1" t="s">
        <v>33</v>
      </c>
      <c r="I157" s="6">
        <f ca="1">IFERROR(VLOOKUP(A157,Stored_Old_Data!A:I,9,0),TODAY())</f>
        <v>44537</v>
      </c>
      <c r="J157" s="6">
        <f t="shared" ca="1" si="8"/>
        <v>44545</v>
      </c>
      <c r="K157" s="1">
        <f t="shared" ca="1" si="9"/>
        <v>8</v>
      </c>
      <c r="L157" s="1" t="str">
        <f t="shared" ca="1" si="10"/>
        <v>0-15 Days</v>
      </c>
      <c r="N157" s="1" t="str">
        <f>IFERROR(VLOOKUP(A157,Stored_Old_Data!A:A,1,0),1)</f>
        <v>45979630000201</v>
      </c>
      <c r="P157" s="1" t="str">
        <f>IFERROR(VLOOKUP(F157,[1]Mail!$A:$A,1,0),"Mismatch")</f>
        <v>ICICI Lombard</v>
      </c>
      <c r="Q157" s="1" t="str">
        <f t="shared" ca="1" si="11"/>
        <v>Followup</v>
      </c>
    </row>
    <row r="158" spans="1:17" x14ac:dyDescent="0.25">
      <c r="A158" s="2" t="s">
        <v>62</v>
      </c>
      <c r="B158" s="1">
        <v>942</v>
      </c>
      <c r="C158" s="1">
        <v>5082</v>
      </c>
      <c r="F158" s="1" t="s">
        <v>33</v>
      </c>
      <c r="G158" s="1" t="s">
        <v>33</v>
      </c>
      <c r="I158" s="6">
        <f ca="1">IFERROR(VLOOKUP(A158,Stored_Old_Data!A:I,9,0),TODAY())</f>
        <v>44537</v>
      </c>
      <c r="J158" s="6">
        <f t="shared" ca="1" si="8"/>
        <v>44545</v>
      </c>
      <c r="K158" s="1">
        <f t="shared" ca="1" si="9"/>
        <v>8</v>
      </c>
      <c r="L158" s="1" t="str">
        <f t="shared" ca="1" si="10"/>
        <v>0-15 Days</v>
      </c>
      <c r="N158" s="1" t="str">
        <f>IFERROR(VLOOKUP(A158,Stored_Old_Data!A:A,1,0),1)</f>
        <v>32039420000110</v>
      </c>
      <c r="P158" s="1" t="str">
        <f>IFERROR(VLOOKUP(F158,[1]Mail!$A:$A,1,0),"Mismatch")</f>
        <v>ICICI Lombard</v>
      </c>
      <c r="Q158" s="1" t="str">
        <f t="shared" ca="1" si="11"/>
        <v>Followup</v>
      </c>
    </row>
    <row r="159" spans="1:17" x14ac:dyDescent="0.25">
      <c r="A159" s="2" t="s">
        <v>203</v>
      </c>
      <c r="B159" s="1">
        <v>944</v>
      </c>
      <c r="C159" s="1">
        <v>2025</v>
      </c>
      <c r="F159" s="1" t="s">
        <v>33</v>
      </c>
      <c r="G159" s="1" t="s">
        <v>33</v>
      </c>
      <c r="I159" s="6">
        <f ca="1">IFERROR(VLOOKUP(A159,Stored_Old_Data!A:I,9,0),TODAY())</f>
        <v>44537</v>
      </c>
      <c r="J159" s="6">
        <f t="shared" ca="1" si="8"/>
        <v>44545</v>
      </c>
      <c r="K159" s="1">
        <f t="shared" ca="1" si="9"/>
        <v>8</v>
      </c>
      <c r="L159" s="1" t="str">
        <f t="shared" ca="1" si="10"/>
        <v>0-15 Days</v>
      </c>
      <c r="N159" s="1" t="str">
        <f>IFERROR(VLOOKUP(A159,Stored_Old_Data!A:A,1,0),1)</f>
        <v>35079440001301</v>
      </c>
      <c r="P159" s="1" t="str">
        <f>IFERROR(VLOOKUP(F159,[1]Mail!$A:$A,1,0),"Mismatch")</f>
        <v>ICICI Lombard</v>
      </c>
      <c r="Q159" s="1" t="str">
        <f t="shared" ca="1" si="11"/>
        <v>Followup</v>
      </c>
    </row>
    <row r="160" spans="1:17" x14ac:dyDescent="0.25">
      <c r="A160" s="2" t="s">
        <v>69</v>
      </c>
      <c r="B160" s="1">
        <v>944</v>
      </c>
      <c r="C160" s="1">
        <v>4050</v>
      </c>
      <c r="F160" s="1" t="s">
        <v>33</v>
      </c>
      <c r="G160" s="1" t="s">
        <v>33</v>
      </c>
      <c r="I160" s="6">
        <f ca="1">IFERROR(VLOOKUP(A160,Stored_Old_Data!A:I,9,0),TODAY())</f>
        <v>44537</v>
      </c>
      <c r="J160" s="6">
        <f t="shared" ca="1" si="8"/>
        <v>44545</v>
      </c>
      <c r="K160" s="1">
        <f t="shared" ca="1" si="9"/>
        <v>8</v>
      </c>
      <c r="L160" s="1" t="str">
        <f t="shared" ca="1" si="10"/>
        <v>0-15 Days</v>
      </c>
      <c r="N160" s="1" t="str">
        <f>IFERROR(VLOOKUP(A160,Stored_Old_Data!A:A,1,0),1)</f>
        <v>45419440000261</v>
      </c>
      <c r="P160" s="1" t="str">
        <f>IFERROR(VLOOKUP(F160,[1]Mail!$A:$A,1,0),"Mismatch")</f>
        <v>ICICI Lombard</v>
      </c>
      <c r="Q160" s="1" t="str">
        <f t="shared" ca="1" si="11"/>
        <v>Followup</v>
      </c>
    </row>
    <row r="161" spans="1:17" x14ac:dyDescent="0.25">
      <c r="A161" s="2" t="s">
        <v>70</v>
      </c>
      <c r="B161" s="1">
        <v>963</v>
      </c>
      <c r="C161" s="1">
        <v>2025</v>
      </c>
      <c r="F161" s="1" t="s">
        <v>33</v>
      </c>
      <c r="G161" s="1" t="s">
        <v>33</v>
      </c>
      <c r="I161" s="6">
        <f ca="1">IFERROR(VLOOKUP(A161,Stored_Old_Data!A:I,9,0),TODAY())</f>
        <v>44537</v>
      </c>
      <c r="J161" s="6">
        <f t="shared" ca="1" si="8"/>
        <v>44545</v>
      </c>
      <c r="K161" s="1">
        <f t="shared" ca="1" si="9"/>
        <v>8</v>
      </c>
      <c r="L161" s="1" t="str">
        <f t="shared" ca="1" si="10"/>
        <v>0-15 Days</v>
      </c>
      <c r="N161" s="1" t="str">
        <f>IFERROR(VLOOKUP(A161,Stored_Old_Data!A:A,1,0),1)</f>
        <v>45589630000036</v>
      </c>
      <c r="P161" s="1" t="str">
        <f>IFERROR(VLOOKUP(F161,[1]Mail!$A:$A,1,0),"Mismatch")</f>
        <v>ICICI Lombard</v>
      </c>
      <c r="Q161" s="1" t="str">
        <f t="shared" ca="1" si="11"/>
        <v>Followup</v>
      </c>
    </row>
    <row r="162" spans="1:17" x14ac:dyDescent="0.25">
      <c r="A162" s="2" t="s">
        <v>204</v>
      </c>
      <c r="B162" s="1">
        <v>942</v>
      </c>
      <c r="C162" s="1">
        <v>4172</v>
      </c>
      <c r="F162" s="1" t="s">
        <v>33</v>
      </c>
      <c r="G162" s="1" t="s">
        <v>33</v>
      </c>
      <c r="I162" s="6">
        <f ca="1">IFERROR(VLOOKUP(A162,Stored_Old_Data!A:I,9,0),TODAY())</f>
        <v>44537</v>
      </c>
      <c r="J162" s="6">
        <f t="shared" ca="1" si="8"/>
        <v>44545</v>
      </c>
      <c r="K162" s="1">
        <f t="shared" ca="1" si="9"/>
        <v>8</v>
      </c>
      <c r="L162" s="1" t="str">
        <f t="shared" ca="1" si="10"/>
        <v>0-15 Days</v>
      </c>
      <c r="N162" s="1" t="str">
        <f>IFERROR(VLOOKUP(A162,Stored_Old_Data!A:A,1,0),1)</f>
        <v>45189420003894</v>
      </c>
      <c r="P162" s="1" t="str">
        <f>IFERROR(VLOOKUP(F162,[1]Mail!$A:$A,1,0),"Mismatch")</f>
        <v>ICICI Lombard</v>
      </c>
      <c r="Q162" s="1" t="str">
        <f t="shared" ca="1" si="11"/>
        <v>Followup</v>
      </c>
    </row>
    <row r="163" spans="1:17" x14ac:dyDescent="0.25">
      <c r="A163" s="2" t="s">
        <v>205</v>
      </c>
      <c r="B163" s="1">
        <v>963</v>
      </c>
      <c r="C163" s="1">
        <v>4172</v>
      </c>
      <c r="F163" s="1" t="s">
        <v>33</v>
      </c>
      <c r="G163" s="1" t="s">
        <v>33</v>
      </c>
      <c r="I163" s="6">
        <f ca="1">IFERROR(VLOOKUP(A163,Stored_Old_Data!A:I,9,0),TODAY())</f>
        <v>44537</v>
      </c>
      <c r="J163" s="6">
        <f t="shared" ca="1" si="8"/>
        <v>44545</v>
      </c>
      <c r="K163" s="1">
        <f t="shared" ca="1" si="9"/>
        <v>8</v>
      </c>
      <c r="L163" s="1" t="str">
        <f t="shared" ca="1" si="10"/>
        <v>0-15 Days</v>
      </c>
      <c r="N163" s="1" t="str">
        <f>IFERROR(VLOOKUP(A163,Stored_Old_Data!A:A,1,0),1)</f>
        <v>47559630000340</v>
      </c>
      <c r="P163" s="1" t="str">
        <f>IFERROR(VLOOKUP(F163,[1]Mail!$A:$A,1,0),"Mismatch")</f>
        <v>ICICI Lombard</v>
      </c>
      <c r="Q163" s="1" t="str">
        <f t="shared" ca="1" si="11"/>
        <v>Followup</v>
      </c>
    </row>
    <row r="164" spans="1:17" x14ac:dyDescent="0.25">
      <c r="A164" s="2" t="s">
        <v>206</v>
      </c>
      <c r="B164" s="1">
        <v>961</v>
      </c>
      <c r="C164" s="1">
        <v>5082</v>
      </c>
      <c r="F164" s="1" t="s">
        <v>33</v>
      </c>
      <c r="G164" s="1" t="s">
        <v>33</v>
      </c>
      <c r="I164" s="6">
        <f ca="1">IFERROR(VLOOKUP(A164,Stored_Old_Data!A:I,9,0),TODAY())</f>
        <v>44537</v>
      </c>
      <c r="J164" s="6">
        <f t="shared" ca="1" si="8"/>
        <v>44545</v>
      </c>
      <c r="K164" s="1">
        <f t="shared" ca="1" si="9"/>
        <v>8</v>
      </c>
      <c r="L164" s="1" t="str">
        <f t="shared" ca="1" si="10"/>
        <v>0-15 Days</v>
      </c>
      <c r="N164" s="1" t="str">
        <f>IFERROR(VLOOKUP(A164,Stored_Old_Data!A:A,1,0),1)</f>
        <v>47559610000054</v>
      </c>
      <c r="P164" s="1" t="str">
        <f>IFERROR(VLOOKUP(F164,[1]Mail!$A:$A,1,0),"Mismatch")</f>
        <v>ICICI Lombard</v>
      </c>
      <c r="Q164" s="1" t="str">
        <f t="shared" ca="1" si="11"/>
        <v>Followup</v>
      </c>
    </row>
    <row r="165" spans="1:17" x14ac:dyDescent="0.25">
      <c r="A165" s="2" t="s">
        <v>207</v>
      </c>
      <c r="B165" s="1">
        <v>961</v>
      </c>
      <c r="C165" s="1">
        <v>5082</v>
      </c>
      <c r="F165" s="1" t="s">
        <v>33</v>
      </c>
      <c r="G165" s="1" t="s">
        <v>33</v>
      </c>
      <c r="I165" s="6">
        <f ca="1">IFERROR(VLOOKUP(A165,Stored_Old_Data!A:I,9,0),TODAY())</f>
        <v>44537</v>
      </c>
      <c r="J165" s="6">
        <f t="shared" ca="1" si="8"/>
        <v>44545</v>
      </c>
      <c r="K165" s="1">
        <f t="shared" ca="1" si="9"/>
        <v>8</v>
      </c>
      <c r="L165" s="1" t="str">
        <f t="shared" ca="1" si="10"/>
        <v>0-15 Days</v>
      </c>
      <c r="N165" s="1" t="str">
        <f>IFERROR(VLOOKUP(A165,Stored_Old_Data!A:A,1,0),1)</f>
        <v>47559610000070</v>
      </c>
      <c r="P165" s="1" t="str">
        <f>IFERROR(VLOOKUP(F165,[1]Mail!$A:$A,1,0),"Mismatch")</f>
        <v>ICICI Lombard</v>
      </c>
      <c r="Q165" s="1" t="str">
        <f t="shared" ca="1" si="11"/>
        <v>Followup</v>
      </c>
    </row>
    <row r="166" spans="1:17" x14ac:dyDescent="0.25">
      <c r="A166" s="2" t="s">
        <v>208</v>
      </c>
      <c r="B166" s="1">
        <v>961</v>
      </c>
      <c r="C166" s="1">
        <v>5082</v>
      </c>
      <c r="F166" s="1" t="s">
        <v>33</v>
      </c>
      <c r="G166" s="1" t="s">
        <v>33</v>
      </c>
      <c r="I166" s="6">
        <f ca="1">IFERROR(VLOOKUP(A166,Stored_Old_Data!A:I,9,0),TODAY())</f>
        <v>44537</v>
      </c>
      <c r="J166" s="6">
        <f t="shared" ca="1" si="8"/>
        <v>44545</v>
      </c>
      <c r="K166" s="1">
        <f t="shared" ca="1" si="9"/>
        <v>8</v>
      </c>
      <c r="L166" s="1" t="str">
        <f t="shared" ca="1" si="10"/>
        <v>0-15 Days</v>
      </c>
      <c r="N166" s="1" t="str">
        <f>IFERROR(VLOOKUP(A166,Stored_Old_Data!A:A,1,0),1)</f>
        <v>47559610000067</v>
      </c>
      <c r="P166" s="1" t="str">
        <f>IFERROR(VLOOKUP(F166,[1]Mail!$A:$A,1,0),"Mismatch")</f>
        <v>ICICI Lombard</v>
      </c>
      <c r="Q166" s="1" t="str">
        <f t="shared" ca="1" si="11"/>
        <v>Followup</v>
      </c>
    </row>
    <row r="167" spans="1:17" x14ac:dyDescent="0.25">
      <c r="A167" s="2" t="s">
        <v>209</v>
      </c>
      <c r="B167" s="1">
        <v>944</v>
      </c>
      <c r="C167" s="1">
        <v>4050</v>
      </c>
      <c r="F167" s="1" t="s">
        <v>33</v>
      </c>
      <c r="G167" s="1" t="s">
        <v>33</v>
      </c>
      <c r="I167" s="6">
        <f ca="1">IFERROR(VLOOKUP(A167,Stored_Old_Data!A:I,9,0),TODAY())</f>
        <v>44537</v>
      </c>
      <c r="J167" s="6">
        <f t="shared" ca="1" si="8"/>
        <v>44545</v>
      </c>
      <c r="K167" s="1">
        <f t="shared" ca="1" si="9"/>
        <v>8</v>
      </c>
      <c r="L167" s="1" t="str">
        <f t="shared" ca="1" si="10"/>
        <v>0-15 Days</v>
      </c>
      <c r="N167" s="1" t="str">
        <f>IFERROR(VLOOKUP(A167,Stored_Old_Data!A:A,1,0),1)</f>
        <v>33509440000831</v>
      </c>
      <c r="P167" s="1" t="str">
        <f>IFERROR(VLOOKUP(F167,[1]Mail!$A:$A,1,0),"Mismatch")</f>
        <v>ICICI Lombard</v>
      </c>
      <c r="Q167" s="1" t="str">
        <f t="shared" ca="1" si="11"/>
        <v>Followup</v>
      </c>
    </row>
    <row r="168" spans="1:17" x14ac:dyDescent="0.25">
      <c r="A168" s="2" t="s">
        <v>210</v>
      </c>
      <c r="B168" s="1">
        <v>944</v>
      </c>
      <c r="C168" s="1">
        <v>5082</v>
      </c>
      <c r="F168" s="1" t="s">
        <v>33</v>
      </c>
      <c r="G168" s="1" t="s">
        <v>33</v>
      </c>
      <c r="I168" s="6">
        <f ca="1">IFERROR(VLOOKUP(A168,Stored_Old_Data!A:I,9,0),TODAY())</f>
        <v>44537</v>
      </c>
      <c r="J168" s="6">
        <f t="shared" ca="1" si="8"/>
        <v>44545</v>
      </c>
      <c r="K168" s="1">
        <f t="shared" ca="1" si="9"/>
        <v>8</v>
      </c>
      <c r="L168" s="1" t="str">
        <f t="shared" ca="1" si="10"/>
        <v>0-15 Days</v>
      </c>
      <c r="N168" s="1" t="str">
        <f>IFERROR(VLOOKUP(A168,Stored_Old_Data!A:A,1,0),1)</f>
        <v>45629440000269</v>
      </c>
      <c r="P168" s="1" t="str">
        <f>IFERROR(VLOOKUP(F168,[1]Mail!$A:$A,1,0),"Mismatch")</f>
        <v>ICICI Lombard</v>
      </c>
      <c r="Q168" s="1" t="str">
        <f t="shared" ca="1" si="11"/>
        <v>Followup</v>
      </c>
    </row>
    <row r="169" spans="1:17" x14ac:dyDescent="0.25">
      <c r="A169" s="2" t="s">
        <v>72</v>
      </c>
      <c r="B169" s="1">
        <v>942</v>
      </c>
      <c r="C169" s="1">
        <v>13974</v>
      </c>
      <c r="F169" s="1" t="s">
        <v>33</v>
      </c>
      <c r="G169" s="1" t="s">
        <v>33</v>
      </c>
      <c r="I169" s="6">
        <f ca="1">IFERROR(VLOOKUP(A169,Stored_Old_Data!A:I,9,0),TODAY())</f>
        <v>44537</v>
      </c>
      <c r="J169" s="6">
        <f t="shared" ca="1" si="8"/>
        <v>44545</v>
      </c>
      <c r="K169" s="1">
        <f t="shared" ca="1" si="9"/>
        <v>8</v>
      </c>
      <c r="L169" s="1" t="str">
        <f t="shared" ca="1" si="10"/>
        <v>0-15 Days</v>
      </c>
      <c r="N169" s="1" t="str">
        <f>IFERROR(VLOOKUP(A169,Stored_Old_Data!A:A,1,0),1)</f>
        <v>45799420002579</v>
      </c>
      <c r="P169" s="1" t="str">
        <f>IFERROR(VLOOKUP(F169,[1]Mail!$A:$A,1,0),"Mismatch")</f>
        <v>ICICI Lombard</v>
      </c>
      <c r="Q169" s="1" t="str">
        <f t="shared" ca="1" si="11"/>
        <v>Followup</v>
      </c>
    </row>
    <row r="170" spans="1:17" x14ac:dyDescent="0.25">
      <c r="A170" s="2" t="s">
        <v>211</v>
      </c>
      <c r="B170" s="1">
        <v>961</v>
      </c>
      <c r="C170" s="1">
        <v>5082</v>
      </c>
      <c r="F170" s="1" t="s">
        <v>33</v>
      </c>
      <c r="G170" s="1" t="s">
        <v>33</v>
      </c>
      <c r="I170" s="6">
        <f ca="1">IFERROR(VLOOKUP(A170,Stored_Old_Data!A:I,9,0),TODAY())</f>
        <v>44537</v>
      </c>
      <c r="J170" s="6">
        <f t="shared" ca="1" si="8"/>
        <v>44545</v>
      </c>
      <c r="K170" s="1">
        <f t="shared" ca="1" si="9"/>
        <v>8</v>
      </c>
      <c r="L170" s="1" t="str">
        <f t="shared" ca="1" si="10"/>
        <v>0-15 Days</v>
      </c>
      <c r="N170" s="1" t="str">
        <f>IFERROR(VLOOKUP(A170,Stored_Old_Data!A:A,1,0),1)</f>
        <v>30419610000204</v>
      </c>
      <c r="P170" s="1" t="str">
        <f>IFERROR(VLOOKUP(F170,[1]Mail!$A:$A,1,0),"Mismatch")</f>
        <v>ICICI Lombard</v>
      </c>
      <c r="Q170" s="1" t="str">
        <f t="shared" ca="1" si="11"/>
        <v>Followup</v>
      </c>
    </row>
    <row r="171" spans="1:17" x14ac:dyDescent="0.25">
      <c r="A171" s="2" t="s">
        <v>212</v>
      </c>
      <c r="B171" s="1">
        <v>961</v>
      </c>
      <c r="C171" s="1">
        <v>5082</v>
      </c>
      <c r="F171" s="1" t="s">
        <v>33</v>
      </c>
      <c r="G171" s="1" t="s">
        <v>33</v>
      </c>
      <c r="I171" s="6">
        <f ca="1">IFERROR(VLOOKUP(A171,Stored_Old_Data!A:I,9,0),TODAY())</f>
        <v>44537</v>
      </c>
      <c r="J171" s="6">
        <f t="shared" ca="1" si="8"/>
        <v>44545</v>
      </c>
      <c r="K171" s="1">
        <f t="shared" ca="1" si="9"/>
        <v>8</v>
      </c>
      <c r="L171" s="1" t="str">
        <f t="shared" ca="1" si="10"/>
        <v>0-15 Days</v>
      </c>
      <c r="N171" s="1" t="str">
        <f>IFERROR(VLOOKUP(A171,Stored_Old_Data!A:A,1,0),1)</f>
        <v>30419610000217</v>
      </c>
      <c r="P171" s="1" t="str">
        <f>IFERROR(VLOOKUP(F171,[1]Mail!$A:$A,1,0),"Mismatch")</f>
        <v>ICICI Lombard</v>
      </c>
      <c r="Q171" s="1" t="str">
        <f t="shared" ca="1" si="11"/>
        <v>Followup</v>
      </c>
    </row>
    <row r="172" spans="1:17" x14ac:dyDescent="0.25">
      <c r="A172" s="2" t="s">
        <v>213</v>
      </c>
      <c r="B172" s="1">
        <v>944</v>
      </c>
      <c r="C172" s="1">
        <v>5082</v>
      </c>
      <c r="F172" s="1" t="s">
        <v>33</v>
      </c>
      <c r="G172" s="1" t="s">
        <v>33</v>
      </c>
      <c r="I172" s="6">
        <f ca="1">IFERROR(VLOOKUP(A172,Stored_Old_Data!A:I,9,0),TODAY())</f>
        <v>44537</v>
      </c>
      <c r="J172" s="6">
        <f t="shared" ca="1" si="8"/>
        <v>44545</v>
      </c>
      <c r="K172" s="1">
        <f t="shared" ca="1" si="9"/>
        <v>8</v>
      </c>
      <c r="L172" s="1" t="str">
        <f t="shared" ca="1" si="10"/>
        <v>0-15 Days</v>
      </c>
      <c r="N172" s="1" t="str">
        <f>IFERROR(VLOOKUP(A172,Stored_Old_Data!A:A,1,0),1)</f>
        <v>32779440000043</v>
      </c>
      <c r="P172" s="1" t="str">
        <f>IFERROR(VLOOKUP(F172,[1]Mail!$A:$A,1,0),"Mismatch")</f>
        <v>ICICI Lombard</v>
      </c>
      <c r="Q172" s="1" t="str">
        <f t="shared" ca="1" si="11"/>
        <v>Followup</v>
      </c>
    </row>
    <row r="173" spans="1:17" x14ac:dyDescent="0.25">
      <c r="A173" s="2" t="s">
        <v>214</v>
      </c>
      <c r="B173" s="1">
        <v>963</v>
      </c>
      <c r="C173" s="1">
        <v>5082</v>
      </c>
      <c r="F173" s="1" t="s">
        <v>33</v>
      </c>
      <c r="G173" s="1" t="s">
        <v>33</v>
      </c>
      <c r="I173" s="6">
        <f ca="1">IFERROR(VLOOKUP(A173,Stored_Old_Data!A:I,9,0),TODAY())</f>
        <v>44537</v>
      </c>
      <c r="J173" s="6">
        <f t="shared" ca="1" si="8"/>
        <v>44545</v>
      </c>
      <c r="K173" s="1">
        <f t="shared" ca="1" si="9"/>
        <v>8</v>
      </c>
      <c r="L173" s="1" t="str">
        <f t="shared" ca="1" si="10"/>
        <v>0-15 Days</v>
      </c>
      <c r="N173" s="1" t="str">
        <f>IFERROR(VLOOKUP(A173,Stored_Old_Data!A:A,1,0),1)</f>
        <v>32139630000107</v>
      </c>
      <c r="P173" s="1" t="str">
        <f>IFERROR(VLOOKUP(F173,[1]Mail!$A:$A,1,0),"Mismatch")</f>
        <v>ICICI Lombard</v>
      </c>
      <c r="Q173" s="1" t="str">
        <f t="shared" ca="1" si="11"/>
        <v>Followup</v>
      </c>
    </row>
    <row r="174" spans="1:17" x14ac:dyDescent="0.25">
      <c r="A174" s="2" t="s">
        <v>215</v>
      </c>
      <c r="B174" s="1">
        <v>942</v>
      </c>
      <c r="C174" s="1">
        <v>13974</v>
      </c>
      <c r="F174" s="1" t="s">
        <v>33</v>
      </c>
      <c r="G174" s="1" t="s">
        <v>33</v>
      </c>
      <c r="I174" s="6">
        <f ca="1">IFERROR(VLOOKUP(A174,Stored_Old_Data!A:I,9,0),TODAY())</f>
        <v>44537</v>
      </c>
      <c r="J174" s="6">
        <f t="shared" ca="1" si="8"/>
        <v>44545</v>
      </c>
      <c r="K174" s="1">
        <f t="shared" ca="1" si="9"/>
        <v>8</v>
      </c>
      <c r="L174" s="1" t="str">
        <f t="shared" ca="1" si="10"/>
        <v>0-15 Days</v>
      </c>
      <c r="N174" s="1" t="str">
        <f>IFERROR(VLOOKUP(A174,Stored_Old_Data!A:A,1,0),1)</f>
        <v>33209420002351</v>
      </c>
      <c r="P174" s="1" t="str">
        <f>IFERROR(VLOOKUP(F174,[1]Mail!$A:$A,1,0),"Mismatch")</f>
        <v>ICICI Lombard</v>
      </c>
      <c r="Q174" s="1" t="str">
        <f t="shared" ca="1" si="11"/>
        <v>Followup</v>
      </c>
    </row>
    <row r="175" spans="1:17" x14ac:dyDescent="0.25">
      <c r="A175" s="2" t="s">
        <v>216</v>
      </c>
      <c r="B175" s="1">
        <v>942</v>
      </c>
      <c r="C175" s="1">
        <v>5082</v>
      </c>
      <c r="F175" s="1" t="s">
        <v>33</v>
      </c>
      <c r="G175" s="1" t="s">
        <v>33</v>
      </c>
      <c r="I175" s="6">
        <f ca="1">IFERROR(VLOOKUP(A175,Stored_Old_Data!A:I,9,0),TODAY())</f>
        <v>44537</v>
      </c>
      <c r="J175" s="6">
        <f t="shared" ca="1" si="8"/>
        <v>44545</v>
      </c>
      <c r="K175" s="1">
        <f t="shared" ca="1" si="9"/>
        <v>8</v>
      </c>
      <c r="L175" s="1" t="str">
        <f t="shared" ca="1" si="10"/>
        <v>0-15 Days</v>
      </c>
      <c r="N175" s="1" t="str">
        <f>IFERROR(VLOOKUP(A175,Stored_Old_Data!A:A,1,0),1)</f>
        <v>45249420003481</v>
      </c>
      <c r="P175" s="1" t="str">
        <f>IFERROR(VLOOKUP(F175,[1]Mail!$A:$A,1,0),"Mismatch")</f>
        <v>ICICI Lombard</v>
      </c>
      <c r="Q175" s="1" t="str">
        <f t="shared" ca="1" si="11"/>
        <v>Followup</v>
      </c>
    </row>
    <row r="176" spans="1:17" x14ac:dyDescent="0.25">
      <c r="A176" s="2" t="s">
        <v>217</v>
      </c>
      <c r="B176" s="1">
        <v>963</v>
      </c>
      <c r="C176" s="1">
        <v>2025</v>
      </c>
      <c r="F176" s="1" t="s">
        <v>33</v>
      </c>
      <c r="G176" s="1" t="s">
        <v>33</v>
      </c>
      <c r="I176" s="6">
        <f ca="1">IFERROR(VLOOKUP(A176,Stored_Old_Data!A:I,9,0),TODAY())</f>
        <v>44537</v>
      </c>
      <c r="J176" s="6">
        <f t="shared" ca="1" si="8"/>
        <v>44545</v>
      </c>
      <c r="K176" s="1">
        <f t="shared" ca="1" si="9"/>
        <v>8</v>
      </c>
      <c r="L176" s="1" t="str">
        <f t="shared" ca="1" si="10"/>
        <v>0-15 Days</v>
      </c>
      <c r="N176" s="1" t="str">
        <f>IFERROR(VLOOKUP(A176,Stored_Old_Data!A:A,1,0),1)</f>
        <v>45769630000433</v>
      </c>
      <c r="P176" s="1" t="str">
        <f>IFERROR(VLOOKUP(F176,[1]Mail!$A:$A,1,0),"Mismatch")</f>
        <v>ICICI Lombard</v>
      </c>
      <c r="Q176" s="1" t="str">
        <f t="shared" ca="1" si="11"/>
        <v>Followup</v>
      </c>
    </row>
    <row r="177" spans="1:17" x14ac:dyDescent="0.25">
      <c r="A177" s="2" t="s">
        <v>218</v>
      </c>
      <c r="B177" s="1">
        <v>942</v>
      </c>
      <c r="C177" s="1">
        <v>4050</v>
      </c>
      <c r="F177" s="1" t="s">
        <v>33</v>
      </c>
      <c r="G177" s="1" t="s">
        <v>33</v>
      </c>
      <c r="I177" s="6">
        <f ca="1">IFERROR(VLOOKUP(A177,Stored_Old_Data!A:I,9,0),TODAY())</f>
        <v>44537</v>
      </c>
      <c r="J177" s="6">
        <f t="shared" ca="1" si="8"/>
        <v>44545</v>
      </c>
      <c r="K177" s="1">
        <f t="shared" ca="1" si="9"/>
        <v>8</v>
      </c>
      <c r="L177" s="1" t="str">
        <f t="shared" ca="1" si="10"/>
        <v>0-15 Days</v>
      </c>
      <c r="N177" s="1" t="str">
        <f>IFERROR(VLOOKUP(A177,Stored_Old_Data!A:A,1,0),1)</f>
        <v>47919420000060</v>
      </c>
      <c r="P177" s="1" t="str">
        <f>IFERROR(VLOOKUP(F177,[1]Mail!$A:$A,1,0),"Mismatch")</f>
        <v>ICICI Lombard</v>
      </c>
      <c r="Q177" s="1" t="str">
        <f t="shared" ca="1" si="11"/>
        <v>Followup</v>
      </c>
    </row>
    <row r="178" spans="1:17" x14ac:dyDescent="0.25">
      <c r="A178" s="2" t="s">
        <v>219</v>
      </c>
      <c r="B178" s="1">
        <v>942</v>
      </c>
      <c r="C178" s="1">
        <v>13974</v>
      </c>
      <c r="F178" s="1" t="s">
        <v>33</v>
      </c>
      <c r="G178" s="1" t="s">
        <v>33</v>
      </c>
      <c r="I178" s="6">
        <f ca="1">IFERROR(VLOOKUP(A178,Stored_Old_Data!A:I,9,0),TODAY())</f>
        <v>44537</v>
      </c>
      <c r="J178" s="6">
        <f t="shared" ca="1" si="8"/>
        <v>44545</v>
      </c>
      <c r="K178" s="1">
        <f t="shared" ca="1" si="9"/>
        <v>8</v>
      </c>
      <c r="L178" s="1" t="str">
        <f t="shared" ca="1" si="10"/>
        <v>0-15 Days</v>
      </c>
      <c r="N178" s="1" t="str">
        <f>IFERROR(VLOOKUP(A178,Stored_Old_Data!A:A,1,0),1)</f>
        <v>30399420000114</v>
      </c>
      <c r="P178" s="1" t="str">
        <f>IFERROR(VLOOKUP(F178,[1]Mail!$A:$A,1,0),"Mismatch")</f>
        <v>ICICI Lombard</v>
      </c>
      <c r="Q178" s="1" t="str">
        <f t="shared" ca="1" si="11"/>
        <v>Followup</v>
      </c>
    </row>
    <row r="179" spans="1:17" x14ac:dyDescent="0.25">
      <c r="A179" s="2" t="s">
        <v>220</v>
      </c>
      <c r="B179" s="1">
        <v>942</v>
      </c>
      <c r="C179" s="1">
        <v>4172</v>
      </c>
      <c r="F179" s="1" t="s">
        <v>33</v>
      </c>
      <c r="G179" s="1" t="s">
        <v>33</v>
      </c>
      <c r="I179" s="6">
        <f ca="1">IFERROR(VLOOKUP(A179,Stored_Old_Data!A:I,9,0),TODAY())</f>
        <v>44537</v>
      </c>
      <c r="J179" s="6">
        <f t="shared" ca="1" si="8"/>
        <v>44545</v>
      </c>
      <c r="K179" s="1">
        <f t="shared" ca="1" si="9"/>
        <v>8</v>
      </c>
      <c r="L179" s="1" t="str">
        <f t="shared" ca="1" si="10"/>
        <v>0-15 Days</v>
      </c>
      <c r="N179" s="1" t="str">
        <f>IFERROR(VLOOKUP(A179,Stored_Old_Data!A:A,1,0),1)</f>
        <v>45179420001502</v>
      </c>
      <c r="P179" s="1" t="str">
        <f>IFERROR(VLOOKUP(F179,[1]Mail!$A:$A,1,0),"Mismatch")</f>
        <v>ICICI Lombard</v>
      </c>
      <c r="Q179" s="1" t="str">
        <f t="shared" ca="1" si="11"/>
        <v>Followup</v>
      </c>
    </row>
    <row r="180" spans="1:17" x14ac:dyDescent="0.25">
      <c r="A180" s="2" t="s">
        <v>221</v>
      </c>
      <c r="B180" s="1">
        <v>942</v>
      </c>
      <c r="C180" s="1">
        <v>13974</v>
      </c>
      <c r="F180" s="1" t="s">
        <v>33</v>
      </c>
      <c r="G180" s="1" t="s">
        <v>33</v>
      </c>
      <c r="I180" s="6">
        <f ca="1">IFERROR(VLOOKUP(A180,Stored_Old_Data!A:I,9,0),TODAY())</f>
        <v>44537</v>
      </c>
      <c r="J180" s="6">
        <f t="shared" ca="1" si="8"/>
        <v>44545</v>
      </c>
      <c r="K180" s="1">
        <f t="shared" ca="1" si="9"/>
        <v>8</v>
      </c>
      <c r="L180" s="1" t="str">
        <f t="shared" ca="1" si="10"/>
        <v>0-15 Days</v>
      </c>
      <c r="N180" s="1" t="str">
        <f>IFERROR(VLOOKUP(A180,Stored_Old_Data!A:A,1,0),1)</f>
        <v>45649420002234</v>
      </c>
      <c r="P180" s="1" t="str">
        <f>IFERROR(VLOOKUP(F180,[1]Mail!$A:$A,1,0),"Mismatch")</f>
        <v>ICICI Lombard</v>
      </c>
      <c r="Q180" s="1" t="str">
        <f t="shared" ca="1" si="11"/>
        <v>Followup</v>
      </c>
    </row>
    <row r="181" spans="1:17" x14ac:dyDescent="0.25">
      <c r="A181" s="2" t="s">
        <v>222</v>
      </c>
      <c r="B181" s="1">
        <v>942</v>
      </c>
      <c r="C181" s="1">
        <v>9800</v>
      </c>
      <c r="F181" s="1" t="s">
        <v>33</v>
      </c>
      <c r="G181" s="1" t="s">
        <v>33</v>
      </c>
      <c r="I181" s="6">
        <f ca="1">IFERROR(VLOOKUP(A181,Stored_Old_Data!A:I,9,0),TODAY())</f>
        <v>44537</v>
      </c>
      <c r="J181" s="6">
        <f t="shared" ca="1" si="8"/>
        <v>44545</v>
      </c>
      <c r="K181" s="1">
        <f t="shared" ca="1" si="9"/>
        <v>8</v>
      </c>
      <c r="L181" s="1" t="str">
        <f t="shared" ca="1" si="10"/>
        <v>0-15 Days</v>
      </c>
      <c r="N181" s="1" t="str">
        <f>IFERROR(VLOOKUP(A181,Stored_Old_Data!A:A,1,0),1)</f>
        <v>45649420002310</v>
      </c>
      <c r="P181" s="1" t="str">
        <f>IFERROR(VLOOKUP(F181,[1]Mail!$A:$A,1,0),"Mismatch")</f>
        <v>ICICI Lombard</v>
      </c>
      <c r="Q181" s="1" t="str">
        <f t="shared" ca="1" si="11"/>
        <v>Followup</v>
      </c>
    </row>
    <row r="182" spans="1:17" x14ac:dyDescent="0.25">
      <c r="A182" s="2" t="s">
        <v>223</v>
      </c>
      <c r="B182" s="1">
        <v>942</v>
      </c>
      <c r="C182" s="1">
        <v>4172</v>
      </c>
      <c r="F182" s="1" t="s">
        <v>33</v>
      </c>
      <c r="G182" s="1" t="s">
        <v>33</v>
      </c>
      <c r="I182" s="6">
        <f ca="1">IFERROR(VLOOKUP(A182,Stored_Old_Data!A:I,9,0),TODAY())</f>
        <v>44537</v>
      </c>
      <c r="J182" s="6">
        <f t="shared" ca="1" si="8"/>
        <v>44545</v>
      </c>
      <c r="K182" s="1">
        <f t="shared" ca="1" si="9"/>
        <v>8</v>
      </c>
      <c r="L182" s="1" t="str">
        <f t="shared" ca="1" si="10"/>
        <v>0-15 Days</v>
      </c>
      <c r="N182" s="1" t="str">
        <f>IFERROR(VLOOKUP(A182,Stored_Old_Data!A:A,1,0),1)</f>
        <v>45919420000372</v>
      </c>
      <c r="P182" s="1" t="str">
        <f>IFERROR(VLOOKUP(F182,[1]Mail!$A:$A,1,0),"Mismatch")</f>
        <v>ICICI Lombard</v>
      </c>
      <c r="Q182" s="1" t="str">
        <f t="shared" ca="1" si="11"/>
        <v>Followup</v>
      </c>
    </row>
    <row r="183" spans="1:17" x14ac:dyDescent="0.25">
      <c r="A183" s="2" t="s">
        <v>224</v>
      </c>
      <c r="B183" s="1">
        <v>944</v>
      </c>
      <c r="C183" s="1">
        <v>5082</v>
      </c>
      <c r="F183" s="1" t="s">
        <v>33</v>
      </c>
      <c r="G183" s="1" t="s">
        <v>33</v>
      </c>
      <c r="I183" s="6">
        <f ca="1">IFERROR(VLOOKUP(A183,Stored_Old_Data!A:I,9,0),TODAY())</f>
        <v>44537</v>
      </c>
      <c r="J183" s="6">
        <f t="shared" ca="1" si="8"/>
        <v>44545</v>
      </c>
      <c r="K183" s="1">
        <f t="shared" ca="1" si="9"/>
        <v>8</v>
      </c>
      <c r="L183" s="1" t="str">
        <f t="shared" ca="1" si="10"/>
        <v>0-15 Days</v>
      </c>
      <c r="N183" s="1" t="str">
        <f>IFERROR(VLOOKUP(A183,Stored_Old_Data!A:A,1,0),1)</f>
        <v>45989440000633</v>
      </c>
      <c r="P183" s="1" t="str">
        <f>IFERROR(VLOOKUP(F183,[1]Mail!$A:$A,1,0),"Mismatch")</f>
        <v>ICICI Lombard</v>
      </c>
      <c r="Q183" s="1" t="str">
        <f t="shared" ca="1" si="11"/>
        <v>Followup</v>
      </c>
    </row>
    <row r="184" spans="1:17" x14ac:dyDescent="0.25">
      <c r="A184" s="2" t="s">
        <v>225</v>
      </c>
      <c r="B184" s="1">
        <v>944</v>
      </c>
      <c r="C184" s="1">
        <v>4050</v>
      </c>
      <c r="F184" s="1" t="s">
        <v>33</v>
      </c>
      <c r="G184" s="1" t="s">
        <v>33</v>
      </c>
      <c r="I184" s="6">
        <f ca="1">IFERROR(VLOOKUP(A184,Stored_Old_Data!A:I,9,0),TODAY())</f>
        <v>44537</v>
      </c>
      <c r="J184" s="6">
        <f t="shared" ca="1" si="8"/>
        <v>44545</v>
      </c>
      <c r="K184" s="1">
        <f t="shared" ca="1" si="9"/>
        <v>8</v>
      </c>
      <c r="L184" s="1" t="str">
        <f t="shared" ca="1" si="10"/>
        <v>0-15 Days</v>
      </c>
      <c r="N184" s="1" t="str">
        <f>IFERROR(VLOOKUP(A184,Stored_Old_Data!A:A,1,0),1)</f>
        <v>47609440000552</v>
      </c>
      <c r="P184" s="1" t="str">
        <f>IFERROR(VLOOKUP(F184,[1]Mail!$A:$A,1,0),"Mismatch")</f>
        <v>ICICI Lombard</v>
      </c>
      <c r="Q184" s="1" t="str">
        <f t="shared" ca="1" si="11"/>
        <v>Followup</v>
      </c>
    </row>
    <row r="185" spans="1:17" x14ac:dyDescent="0.25">
      <c r="A185" s="2" t="s">
        <v>226</v>
      </c>
      <c r="B185" s="1">
        <v>942</v>
      </c>
      <c r="C185" s="1">
        <v>4050</v>
      </c>
      <c r="F185" s="1" t="s">
        <v>33</v>
      </c>
      <c r="G185" s="1" t="s">
        <v>33</v>
      </c>
      <c r="I185" s="6">
        <f ca="1">IFERROR(VLOOKUP(A185,Stored_Old_Data!A:I,9,0),TODAY())</f>
        <v>44537</v>
      </c>
      <c r="J185" s="6">
        <f t="shared" ca="1" si="8"/>
        <v>44545</v>
      </c>
      <c r="K185" s="1">
        <f t="shared" ca="1" si="9"/>
        <v>8</v>
      </c>
      <c r="L185" s="1" t="str">
        <f t="shared" ca="1" si="10"/>
        <v>0-15 Days</v>
      </c>
      <c r="N185" s="1" t="str">
        <f>IFERROR(VLOOKUP(A185,Stored_Old_Data!A:A,1,0),1)</f>
        <v>32139420000063</v>
      </c>
      <c r="P185" s="1" t="str">
        <f>IFERROR(VLOOKUP(F185,[1]Mail!$A:$A,1,0),"Mismatch")</f>
        <v>ICICI Lombard</v>
      </c>
      <c r="Q185" s="1" t="str">
        <f t="shared" ca="1" si="11"/>
        <v>Followup</v>
      </c>
    </row>
    <row r="186" spans="1:17" x14ac:dyDescent="0.25">
      <c r="A186" s="2" t="s">
        <v>227</v>
      </c>
      <c r="B186" s="1">
        <v>963</v>
      </c>
      <c r="C186" s="1">
        <v>5082</v>
      </c>
      <c r="F186" s="1" t="s">
        <v>33</v>
      </c>
      <c r="G186" s="1" t="s">
        <v>33</v>
      </c>
      <c r="I186" s="6">
        <f ca="1">IFERROR(VLOOKUP(A186,Stored_Old_Data!A:I,9,0),TODAY())</f>
        <v>44537</v>
      </c>
      <c r="J186" s="6">
        <f t="shared" ca="1" si="8"/>
        <v>44545</v>
      </c>
      <c r="K186" s="1">
        <f t="shared" ca="1" si="9"/>
        <v>8</v>
      </c>
      <c r="L186" s="1" t="str">
        <f t="shared" ca="1" si="10"/>
        <v>0-15 Days</v>
      </c>
      <c r="N186" s="1" t="str">
        <f>IFERROR(VLOOKUP(A186,Stored_Old_Data!A:A,1,0),1)</f>
        <v>47559630000353</v>
      </c>
      <c r="P186" s="1" t="str">
        <f>IFERROR(VLOOKUP(F186,[1]Mail!$A:$A,1,0),"Mismatch")</f>
        <v>ICICI Lombard</v>
      </c>
      <c r="Q186" s="1" t="str">
        <f t="shared" ca="1" si="11"/>
        <v>Followup</v>
      </c>
    </row>
    <row r="187" spans="1:17" x14ac:dyDescent="0.25">
      <c r="A187" s="2" t="s">
        <v>228</v>
      </c>
      <c r="B187" s="1">
        <v>942</v>
      </c>
      <c r="C187" s="1">
        <v>5082</v>
      </c>
      <c r="F187" s="1" t="s">
        <v>33</v>
      </c>
      <c r="G187" s="1" t="s">
        <v>33</v>
      </c>
      <c r="I187" s="6">
        <f ca="1">IFERROR(VLOOKUP(A187,Stored_Old_Data!A:I,9,0),TODAY())</f>
        <v>44537</v>
      </c>
      <c r="J187" s="6">
        <f t="shared" ca="1" si="8"/>
        <v>44545</v>
      </c>
      <c r="K187" s="1">
        <f t="shared" ca="1" si="9"/>
        <v>8</v>
      </c>
      <c r="L187" s="1" t="str">
        <f t="shared" ca="1" si="10"/>
        <v>0-15 Days</v>
      </c>
      <c r="N187" s="1" t="str">
        <f>IFERROR(VLOOKUP(A187,Stored_Old_Data!A:A,1,0),1)</f>
        <v>48009420000030</v>
      </c>
      <c r="P187" s="1" t="str">
        <f>IFERROR(VLOOKUP(F187,[1]Mail!$A:$A,1,0),"Mismatch")</f>
        <v>ICICI Lombard</v>
      </c>
      <c r="Q187" s="1" t="str">
        <f t="shared" ca="1" si="11"/>
        <v>Followup</v>
      </c>
    </row>
    <row r="188" spans="1:17" x14ac:dyDescent="0.25">
      <c r="A188" s="2" t="s">
        <v>229</v>
      </c>
      <c r="B188" s="1">
        <v>944</v>
      </c>
      <c r="C188" s="1">
        <v>4050</v>
      </c>
      <c r="F188" s="1" t="s">
        <v>33</v>
      </c>
      <c r="G188" s="1" t="s">
        <v>33</v>
      </c>
      <c r="I188" s="6">
        <f ca="1">IFERROR(VLOOKUP(A188,Stored_Old_Data!A:I,9,0),TODAY())</f>
        <v>44537</v>
      </c>
      <c r="J188" s="6">
        <f t="shared" ca="1" si="8"/>
        <v>44545</v>
      </c>
      <c r="K188" s="1">
        <f t="shared" ca="1" si="9"/>
        <v>8</v>
      </c>
      <c r="L188" s="1" t="str">
        <f t="shared" ca="1" si="10"/>
        <v>0-15 Days</v>
      </c>
      <c r="N188" s="1" t="str">
        <f>IFERROR(VLOOKUP(A188,Stored_Old_Data!A:A,1,0),1)</f>
        <v>30339440000762</v>
      </c>
      <c r="P188" s="1" t="str">
        <f>IFERROR(VLOOKUP(F188,[1]Mail!$A:$A,1,0),"Mismatch")</f>
        <v>ICICI Lombard</v>
      </c>
      <c r="Q188" s="1" t="str">
        <f t="shared" ca="1" si="11"/>
        <v>Followup</v>
      </c>
    </row>
    <row r="189" spans="1:17" x14ac:dyDescent="0.25">
      <c r="A189" s="2" t="s">
        <v>230</v>
      </c>
      <c r="B189" s="1">
        <v>942</v>
      </c>
      <c r="C189" s="1">
        <v>11473</v>
      </c>
      <c r="F189" s="1" t="s">
        <v>33</v>
      </c>
      <c r="G189" s="1" t="s">
        <v>33</v>
      </c>
      <c r="I189" s="6">
        <f ca="1">IFERROR(VLOOKUP(A189,Stored_Old_Data!A:I,9,0),TODAY())</f>
        <v>44537</v>
      </c>
      <c r="J189" s="6">
        <f t="shared" ca="1" si="8"/>
        <v>44545</v>
      </c>
      <c r="K189" s="1">
        <f t="shared" ca="1" si="9"/>
        <v>8</v>
      </c>
      <c r="L189" s="1" t="str">
        <f t="shared" ca="1" si="10"/>
        <v>0-15 Days</v>
      </c>
      <c r="N189" s="1" t="str">
        <f>IFERROR(VLOOKUP(A189,Stored_Old_Data!A:A,1,0),1)</f>
        <v>31859420000330</v>
      </c>
      <c r="P189" s="1" t="str">
        <f>IFERROR(VLOOKUP(F189,[1]Mail!$A:$A,1,0),"Mismatch")</f>
        <v>ICICI Lombard</v>
      </c>
      <c r="Q189" s="1" t="str">
        <f t="shared" ca="1" si="11"/>
        <v>Followup</v>
      </c>
    </row>
    <row r="190" spans="1:17" x14ac:dyDescent="0.25">
      <c r="A190" s="2" t="s">
        <v>231</v>
      </c>
      <c r="B190" s="1">
        <v>961</v>
      </c>
      <c r="C190" s="1">
        <v>4050</v>
      </c>
      <c r="F190" s="1" t="s">
        <v>33</v>
      </c>
      <c r="G190" s="1" t="s">
        <v>33</v>
      </c>
      <c r="I190" s="6">
        <f ca="1">IFERROR(VLOOKUP(A190,Stored_Old_Data!A:I,9,0),TODAY())</f>
        <v>44537</v>
      </c>
      <c r="J190" s="6">
        <f t="shared" ca="1" si="8"/>
        <v>44545</v>
      </c>
      <c r="K190" s="1">
        <f t="shared" ca="1" si="9"/>
        <v>8</v>
      </c>
      <c r="L190" s="1" t="str">
        <f t="shared" ca="1" si="10"/>
        <v>0-15 Days</v>
      </c>
      <c r="N190" s="1" t="str">
        <f>IFERROR(VLOOKUP(A190,Stored_Old_Data!A:A,1,0),1)</f>
        <v>30689610000072</v>
      </c>
      <c r="P190" s="1" t="str">
        <f>IFERROR(VLOOKUP(F190,[1]Mail!$A:$A,1,0),"Mismatch")</f>
        <v>ICICI Lombard</v>
      </c>
      <c r="Q190" s="1" t="str">
        <f t="shared" ca="1" si="11"/>
        <v>Followup</v>
      </c>
    </row>
    <row r="191" spans="1:17" x14ac:dyDescent="0.25">
      <c r="A191" s="2" t="s">
        <v>232</v>
      </c>
      <c r="B191" s="1">
        <v>963</v>
      </c>
      <c r="C191" s="1">
        <v>4172</v>
      </c>
      <c r="F191" s="1" t="s">
        <v>33</v>
      </c>
      <c r="G191" s="1" t="s">
        <v>33</v>
      </c>
      <c r="I191" s="6">
        <f ca="1">IFERROR(VLOOKUP(A191,Stored_Old_Data!A:I,9,0),TODAY())</f>
        <v>44537</v>
      </c>
      <c r="J191" s="6">
        <f t="shared" ca="1" si="8"/>
        <v>44545</v>
      </c>
      <c r="K191" s="1">
        <f t="shared" ca="1" si="9"/>
        <v>8</v>
      </c>
      <c r="L191" s="1" t="str">
        <f t="shared" ca="1" si="10"/>
        <v>0-15 Days</v>
      </c>
      <c r="N191" s="1" t="str">
        <f>IFERROR(VLOOKUP(A191,Stored_Old_Data!A:A,1,0),1)</f>
        <v>30689630000026</v>
      </c>
      <c r="P191" s="1" t="str">
        <f>IFERROR(VLOOKUP(F191,[1]Mail!$A:$A,1,0),"Mismatch")</f>
        <v>ICICI Lombard</v>
      </c>
      <c r="Q191" s="1" t="str">
        <f t="shared" ca="1" si="11"/>
        <v>Followup</v>
      </c>
    </row>
    <row r="192" spans="1:17" x14ac:dyDescent="0.25">
      <c r="A192" s="2" t="s">
        <v>233</v>
      </c>
      <c r="B192" s="1">
        <v>963</v>
      </c>
      <c r="C192" s="1">
        <v>4050</v>
      </c>
      <c r="F192" s="1" t="s">
        <v>33</v>
      </c>
      <c r="G192" s="1" t="s">
        <v>33</v>
      </c>
      <c r="I192" s="6">
        <f ca="1">IFERROR(VLOOKUP(A192,Stored_Old_Data!A:I,9,0),TODAY())</f>
        <v>44537</v>
      </c>
      <c r="J192" s="6">
        <f t="shared" ca="1" si="8"/>
        <v>44545</v>
      </c>
      <c r="K192" s="1">
        <f t="shared" ca="1" si="9"/>
        <v>8</v>
      </c>
      <c r="L192" s="1" t="str">
        <f t="shared" ca="1" si="10"/>
        <v>0-15 Days</v>
      </c>
      <c r="N192" s="1" t="str">
        <f>IFERROR(VLOOKUP(A192,Stored_Old_Data!A:A,1,0),1)</f>
        <v>30689630000039</v>
      </c>
      <c r="P192" s="1" t="str">
        <f>IFERROR(VLOOKUP(F192,[1]Mail!$A:$A,1,0),"Mismatch")</f>
        <v>ICICI Lombard</v>
      </c>
      <c r="Q192" s="1" t="str">
        <f t="shared" ca="1" si="11"/>
        <v>Followup</v>
      </c>
    </row>
    <row r="193" spans="1:17" x14ac:dyDescent="0.25">
      <c r="A193" s="2" t="s">
        <v>234</v>
      </c>
      <c r="B193" s="1">
        <v>961</v>
      </c>
      <c r="C193" s="1">
        <v>5082</v>
      </c>
      <c r="F193" s="1" t="s">
        <v>33</v>
      </c>
      <c r="G193" s="1" t="s">
        <v>33</v>
      </c>
      <c r="I193" s="6">
        <f ca="1">IFERROR(VLOOKUP(A193,Stored_Old_Data!A:I,9,0),TODAY())</f>
        <v>44537</v>
      </c>
      <c r="J193" s="6">
        <f t="shared" ca="1" si="8"/>
        <v>44545</v>
      </c>
      <c r="K193" s="1">
        <f t="shared" ca="1" si="9"/>
        <v>8</v>
      </c>
      <c r="L193" s="1" t="str">
        <f t="shared" ca="1" si="10"/>
        <v>0-15 Days</v>
      </c>
      <c r="N193" s="1" t="str">
        <f>IFERROR(VLOOKUP(A193,Stored_Old_Data!A:A,1,0),1)</f>
        <v>45649610000433</v>
      </c>
      <c r="P193" s="1" t="str">
        <f>IFERROR(VLOOKUP(F193,[1]Mail!$A:$A,1,0),"Mismatch")</f>
        <v>ICICI Lombard</v>
      </c>
      <c r="Q193" s="1" t="str">
        <f t="shared" ca="1" si="11"/>
        <v>Followup</v>
      </c>
    </row>
    <row r="194" spans="1:17" x14ac:dyDescent="0.25">
      <c r="A194" s="2" t="s">
        <v>235</v>
      </c>
      <c r="B194" s="1">
        <v>961</v>
      </c>
      <c r="C194" s="1">
        <v>2025</v>
      </c>
      <c r="F194" s="1" t="s">
        <v>33</v>
      </c>
      <c r="G194" s="1" t="s">
        <v>33</v>
      </c>
      <c r="I194" s="6">
        <f ca="1">IFERROR(VLOOKUP(A194,Stored_Old_Data!A:I,9,0),TODAY())</f>
        <v>44537</v>
      </c>
      <c r="J194" s="6">
        <f t="shared" ca="1" si="8"/>
        <v>44545</v>
      </c>
      <c r="K194" s="1">
        <f t="shared" ca="1" si="9"/>
        <v>8</v>
      </c>
      <c r="L194" s="1" t="str">
        <f t="shared" ca="1" si="10"/>
        <v>0-15 Days</v>
      </c>
      <c r="N194" s="1" t="str">
        <f>IFERROR(VLOOKUP(A194,Stored_Old_Data!A:A,1,0),1)</f>
        <v>45669610000351</v>
      </c>
      <c r="P194" s="1" t="str">
        <f>IFERROR(VLOOKUP(F194,[1]Mail!$A:$A,1,0),"Mismatch")</f>
        <v>ICICI Lombard</v>
      </c>
      <c r="Q194" s="1" t="str">
        <f t="shared" ca="1" si="11"/>
        <v>Followup</v>
      </c>
    </row>
    <row r="195" spans="1:17" x14ac:dyDescent="0.25">
      <c r="A195" s="2" t="s">
        <v>236</v>
      </c>
      <c r="B195" s="1">
        <v>944</v>
      </c>
      <c r="C195" s="1">
        <v>4172</v>
      </c>
      <c r="F195" s="1" t="s">
        <v>33</v>
      </c>
      <c r="G195" s="1" t="s">
        <v>33</v>
      </c>
      <c r="I195" s="6">
        <f ca="1">IFERROR(VLOOKUP(A195,Stored_Old_Data!A:I,9,0),TODAY())</f>
        <v>44537</v>
      </c>
      <c r="J195" s="6">
        <f t="shared" ref="J195:J258" ca="1" si="12">TODAY()</f>
        <v>44545</v>
      </c>
      <c r="K195" s="1">
        <f t="shared" ref="K195:K258" ca="1" si="13">NETWORKDAYS.INTL(I195,J195,11)</f>
        <v>8</v>
      </c>
      <c r="L195" s="1" t="str">
        <f t="shared" ref="L195:L258" ca="1" si="14">IF(AND(K195&lt;=15,K195&gt;=0),"0-15 Days",IF(AND(K195&gt;=16,K195&lt;=30),"16-30 Days",IF(AND(K195&gt;=31,K195&lt;=45),"31-45 Days",IF(K195&gt;=46,"46-60 Days"))))</f>
        <v>0-15 Days</v>
      </c>
      <c r="N195" s="1" t="str">
        <f>IFERROR(VLOOKUP(A195,Stored_Old_Data!A:A,1,0),1)</f>
        <v>45469440000551</v>
      </c>
      <c r="P195" s="1" t="str">
        <f>IFERROR(VLOOKUP(F195,[1]Mail!$A:$A,1,0),"Mismatch")</f>
        <v>ICICI Lombard</v>
      </c>
      <c r="Q195" s="1" t="str">
        <f t="shared" ref="Q195:Q258" ca="1" si="15">IF(I195-J195=0,"Fresh Case",IF(K195&gt;7,"Followup","Ignore"))</f>
        <v>Followup</v>
      </c>
    </row>
    <row r="196" spans="1:17" x14ac:dyDescent="0.25">
      <c r="A196" s="2" t="s">
        <v>237</v>
      </c>
      <c r="B196" s="1">
        <v>944</v>
      </c>
      <c r="C196" s="1">
        <v>4050</v>
      </c>
      <c r="F196" s="1" t="s">
        <v>33</v>
      </c>
      <c r="G196" s="1" t="s">
        <v>33</v>
      </c>
      <c r="I196" s="6">
        <f ca="1">IFERROR(VLOOKUP(A196,Stored_Old_Data!A:I,9,0),TODAY())</f>
        <v>44537</v>
      </c>
      <c r="J196" s="6">
        <f t="shared" ca="1" si="12"/>
        <v>44545</v>
      </c>
      <c r="K196" s="1">
        <f t="shared" ca="1" si="13"/>
        <v>8</v>
      </c>
      <c r="L196" s="1" t="str">
        <f t="shared" ca="1" si="14"/>
        <v>0-15 Days</v>
      </c>
      <c r="N196" s="1" t="str">
        <f>IFERROR(VLOOKUP(A196,Stored_Old_Data!A:A,1,0),1)</f>
        <v>30709440000590</v>
      </c>
      <c r="P196" s="1" t="str">
        <f>IFERROR(VLOOKUP(F196,[1]Mail!$A:$A,1,0),"Mismatch")</f>
        <v>ICICI Lombard</v>
      </c>
      <c r="Q196" s="1" t="str">
        <f t="shared" ca="1" si="15"/>
        <v>Followup</v>
      </c>
    </row>
    <row r="197" spans="1:17" x14ac:dyDescent="0.25">
      <c r="A197" s="2" t="s">
        <v>238</v>
      </c>
      <c r="B197" s="1">
        <v>961</v>
      </c>
      <c r="C197" s="1">
        <v>11473</v>
      </c>
      <c r="F197" s="1" t="s">
        <v>33</v>
      </c>
      <c r="G197" s="1" t="s">
        <v>33</v>
      </c>
      <c r="I197" s="6">
        <f ca="1">IFERROR(VLOOKUP(A197,Stored_Old_Data!A:I,9,0),TODAY())</f>
        <v>44537</v>
      </c>
      <c r="J197" s="6">
        <f t="shared" ca="1" si="12"/>
        <v>44545</v>
      </c>
      <c r="K197" s="1">
        <f t="shared" ca="1" si="13"/>
        <v>8</v>
      </c>
      <c r="L197" s="1" t="str">
        <f t="shared" ca="1" si="14"/>
        <v>0-15 Days</v>
      </c>
      <c r="N197" s="1" t="str">
        <f>IFERROR(VLOOKUP(A197,Stored_Old_Data!A:A,1,0),1)</f>
        <v>47529610000074</v>
      </c>
      <c r="P197" s="1" t="str">
        <f>IFERROR(VLOOKUP(F197,[1]Mail!$A:$A,1,0),"Mismatch")</f>
        <v>ICICI Lombard</v>
      </c>
      <c r="Q197" s="1" t="str">
        <f t="shared" ca="1" si="15"/>
        <v>Followup</v>
      </c>
    </row>
    <row r="198" spans="1:17" x14ac:dyDescent="0.25">
      <c r="A198" s="2" t="s">
        <v>239</v>
      </c>
      <c r="B198" s="1">
        <v>944</v>
      </c>
      <c r="C198" s="1">
        <v>11279</v>
      </c>
      <c r="F198" s="1" t="s">
        <v>33</v>
      </c>
      <c r="G198" s="1" t="s">
        <v>33</v>
      </c>
      <c r="I198" s="6">
        <f ca="1">IFERROR(VLOOKUP(A198,Stored_Old_Data!A:I,9,0),TODAY())</f>
        <v>44537</v>
      </c>
      <c r="J198" s="6">
        <f t="shared" ca="1" si="12"/>
        <v>44545</v>
      </c>
      <c r="K198" s="1">
        <f t="shared" ca="1" si="13"/>
        <v>8</v>
      </c>
      <c r="L198" s="1" t="str">
        <f t="shared" ca="1" si="14"/>
        <v>0-15 Days</v>
      </c>
      <c r="N198" s="1" t="str">
        <f>IFERROR(VLOOKUP(A198,Stored_Old_Data!A:A,1,0),1)</f>
        <v>47529440000221</v>
      </c>
      <c r="P198" s="1" t="str">
        <f>IFERROR(VLOOKUP(F198,[1]Mail!$A:$A,1,0),"Mismatch")</f>
        <v>ICICI Lombard</v>
      </c>
      <c r="Q198" s="1" t="str">
        <f t="shared" ca="1" si="15"/>
        <v>Followup</v>
      </c>
    </row>
    <row r="199" spans="1:17" x14ac:dyDescent="0.25">
      <c r="A199" s="2" t="s">
        <v>240</v>
      </c>
      <c r="B199" s="1">
        <v>944</v>
      </c>
      <c r="C199" s="1">
        <v>3536</v>
      </c>
      <c r="F199" s="1" t="s">
        <v>33</v>
      </c>
      <c r="G199" s="1" t="s">
        <v>33</v>
      </c>
      <c r="I199" s="6">
        <f ca="1">IFERROR(VLOOKUP(A199,Stored_Old_Data!A:I,9,0),TODAY())</f>
        <v>44537</v>
      </c>
      <c r="J199" s="6">
        <f t="shared" ca="1" si="12"/>
        <v>44545</v>
      </c>
      <c r="K199" s="1">
        <f t="shared" ca="1" si="13"/>
        <v>8</v>
      </c>
      <c r="L199" s="1" t="str">
        <f t="shared" ca="1" si="14"/>
        <v>0-15 Days</v>
      </c>
      <c r="N199" s="1" t="str">
        <f>IFERROR(VLOOKUP(A199,Stored_Old_Data!A:A,1,0),1)</f>
        <v>35079440001261</v>
      </c>
      <c r="P199" s="1" t="str">
        <f>IFERROR(VLOOKUP(F199,[1]Mail!$A:$A,1,0),"Mismatch")</f>
        <v>ICICI Lombard</v>
      </c>
      <c r="Q199" s="1" t="str">
        <f t="shared" ca="1" si="15"/>
        <v>Followup</v>
      </c>
    </row>
    <row r="200" spans="1:17" x14ac:dyDescent="0.25">
      <c r="A200" s="2" t="s">
        <v>241</v>
      </c>
      <c r="B200" s="1">
        <v>961</v>
      </c>
      <c r="C200" s="1">
        <v>6018</v>
      </c>
      <c r="F200" s="1" t="s">
        <v>33</v>
      </c>
      <c r="G200" s="1" t="s">
        <v>33</v>
      </c>
      <c r="I200" s="6">
        <f ca="1">IFERROR(VLOOKUP(A200,Stored_Old_Data!A:I,9,0),TODAY())</f>
        <v>44537</v>
      </c>
      <c r="J200" s="6">
        <f t="shared" ca="1" si="12"/>
        <v>44545</v>
      </c>
      <c r="K200" s="1">
        <f t="shared" ca="1" si="13"/>
        <v>8</v>
      </c>
      <c r="L200" s="1" t="str">
        <f t="shared" ca="1" si="14"/>
        <v>0-15 Days</v>
      </c>
      <c r="N200" s="1" t="str">
        <f>IFERROR(VLOOKUP(A200,Stored_Old_Data!A:A,1,0),1)</f>
        <v>45299610000052</v>
      </c>
      <c r="P200" s="1" t="str">
        <f>IFERROR(VLOOKUP(F200,[1]Mail!$A:$A,1,0),"Mismatch")</f>
        <v>ICICI Lombard</v>
      </c>
      <c r="Q200" s="1" t="str">
        <f t="shared" ca="1" si="15"/>
        <v>Followup</v>
      </c>
    </row>
    <row r="201" spans="1:17" x14ac:dyDescent="0.25">
      <c r="A201" s="2" t="s">
        <v>242</v>
      </c>
      <c r="B201" s="1">
        <v>944</v>
      </c>
      <c r="C201" s="1">
        <v>4172</v>
      </c>
      <c r="F201" s="1" t="s">
        <v>33</v>
      </c>
      <c r="G201" s="1" t="s">
        <v>33</v>
      </c>
      <c r="I201" s="6">
        <f ca="1">IFERROR(VLOOKUP(A201,Stored_Old_Data!A:I,9,0),TODAY())</f>
        <v>44537</v>
      </c>
      <c r="J201" s="6">
        <f t="shared" ca="1" si="12"/>
        <v>44545</v>
      </c>
      <c r="K201" s="1">
        <f t="shared" ca="1" si="13"/>
        <v>8</v>
      </c>
      <c r="L201" s="1" t="str">
        <f t="shared" ca="1" si="14"/>
        <v>0-15 Days</v>
      </c>
      <c r="N201" s="1" t="str">
        <f>IFERROR(VLOOKUP(A201,Stored_Old_Data!A:A,1,0),1)</f>
        <v>45049440000410</v>
      </c>
      <c r="P201" s="1" t="str">
        <f>IFERROR(VLOOKUP(F201,[1]Mail!$A:$A,1,0),"Mismatch")</f>
        <v>ICICI Lombard</v>
      </c>
      <c r="Q201" s="1" t="str">
        <f t="shared" ca="1" si="15"/>
        <v>Followup</v>
      </c>
    </row>
    <row r="202" spans="1:17" x14ac:dyDescent="0.25">
      <c r="A202" s="2" t="s">
        <v>243</v>
      </c>
      <c r="B202" s="1">
        <v>944</v>
      </c>
      <c r="C202" s="1">
        <v>4050</v>
      </c>
      <c r="F202" s="1" t="s">
        <v>33</v>
      </c>
      <c r="G202" s="1" t="s">
        <v>33</v>
      </c>
      <c r="I202" s="6">
        <f ca="1">IFERROR(VLOOKUP(A202,Stored_Old_Data!A:I,9,0),TODAY())</f>
        <v>44537</v>
      </c>
      <c r="J202" s="6">
        <f t="shared" ca="1" si="12"/>
        <v>44545</v>
      </c>
      <c r="K202" s="1">
        <f t="shared" ca="1" si="13"/>
        <v>8</v>
      </c>
      <c r="L202" s="1" t="str">
        <f t="shared" ca="1" si="14"/>
        <v>0-15 Days</v>
      </c>
      <c r="N202" s="1" t="str">
        <f>IFERROR(VLOOKUP(A202,Stored_Old_Data!A:A,1,0),1)</f>
        <v>47049440000081</v>
      </c>
      <c r="P202" s="1" t="str">
        <f>IFERROR(VLOOKUP(F202,[1]Mail!$A:$A,1,0),"Mismatch")</f>
        <v>ICICI Lombard</v>
      </c>
      <c r="Q202" s="1" t="str">
        <f t="shared" ca="1" si="15"/>
        <v>Followup</v>
      </c>
    </row>
    <row r="203" spans="1:17" x14ac:dyDescent="0.25">
      <c r="A203" s="2" t="s">
        <v>244</v>
      </c>
      <c r="B203" s="1">
        <v>944</v>
      </c>
      <c r="C203" s="1">
        <v>4050</v>
      </c>
      <c r="F203" s="1" t="s">
        <v>33</v>
      </c>
      <c r="G203" s="1" t="s">
        <v>33</v>
      </c>
      <c r="I203" s="6">
        <f ca="1">IFERROR(VLOOKUP(A203,Stored_Old_Data!A:I,9,0),TODAY())</f>
        <v>44537</v>
      </c>
      <c r="J203" s="6">
        <f t="shared" ca="1" si="12"/>
        <v>44545</v>
      </c>
      <c r="K203" s="1">
        <f t="shared" ca="1" si="13"/>
        <v>8</v>
      </c>
      <c r="L203" s="1" t="str">
        <f t="shared" ca="1" si="14"/>
        <v>0-15 Days</v>
      </c>
      <c r="N203" s="1" t="str">
        <f>IFERROR(VLOOKUP(A203,Stored_Old_Data!A:A,1,0),1)</f>
        <v>47049440000105</v>
      </c>
      <c r="P203" s="1" t="str">
        <f>IFERROR(VLOOKUP(F203,[1]Mail!$A:$A,1,0),"Mismatch")</f>
        <v>ICICI Lombard</v>
      </c>
      <c r="Q203" s="1" t="str">
        <f t="shared" ca="1" si="15"/>
        <v>Followup</v>
      </c>
    </row>
    <row r="204" spans="1:17" x14ac:dyDescent="0.25">
      <c r="A204" s="2" t="s">
        <v>245</v>
      </c>
      <c r="B204" s="1">
        <v>944</v>
      </c>
      <c r="C204" s="1">
        <v>4050</v>
      </c>
      <c r="F204" s="1" t="s">
        <v>33</v>
      </c>
      <c r="G204" s="1" t="s">
        <v>33</v>
      </c>
      <c r="I204" s="6">
        <f ca="1">IFERROR(VLOOKUP(A204,Stored_Old_Data!A:I,9,0),TODAY())</f>
        <v>44537</v>
      </c>
      <c r="J204" s="6">
        <f t="shared" ca="1" si="12"/>
        <v>44545</v>
      </c>
      <c r="K204" s="1">
        <f t="shared" ca="1" si="13"/>
        <v>8</v>
      </c>
      <c r="L204" s="1" t="str">
        <f t="shared" ca="1" si="14"/>
        <v>0-15 Days</v>
      </c>
      <c r="N204" s="1" t="str">
        <f>IFERROR(VLOOKUP(A204,Stored_Old_Data!A:A,1,0),1)</f>
        <v>47049440000118</v>
      </c>
      <c r="P204" s="1" t="str">
        <f>IFERROR(VLOOKUP(F204,[1]Mail!$A:$A,1,0),"Mismatch")</f>
        <v>ICICI Lombard</v>
      </c>
      <c r="Q204" s="1" t="str">
        <f t="shared" ca="1" si="15"/>
        <v>Followup</v>
      </c>
    </row>
    <row r="205" spans="1:17" x14ac:dyDescent="0.25">
      <c r="A205" s="2" t="s">
        <v>246</v>
      </c>
      <c r="B205" s="1">
        <v>944</v>
      </c>
      <c r="C205" s="1">
        <v>4172</v>
      </c>
      <c r="F205" s="1" t="s">
        <v>33</v>
      </c>
      <c r="G205" s="1" t="s">
        <v>33</v>
      </c>
      <c r="I205" s="6">
        <f ca="1">IFERROR(VLOOKUP(A205,Stored_Old_Data!A:I,9,0),TODAY())</f>
        <v>44537</v>
      </c>
      <c r="J205" s="6">
        <f t="shared" ca="1" si="12"/>
        <v>44545</v>
      </c>
      <c r="K205" s="1">
        <f t="shared" ca="1" si="13"/>
        <v>8</v>
      </c>
      <c r="L205" s="1" t="str">
        <f t="shared" ca="1" si="14"/>
        <v>0-15 Days</v>
      </c>
      <c r="N205" s="1" t="str">
        <f>IFERROR(VLOOKUP(A205,Stored_Old_Data!A:A,1,0),1)</f>
        <v>47049440000121</v>
      </c>
      <c r="P205" s="1" t="str">
        <f>IFERROR(VLOOKUP(F205,[1]Mail!$A:$A,1,0),"Mismatch")</f>
        <v>ICICI Lombard</v>
      </c>
      <c r="Q205" s="1" t="str">
        <f t="shared" ca="1" si="15"/>
        <v>Followup</v>
      </c>
    </row>
    <row r="206" spans="1:17" x14ac:dyDescent="0.25">
      <c r="A206" s="2" t="s">
        <v>247</v>
      </c>
      <c r="B206" s="1">
        <v>944</v>
      </c>
      <c r="C206" s="1">
        <v>4050</v>
      </c>
      <c r="F206" s="1" t="s">
        <v>33</v>
      </c>
      <c r="G206" s="1" t="s">
        <v>33</v>
      </c>
      <c r="I206" s="6">
        <f ca="1">IFERROR(VLOOKUP(A206,Stored_Old_Data!A:I,9,0),TODAY())</f>
        <v>44537</v>
      </c>
      <c r="J206" s="6">
        <f t="shared" ca="1" si="12"/>
        <v>44545</v>
      </c>
      <c r="K206" s="1">
        <f t="shared" ca="1" si="13"/>
        <v>8</v>
      </c>
      <c r="L206" s="1" t="str">
        <f t="shared" ca="1" si="14"/>
        <v>0-15 Days</v>
      </c>
      <c r="N206" s="1" t="str">
        <f>IFERROR(VLOOKUP(A206,Stored_Old_Data!A:A,1,0),1)</f>
        <v>47059440000389</v>
      </c>
      <c r="P206" s="1" t="str">
        <f>IFERROR(VLOOKUP(F206,[1]Mail!$A:$A,1,0),"Mismatch")</f>
        <v>ICICI Lombard</v>
      </c>
      <c r="Q206" s="1" t="str">
        <f t="shared" ca="1" si="15"/>
        <v>Followup</v>
      </c>
    </row>
    <row r="207" spans="1:17" x14ac:dyDescent="0.25">
      <c r="A207" s="2" t="s">
        <v>248</v>
      </c>
      <c r="B207" s="1">
        <v>944</v>
      </c>
      <c r="C207" s="1">
        <v>4172</v>
      </c>
      <c r="F207" s="1" t="s">
        <v>33</v>
      </c>
      <c r="G207" s="1" t="s">
        <v>33</v>
      </c>
      <c r="I207" s="6">
        <f ca="1">IFERROR(VLOOKUP(A207,Stored_Old_Data!A:I,9,0),TODAY())</f>
        <v>44537</v>
      </c>
      <c r="J207" s="6">
        <f t="shared" ca="1" si="12"/>
        <v>44545</v>
      </c>
      <c r="K207" s="1">
        <f t="shared" ca="1" si="13"/>
        <v>8</v>
      </c>
      <c r="L207" s="1" t="str">
        <f t="shared" ca="1" si="14"/>
        <v>0-15 Days</v>
      </c>
      <c r="N207" s="1" t="str">
        <f>IFERROR(VLOOKUP(A207,Stored_Old_Data!A:A,1,0),1)</f>
        <v>47059440000363</v>
      </c>
      <c r="P207" s="1" t="str">
        <f>IFERROR(VLOOKUP(F207,[1]Mail!$A:$A,1,0),"Mismatch")</f>
        <v>ICICI Lombard</v>
      </c>
      <c r="Q207" s="1" t="str">
        <f t="shared" ca="1" si="15"/>
        <v>Followup</v>
      </c>
    </row>
    <row r="208" spans="1:17" x14ac:dyDescent="0.25">
      <c r="A208" s="2" t="s">
        <v>249</v>
      </c>
      <c r="B208" s="1">
        <v>961</v>
      </c>
      <c r="C208" s="1">
        <v>5943</v>
      </c>
      <c r="F208" s="1" t="s">
        <v>33</v>
      </c>
      <c r="G208" s="1" t="s">
        <v>33</v>
      </c>
      <c r="I208" s="6">
        <f ca="1">IFERROR(VLOOKUP(A208,Stored_Old_Data!A:I,9,0),TODAY())</f>
        <v>44537</v>
      </c>
      <c r="J208" s="6">
        <f t="shared" ca="1" si="12"/>
        <v>44545</v>
      </c>
      <c r="K208" s="1">
        <f t="shared" ca="1" si="13"/>
        <v>8</v>
      </c>
      <c r="L208" s="1" t="str">
        <f t="shared" ca="1" si="14"/>
        <v>0-15 Days</v>
      </c>
      <c r="N208" s="1" t="str">
        <f>IFERROR(VLOOKUP(A208,Stored_Old_Data!A:A,1,0),1)</f>
        <v>45709610000224</v>
      </c>
      <c r="P208" s="1" t="str">
        <f>IFERROR(VLOOKUP(F208,[1]Mail!$A:$A,1,0),"Mismatch")</f>
        <v>ICICI Lombard</v>
      </c>
      <c r="Q208" s="1" t="str">
        <f t="shared" ca="1" si="15"/>
        <v>Followup</v>
      </c>
    </row>
    <row r="209" spans="1:17" x14ac:dyDescent="0.25">
      <c r="A209" s="2" t="s">
        <v>250</v>
      </c>
      <c r="B209" s="1">
        <v>961</v>
      </c>
      <c r="C209" s="1">
        <v>6018</v>
      </c>
      <c r="F209" s="1" t="s">
        <v>33</v>
      </c>
      <c r="G209" s="1" t="s">
        <v>33</v>
      </c>
      <c r="I209" s="6">
        <f ca="1">IFERROR(VLOOKUP(A209,Stored_Old_Data!A:I,9,0),TODAY())</f>
        <v>44537</v>
      </c>
      <c r="J209" s="6">
        <f t="shared" ca="1" si="12"/>
        <v>44545</v>
      </c>
      <c r="K209" s="1">
        <f t="shared" ca="1" si="13"/>
        <v>8</v>
      </c>
      <c r="L209" s="1" t="str">
        <f t="shared" ca="1" si="14"/>
        <v>0-15 Days</v>
      </c>
      <c r="N209" s="1" t="str">
        <f>IFERROR(VLOOKUP(A209,Stored_Old_Data!A:A,1,0),1)</f>
        <v>45319610000052</v>
      </c>
      <c r="P209" s="1" t="str">
        <f>IFERROR(VLOOKUP(F209,[1]Mail!$A:$A,1,0),"Mismatch")</f>
        <v>ICICI Lombard</v>
      </c>
      <c r="Q209" s="1" t="str">
        <f t="shared" ca="1" si="15"/>
        <v>Followup</v>
      </c>
    </row>
    <row r="210" spans="1:17" x14ac:dyDescent="0.25">
      <c r="A210" s="2" t="s">
        <v>251</v>
      </c>
      <c r="B210" s="1">
        <v>963</v>
      </c>
      <c r="C210" s="1">
        <v>4172</v>
      </c>
      <c r="F210" s="1" t="s">
        <v>33</v>
      </c>
      <c r="G210" s="1" t="s">
        <v>33</v>
      </c>
      <c r="I210" s="6">
        <f ca="1">IFERROR(VLOOKUP(A210,Stored_Old_Data!A:I,9,0),TODAY())</f>
        <v>44537</v>
      </c>
      <c r="J210" s="6">
        <f t="shared" ca="1" si="12"/>
        <v>44545</v>
      </c>
      <c r="K210" s="1">
        <f t="shared" ca="1" si="13"/>
        <v>8</v>
      </c>
      <c r="L210" s="1" t="str">
        <f t="shared" ca="1" si="14"/>
        <v>0-15 Days</v>
      </c>
      <c r="N210" s="1" t="str">
        <f>IFERROR(VLOOKUP(A210,Stored_Old_Data!A:A,1,0),1)</f>
        <v>45989630000791</v>
      </c>
      <c r="P210" s="1" t="str">
        <f>IFERROR(VLOOKUP(F210,[1]Mail!$A:$A,1,0),"Mismatch")</f>
        <v>ICICI Lombard</v>
      </c>
      <c r="Q210" s="1" t="str">
        <f t="shared" ca="1" si="15"/>
        <v>Followup</v>
      </c>
    </row>
    <row r="211" spans="1:17" x14ac:dyDescent="0.25">
      <c r="A211" s="2" t="s">
        <v>252</v>
      </c>
      <c r="B211" s="1">
        <v>944</v>
      </c>
      <c r="C211" s="1">
        <v>4172</v>
      </c>
      <c r="F211" s="1" t="s">
        <v>33</v>
      </c>
      <c r="G211" s="1" t="s">
        <v>33</v>
      </c>
      <c r="I211" s="6">
        <f ca="1">IFERROR(VLOOKUP(A211,Stored_Old_Data!A:I,9,0),TODAY())</f>
        <v>44537</v>
      </c>
      <c r="J211" s="6">
        <f t="shared" ca="1" si="12"/>
        <v>44545</v>
      </c>
      <c r="K211" s="1">
        <f t="shared" ca="1" si="13"/>
        <v>8</v>
      </c>
      <c r="L211" s="1" t="str">
        <f t="shared" ca="1" si="14"/>
        <v>0-15 Days</v>
      </c>
      <c r="N211" s="1" t="str">
        <f>IFERROR(VLOOKUP(A211,Stored_Old_Data!A:A,1,0),1)</f>
        <v>46529440000331</v>
      </c>
      <c r="P211" s="1" t="str">
        <f>IFERROR(VLOOKUP(F211,[1]Mail!$A:$A,1,0),"Mismatch")</f>
        <v>ICICI Lombard</v>
      </c>
      <c r="Q211" s="1" t="str">
        <f t="shared" ca="1" si="15"/>
        <v>Followup</v>
      </c>
    </row>
    <row r="212" spans="1:17" x14ac:dyDescent="0.25">
      <c r="A212" s="2" t="s">
        <v>253</v>
      </c>
      <c r="B212" s="1">
        <v>944</v>
      </c>
      <c r="C212" s="1">
        <v>4172</v>
      </c>
      <c r="F212" s="1" t="s">
        <v>33</v>
      </c>
      <c r="G212" s="1" t="s">
        <v>33</v>
      </c>
      <c r="I212" s="6">
        <f ca="1">IFERROR(VLOOKUP(A212,Stored_Old_Data!A:I,9,0),TODAY())</f>
        <v>44537</v>
      </c>
      <c r="J212" s="6">
        <f t="shared" ca="1" si="12"/>
        <v>44545</v>
      </c>
      <c r="K212" s="1">
        <f t="shared" ca="1" si="13"/>
        <v>8</v>
      </c>
      <c r="L212" s="1" t="str">
        <f t="shared" ca="1" si="14"/>
        <v>0-15 Days</v>
      </c>
      <c r="N212" s="1" t="str">
        <f>IFERROR(VLOOKUP(A212,Stored_Old_Data!A:A,1,0),1)</f>
        <v>46529440000321</v>
      </c>
      <c r="P212" s="1" t="str">
        <f>IFERROR(VLOOKUP(F212,[1]Mail!$A:$A,1,0),"Mismatch")</f>
        <v>ICICI Lombard</v>
      </c>
      <c r="Q212" s="1" t="str">
        <f t="shared" ca="1" si="15"/>
        <v>Followup</v>
      </c>
    </row>
    <row r="213" spans="1:17" x14ac:dyDescent="0.25">
      <c r="A213" s="2" t="s">
        <v>254</v>
      </c>
      <c r="B213" s="1">
        <v>944</v>
      </c>
      <c r="C213" s="1">
        <v>4050</v>
      </c>
      <c r="F213" s="1" t="s">
        <v>33</v>
      </c>
      <c r="G213" s="1" t="s">
        <v>33</v>
      </c>
      <c r="I213" s="6">
        <f ca="1">IFERROR(VLOOKUP(A213,Stored_Old_Data!A:I,9,0),TODAY())</f>
        <v>44537</v>
      </c>
      <c r="J213" s="6">
        <f t="shared" ca="1" si="12"/>
        <v>44545</v>
      </c>
      <c r="K213" s="1">
        <f t="shared" ca="1" si="13"/>
        <v>8</v>
      </c>
      <c r="L213" s="1" t="str">
        <f t="shared" ca="1" si="14"/>
        <v>0-15 Days</v>
      </c>
      <c r="N213" s="1" t="str">
        <f>IFERROR(VLOOKUP(A213,Stored_Old_Data!A:A,1,0),1)</f>
        <v>46549440000513</v>
      </c>
      <c r="P213" s="1" t="str">
        <f>IFERROR(VLOOKUP(F213,[1]Mail!$A:$A,1,0),"Mismatch")</f>
        <v>ICICI Lombard</v>
      </c>
      <c r="Q213" s="1" t="str">
        <f t="shared" ca="1" si="15"/>
        <v>Followup</v>
      </c>
    </row>
    <row r="214" spans="1:17" x14ac:dyDescent="0.25">
      <c r="A214" s="2" t="s">
        <v>255</v>
      </c>
      <c r="B214" s="1">
        <v>963</v>
      </c>
      <c r="C214" s="1">
        <v>4172</v>
      </c>
      <c r="F214" s="1" t="s">
        <v>33</v>
      </c>
      <c r="G214" s="1" t="s">
        <v>33</v>
      </c>
      <c r="I214" s="6">
        <f ca="1">IFERROR(VLOOKUP(A214,Stored_Old_Data!A:I,9,0),TODAY())</f>
        <v>44537</v>
      </c>
      <c r="J214" s="6">
        <f t="shared" ca="1" si="12"/>
        <v>44545</v>
      </c>
      <c r="K214" s="1">
        <f t="shared" ca="1" si="13"/>
        <v>8</v>
      </c>
      <c r="L214" s="1" t="str">
        <f t="shared" ca="1" si="14"/>
        <v>0-15 Days</v>
      </c>
      <c r="N214" s="1" t="str">
        <f>IFERROR(VLOOKUP(A214,Stored_Old_Data!A:A,1,0),1)</f>
        <v>32119630000066</v>
      </c>
      <c r="P214" s="1" t="str">
        <f>IFERROR(VLOOKUP(F214,[1]Mail!$A:$A,1,0),"Mismatch")</f>
        <v>ICICI Lombard</v>
      </c>
      <c r="Q214" s="1" t="str">
        <f t="shared" ca="1" si="15"/>
        <v>Followup</v>
      </c>
    </row>
    <row r="215" spans="1:17" x14ac:dyDescent="0.25">
      <c r="A215" s="2" t="s">
        <v>256</v>
      </c>
      <c r="B215" s="1">
        <v>944</v>
      </c>
      <c r="C215" s="1">
        <v>2025</v>
      </c>
      <c r="F215" s="1" t="s">
        <v>33</v>
      </c>
      <c r="G215" s="1" t="s">
        <v>33</v>
      </c>
      <c r="I215" s="6">
        <f ca="1">IFERROR(VLOOKUP(A215,Stored_Old_Data!A:I,9,0),TODAY())</f>
        <v>44537</v>
      </c>
      <c r="J215" s="6">
        <f t="shared" ca="1" si="12"/>
        <v>44545</v>
      </c>
      <c r="K215" s="1">
        <f t="shared" ca="1" si="13"/>
        <v>8</v>
      </c>
      <c r="L215" s="1" t="str">
        <f t="shared" ca="1" si="14"/>
        <v>0-15 Days</v>
      </c>
      <c r="N215" s="1" t="str">
        <f>IFERROR(VLOOKUP(A215,Stored_Old_Data!A:A,1,0),1)</f>
        <v>47599440000232</v>
      </c>
      <c r="P215" s="1" t="str">
        <f>IFERROR(VLOOKUP(F215,[1]Mail!$A:$A,1,0),"Mismatch")</f>
        <v>ICICI Lombard</v>
      </c>
      <c r="Q215" s="1" t="str">
        <f t="shared" ca="1" si="15"/>
        <v>Followup</v>
      </c>
    </row>
    <row r="216" spans="1:17" x14ac:dyDescent="0.25">
      <c r="A216" s="2" t="s">
        <v>257</v>
      </c>
      <c r="B216" s="1">
        <v>944</v>
      </c>
      <c r="C216" s="1">
        <v>5082</v>
      </c>
      <c r="F216" s="1" t="s">
        <v>33</v>
      </c>
      <c r="G216" s="1" t="s">
        <v>33</v>
      </c>
      <c r="I216" s="6">
        <f ca="1">IFERROR(VLOOKUP(A216,Stored_Old_Data!A:I,9,0),TODAY())</f>
        <v>44537</v>
      </c>
      <c r="J216" s="6">
        <f t="shared" ca="1" si="12"/>
        <v>44545</v>
      </c>
      <c r="K216" s="1">
        <f t="shared" ca="1" si="13"/>
        <v>8</v>
      </c>
      <c r="L216" s="1" t="str">
        <f t="shared" ca="1" si="14"/>
        <v>0-15 Days</v>
      </c>
      <c r="N216" s="1" t="str">
        <f>IFERROR(VLOOKUP(A216,Stored_Old_Data!A:A,1,0),1)</f>
        <v>31769440000523</v>
      </c>
      <c r="P216" s="1" t="str">
        <f>IFERROR(VLOOKUP(F216,[1]Mail!$A:$A,1,0),"Mismatch")</f>
        <v>ICICI Lombard</v>
      </c>
      <c r="Q216" s="1" t="str">
        <f t="shared" ca="1" si="15"/>
        <v>Followup</v>
      </c>
    </row>
    <row r="217" spans="1:17" x14ac:dyDescent="0.25">
      <c r="A217" s="2" t="s">
        <v>40</v>
      </c>
      <c r="B217" s="1">
        <v>944</v>
      </c>
      <c r="C217" s="1">
        <v>6018</v>
      </c>
      <c r="F217" s="1" t="s">
        <v>33</v>
      </c>
      <c r="G217" s="1" t="s">
        <v>33</v>
      </c>
      <c r="I217" s="6">
        <f ca="1">IFERROR(VLOOKUP(A217,Stored_Old_Data!A:I,9,0),TODAY())</f>
        <v>44537</v>
      </c>
      <c r="J217" s="6">
        <f t="shared" ca="1" si="12"/>
        <v>44545</v>
      </c>
      <c r="K217" s="1">
        <f t="shared" ca="1" si="13"/>
        <v>8</v>
      </c>
      <c r="L217" s="1" t="str">
        <f t="shared" ca="1" si="14"/>
        <v>0-15 Days</v>
      </c>
      <c r="N217" s="1" t="str">
        <f>IFERROR(VLOOKUP(A217,Stored_Old_Data!A:A,1,0),1)</f>
        <v>33639440000202</v>
      </c>
      <c r="P217" s="1" t="str">
        <f>IFERROR(VLOOKUP(F217,[1]Mail!$A:$A,1,0),"Mismatch")</f>
        <v>ICICI Lombard</v>
      </c>
      <c r="Q217" s="1" t="str">
        <f t="shared" ca="1" si="15"/>
        <v>Followup</v>
      </c>
    </row>
    <row r="218" spans="1:17" x14ac:dyDescent="0.25">
      <c r="A218" s="2" t="s">
        <v>258</v>
      </c>
      <c r="B218" s="1">
        <v>944</v>
      </c>
      <c r="C218" s="1">
        <v>5082</v>
      </c>
      <c r="F218" s="1" t="s">
        <v>33</v>
      </c>
      <c r="G218" s="1" t="s">
        <v>33</v>
      </c>
      <c r="I218" s="6">
        <f ca="1">IFERROR(VLOOKUP(A218,Stored_Old_Data!A:I,9,0),TODAY())</f>
        <v>44537</v>
      </c>
      <c r="J218" s="6">
        <f t="shared" ca="1" si="12"/>
        <v>44545</v>
      </c>
      <c r="K218" s="1">
        <f t="shared" ca="1" si="13"/>
        <v>8</v>
      </c>
      <c r="L218" s="1" t="str">
        <f t="shared" ca="1" si="14"/>
        <v>0-15 Days</v>
      </c>
      <c r="N218" s="1" t="str">
        <f>IFERROR(VLOOKUP(A218,Stored_Old_Data!A:A,1,0),1)</f>
        <v>45459440000552</v>
      </c>
      <c r="P218" s="1" t="str">
        <f>IFERROR(VLOOKUP(F218,[1]Mail!$A:$A,1,0),"Mismatch")</f>
        <v>ICICI Lombard</v>
      </c>
      <c r="Q218" s="1" t="str">
        <f t="shared" ca="1" si="15"/>
        <v>Followup</v>
      </c>
    </row>
    <row r="219" spans="1:17" x14ac:dyDescent="0.25">
      <c r="A219" s="2" t="s">
        <v>259</v>
      </c>
      <c r="B219" s="1">
        <v>942</v>
      </c>
      <c r="C219" s="1">
        <v>4050</v>
      </c>
      <c r="F219" s="1" t="s">
        <v>33</v>
      </c>
      <c r="G219" s="1" t="s">
        <v>33</v>
      </c>
      <c r="I219" s="6">
        <f ca="1">IFERROR(VLOOKUP(A219,Stored_Old_Data!A:I,9,0),TODAY())</f>
        <v>44537</v>
      </c>
      <c r="J219" s="6">
        <f t="shared" ca="1" si="12"/>
        <v>44545</v>
      </c>
      <c r="K219" s="1">
        <f t="shared" ca="1" si="13"/>
        <v>8</v>
      </c>
      <c r="L219" s="1" t="str">
        <f t="shared" ca="1" si="14"/>
        <v>0-15 Days</v>
      </c>
      <c r="N219" s="1" t="str">
        <f>IFERROR(VLOOKUP(A219,Stored_Old_Data!A:A,1,0),1)</f>
        <v>46109420000032</v>
      </c>
      <c r="P219" s="1" t="str">
        <f>IFERROR(VLOOKUP(F219,[1]Mail!$A:$A,1,0),"Mismatch")</f>
        <v>ICICI Lombard</v>
      </c>
      <c r="Q219" s="1" t="str">
        <f t="shared" ca="1" si="15"/>
        <v>Followup</v>
      </c>
    </row>
    <row r="220" spans="1:17" x14ac:dyDescent="0.25">
      <c r="A220" s="2" t="s">
        <v>260</v>
      </c>
      <c r="B220" s="1">
        <v>961</v>
      </c>
      <c r="C220" s="1">
        <v>4172</v>
      </c>
      <c r="F220" s="1" t="s">
        <v>33</v>
      </c>
      <c r="G220" s="1" t="s">
        <v>33</v>
      </c>
      <c r="I220" s="6">
        <f ca="1">IFERROR(VLOOKUP(A220,Stored_Old_Data!A:I,9,0),TODAY())</f>
        <v>44537</v>
      </c>
      <c r="J220" s="6">
        <f t="shared" ca="1" si="12"/>
        <v>44545</v>
      </c>
      <c r="K220" s="1">
        <f t="shared" ca="1" si="13"/>
        <v>8</v>
      </c>
      <c r="L220" s="1" t="str">
        <f t="shared" ca="1" si="14"/>
        <v>0-15 Days</v>
      </c>
      <c r="N220" s="1" t="str">
        <f>IFERROR(VLOOKUP(A220,Stored_Old_Data!A:A,1,0),1)</f>
        <v>46389610000013</v>
      </c>
      <c r="P220" s="1" t="str">
        <f>IFERROR(VLOOKUP(F220,[1]Mail!$A:$A,1,0),"Mismatch")</f>
        <v>ICICI Lombard</v>
      </c>
      <c r="Q220" s="1" t="str">
        <f t="shared" ca="1" si="15"/>
        <v>Followup</v>
      </c>
    </row>
    <row r="221" spans="1:17" x14ac:dyDescent="0.25">
      <c r="A221" s="2" t="s">
        <v>261</v>
      </c>
      <c r="B221" s="1">
        <v>963</v>
      </c>
      <c r="C221" s="1">
        <v>4050</v>
      </c>
      <c r="F221" s="1" t="s">
        <v>33</v>
      </c>
      <c r="G221" s="1" t="s">
        <v>33</v>
      </c>
      <c r="I221" s="6">
        <f ca="1">IFERROR(VLOOKUP(A221,Stored_Old_Data!A:I,9,0),TODAY())</f>
        <v>44537</v>
      </c>
      <c r="J221" s="6">
        <f t="shared" ca="1" si="12"/>
        <v>44545</v>
      </c>
      <c r="K221" s="1">
        <f t="shared" ca="1" si="13"/>
        <v>8</v>
      </c>
      <c r="L221" s="1" t="str">
        <f t="shared" ca="1" si="14"/>
        <v>0-15 Days</v>
      </c>
      <c r="N221" s="1" t="str">
        <f>IFERROR(VLOOKUP(A221,Stored_Old_Data!A:A,1,0),1)</f>
        <v>31159630000148</v>
      </c>
      <c r="P221" s="1" t="str">
        <f>IFERROR(VLOOKUP(F221,[1]Mail!$A:$A,1,0),"Mismatch")</f>
        <v>ICICI Lombard</v>
      </c>
      <c r="Q221" s="1" t="str">
        <f t="shared" ca="1" si="15"/>
        <v>Followup</v>
      </c>
    </row>
    <row r="222" spans="1:17" x14ac:dyDescent="0.25">
      <c r="A222" s="2" t="s">
        <v>262</v>
      </c>
      <c r="B222" s="1">
        <v>961</v>
      </c>
      <c r="C222" s="1">
        <v>5082</v>
      </c>
      <c r="F222" s="1" t="s">
        <v>33</v>
      </c>
      <c r="G222" s="1" t="s">
        <v>33</v>
      </c>
      <c r="I222" s="6">
        <f ca="1">IFERROR(VLOOKUP(A222,Stored_Old_Data!A:I,9,0),TODAY())</f>
        <v>44537</v>
      </c>
      <c r="J222" s="6">
        <f t="shared" ca="1" si="12"/>
        <v>44545</v>
      </c>
      <c r="K222" s="1">
        <f t="shared" ca="1" si="13"/>
        <v>8</v>
      </c>
      <c r="L222" s="1" t="str">
        <f t="shared" ca="1" si="14"/>
        <v>0-15 Days</v>
      </c>
      <c r="N222" s="1" t="str">
        <f>IFERROR(VLOOKUP(A222,Stored_Old_Data!A:A,1,0),1)</f>
        <v>31159610000053</v>
      </c>
      <c r="P222" s="1" t="str">
        <f>IFERROR(VLOOKUP(F222,[1]Mail!$A:$A,1,0),"Mismatch")</f>
        <v>ICICI Lombard</v>
      </c>
      <c r="Q222" s="1" t="str">
        <f t="shared" ca="1" si="15"/>
        <v>Followup</v>
      </c>
    </row>
    <row r="223" spans="1:17" x14ac:dyDescent="0.25">
      <c r="A223" s="2" t="s">
        <v>263</v>
      </c>
      <c r="B223" s="1">
        <v>944</v>
      </c>
      <c r="C223" s="1">
        <v>5082</v>
      </c>
      <c r="F223" s="1" t="s">
        <v>33</v>
      </c>
      <c r="G223" s="1" t="s">
        <v>33</v>
      </c>
      <c r="I223" s="6">
        <f ca="1">IFERROR(VLOOKUP(A223,Stored_Old_Data!A:I,9,0),TODAY())</f>
        <v>44537</v>
      </c>
      <c r="J223" s="6">
        <f t="shared" ca="1" si="12"/>
        <v>44545</v>
      </c>
      <c r="K223" s="1">
        <f t="shared" ca="1" si="13"/>
        <v>8</v>
      </c>
      <c r="L223" s="1" t="str">
        <f t="shared" ca="1" si="14"/>
        <v>0-15 Days</v>
      </c>
      <c r="N223" s="1" t="str">
        <f>IFERROR(VLOOKUP(A223,Stored_Old_Data!A:A,1,0),1)</f>
        <v>32729440000059</v>
      </c>
      <c r="P223" s="1" t="str">
        <f>IFERROR(VLOOKUP(F223,[1]Mail!$A:$A,1,0),"Mismatch")</f>
        <v>ICICI Lombard</v>
      </c>
      <c r="Q223" s="1" t="str">
        <f t="shared" ca="1" si="15"/>
        <v>Followup</v>
      </c>
    </row>
    <row r="224" spans="1:17" x14ac:dyDescent="0.25">
      <c r="A224" s="2" t="s">
        <v>264</v>
      </c>
      <c r="B224" s="1">
        <v>944</v>
      </c>
      <c r="C224" s="1">
        <v>4172</v>
      </c>
      <c r="F224" s="1" t="s">
        <v>33</v>
      </c>
      <c r="G224" s="1" t="s">
        <v>33</v>
      </c>
      <c r="I224" s="6">
        <f ca="1">IFERROR(VLOOKUP(A224,Stored_Old_Data!A:I,9,0),TODAY())</f>
        <v>44537</v>
      </c>
      <c r="J224" s="6">
        <f t="shared" ca="1" si="12"/>
        <v>44545</v>
      </c>
      <c r="K224" s="1">
        <f t="shared" ca="1" si="13"/>
        <v>8</v>
      </c>
      <c r="L224" s="1" t="str">
        <f t="shared" ca="1" si="14"/>
        <v>0-15 Days</v>
      </c>
      <c r="N224" s="1" t="str">
        <f>IFERROR(VLOOKUP(A224,Stored_Old_Data!A:A,1,0),1)</f>
        <v>33319440000123</v>
      </c>
      <c r="P224" s="1" t="str">
        <f>IFERROR(VLOOKUP(F224,[1]Mail!$A:$A,1,0),"Mismatch")</f>
        <v>ICICI Lombard</v>
      </c>
      <c r="Q224" s="1" t="str">
        <f t="shared" ca="1" si="15"/>
        <v>Followup</v>
      </c>
    </row>
    <row r="225" spans="1:17" x14ac:dyDescent="0.25">
      <c r="A225" s="2" t="s">
        <v>265</v>
      </c>
      <c r="B225" s="1">
        <v>961</v>
      </c>
      <c r="C225" s="1">
        <v>5082</v>
      </c>
      <c r="F225" s="1" t="s">
        <v>33</v>
      </c>
      <c r="G225" s="1" t="s">
        <v>33</v>
      </c>
      <c r="I225" s="6">
        <f ca="1">IFERROR(VLOOKUP(A225,Stored_Old_Data!A:I,9,0),TODAY())</f>
        <v>44537</v>
      </c>
      <c r="J225" s="6">
        <f t="shared" ca="1" si="12"/>
        <v>44545</v>
      </c>
      <c r="K225" s="1">
        <f t="shared" ca="1" si="13"/>
        <v>8</v>
      </c>
      <c r="L225" s="1" t="str">
        <f t="shared" ca="1" si="14"/>
        <v>0-15 Days</v>
      </c>
      <c r="N225" s="1" t="str">
        <f>IFERROR(VLOOKUP(A225,Stored_Old_Data!A:A,1,0),1)</f>
        <v>36499610000104</v>
      </c>
      <c r="P225" s="1" t="str">
        <f>IFERROR(VLOOKUP(F225,[1]Mail!$A:$A,1,0),"Mismatch")</f>
        <v>ICICI Lombard</v>
      </c>
      <c r="Q225" s="1" t="str">
        <f t="shared" ca="1" si="15"/>
        <v>Followup</v>
      </c>
    </row>
    <row r="226" spans="1:17" x14ac:dyDescent="0.25">
      <c r="A226" s="2" t="s">
        <v>266</v>
      </c>
      <c r="B226" s="1">
        <v>961</v>
      </c>
      <c r="C226" s="1">
        <v>4050</v>
      </c>
      <c r="F226" s="1" t="s">
        <v>33</v>
      </c>
      <c r="G226" s="1" t="s">
        <v>33</v>
      </c>
      <c r="I226" s="6">
        <f ca="1">IFERROR(VLOOKUP(A226,Stored_Old_Data!A:I,9,0),TODAY())</f>
        <v>44537</v>
      </c>
      <c r="J226" s="6">
        <f t="shared" ca="1" si="12"/>
        <v>44545</v>
      </c>
      <c r="K226" s="1">
        <f t="shared" ca="1" si="13"/>
        <v>8</v>
      </c>
      <c r="L226" s="1" t="str">
        <f t="shared" ca="1" si="14"/>
        <v>0-15 Days</v>
      </c>
      <c r="N226" s="1" t="str">
        <f>IFERROR(VLOOKUP(A226,Stored_Old_Data!A:A,1,0),1)</f>
        <v>45189610000274</v>
      </c>
      <c r="P226" s="1" t="str">
        <f>IFERROR(VLOOKUP(F226,[1]Mail!$A:$A,1,0),"Mismatch")</f>
        <v>ICICI Lombard</v>
      </c>
      <c r="Q226" s="1" t="str">
        <f t="shared" ca="1" si="15"/>
        <v>Followup</v>
      </c>
    </row>
    <row r="227" spans="1:17" x14ac:dyDescent="0.25">
      <c r="A227" s="2" t="s">
        <v>267</v>
      </c>
      <c r="B227" s="1">
        <v>944</v>
      </c>
      <c r="C227" s="1">
        <v>4050</v>
      </c>
      <c r="F227" s="1" t="s">
        <v>33</v>
      </c>
      <c r="G227" s="1" t="s">
        <v>33</v>
      </c>
      <c r="I227" s="6">
        <f ca="1">IFERROR(VLOOKUP(A227,Stored_Old_Data!A:I,9,0),TODAY())</f>
        <v>44537</v>
      </c>
      <c r="J227" s="6">
        <f t="shared" ca="1" si="12"/>
        <v>44545</v>
      </c>
      <c r="K227" s="1">
        <f t="shared" ca="1" si="13"/>
        <v>8</v>
      </c>
      <c r="L227" s="1" t="str">
        <f t="shared" ca="1" si="14"/>
        <v>0-15 Days</v>
      </c>
      <c r="N227" s="1" t="str">
        <f>IFERROR(VLOOKUP(A227,Stored_Old_Data!A:A,1,0),1)</f>
        <v>45289440000638</v>
      </c>
      <c r="P227" s="1" t="str">
        <f>IFERROR(VLOOKUP(F227,[1]Mail!$A:$A,1,0),"Mismatch")</f>
        <v>ICICI Lombard</v>
      </c>
      <c r="Q227" s="1" t="str">
        <f t="shared" ca="1" si="15"/>
        <v>Followup</v>
      </c>
    </row>
    <row r="228" spans="1:17" x14ac:dyDescent="0.25">
      <c r="A228" s="2" t="s">
        <v>268</v>
      </c>
      <c r="B228" s="1">
        <v>944</v>
      </c>
      <c r="C228" s="1">
        <v>2025</v>
      </c>
      <c r="F228" s="1" t="s">
        <v>33</v>
      </c>
      <c r="G228" s="1" t="s">
        <v>33</v>
      </c>
      <c r="I228" s="6">
        <f ca="1">IFERROR(VLOOKUP(A228,Stored_Old_Data!A:I,9,0),TODAY())</f>
        <v>44537</v>
      </c>
      <c r="J228" s="6">
        <f t="shared" ca="1" si="12"/>
        <v>44545</v>
      </c>
      <c r="K228" s="1">
        <f t="shared" ca="1" si="13"/>
        <v>8</v>
      </c>
      <c r="L228" s="1" t="str">
        <f t="shared" ca="1" si="14"/>
        <v>0-15 Days</v>
      </c>
      <c r="N228" s="1" t="str">
        <f>IFERROR(VLOOKUP(A228,Stored_Old_Data!A:A,1,0),1)</f>
        <v>46659440000494</v>
      </c>
      <c r="P228" s="1" t="str">
        <f>IFERROR(VLOOKUP(F228,[1]Mail!$A:$A,1,0),"Mismatch")</f>
        <v>ICICI Lombard</v>
      </c>
      <c r="Q228" s="1" t="str">
        <f t="shared" ca="1" si="15"/>
        <v>Followup</v>
      </c>
    </row>
    <row r="229" spans="1:17" x14ac:dyDescent="0.25">
      <c r="A229" s="2" t="s">
        <v>269</v>
      </c>
      <c r="B229" s="1">
        <v>944</v>
      </c>
      <c r="C229" s="1">
        <v>4050</v>
      </c>
      <c r="F229" s="1" t="s">
        <v>33</v>
      </c>
      <c r="G229" s="1" t="s">
        <v>33</v>
      </c>
      <c r="I229" s="6">
        <f ca="1">IFERROR(VLOOKUP(A229,Stored_Old_Data!A:I,9,0),TODAY())</f>
        <v>44537</v>
      </c>
      <c r="J229" s="6">
        <f t="shared" ca="1" si="12"/>
        <v>44545</v>
      </c>
      <c r="K229" s="1">
        <f t="shared" ca="1" si="13"/>
        <v>8</v>
      </c>
      <c r="L229" s="1" t="str">
        <f t="shared" ca="1" si="14"/>
        <v>0-15 Days</v>
      </c>
      <c r="N229" s="1" t="str">
        <f>IFERROR(VLOOKUP(A229,Stored_Old_Data!A:A,1,0),1)</f>
        <v>30709440000624</v>
      </c>
      <c r="P229" s="1" t="str">
        <f>IFERROR(VLOOKUP(F229,[1]Mail!$A:$A,1,0),"Mismatch")</f>
        <v>ICICI Lombard</v>
      </c>
      <c r="Q229" s="1" t="str">
        <f t="shared" ca="1" si="15"/>
        <v>Followup</v>
      </c>
    </row>
    <row r="230" spans="1:17" x14ac:dyDescent="0.25">
      <c r="A230" s="2" t="s">
        <v>270</v>
      </c>
      <c r="B230" s="1">
        <v>944</v>
      </c>
      <c r="C230" s="1">
        <v>4050</v>
      </c>
      <c r="F230" s="1" t="s">
        <v>33</v>
      </c>
      <c r="G230" s="1" t="s">
        <v>33</v>
      </c>
      <c r="I230" s="6">
        <f ca="1">IFERROR(VLOOKUP(A230,Stored_Old_Data!A:I,9,0),TODAY())</f>
        <v>44537</v>
      </c>
      <c r="J230" s="6">
        <f t="shared" ca="1" si="12"/>
        <v>44545</v>
      </c>
      <c r="K230" s="1">
        <f t="shared" ca="1" si="13"/>
        <v>8</v>
      </c>
      <c r="L230" s="1" t="str">
        <f t="shared" ca="1" si="14"/>
        <v>0-15 Days</v>
      </c>
      <c r="N230" s="1" t="str">
        <f>IFERROR(VLOOKUP(A230,Stored_Old_Data!A:A,1,0),1)</f>
        <v>30709440000663</v>
      </c>
      <c r="P230" s="1" t="str">
        <f>IFERROR(VLOOKUP(F230,[1]Mail!$A:$A,1,0),"Mismatch")</f>
        <v>ICICI Lombard</v>
      </c>
      <c r="Q230" s="1" t="str">
        <f t="shared" ca="1" si="15"/>
        <v>Followup</v>
      </c>
    </row>
    <row r="231" spans="1:17" x14ac:dyDescent="0.25">
      <c r="A231" s="2" t="s">
        <v>271</v>
      </c>
      <c r="B231" s="1">
        <v>963</v>
      </c>
      <c r="C231" s="1">
        <v>4050</v>
      </c>
      <c r="F231" s="1" t="s">
        <v>33</v>
      </c>
      <c r="G231" s="1" t="s">
        <v>33</v>
      </c>
      <c r="I231" s="6">
        <f ca="1">IFERROR(VLOOKUP(A231,Stored_Old_Data!A:I,9,0),TODAY())</f>
        <v>44537</v>
      </c>
      <c r="J231" s="6">
        <f t="shared" ca="1" si="12"/>
        <v>44545</v>
      </c>
      <c r="K231" s="1">
        <f t="shared" ca="1" si="13"/>
        <v>8</v>
      </c>
      <c r="L231" s="1" t="str">
        <f t="shared" ca="1" si="14"/>
        <v>0-15 Days</v>
      </c>
      <c r="N231" s="1" t="str">
        <f>IFERROR(VLOOKUP(A231,Stored_Old_Data!A:A,1,0),1)</f>
        <v>30709630000680</v>
      </c>
      <c r="P231" s="1" t="str">
        <f>IFERROR(VLOOKUP(F231,[1]Mail!$A:$A,1,0),"Mismatch")</f>
        <v>ICICI Lombard</v>
      </c>
      <c r="Q231" s="1" t="str">
        <f t="shared" ca="1" si="15"/>
        <v>Followup</v>
      </c>
    </row>
    <row r="232" spans="1:17" x14ac:dyDescent="0.25">
      <c r="A232" s="2" t="s">
        <v>272</v>
      </c>
      <c r="B232" s="1">
        <v>944</v>
      </c>
      <c r="C232" s="1">
        <v>4172</v>
      </c>
      <c r="F232" s="1" t="s">
        <v>33</v>
      </c>
      <c r="G232" s="1" t="s">
        <v>33</v>
      </c>
      <c r="I232" s="6">
        <f ca="1">IFERROR(VLOOKUP(A232,Stored_Old_Data!A:I,9,0),TODAY())</f>
        <v>44537</v>
      </c>
      <c r="J232" s="6">
        <f t="shared" ca="1" si="12"/>
        <v>44545</v>
      </c>
      <c r="K232" s="1">
        <f t="shared" ca="1" si="13"/>
        <v>8</v>
      </c>
      <c r="L232" s="1" t="str">
        <f t="shared" ca="1" si="14"/>
        <v>0-15 Days</v>
      </c>
      <c r="N232" s="1" t="str">
        <f>IFERROR(VLOOKUP(A232,Stored_Old_Data!A:A,1,0),1)</f>
        <v>31339440000432</v>
      </c>
      <c r="P232" s="1" t="str">
        <f>IFERROR(VLOOKUP(F232,[1]Mail!$A:$A,1,0),"Mismatch")</f>
        <v>ICICI Lombard</v>
      </c>
      <c r="Q232" s="1" t="str">
        <f t="shared" ca="1" si="15"/>
        <v>Followup</v>
      </c>
    </row>
    <row r="233" spans="1:17" x14ac:dyDescent="0.25">
      <c r="A233" s="2" t="s">
        <v>273</v>
      </c>
      <c r="B233" s="1">
        <v>944</v>
      </c>
      <c r="C233" s="1">
        <v>4050</v>
      </c>
      <c r="F233" s="1" t="s">
        <v>33</v>
      </c>
      <c r="G233" s="1" t="s">
        <v>33</v>
      </c>
      <c r="I233" s="6">
        <f ca="1">IFERROR(VLOOKUP(A233,Stored_Old_Data!A:I,9,0),TODAY())</f>
        <v>44537</v>
      </c>
      <c r="J233" s="6">
        <f t="shared" ca="1" si="12"/>
        <v>44545</v>
      </c>
      <c r="K233" s="1">
        <f t="shared" ca="1" si="13"/>
        <v>8</v>
      </c>
      <c r="L233" s="1" t="str">
        <f t="shared" ca="1" si="14"/>
        <v>0-15 Days</v>
      </c>
      <c r="N233" s="1" t="str">
        <f>IFERROR(VLOOKUP(A233,Stored_Old_Data!A:A,1,0),1)</f>
        <v>32869440000146</v>
      </c>
      <c r="P233" s="1" t="str">
        <f>IFERROR(VLOOKUP(F233,[1]Mail!$A:$A,1,0),"Mismatch")</f>
        <v>ICICI Lombard</v>
      </c>
      <c r="Q233" s="1" t="str">
        <f t="shared" ca="1" si="15"/>
        <v>Followup</v>
      </c>
    </row>
    <row r="234" spans="1:17" x14ac:dyDescent="0.25">
      <c r="A234" s="2" t="s">
        <v>274</v>
      </c>
      <c r="B234" s="1">
        <v>944</v>
      </c>
      <c r="C234" s="1">
        <v>5082</v>
      </c>
      <c r="F234" s="1" t="s">
        <v>33</v>
      </c>
      <c r="G234" s="1" t="s">
        <v>33</v>
      </c>
      <c r="I234" s="6">
        <f ca="1">IFERROR(VLOOKUP(A234,Stored_Old_Data!A:I,9,0),TODAY())</f>
        <v>44537</v>
      </c>
      <c r="J234" s="6">
        <f t="shared" ca="1" si="12"/>
        <v>44545</v>
      </c>
      <c r="K234" s="1">
        <f t="shared" ca="1" si="13"/>
        <v>8</v>
      </c>
      <c r="L234" s="1" t="str">
        <f t="shared" ca="1" si="14"/>
        <v>0-15 Days</v>
      </c>
      <c r="N234" s="1" t="str">
        <f>IFERROR(VLOOKUP(A234,Stored_Old_Data!A:A,1,0),1)</f>
        <v>32989440000305</v>
      </c>
      <c r="P234" s="1" t="str">
        <f>IFERROR(VLOOKUP(F234,[1]Mail!$A:$A,1,0),"Mismatch")</f>
        <v>ICICI Lombard</v>
      </c>
      <c r="Q234" s="1" t="str">
        <f t="shared" ca="1" si="15"/>
        <v>Followup</v>
      </c>
    </row>
    <row r="235" spans="1:17" x14ac:dyDescent="0.25">
      <c r="A235" s="2" t="s">
        <v>275</v>
      </c>
      <c r="B235" s="1">
        <v>961</v>
      </c>
      <c r="C235" s="1">
        <v>15593</v>
      </c>
      <c r="F235" s="1" t="s">
        <v>33</v>
      </c>
      <c r="G235" s="1" t="s">
        <v>33</v>
      </c>
      <c r="I235" s="6">
        <f ca="1">IFERROR(VLOOKUP(A235,Stored_Old_Data!A:I,9,0),TODAY())</f>
        <v>44537</v>
      </c>
      <c r="J235" s="6">
        <f t="shared" ca="1" si="12"/>
        <v>44545</v>
      </c>
      <c r="K235" s="1">
        <f t="shared" ca="1" si="13"/>
        <v>8</v>
      </c>
      <c r="L235" s="1" t="str">
        <f t="shared" ca="1" si="14"/>
        <v>0-15 Days</v>
      </c>
      <c r="N235" s="1" t="str">
        <f>IFERROR(VLOOKUP(A235,Stored_Old_Data!A:A,1,0),1)</f>
        <v>45689610000109</v>
      </c>
      <c r="P235" s="1" t="str">
        <f>IFERROR(VLOOKUP(F235,[1]Mail!$A:$A,1,0),"Mismatch")</f>
        <v>ICICI Lombard</v>
      </c>
      <c r="Q235" s="1" t="str">
        <f t="shared" ca="1" si="15"/>
        <v>Followup</v>
      </c>
    </row>
    <row r="236" spans="1:17" x14ac:dyDescent="0.25">
      <c r="A236" s="2" t="s">
        <v>276</v>
      </c>
      <c r="B236" s="1">
        <v>944</v>
      </c>
      <c r="C236" s="1">
        <v>4050</v>
      </c>
      <c r="F236" s="1" t="s">
        <v>33</v>
      </c>
      <c r="G236" s="1" t="s">
        <v>33</v>
      </c>
      <c r="I236" s="6">
        <f ca="1">IFERROR(VLOOKUP(A236,Stored_Old_Data!A:I,9,0),TODAY())</f>
        <v>44537</v>
      </c>
      <c r="J236" s="6">
        <f t="shared" ca="1" si="12"/>
        <v>44545</v>
      </c>
      <c r="K236" s="1">
        <f t="shared" ca="1" si="13"/>
        <v>8</v>
      </c>
      <c r="L236" s="1" t="str">
        <f t="shared" ca="1" si="14"/>
        <v>0-15 Days</v>
      </c>
      <c r="N236" s="1" t="str">
        <f>IFERROR(VLOOKUP(A236,Stored_Old_Data!A:A,1,0),1)</f>
        <v>60439440000617</v>
      </c>
      <c r="P236" s="1" t="str">
        <f>IFERROR(VLOOKUP(F236,[1]Mail!$A:$A,1,0),"Mismatch")</f>
        <v>ICICI Lombard</v>
      </c>
      <c r="Q236" s="1" t="str">
        <f t="shared" ca="1" si="15"/>
        <v>Followup</v>
      </c>
    </row>
    <row r="237" spans="1:17" x14ac:dyDescent="0.25">
      <c r="A237" s="2" t="s">
        <v>277</v>
      </c>
      <c r="B237" s="1">
        <v>961</v>
      </c>
      <c r="C237" s="1">
        <v>4050</v>
      </c>
      <c r="F237" s="1" t="s">
        <v>33</v>
      </c>
      <c r="G237" s="1" t="s">
        <v>33</v>
      </c>
      <c r="I237" s="6">
        <f ca="1">IFERROR(VLOOKUP(A237,Stored_Old_Data!A:I,9,0),TODAY())</f>
        <v>44537</v>
      </c>
      <c r="J237" s="6">
        <f t="shared" ca="1" si="12"/>
        <v>44545</v>
      </c>
      <c r="K237" s="1">
        <f t="shared" ca="1" si="13"/>
        <v>8</v>
      </c>
      <c r="L237" s="1" t="str">
        <f t="shared" ca="1" si="14"/>
        <v>0-15 Days</v>
      </c>
      <c r="N237" s="1" t="str">
        <f>IFERROR(VLOOKUP(A237,Stored_Old_Data!A:A,1,0),1)</f>
        <v>30689610000109</v>
      </c>
      <c r="P237" s="1" t="str">
        <f>IFERROR(VLOOKUP(F237,[1]Mail!$A:$A,1,0),"Mismatch")</f>
        <v>ICICI Lombard</v>
      </c>
      <c r="Q237" s="1" t="str">
        <f t="shared" ca="1" si="15"/>
        <v>Followup</v>
      </c>
    </row>
    <row r="238" spans="1:17" x14ac:dyDescent="0.25">
      <c r="A238" s="2" t="s">
        <v>278</v>
      </c>
      <c r="B238" s="1">
        <v>944</v>
      </c>
      <c r="C238" s="1">
        <v>4050</v>
      </c>
      <c r="F238" s="1" t="s">
        <v>33</v>
      </c>
      <c r="G238" s="1" t="s">
        <v>33</v>
      </c>
      <c r="I238" s="6">
        <f ca="1">IFERROR(VLOOKUP(A238,Stored_Old_Data!A:I,9,0),TODAY())</f>
        <v>44537</v>
      </c>
      <c r="J238" s="6">
        <f t="shared" ca="1" si="12"/>
        <v>44545</v>
      </c>
      <c r="K238" s="1">
        <f t="shared" ca="1" si="13"/>
        <v>8</v>
      </c>
      <c r="L238" s="1" t="str">
        <f t="shared" ca="1" si="14"/>
        <v>0-15 Days</v>
      </c>
      <c r="N238" s="1" t="str">
        <f>IFERROR(VLOOKUP(A238,Stored_Old_Data!A:A,1,0),1)</f>
        <v>32269440000042</v>
      </c>
      <c r="P238" s="1" t="str">
        <f>IFERROR(VLOOKUP(F238,[1]Mail!$A:$A,1,0),"Mismatch")</f>
        <v>ICICI Lombard</v>
      </c>
      <c r="Q238" s="1" t="str">
        <f t="shared" ca="1" si="15"/>
        <v>Followup</v>
      </c>
    </row>
    <row r="239" spans="1:17" x14ac:dyDescent="0.25">
      <c r="A239" s="2" t="s">
        <v>279</v>
      </c>
      <c r="B239" s="1">
        <v>961</v>
      </c>
      <c r="C239" s="1">
        <v>4050</v>
      </c>
      <c r="F239" s="1" t="s">
        <v>33</v>
      </c>
      <c r="G239" s="1" t="s">
        <v>33</v>
      </c>
      <c r="I239" s="6">
        <f ca="1">IFERROR(VLOOKUP(A239,Stored_Old_Data!A:I,9,0),TODAY())</f>
        <v>44537</v>
      </c>
      <c r="J239" s="6">
        <f t="shared" ca="1" si="12"/>
        <v>44545</v>
      </c>
      <c r="K239" s="1">
        <f t="shared" ca="1" si="13"/>
        <v>8</v>
      </c>
      <c r="L239" s="1" t="str">
        <f t="shared" ca="1" si="14"/>
        <v>0-15 Days</v>
      </c>
      <c r="N239" s="1" t="str">
        <f>IFERROR(VLOOKUP(A239,Stored_Old_Data!A:A,1,0),1)</f>
        <v>33719610000054</v>
      </c>
      <c r="P239" s="1" t="str">
        <f>IFERROR(VLOOKUP(F239,[1]Mail!$A:$A,1,0),"Mismatch")</f>
        <v>ICICI Lombard</v>
      </c>
      <c r="Q239" s="1" t="str">
        <f t="shared" ca="1" si="15"/>
        <v>Followup</v>
      </c>
    </row>
    <row r="240" spans="1:17" x14ac:dyDescent="0.25">
      <c r="A240" s="2" t="s">
        <v>280</v>
      </c>
      <c r="B240" s="1">
        <v>944</v>
      </c>
      <c r="C240" s="1">
        <v>4172</v>
      </c>
      <c r="F240" s="1" t="s">
        <v>33</v>
      </c>
      <c r="G240" s="1" t="s">
        <v>33</v>
      </c>
      <c r="I240" s="6">
        <f ca="1">IFERROR(VLOOKUP(A240,Stored_Old_Data!A:I,9,0),TODAY())</f>
        <v>44537</v>
      </c>
      <c r="J240" s="6">
        <f t="shared" ca="1" si="12"/>
        <v>44545</v>
      </c>
      <c r="K240" s="1">
        <f t="shared" ca="1" si="13"/>
        <v>8</v>
      </c>
      <c r="L240" s="1" t="str">
        <f t="shared" ca="1" si="14"/>
        <v>0-15 Days</v>
      </c>
      <c r="N240" s="1" t="str">
        <f>IFERROR(VLOOKUP(A240,Stored_Old_Data!A:A,1,0),1)</f>
        <v>36609440000811</v>
      </c>
      <c r="P240" s="1" t="str">
        <f>IFERROR(VLOOKUP(F240,[1]Mail!$A:$A,1,0),"Mismatch")</f>
        <v>ICICI Lombard</v>
      </c>
      <c r="Q240" s="1" t="str">
        <f t="shared" ca="1" si="15"/>
        <v>Followup</v>
      </c>
    </row>
    <row r="241" spans="1:17" x14ac:dyDescent="0.25">
      <c r="A241" s="2" t="s">
        <v>281</v>
      </c>
      <c r="B241" s="1">
        <v>944</v>
      </c>
      <c r="C241" s="1">
        <v>4172</v>
      </c>
      <c r="F241" s="1" t="s">
        <v>33</v>
      </c>
      <c r="G241" s="1" t="s">
        <v>33</v>
      </c>
      <c r="I241" s="6">
        <f ca="1">IFERROR(VLOOKUP(A241,Stored_Old_Data!A:I,9,0),TODAY())</f>
        <v>44537</v>
      </c>
      <c r="J241" s="6">
        <f t="shared" ca="1" si="12"/>
        <v>44545</v>
      </c>
      <c r="K241" s="1">
        <f t="shared" ca="1" si="13"/>
        <v>8</v>
      </c>
      <c r="L241" s="1" t="str">
        <f t="shared" ca="1" si="14"/>
        <v>0-15 Days</v>
      </c>
      <c r="N241" s="1" t="str">
        <f>IFERROR(VLOOKUP(A241,Stored_Old_Data!A:A,1,0),1)</f>
        <v>36609440000787</v>
      </c>
      <c r="P241" s="1" t="str">
        <f>IFERROR(VLOOKUP(F241,[1]Mail!$A:$A,1,0),"Mismatch")</f>
        <v>ICICI Lombard</v>
      </c>
      <c r="Q241" s="1" t="str">
        <f t="shared" ca="1" si="15"/>
        <v>Followup</v>
      </c>
    </row>
    <row r="242" spans="1:17" x14ac:dyDescent="0.25">
      <c r="A242" s="2" t="s">
        <v>282</v>
      </c>
      <c r="B242" s="1">
        <v>944</v>
      </c>
      <c r="C242" s="1">
        <v>5082</v>
      </c>
      <c r="F242" s="1" t="s">
        <v>33</v>
      </c>
      <c r="G242" s="1" t="s">
        <v>33</v>
      </c>
      <c r="I242" s="6">
        <f ca="1">IFERROR(VLOOKUP(A242,Stored_Old_Data!A:I,9,0),TODAY())</f>
        <v>44537</v>
      </c>
      <c r="J242" s="6">
        <f t="shared" ca="1" si="12"/>
        <v>44545</v>
      </c>
      <c r="K242" s="1">
        <f t="shared" ca="1" si="13"/>
        <v>8</v>
      </c>
      <c r="L242" s="1" t="str">
        <f t="shared" ca="1" si="14"/>
        <v>0-15 Days</v>
      </c>
      <c r="N242" s="1" t="str">
        <f>IFERROR(VLOOKUP(A242,Stored_Old_Data!A:A,1,0),1)</f>
        <v>47609440000575</v>
      </c>
      <c r="P242" s="1" t="str">
        <f>IFERROR(VLOOKUP(F242,[1]Mail!$A:$A,1,0),"Mismatch")</f>
        <v>ICICI Lombard</v>
      </c>
      <c r="Q242" s="1" t="str">
        <f t="shared" ca="1" si="15"/>
        <v>Followup</v>
      </c>
    </row>
    <row r="243" spans="1:17" x14ac:dyDescent="0.25">
      <c r="A243" s="2" t="s">
        <v>283</v>
      </c>
      <c r="B243" s="1">
        <v>961</v>
      </c>
      <c r="C243" s="1">
        <v>5082</v>
      </c>
      <c r="F243" s="1" t="s">
        <v>33</v>
      </c>
      <c r="G243" s="1" t="s">
        <v>33</v>
      </c>
      <c r="I243" s="6">
        <f ca="1">IFERROR(VLOOKUP(A243,Stored_Old_Data!A:I,9,0),TODAY())</f>
        <v>44537</v>
      </c>
      <c r="J243" s="6">
        <f t="shared" ca="1" si="12"/>
        <v>44545</v>
      </c>
      <c r="K243" s="1">
        <f t="shared" ca="1" si="13"/>
        <v>8</v>
      </c>
      <c r="L243" s="1" t="str">
        <f t="shared" ca="1" si="14"/>
        <v>0-15 Days</v>
      </c>
      <c r="N243" s="1" t="str">
        <f>IFERROR(VLOOKUP(A243,Stored_Old_Data!A:A,1,0),1)</f>
        <v>30209610000021</v>
      </c>
      <c r="P243" s="1" t="str">
        <f>IFERROR(VLOOKUP(F243,[1]Mail!$A:$A,1,0),"Mismatch")</f>
        <v>ICICI Lombard</v>
      </c>
      <c r="Q243" s="1" t="str">
        <f t="shared" ca="1" si="15"/>
        <v>Followup</v>
      </c>
    </row>
    <row r="244" spans="1:17" x14ac:dyDescent="0.25">
      <c r="A244" s="2" t="s">
        <v>284</v>
      </c>
      <c r="B244" s="1">
        <v>961</v>
      </c>
      <c r="C244" s="1">
        <v>4172</v>
      </c>
      <c r="F244" s="1" t="s">
        <v>33</v>
      </c>
      <c r="G244" s="1" t="s">
        <v>33</v>
      </c>
      <c r="I244" s="6">
        <f ca="1">IFERROR(VLOOKUP(A244,Stored_Old_Data!A:I,9,0),TODAY())</f>
        <v>44537</v>
      </c>
      <c r="J244" s="6">
        <f t="shared" ca="1" si="12"/>
        <v>44545</v>
      </c>
      <c r="K244" s="1">
        <f t="shared" ca="1" si="13"/>
        <v>8</v>
      </c>
      <c r="L244" s="1" t="str">
        <f t="shared" ca="1" si="14"/>
        <v>0-15 Days</v>
      </c>
      <c r="N244" s="1" t="str">
        <f>IFERROR(VLOOKUP(A244,Stored_Old_Data!A:A,1,0),1)</f>
        <v>30209610000031</v>
      </c>
      <c r="P244" s="1" t="str">
        <f>IFERROR(VLOOKUP(F244,[1]Mail!$A:$A,1,0),"Mismatch")</f>
        <v>ICICI Lombard</v>
      </c>
      <c r="Q244" s="1" t="str">
        <f t="shared" ca="1" si="15"/>
        <v>Followup</v>
      </c>
    </row>
    <row r="245" spans="1:17" x14ac:dyDescent="0.25">
      <c r="A245" s="2" t="s">
        <v>285</v>
      </c>
      <c r="B245" s="1">
        <v>961</v>
      </c>
      <c r="C245" s="1">
        <v>5082</v>
      </c>
      <c r="F245" s="1" t="s">
        <v>33</v>
      </c>
      <c r="G245" s="1" t="s">
        <v>33</v>
      </c>
      <c r="I245" s="6">
        <f ca="1">IFERROR(VLOOKUP(A245,Stored_Old_Data!A:I,9,0),TODAY())</f>
        <v>44537</v>
      </c>
      <c r="J245" s="6">
        <f t="shared" ca="1" si="12"/>
        <v>44545</v>
      </c>
      <c r="K245" s="1">
        <f t="shared" ca="1" si="13"/>
        <v>8</v>
      </c>
      <c r="L245" s="1" t="str">
        <f t="shared" ca="1" si="14"/>
        <v>0-15 Days</v>
      </c>
      <c r="N245" s="1" t="str">
        <f>IFERROR(VLOOKUP(A245,Stored_Old_Data!A:A,1,0),1)</f>
        <v>30419610000220</v>
      </c>
      <c r="P245" s="1" t="str">
        <f>IFERROR(VLOOKUP(F245,[1]Mail!$A:$A,1,0),"Mismatch")</f>
        <v>ICICI Lombard</v>
      </c>
      <c r="Q245" s="1" t="str">
        <f t="shared" ca="1" si="15"/>
        <v>Followup</v>
      </c>
    </row>
    <row r="246" spans="1:17" x14ac:dyDescent="0.25">
      <c r="A246" s="2" t="s">
        <v>286</v>
      </c>
      <c r="B246" s="1">
        <v>961</v>
      </c>
      <c r="C246" s="1">
        <v>5082</v>
      </c>
      <c r="F246" s="1" t="s">
        <v>33</v>
      </c>
      <c r="G246" s="1" t="s">
        <v>33</v>
      </c>
      <c r="I246" s="6">
        <f ca="1">IFERROR(VLOOKUP(A246,Stored_Old_Data!A:I,9,0),TODAY())</f>
        <v>44537</v>
      </c>
      <c r="J246" s="6">
        <f t="shared" ca="1" si="12"/>
        <v>44545</v>
      </c>
      <c r="K246" s="1">
        <f t="shared" ca="1" si="13"/>
        <v>8</v>
      </c>
      <c r="L246" s="1" t="str">
        <f t="shared" ca="1" si="14"/>
        <v>0-15 Days</v>
      </c>
      <c r="N246" s="1" t="str">
        <f>IFERROR(VLOOKUP(A246,Stored_Old_Data!A:A,1,0),1)</f>
        <v>30689610000135</v>
      </c>
      <c r="P246" s="1" t="str">
        <f>IFERROR(VLOOKUP(F246,[1]Mail!$A:$A,1,0),"Mismatch")</f>
        <v>ICICI Lombard</v>
      </c>
      <c r="Q246" s="1" t="str">
        <f t="shared" ca="1" si="15"/>
        <v>Followup</v>
      </c>
    </row>
    <row r="247" spans="1:17" x14ac:dyDescent="0.25">
      <c r="A247" s="2" t="s">
        <v>287</v>
      </c>
      <c r="B247" s="1">
        <v>944</v>
      </c>
      <c r="C247" s="1">
        <v>4172</v>
      </c>
      <c r="F247" s="1" t="s">
        <v>33</v>
      </c>
      <c r="G247" s="1" t="s">
        <v>33</v>
      </c>
      <c r="I247" s="6">
        <f ca="1">IFERROR(VLOOKUP(A247,Stored_Old_Data!A:I,9,0),TODAY())</f>
        <v>44537</v>
      </c>
      <c r="J247" s="6">
        <f t="shared" ca="1" si="12"/>
        <v>44545</v>
      </c>
      <c r="K247" s="1">
        <f t="shared" ca="1" si="13"/>
        <v>8</v>
      </c>
      <c r="L247" s="1" t="str">
        <f t="shared" ca="1" si="14"/>
        <v>0-15 Days</v>
      </c>
      <c r="N247" s="1" t="str">
        <f>IFERROR(VLOOKUP(A247,Stored_Old_Data!A:A,1,0),1)</f>
        <v>32469440000377</v>
      </c>
      <c r="P247" s="1" t="str">
        <f>IFERROR(VLOOKUP(F247,[1]Mail!$A:$A,1,0),"Mismatch")</f>
        <v>ICICI Lombard</v>
      </c>
      <c r="Q247" s="1" t="str">
        <f t="shared" ca="1" si="15"/>
        <v>Followup</v>
      </c>
    </row>
    <row r="248" spans="1:17" x14ac:dyDescent="0.25">
      <c r="A248" s="2" t="s">
        <v>288</v>
      </c>
      <c r="B248" s="1">
        <v>961</v>
      </c>
      <c r="C248" s="1">
        <v>4050</v>
      </c>
      <c r="F248" s="1" t="s">
        <v>33</v>
      </c>
      <c r="G248" s="1" t="s">
        <v>33</v>
      </c>
      <c r="I248" s="6">
        <f ca="1">IFERROR(VLOOKUP(A248,Stored_Old_Data!A:I,9,0),TODAY())</f>
        <v>44537</v>
      </c>
      <c r="J248" s="6">
        <f t="shared" ca="1" si="12"/>
        <v>44545</v>
      </c>
      <c r="K248" s="1">
        <f t="shared" ca="1" si="13"/>
        <v>8</v>
      </c>
      <c r="L248" s="1" t="str">
        <f t="shared" ca="1" si="14"/>
        <v>0-15 Days</v>
      </c>
      <c r="N248" s="1" t="str">
        <f>IFERROR(VLOOKUP(A248,Stored_Old_Data!A:A,1,0),1)</f>
        <v>45529610000060</v>
      </c>
      <c r="P248" s="1" t="str">
        <f>IFERROR(VLOOKUP(F248,[1]Mail!$A:$A,1,0),"Mismatch")</f>
        <v>ICICI Lombard</v>
      </c>
      <c r="Q248" s="1" t="str">
        <f t="shared" ca="1" si="15"/>
        <v>Followup</v>
      </c>
    </row>
    <row r="249" spans="1:17" x14ac:dyDescent="0.25">
      <c r="A249" s="2" t="s">
        <v>289</v>
      </c>
      <c r="B249" s="1">
        <v>961</v>
      </c>
      <c r="C249" s="1">
        <v>5082</v>
      </c>
      <c r="F249" s="1" t="s">
        <v>33</v>
      </c>
      <c r="G249" s="1" t="s">
        <v>33</v>
      </c>
      <c r="I249" s="6">
        <f ca="1">IFERROR(VLOOKUP(A249,Stored_Old_Data!A:I,9,0),TODAY())</f>
        <v>44537</v>
      </c>
      <c r="J249" s="6">
        <f t="shared" ca="1" si="12"/>
        <v>44545</v>
      </c>
      <c r="K249" s="1">
        <f t="shared" ca="1" si="13"/>
        <v>8</v>
      </c>
      <c r="L249" s="1" t="str">
        <f t="shared" ca="1" si="14"/>
        <v>0-15 Days</v>
      </c>
      <c r="N249" s="1" t="str">
        <f>IFERROR(VLOOKUP(A249,Stored_Old_Data!A:A,1,0),1)</f>
        <v>47529610000090</v>
      </c>
      <c r="P249" s="1" t="str">
        <f>IFERROR(VLOOKUP(F249,[1]Mail!$A:$A,1,0),"Mismatch")</f>
        <v>ICICI Lombard</v>
      </c>
      <c r="Q249" s="1" t="str">
        <f t="shared" ca="1" si="15"/>
        <v>Followup</v>
      </c>
    </row>
    <row r="250" spans="1:17" x14ac:dyDescent="0.25">
      <c r="A250" s="2" t="s">
        <v>290</v>
      </c>
      <c r="B250" s="1">
        <v>961</v>
      </c>
      <c r="C250" s="1">
        <v>2025</v>
      </c>
      <c r="F250" s="1" t="s">
        <v>33</v>
      </c>
      <c r="G250" s="1" t="s">
        <v>33</v>
      </c>
      <c r="I250" s="6">
        <f ca="1">IFERROR(VLOOKUP(A250,Stored_Old_Data!A:I,9,0),TODAY())</f>
        <v>44537</v>
      </c>
      <c r="J250" s="6">
        <f t="shared" ca="1" si="12"/>
        <v>44545</v>
      </c>
      <c r="K250" s="1">
        <f t="shared" ca="1" si="13"/>
        <v>8</v>
      </c>
      <c r="L250" s="1" t="str">
        <f t="shared" ca="1" si="14"/>
        <v>0-15 Days</v>
      </c>
      <c r="N250" s="1" t="str">
        <f>IFERROR(VLOOKUP(A250,Stored_Old_Data!A:A,1,0),1)</f>
        <v>32379610000319</v>
      </c>
      <c r="P250" s="1" t="str">
        <f>IFERROR(VLOOKUP(F250,[1]Mail!$A:$A,1,0),"Mismatch")</f>
        <v>ICICI Lombard</v>
      </c>
      <c r="Q250" s="1" t="str">
        <f t="shared" ca="1" si="15"/>
        <v>Followup</v>
      </c>
    </row>
    <row r="251" spans="1:17" x14ac:dyDescent="0.25">
      <c r="A251" s="2" t="s">
        <v>291</v>
      </c>
      <c r="B251" s="1">
        <v>961</v>
      </c>
      <c r="C251" s="1">
        <v>4172</v>
      </c>
      <c r="F251" s="1" t="s">
        <v>33</v>
      </c>
      <c r="G251" s="1" t="s">
        <v>33</v>
      </c>
      <c r="I251" s="6">
        <f ca="1">IFERROR(VLOOKUP(A251,Stored_Old_Data!A:I,9,0),TODAY())</f>
        <v>44537</v>
      </c>
      <c r="J251" s="6">
        <f t="shared" ca="1" si="12"/>
        <v>44545</v>
      </c>
      <c r="K251" s="1">
        <f t="shared" ca="1" si="13"/>
        <v>8</v>
      </c>
      <c r="L251" s="1" t="str">
        <f t="shared" ca="1" si="14"/>
        <v>0-15 Days</v>
      </c>
      <c r="N251" s="1" t="str">
        <f>IFERROR(VLOOKUP(A251,Stored_Old_Data!A:A,1,0),1)</f>
        <v>45359610000031</v>
      </c>
      <c r="P251" s="1" t="str">
        <f>IFERROR(VLOOKUP(F251,[1]Mail!$A:$A,1,0),"Mismatch")</f>
        <v>ICICI Lombard</v>
      </c>
      <c r="Q251" s="1" t="str">
        <f t="shared" ca="1" si="15"/>
        <v>Followup</v>
      </c>
    </row>
    <row r="252" spans="1:17" x14ac:dyDescent="0.25">
      <c r="A252" s="2" t="s">
        <v>292</v>
      </c>
      <c r="B252" s="1">
        <v>944</v>
      </c>
      <c r="C252" s="1">
        <v>4050</v>
      </c>
      <c r="F252" s="1" t="s">
        <v>33</v>
      </c>
      <c r="G252" s="1" t="s">
        <v>33</v>
      </c>
      <c r="I252" s="6">
        <f ca="1">IFERROR(VLOOKUP(A252,Stored_Old_Data!A:I,9,0),TODAY())</f>
        <v>44537</v>
      </c>
      <c r="J252" s="6">
        <f t="shared" ca="1" si="12"/>
        <v>44545</v>
      </c>
      <c r="K252" s="1">
        <f t="shared" ca="1" si="13"/>
        <v>8</v>
      </c>
      <c r="L252" s="1" t="str">
        <f t="shared" ca="1" si="14"/>
        <v>0-15 Days</v>
      </c>
      <c r="N252" s="1" t="str">
        <f>IFERROR(VLOOKUP(A252,Stored_Old_Data!A:A,1,0),1)</f>
        <v>45359440000230</v>
      </c>
      <c r="P252" s="1" t="str">
        <f>IFERROR(VLOOKUP(F252,[1]Mail!$A:$A,1,0),"Mismatch")</f>
        <v>ICICI Lombard</v>
      </c>
      <c r="Q252" s="1" t="str">
        <f t="shared" ca="1" si="15"/>
        <v>Followup</v>
      </c>
    </row>
    <row r="253" spans="1:17" x14ac:dyDescent="0.25">
      <c r="A253" s="2" t="s">
        <v>293</v>
      </c>
      <c r="B253" s="1">
        <v>961</v>
      </c>
      <c r="C253" s="1">
        <v>4172</v>
      </c>
      <c r="F253" s="1" t="s">
        <v>33</v>
      </c>
      <c r="G253" s="1" t="s">
        <v>33</v>
      </c>
      <c r="I253" s="6">
        <f ca="1">IFERROR(VLOOKUP(A253,Stored_Old_Data!A:I,9,0),TODAY())</f>
        <v>44537</v>
      </c>
      <c r="J253" s="6">
        <f t="shared" ca="1" si="12"/>
        <v>44545</v>
      </c>
      <c r="K253" s="1">
        <f t="shared" ca="1" si="13"/>
        <v>8</v>
      </c>
      <c r="L253" s="1" t="str">
        <f t="shared" ca="1" si="14"/>
        <v>0-15 Days</v>
      </c>
      <c r="N253" s="1" t="str">
        <f>IFERROR(VLOOKUP(A253,Stored_Old_Data!A:A,1,0),1)</f>
        <v>45639610000227</v>
      </c>
      <c r="P253" s="1" t="str">
        <f>IFERROR(VLOOKUP(F253,[1]Mail!$A:$A,1,0),"Mismatch")</f>
        <v>ICICI Lombard</v>
      </c>
      <c r="Q253" s="1" t="str">
        <f t="shared" ca="1" si="15"/>
        <v>Followup</v>
      </c>
    </row>
    <row r="254" spans="1:17" x14ac:dyDescent="0.25">
      <c r="A254" s="2" t="s">
        <v>294</v>
      </c>
      <c r="B254" s="1">
        <v>944</v>
      </c>
      <c r="C254" s="1">
        <v>4172</v>
      </c>
      <c r="F254" s="1" t="s">
        <v>33</v>
      </c>
      <c r="G254" s="1" t="s">
        <v>33</v>
      </c>
      <c r="I254" s="6">
        <f ca="1">IFERROR(VLOOKUP(A254,Stored_Old_Data!A:I,9,0),TODAY())</f>
        <v>44537</v>
      </c>
      <c r="J254" s="6">
        <f t="shared" ca="1" si="12"/>
        <v>44545</v>
      </c>
      <c r="K254" s="1">
        <f t="shared" ca="1" si="13"/>
        <v>8</v>
      </c>
      <c r="L254" s="1" t="str">
        <f t="shared" ca="1" si="14"/>
        <v>0-15 Days</v>
      </c>
      <c r="N254" s="1" t="str">
        <f>IFERROR(VLOOKUP(A254,Stored_Old_Data!A:A,1,0),1)</f>
        <v>36609440000913</v>
      </c>
      <c r="P254" s="1" t="str">
        <f>IFERROR(VLOOKUP(F254,[1]Mail!$A:$A,1,0),"Mismatch")</f>
        <v>ICICI Lombard</v>
      </c>
      <c r="Q254" s="1" t="str">
        <f t="shared" ca="1" si="15"/>
        <v>Followup</v>
      </c>
    </row>
    <row r="255" spans="1:17" x14ac:dyDescent="0.25">
      <c r="A255" s="2" t="s">
        <v>295</v>
      </c>
      <c r="B255" s="1">
        <v>961</v>
      </c>
      <c r="C255" s="1">
        <v>13974</v>
      </c>
      <c r="F255" s="1" t="s">
        <v>33</v>
      </c>
      <c r="G255" s="1" t="s">
        <v>33</v>
      </c>
      <c r="I255" s="6">
        <f ca="1">IFERROR(VLOOKUP(A255,Stored_Old_Data!A:I,9,0),TODAY())</f>
        <v>44537</v>
      </c>
      <c r="J255" s="6">
        <f t="shared" ca="1" si="12"/>
        <v>44545</v>
      </c>
      <c r="K255" s="1">
        <f t="shared" ca="1" si="13"/>
        <v>8</v>
      </c>
      <c r="L255" s="1" t="str">
        <f t="shared" ca="1" si="14"/>
        <v>0-15 Days</v>
      </c>
      <c r="N255" s="1" t="str">
        <f>IFERROR(VLOOKUP(A255,Stored_Old_Data!A:A,1,0),1)</f>
        <v>45689610000122</v>
      </c>
      <c r="P255" s="1" t="str">
        <f>IFERROR(VLOOKUP(F255,[1]Mail!$A:$A,1,0),"Mismatch")</f>
        <v>ICICI Lombard</v>
      </c>
      <c r="Q255" s="1" t="str">
        <f t="shared" ca="1" si="15"/>
        <v>Followup</v>
      </c>
    </row>
    <row r="256" spans="1:17" x14ac:dyDescent="0.25">
      <c r="A256" s="2" t="s">
        <v>296</v>
      </c>
      <c r="B256" s="1">
        <v>961</v>
      </c>
      <c r="C256" s="1">
        <v>5082</v>
      </c>
      <c r="F256" s="1" t="s">
        <v>33</v>
      </c>
      <c r="G256" s="1" t="s">
        <v>33</v>
      </c>
      <c r="I256" s="6">
        <f ca="1">IFERROR(VLOOKUP(A256,Stored_Old_Data!A:I,9,0),TODAY())</f>
        <v>44537</v>
      </c>
      <c r="J256" s="6">
        <f t="shared" ca="1" si="12"/>
        <v>44545</v>
      </c>
      <c r="K256" s="1">
        <f t="shared" ca="1" si="13"/>
        <v>8</v>
      </c>
      <c r="L256" s="1" t="str">
        <f t="shared" ca="1" si="14"/>
        <v>0-15 Days</v>
      </c>
      <c r="N256" s="1" t="str">
        <f>IFERROR(VLOOKUP(A256,Stored_Old_Data!A:A,1,0),1)</f>
        <v>30429610000222</v>
      </c>
      <c r="P256" s="1" t="str">
        <f>IFERROR(VLOOKUP(F256,[1]Mail!$A:$A,1,0),"Mismatch")</f>
        <v>ICICI Lombard</v>
      </c>
      <c r="Q256" s="1" t="str">
        <f t="shared" ca="1" si="15"/>
        <v>Followup</v>
      </c>
    </row>
    <row r="257" spans="1:17" x14ac:dyDescent="0.25">
      <c r="A257" s="2" t="s">
        <v>297</v>
      </c>
      <c r="B257" s="1">
        <v>944</v>
      </c>
      <c r="C257" s="1">
        <v>4050</v>
      </c>
      <c r="F257" s="1" t="s">
        <v>33</v>
      </c>
      <c r="G257" s="1" t="s">
        <v>33</v>
      </c>
      <c r="I257" s="6">
        <f ca="1">IFERROR(VLOOKUP(A257,Stored_Old_Data!A:I,9,0),TODAY())</f>
        <v>44537</v>
      </c>
      <c r="J257" s="6">
        <f t="shared" ca="1" si="12"/>
        <v>44545</v>
      </c>
      <c r="K257" s="1">
        <f t="shared" ca="1" si="13"/>
        <v>8</v>
      </c>
      <c r="L257" s="1" t="str">
        <f t="shared" ca="1" si="14"/>
        <v>0-15 Days</v>
      </c>
      <c r="N257" s="1" t="str">
        <f>IFERROR(VLOOKUP(A257,Stored_Old_Data!A:A,1,0),1)</f>
        <v>31649440000150</v>
      </c>
      <c r="P257" s="1" t="str">
        <f>IFERROR(VLOOKUP(F257,[1]Mail!$A:$A,1,0),"Mismatch")</f>
        <v>ICICI Lombard</v>
      </c>
      <c r="Q257" s="1" t="str">
        <f t="shared" ca="1" si="15"/>
        <v>Followup</v>
      </c>
    </row>
    <row r="258" spans="1:17" x14ac:dyDescent="0.25">
      <c r="A258" s="2" t="s">
        <v>298</v>
      </c>
      <c r="B258" s="1">
        <v>961</v>
      </c>
      <c r="C258" s="1">
        <v>4172</v>
      </c>
      <c r="F258" s="1" t="s">
        <v>33</v>
      </c>
      <c r="G258" s="1" t="s">
        <v>33</v>
      </c>
      <c r="I258" s="6">
        <f ca="1">IFERROR(VLOOKUP(A258,Stored_Old_Data!A:I,9,0),TODAY())</f>
        <v>44537</v>
      </c>
      <c r="J258" s="6">
        <f t="shared" ca="1" si="12"/>
        <v>44545</v>
      </c>
      <c r="K258" s="1">
        <f t="shared" ca="1" si="13"/>
        <v>8</v>
      </c>
      <c r="L258" s="1" t="str">
        <f t="shared" ca="1" si="14"/>
        <v>0-15 Days</v>
      </c>
      <c r="N258" s="1" t="str">
        <f>IFERROR(VLOOKUP(A258,Stored_Old_Data!A:A,1,0),1)</f>
        <v>33689610000013</v>
      </c>
      <c r="P258" s="1" t="str">
        <f>IFERROR(VLOOKUP(F258,[1]Mail!$A:$A,1,0),"Mismatch")</f>
        <v>ICICI Lombard</v>
      </c>
      <c r="Q258" s="1" t="str">
        <f t="shared" ca="1" si="15"/>
        <v>Followup</v>
      </c>
    </row>
    <row r="259" spans="1:17" x14ac:dyDescent="0.25">
      <c r="A259" s="2" t="s">
        <v>299</v>
      </c>
      <c r="B259" s="1">
        <v>963</v>
      </c>
      <c r="C259" s="1">
        <v>5082</v>
      </c>
      <c r="F259" s="1" t="s">
        <v>33</v>
      </c>
      <c r="G259" s="1" t="s">
        <v>33</v>
      </c>
      <c r="I259" s="6">
        <f ca="1">IFERROR(VLOOKUP(A259,Stored_Old_Data!A:I,9,0),TODAY())</f>
        <v>44537</v>
      </c>
      <c r="J259" s="6">
        <f t="shared" ref="J259:J280" ca="1" si="16">TODAY()</f>
        <v>44545</v>
      </c>
      <c r="K259" s="1">
        <f t="shared" ref="K259:K280" ca="1" si="17">NETWORKDAYS.INTL(I259,J259,11)</f>
        <v>8</v>
      </c>
      <c r="L259" s="1" t="str">
        <f t="shared" ref="L259:L280" ca="1" si="18">IF(AND(K259&lt;=15,K259&gt;=0),"0-15 Days",IF(AND(K259&gt;=16,K259&lt;=30),"16-30 Days",IF(AND(K259&gt;=31,K259&lt;=45),"31-45 Days",IF(K259&gt;=46,"46-60 Days"))))</f>
        <v>0-15 Days</v>
      </c>
      <c r="N259" s="1" t="str">
        <f>IFERROR(VLOOKUP(A259,Stored_Old_Data!A:A,1,0),1)</f>
        <v>46389630000084</v>
      </c>
      <c r="P259" s="1" t="str">
        <f>IFERROR(VLOOKUP(F259,[1]Mail!$A:$A,1,0),"Mismatch")</f>
        <v>ICICI Lombard</v>
      </c>
      <c r="Q259" s="1" t="str">
        <f t="shared" ref="Q259:Q280" ca="1" si="19">IF(I259-J259=0,"Fresh Case",IF(K259&gt;7,"Followup","Ignore"))</f>
        <v>Followup</v>
      </c>
    </row>
    <row r="260" spans="1:17" x14ac:dyDescent="0.25">
      <c r="A260" s="2" t="s">
        <v>300</v>
      </c>
      <c r="B260" s="1">
        <v>963</v>
      </c>
      <c r="C260" s="1">
        <v>2025</v>
      </c>
      <c r="F260" s="1" t="s">
        <v>33</v>
      </c>
      <c r="G260" s="1" t="s">
        <v>33</v>
      </c>
      <c r="I260" s="6">
        <f ca="1">IFERROR(VLOOKUP(A260,Stored_Old_Data!A:I,9,0),TODAY())</f>
        <v>44537</v>
      </c>
      <c r="J260" s="6">
        <f t="shared" ca="1" si="16"/>
        <v>44545</v>
      </c>
      <c r="K260" s="1">
        <f t="shared" ca="1" si="17"/>
        <v>8</v>
      </c>
      <c r="L260" s="1" t="str">
        <f t="shared" ca="1" si="18"/>
        <v>0-15 Days</v>
      </c>
      <c r="N260" s="1" t="str">
        <f>IFERROR(VLOOKUP(A260,Stored_Old_Data!A:A,1,0),1)</f>
        <v>46989630000280</v>
      </c>
      <c r="P260" s="1" t="str">
        <f>IFERROR(VLOOKUP(F260,[1]Mail!$A:$A,1,0),"Mismatch")</f>
        <v>ICICI Lombard</v>
      </c>
      <c r="Q260" s="1" t="str">
        <f t="shared" ca="1" si="19"/>
        <v>Followup</v>
      </c>
    </row>
    <row r="261" spans="1:17" x14ac:dyDescent="0.25">
      <c r="A261" s="2" t="s">
        <v>301</v>
      </c>
      <c r="B261" s="1">
        <v>963</v>
      </c>
      <c r="C261" s="1">
        <v>2025</v>
      </c>
      <c r="F261" s="1" t="s">
        <v>33</v>
      </c>
      <c r="G261" s="1" t="s">
        <v>33</v>
      </c>
      <c r="I261" s="6">
        <f ca="1">IFERROR(VLOOKUP(A261,Stored_Old_Data!A:I,9,0),TODAY())</f>
        <v>44537</v>
      </c>
      <c r="J261" s="6">
        <f t="shared" ca="1" si="16"/>
        <v>44545</v>
      </c>
      <c r="K261" s="1">
        <f t="shared" ca="1" si="17"/>
        <v>8</v>
      </c>
      <c r="L261" s="1" t="str">
        <f t="shared" ca="1" si="18"/>
        <v>0-15 Days</v>
      </c>
      <c r="N261" s="1" t="str">
        <f>IFERROR(VLOOKUP(A261,Stored_Old_Data!A:A,1,0),1)</f>
        <v>47809630000569</v>
      </c>
      <c r="P261" s="1" t="str">
        <f>IFERROR(VLOOKUP(F261,[1]Mail!$A:$A,1,0),"Mismatch")</f>
        <v>ICICI Lombard</v>
      </c>
      <c r="Q261" s="1" t="str">
        <f t="shared" ca="1" si="19"/>
        <v>Followup</v>
      </c>
    </row>
    <row r="262" spans="1:17" x14ac:dyDescent="0.25">
      <c r="A262" s="2" t="s">
        <v>302</v>
      </c>
      <c r="B262" s="1">
        <v>948</v>
      </c>
      <c r="C262" s="1">
        <v>445</v>
      </c>
      <c r="D262" s="1">
        <v>200</v>
      </c>
      <c r="F262" s="1" t="s">
        <v>77</v>
      </c>
      <c r="G262" s="1" t="s">
        <v>303</v>
      </c>
      <c r="H262" s="1" t="s">
        <v>86</v>
      </c>
      <c r="I262" s="6">
        <f ca="1">IFERROR(VLOOKUP(A262,Stored_Old_Data!A:I,9,0),TODAY())</f>
        <v>44537</v>
      </c>
      <c r="J262" s="6">
        <f t="shared" ca="1" si="16"/>
        <v>44545</v>
      </c>
      <c r="K262" s="1">
        <f t="shared" ca="1" si="17"/>
        <v>8</v>
      </c>
      <c r="L262" s="1" t="str">
        <f t="shared" ca="1" si="18"/>
        <v>0-15 Days</v>
      </c>
      <c r="N262" s="1" t="str">
        <f>IFERROR(VLOOKUP(A262,Stored_Old_Data!A:A,1,0),1)</f>
        <v>50079480255462</v>
      </c>
      <c r="P262" s="1" t="str">
        <f>IFERROR(VLOOKUP(F262,[1]Mail!$A:$A,1,0),"Mismatch")</f>
        <v>ICICI IPru</v>
      </c>
      <c r="Q262" s="1" t="str">
        <f t="shared" ca="1" si="19"/>
        <v>Followup</v>
      </c>
    </row>
    <row r="263" spans="1:17" x14ac:dyDescent="0.25">
      <c r="A263" s="2" t="s">
        <v>302</v>
      </c>
      <c r="B263" s="1">
        <v>948</v>
      </c>
      <c r="C263" s="1">
        <v>445</v>
      </c>
      <c r="D263" s="1">
        <v>200</v>
      </c>
      <c r="F263" s="1" t="s">
        <v>77</v>
      </c>
      <c r="G263" s="1" t="s">
        <v>303</v>
      </c>
      <c r="H263" s="1" t="s">
        <v>304</v>
      </c>
      <c r="I263" s="6">
        <f ca="1">IFERROR(VLOOKUP(A263,Stored_Old_Data!A:I,9,0),TODAY())</f>
        <v>44537</v>
      </c>
      <c r="J263" s="6">
        <f t="shared" ca="1" si="16"/>
        <v>44545</v>
      </c>
      <c r="K263" s="1">
        <f t="shared" ca="1" si="17"/>
        <v>8</v>
      </c>
      <c r="L263" s="1" t="str">
        <f t="shared" ca="1" si="18"/>
        <v>0-15 Days</v>
      </c>
      <c r="N263" s="1" t="str">
        <f>IFERROR(VLOOKUP(A263,Stored_Old_Data!A:A,1,0),1)</f>
        <v>50079480255462</v>
      </c>
      <c r="P263" s="1" t="str">
        <f>IFERROR(VLOOKUP(F263,[1]Mail!$A:$A,1,0),"Mismatch")</f>
        <v>ICICI IPru</v>
      </c>
      <c r="Q263" s="1" t="str">
        <f t="shared" ca="1" si="19"/>
        <v>Followup</v>
      </c>
    </row>
    <row r="264" spans="1:17" x14ac:dyDescent="0.25">
      <c r="A264" s="2" t="s">
        <v>305</v>
      </c>
      <c r="B264" s="1">
        <v>948</v>
      </c>
      <c r="C264" s="1">
        <v>445</v>
      </c>
      <c r="D264" s="1">
        <v>200</v>
      </c>
      <c r="F264" s="1" t="s">
        <v>77</v>
      </c>
      <c r="G264" s="1" t="s">
        <v>303</v>
      </c>
      <c r="H264" s="1" t="s">
        <v>86</v>
      </c>
      <c r="I264" s="6">
        <f ca="1">IFERROR(VLOOKUP(A264,Stored_Old_Data!A:I,9,0),TODAY())</f>
        <v>44537</v>
      </c>
      <c r="J264" s="6">
        <f t="shared" ca="1" si="16"/>
        <v>44545</v>
      </c>
      <c r="K264" s="1">
        <f t="shared" ca="1" si="17"/>
        <v>8</v>
      </c>
      <c r="L264" s="1" t="str">
        <f t="shared" ca="1" si="18"/>
        <v>0-15 Days</v>
      </c>
      <c r="N264" s="1" t="str">
        <f>IFERROR(VLOOKUP(A264,Stored_Old_Data!A:A,1,0),1)</f>
        <v>50079480255491</v>
      </c>
      <c r="P264" s="1" t="str">
        <f>IFERROR(VLOOKUP(F264,[1]Mail!$A:$A,1,0),"Mismatch")</f>
        <v>ICICI IPru</v>
      </c>
      <c r="Q264" s="1" t="str">
        <f t="shared" ca="1" si="19"/>
        <v>Followup</v>
      </c>
    </row>
    <row r="265" spans="1:17" x14ac:dyDescent="0.25">
      <c r="A265" s="2" t="s">
        <v>305</v>
      </c>
      <c r="B265" s="1">
        <v>948</v>
      </c>
      <c r="C265" s="1">
        <v>445</v>
      </c>
      <c r="D265" s="1">
        <v>200</v>
      </c>
      <c r="F265" s="1" t="s">
        <v>77</v>
      </c>
      <c r="G265" s="1" t="s">
        <v>303</v>
      </c>
      <c r="H265" s="1" t="s">
        <v>304</v>
      </c>
      <c r="I265" s="6">
        <f ca="1">IFERROR(VLOOKUP(A265,Stored_Old_Data!A:I,9,0),TODAY())</f>
        <v>44537</v>
      </c>
      <c r="J265" s="6">
        <f t="shared" ca="1" si="16"/>
        <v>44545</v>
      </c>
      <c r="K265" s="1">
        <f t="shared" ca="1" si="17"/>
        <v>8</v>
      </c>
      <c r="L265" s="1" t="str">
        <f t="shared" ca="1" si="18"/>
        <v>0-15 Days</v>
      </c>
      <c r="N265" s="1" t="str">
        <f>IFERROR(VLOOKUP(A265,Stored_Old_Data!A:A,1,0),1)</f>
        <v>50079480255491</v>
      </c>
      <c r="P265" s="1" t="str">
        <f>IFERROR(VLOOKUP(F265,[1]Mail!$A:$A,1,0),"Mismatch")</f>
        <v>ICICI IPru</v>
      </c>
      <c r="Q265" s="1" t="str">
        <f t="shared" ca="1" si="19"/>
        <v>Followup</v>
      </c>
    </row>
    <row r="266" spans="1:17" x14ac:dyDescent="0.25">
      <c r="A266" s="2" t="s">
        <v>306</v>
      </c>
      <c r="B266" s="1">
        <v>948</v>
      </c>
      <c r="C266" s="1">
        <v>696</v>
      </c>
      <c r="D266" s="1">
        <v>201</v>
      </c>
      <c r="F266" s="1" t="s">
        <v>77</v>
      </c>
      <c r="G266" s="1" t="s">
        <v>303</v>
      </c>
      <c r="H266" s="1" t="s">
        <v>86</v>
      </c>
      <c r="I266" s="6">
        <f ca="1">IFERROR(VLOOKUP(A266,Stored_Old_Data!A:I,9,0),TODAY())</f>
        <v>44537</v>
      </c>
      <c r="J266" s="6">
        <f t="shared" ca="1" si="16"/>
        <v>44545</v>
      </c>
      <c r="K266" s="1">
        <f t="shared" ca="1" si="17"/>
        <v>8</v>
      </c>
      <c r="L266" s="1" t="str">
        <f t="shared" ca="1" si="18"/>
        <v>0-15 Days</v>
      </c>
      <c r="N266" s="1" t="str">
        <f>IFERROR(VLOOKUP(A266,Stored_Old_Data!A:A,1,0),1)</f>
        <v>50079480258076</v>
      </c>
      <c r="P266" s="1" t="str">
        <f>IFERROR(VLOOKUP(F266,[1]Mail!$A:$A,1,0),"Mismatch")</f>
        <v>ICICI IPru</v>
      </c>
      <c r="Q266" s="1" t="str">
        <f t="shared" ca="1" si="19"/>
        <v>Followup</v>
      </c>
    </row>
    <row r="267" spans="1:17" x14ac:dyDescent="0.25">
      <c r="A267" s="2" t="s">
        <v>306</v>
      </c>
      <c r="B267" s="1">
        <v>948</v>
      </c>
      <c r="C267" s="1">
        <v>696</v>
      </c>
      <c r="D267" s="1">
        <v>201</v>
      </c>
      <c r="F267" s="1" t="s">
        <v>77</v>
      </c>
      <c r="G267" s="1" t="s">
        <v>303</v>
      </c>
      <c r="H267" s="1" t="s">
        <v>304</v>
      </c>
      <c r="I267" s="6">
        <f ca="1">IFERROR(VLOOKUP(A267,Stored_Old_Data!A:I,9,0),TODAY())</f>
        <v>44537</v>
      </c>
      <c r="J267" s="6">
        <f t="shared" ca="1" si="16"/>
        <v>44545</v>
      </c>
      <c r="K267" s="1">
        <f t="shared" ca="1" si="17"/>
        <v>8</v>
      </c>
      <c r="L267" s="1" t="str">
        <f t="shared" ca="1" si="18"/>
        <v>0-15 Days</v>
      </c>
      <c r="N267" s="1" t="str">
        <f>IFERROR(VLOOKUP(A267,Stored_Old_Data!A:A,1,0),1)</f>
        <v>50079480258076</v>
      </c>
      <c r="P267" s="1" t="str">
        <f>IFERROR(VLOOKUP(F267,[1]Mail!$A:$A,1,0),"Mismatch")</f>
        <v>ICICI IPru</v>
      </c>
      <c r="Q267" s="1" t="str">
        <f t="shared" ca="1" si="19"/>
        <v>Followup</v>
      </c>
    </row>
    <row r="268" spans="1:17" x14ac:dyDescent="0.25">
      <c r="A268" s="2" t="s">
        <v>307</v>
      </c>
      <c r="B268" s="1">
        <v>948</v>
      </c>
      <c r="C268" s="1">
        <v>696</v>
      </c>
      <c r="D268" s="1">
        <v>201</v>
      </c>
      <c r="F268" s="1" t="s">
        <v>77</v>
      </c>
      <c r="G268" s="1" t="s">
        <v>303</v>
      </c>
      <c r="H268" s="1" t="s">
        <v>86</v>
      </c>
      <c r="I268" s="6">
        <f ca="1">IFERROR(VLOOKUP(A268,Stored_Old_Data!A:I,9,0),TODAY())</f>
        <v>44537</v>
      </c>
      <c r="J268" s="6">
        <f t="shared" ca="1" si="16"/>
        <v>44545</v>
      </c>
      <c r="K268" s="1">
        <f t="shared" ca="1" si="17"/>
        <v>8</v>
      </c>
      <c r="L268" s="1" t="str">
        <f t="shared" ca="1" si="18"/>
        <v>0-15 Days</v>
      </c>
      <c r="N268" s="1" t="str">
        <f>IFERROR(VLOOKUP(A268,Stored_Old_Data!A:A,1,0),1)</f>
        <v>50079480258089</v>
      </c>
      <c r="P268" s="1" t="str">
        <f>IFERROR(VLOOKUP(F268,[1]Mail!$A:$A,1,0),"Mismatch")</f>
        <v>ICICI IPru</v>
      </c>
      <c r="Q268" s="1" t="str">
        <f t="shared" ca="1" si="19"/>
        <v>Followup</v>
      </c>
    </row>
    <row r="269" spans="1:17" x14ac:dyDescent="0.25">
      <c r="A269" s="2" t="s">
        <v>307</v>
      </c>
      <c r="B269" s="1">
        <v>948</v>
      </c>
      <c r="C269" s="1">
        <v>696</v>
      </c>
      <c r="D269" s="1">
        <v>201</v>
      </c>
      <c r="F269" s="1" t="s">
        <v>77</v>
      </c>
      <c r="G269" s="1" t="s">
        <v>303</v>
      </c>
      <c r="H269" s="1" t="s">
        <v>304</v>
      </c>
      <c r="I269" s="6">
        <f ca="1">IFERROR(VLOOKUP(A269,Stored_Old_Data!A:I,9,0),TODAY())</f>
        <v>44537</v>
      </c>
      <c r="J269" s="6">
        <f t="shared" ca="1" si="16"/>
        <v>44545</v>
      </c>
      <c r="K269" s="1">
        <f t="shared" ca="1" si="17"/>
        <v>8</v>
      </c>
      <c r="L269" s="1" t="str">
        <f t="shared" ca="1" si="18"/>
        <v>0-15 Days</v>
      </c>
      <c r="N269" s="1" t="str">
        <f>IFERROR(VLOOKUP(A269,Stored_Old_Data!A:A,1,0),1)</f>
        <v>50079480258089</v>
      </c>
      <c r="P269" s="1" t="str">
        <f>IFERROR(VLOOKUP(F269,[1]Mail!$A:$A,1,0),"Mismatch")</f>
        <v>ICICI IPru</v>
      </c>
      <c r="Q269" s="1" t="str">
        <f t="shared" ca="1" si="19"/>
        <v>Followup</v>
      </c>
    </row>
    <row r="270" spans="1:17" x14ac:dyDescent="0.25">
      <c r="A270" s="2" t="s">
        <v>308</v>
      </c>
      <c r="B270" s="1">
        <v>948</v>
      </c>
      <c r="C270" s="1">
        <v>696</v>
      </c>
      <c r="D270" s="1">
        <v>202</v>
      </c>
      <c r="F270" s="1" t="s">
        <v>77</v>
      </c>
      <c r="G270" s="1" t="s">
        <v>303</v>
      </c>
      <c r="H270" s="1" t="s">
        <v>86</v>
      </c>
      <c r="I270" s="6">
        <f ca="1">IFERROR(VLOOKUP(A270,Stored_Old_Data!A:I,9,0),TODAY())</f>
        <v>44537</v>
      </c>
      <c r="J270" s="6">
        <f t="shared" ca="1" si="16"/>
        <v>44545</v>
      </c>
      <c r="K270" s="1">
        <f t="shared" ca="1" si="17"/>
        <v>8</v>
      </c>
      <c r="L270" s="1" t="str">
        <f t="shared" ca="1" si="18"/>
        <v>0-15 Days</v>
      </c>
      <c r="N270" s="1" t="str">
        <f>IFERROR(VLOOKUP(A270,Stored_Old_Data!A:A,1,0),1)</f>
        <v>50079480260423</v>
      </c>
      <c r="P270" s="1" t="str">
        <f>IFERROR(VLOOKUP(F270,[1]Mail!$A:$A,1,0),"Mismatch")</f>
        <v>ICICI IPru</v>
      </c>
      <c r="Q270" s="1" t="str">
        <f t="shared" ca="1" si="19"/>
        <v>Followup</v>
      </c>
    </row>
    <row r="271" spans="1:17" x14ac:dyDescent="0.25">
      <c r="A271" s="2" t="s">
        <v>308</v>
      </c>
      <c r="B271" s="1">
        <v>948</v>
      </c>
      <c r="C271" s="1">
        <v>696</v>
      </c>
      <c r="D271" s="1">
        <v>202</v>
      </c>
      <c r="F271" s="1" t="s">
        <v>77</v>
      </c>
      <c r="G271" s="1" t="s">
        <v>303</v>
      </c>
      <c r="H271" s="1" t="s">
        <v>304</v>
      </c>
      <c r="I271" s="6">
        <f ca="1">IFERROR(VLOOKUP(A271,Stored_Old_Data!A:I,9,0),TODAY())</f>
        <v>44537</v>
      </c>
      <c r="J271" s="6">
        <f t="shared" ca="1" si="16"/>
        <v>44545</v>
      </c>
      <c r="K271" s="1">
        <f t="shared" ca="1" si="17"/>
        <v>8</v>
      </c>
      <c r="L271" s="1" t="str">
        <f t="shared" ca="1" si="18"/>
        <v>0-15 Days</v>
      </c>
      <c r="N271" s="1" t="str">
        <f>IFERROR(VLOOKUP(A271,Stored_Old_Data!A:A,1,0),1)</f>
        <v>50079480260423</v>
      </c>
      <c r="P271" s="1" t="str">
        <f>IFERROR(VLOOKUP(F271,[1]Mail!$A:$A,1,0),"Mismatch")</f>
        <v>ICICI IPru</v>
      </c>
      <c r="Q271" s="1" t="str">
        <f t="shared" ca="1" si="19"/>
        <v>Followup</v>
      </c>
    </row>
    <row r="272" spans="1:17" x14ac:dyDescent="0.25">
      <c r="A272" s="2" t="s">
        <v>309</v>
      </c>
      <c r="B272" s="1">
        <v>948</v>
      </c>
      <c r="C272" s="1">
        <v>696</v>
      </c>
      <c r="D272" s="1">
        <v>201</v>
      </c>
      <c r="F272" s="1" t="s">
        <v>77</v>
      </c>
      <c r="G272" s="1" t="s">
        <v>303</v>
      </c>
      <c r="H272" s="1" t="s">
        <v>86</v>
      </c>
      <c r="I272" s="6">
        <f ca="1">IFERROR(VLOOKUP(A272,Stored_Old_Data!A:I,9,0),TODAY())</f>
        <v>44537</v>
      </c>
      <c r="J272" s="6">
        <f t="shared" ca="1" si="16"/>
        <v>44545</v>
      </c>
      <c r="K272" s="1">
        <f t="shared" ca="1" si="17"/>
        <v>8</v>
      </c>
      <c r="L272" s="1" t="str">
        <f t="shared" ca="1" si="18"/>
        <v>0-15 Days</v>
      </c>
      <c r="N272" s="1" t="str">
        <f>IFERROR(VLOOKUP(A272,Stored_Old_Data!A:A,1,0),1)</f>
        <v>50189480001311</v>
      </c>
      <c r="P272" s="1" t="str">
        <f>IFERROR(VLOOKUP(F272,[1]Mail!$A:$A,1,0),"Mismatch")</f>
        <v>ICICI IPru</v>
      </c>
      <c r="Q272" s="1" t="str">
        <f t="shared" ca="1" si="19"/>
        <v>Followup</v>
      </c>
    </row>
    <row r="273" spans="1:17" x14ac:dyDescent="0.25">
      <c r="A273" s="2" t="s">
        <v>309</v>
      </c>
      <c r="B273" s="1">
        <v>948</v>
      </c>
      <c r="C273" s="1">
        <v>696</v>
      </c>
      <c r="D273" s="1">
        <v>201</v>
      </c>
      <c r="F273" s="1" t="s">
        <v>77</v>
      </c>
      <c r="G273" s="1" t="s">
        <v>303</v>
      </c>
      <c r="H273" s="1" t="s">
        <v>304</v>
      </c>
      <c r="I273" s="6">
        <f ca="1">IFERROR(VLOOKUP(A273,Stored_Old_Data!A:I,9,0),TODAY())</f>
        <v>44537</v>
      </c>
      <c r="J273" s="6">
        <f t="shared" ca="1" si="16"/>
        <v>44545</v>
      </c>
      <c r="K273" s="1">
        <f t="shared" ca="1" si="17"/>
        <v>8</v>
      </c>
      <c r="L273" s="1" t="str">
        <f t="shared" ca="1" si="18"/>
        <v>0-15 Days</v>
      </c>
      <c r="N273" s="1" t="str">
        <f>IFERROR(VLOOKUP(A273,Stored_Old_Data!A:A,1,0),1)</f>
        <v>50189480001311</v>
      </c>
      <c r="P273" s="1" t="str">
        <f>IFERROR(VLOOKUP(F273,[1]Mail!$A:$A,1,0),"Mismatch")</f>
        <v>ICICI IPru</v>
      </c>
      <c r="Q273" s="1" t="str">
        <f t="shared" ca="1" si="19"/>
        <v>Followup</v>
      </c>
    </row>
    <row r="274" spans="1:17" x14ac:dyDescent="0.25">
      <c r="A274" s="2" t="s">
        <v>310</v>
      </c>
      <c r="B274" s="1">
        <v>948</v>
      </c>
      <c r="C274" s="1">
        <v>696</v>
      </c>
      <c r="D274" s="1">
        <v>201</v>
      </c>
      <c r="F274" s="1" t="s">
        <v>77</v>
      </c>
      <c r="G274" s="1" t="s">
        <v>303</v>
      </c>
      <c r="H274" s="1" t="s">
        <v>86</v>
      </c>
      <c r="I274" s="6">
        <f ca="1">IFERROR(VLOOKUP(A274,Stored_Old_Data!A:I,9,0),TODAY())</f>
        <v>44537</v>
      </c>
      <c r="J274" s="6">
        <f t="shared" ca="1" si="16"/>
        <v>44545</v>
      </c>
      <c r="K274" s="1">
        <f t="shared" ca="1" si="17"/>
        <v>8</v>
      </c>
      <c r="L274" s="1" t="str">
        <f t="shared" ca="1" si="18"/>
        <v>0-15 Days</v>
      </c>
      <c r="N274" s="1" t="str">
        <f>IFERROR(VLOOKUP(A274,Stored_Old_Data!A:A,1,0),1)</f>
        <v>50189480001337</v>
      </c>
      <c r="P274" s="1" t="str">
        <f>IFERROR(VLOOKUP(F274,[1]Mail!$A:$A,1,0),"Mismatch")</f>
        <v>ICICI IPru</v>
      </c>
      <c r="Q274" s="1" t="str">
        <f t="shared" ca="1" si="19"/>
        <v>Followup</v>
      </c>
    </row>
    <row r="275" spans="1:17" x14ac:dyDescent="0.25">
      <c r="A275" s="2" t="s">
        <v>310</v>
      </c>
      <c r="B275" s="1">
        <v>948</v>
      </c>
      <c r="C275" s="1">
        <v>696</v>
      </c>
      <c r="D275" s="1">
        <v>201</v>
      </c>
      <c r="F275" s="1" t="s">
        <v>77</v>
      </c>
      <c r="G275" s="1" t="s">
        <v>303</v>
      </c>
      <c r="H275" s="1" t="s">
        <v>304</v>
      </c>
      <c r="I275" s="6">
        <f ca="1">IFERROR(VLOOKUP(A275,Stored_Old_Data!A:I,9,0),TODAY())</f>
        <v>44537</v>
      </c>
      <c r="J275" s="6">
        <f t="shared" ca="1" si="16"/>
        <v>44545</v>
      </c>
      <c r="K275" s="1">
        <f t="shared" ca="1" si="17"/>
        <v>8</v>
      </c>
      <c r="L275" s="1" t="str">
        <f t="shared" ca="1" si="18"/>
        <v>0-15 Days</v>
      </c>
      <c r="N275" s="1" t="str">
        <f>IFERROR(VLOOKUP(A275,Stored_Old_Data!A:A,1,0),1)</f>
        <v>50189480001337</v>
      </c>
      <c r="P275" s="1" t="str">
        <f>IFERROR(VLOOKUP(F275,[1]Mail!$A:$A,1,0),"Mismatch")</f>
        <v>ICICI IPru</v>
      </c>
      <c r="Q275" s="1" t="str">
        <f t="shared" ca="1" si="19"/>
        <v>Followup</v>
      </c>
    </row>
    <row r="276" spans="1:17" x14ac:dyDescent="0.25">
      <c r="A276" s="2" t="s">
        <v>311</v>
      </c>
      <c r="B276" s="1">
        <v>980</v>
      </c>
      <c r="C276" s="1">
        <v>399</v>
      </c>
      <c r="D276" s="1" t="s">
        <v>312</v>
      </c>
      <c r="E276" s="1" t="s">
        <v>313</v>
      </c>
      <c r="F276" s="1" t="s">
        <v>33</v>
      </c>
      <c r="G276" s="1" t="s">
        <v>33</v>
      </c>
      <c r="H276" s="1" t="s">
        <v>314</v>
      </c>
      <c r="I276" s="6">
        <f ca="1">IFERROR(VLOOKUP(A276,Stored_Old_Data!A:I,9,0),TODAY())</f>
        <v>44537</v>
      </c>
      <c r="J276" s="6">
        <f t="shared" ca="1" si="16"/>
        <v>44545</v>
      </c>
      <c r="K276" s="1">
        <f t="shared" ca="1" si="17"/>
        <v>8</v>
      </c>
      <c r="L276" s="1" t="str">
        <f t="shared" ca="1" si="18"/>
        <v>0-15 Days</v>
      </c>
      <c r="N276" s="1" t="str">
        <f>IFERROR(VLOOKUP(A276,Stored_Old_Data!A:A,1,0),1)</f>
        <v>45979800008256</v>
      </c>
      <c r="Q276" s="1" t="str">
        <f t="shared" ca="1" si="19"/>
        <v>Followup</v>
      </c>
    </row>
    <row r="277" spans="1:17" x14ac:dyDescent="0.25">
      <c r="A277" s="2" t="s">
        <v>315</v>
      </c>
      <c r="B277" s="1">
        <v>980</v>
      </c>
      <c r="C277" s="1">
        <v>352</v>
      </c>
      <c r="D277" s="1" t="s">
        <v>316</v>
      </c>
      <c r="E277" s="1" t="s">
        <v>317</v>
      </c>
      <c r="F277" s="1" t="s">
        <v>77</v>
      </c>
      <c r="G277" s="1" t="s">
        <v>77</v>
      </c>
      <c r="H277" s="1" t="s">
        <v>314</v>
      </c>
      <c r="I277" s="6">
        <f ca="1">IFERROR(VLOOKUP(A277,Stored_Old_Data!A:I,9,0),TODAY())</f>
        <v>44537</v>
      </c>
      <c r="J277" s="6">
        <f t="shared" ca="1" si="16"/>
        <v>44545</v>
      </c>
      <c r="K277" s="1">
        <f t="shared" ca="1" si="17"/>
        <v>8</v>
      </c>
      <c r="L277" s="1" t="str">
        <f t="shared" ca="1" si="18"/>
        <v>0-15 Days</v>
      </c>
      <c r="N277" s="1" t="str">
        <f>IFERROR(VLOOKUP(A277,Stored_Old_Data!A:A,1,0),1)</f>
        <v>45979800006747</v>
      </c>
      <c r="Q277" s="1" t="str">
        <f t="shared" ca="1" si="19"/>
        <v>Followup</v>
      </c>
    </row>
    <row r="278" spans="1:17" x14ac:dyDescent="0.25">
      <c r="A278" s="2" t="s">
        <v>318</v>
      </c>
      <c r="B278" s="1">
        <v>980</v>
      </c>
      <c r="C278" s="1">
        <v>352</v>
      </c>
      <c r="D278" s="1" t="s">
        <v>316</v>
      </c>
      <c r="E278" s="1" t="s">
        <v>317</v>
      </c>
      <c r="F278" s="1" t="s">
        <v>77</v>
      </c>
      <c r="G278" s="1" t="s">
        <v>77</v>
      </c>
      <c r="H278" s="1" t="s">
        <v>314</v>
      </c>
      <c r="I278" s="6">
        <f ca="1">IFERROR(VLOOKUP(A278,Stored_Old_Data!A:I,9,0),TODAY())</f>
        <v>44537</v>
      </c>
      <c r="J278" s="6">
        <f t="shared" ca="1" si="16"/>
        <v>44545</v>
      </c>
      <c r="K278" s="1">
        <f t="shared" ca="1" si="17"/>
        <v>8</v>
      </c>
      <c r="L278" s="1" t="str">
        <f t="shared" ca="1" si="18"/>
        <v>0-15 Days</v>
      </c>
      <c r="N278" s="1" t="str">
        <f>IFERROR(VLOOKUP(A278,Stored_Old_Data!A:A,1,0),1)</f>
        <v>45979800006456</v>
      </c>
      <c r="Q278" s="1" t="str">
        <f t="shared" ca="1" si="19"/>
        <v>Followup</v>
      </c>
    </row>
    <row r="279" spans="1:17" x14ac:dyDescent="0.25">
      <c r="A279" s="2" t="s">
        <v>319</v>
      </c>
      <c r="B279" s="1">
        <v>980</v>
      </c>
      <c r="C279" s="1">
        <v>0.5</v>
      </c>
      <c r="E279" s="1" t="s">
        <v>317</v>
      </c>
      <c r="F279" s="1" t="s">
        <v>320</v>
      </c>
      <c r="G279" s="1" t="s">
        <v>320</v>
      </c>
      <c r="I279" s="6">
        <f ca="1">IFERROR(VLOOKUP(A279,Stored_Old_Data!A:I,9,0),TODAY())</f>
        <v>44537</v>
      </c>
      <c r="J279" s="6">
        <f t="shared" ca="1" si="16"/>
        <v>44545</v>
      </c>
      <c r="K279" s="1">
        <f t="shared" ca="1" si="17"/>
        <v>8</v>
      </c>
      <c r="L279" s="1" t="str">
        <f t="shared" ca="1" si="18"/>
        <v>0-15 Days</v>
      </c>
      <c r="N279" s="1" t="str">
        <f>IFERROR(VLOOKUP(A279,Stored_Old_Data!A:A,1,0),1)</f>
        <v>45979800008167</v>
      </c>
      <c r="Q279" s="1" t="str">
        <f t="shared" ca="1" si="19"/>
        <v>Followup</v>
      </c>
    </row>
    <row r="280" spans="1:17" x14ac:dyDescent="0.25">
      <c r="A280" s="2" t="s">
        <v>321</v>
      </c>
      <c r="B280" s="1">
        <v>980</v>
      </c>
      <c r="C280" s="1">
        <v>352</v>
      </c>
      <c r="D280" s="1" t="s">
        <v>316</v>
      </c>
      <c r="E280" s="1" t="s">
        <v>317</v>
      </c>
      <c r="F280" s="1" t="s">
        <v>320</v>
      </c>
      <c r="G280" s="1" t="s">
        <v>320</v>
      </c>
      <c r="H280" s="1" t="s">
        <v>314</v>
      </c>
      <c r="I280" s="6">
        <f ca="1">IFERROR(VLOOKUP(A280,Stored_Old_Data!A:I,9,0),TODAY())</f>
        <v>44537</v>
      </c>
      <c r="J280" s="6">
        <f t="shared" ca="1" si="16"/>
        <v>44545</v>
      </c>
      <c r="K280" s="1">
        <f t="shared" ca="1" si="17"/>
        <v>8</v>
      </c>
      <c r="L280" s="1" t="str">
        <f t="shared" ca="1" si="18"/>
        <v>0-15 Days</v>
      </c>
      <c r="N280" s="1" t="str">
        <f>IFERROR(VLOOKUP(A280,Stored_Old_Data!A:A,1,0),1)</f>
        <v>45979800006499</v>
      </c>
      <c r="Q280" s="1" t="str">
        <f t="shared" ca="1" si="19"/>
        <v>Followup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82"/>
  <sheetViews>
    <sheetView topLeftCell="F1" workbookViewId="0">
      <selection activeCell="K6" sqref="K6"/>
    </sheetView>
  </sheetViews>
  <sheetFormatPr defaultRowHeight="15" x14ac:dyDescent="0.25"/>
  <cols>
    <col min="1" max="1" width="16" style="2" bestFit="1" customWidth="1"/>
    <col min="2" max="2" width="12.85546875" style="1" bestFit="1" customWidth="1"/>
    <col min="3" max="3" width="16.85546875" style="1" bestFit="1" customWidth="1"/>
    <col min="4" max="4" width="7.42578125" style="1" bestFit="1" customWidth="1"/>
    <col min="5" max="5" width="34.7109375" style="1" bestFit="1" customWidth="1"/>
    <col min="6" max="6" width="16.7109375" style="1" bestFit="1" customWidth="1"/>
    <col min="7" max="8" width="18.140625" style="1" bestFit="1" customWidth="1"/>
    <col min="9" max="9" width="37.28515625" style="1" bestFit="1" customWidth="1"/>
    <col min="10" max="10" width="12.28515625" style="1" bestFit="1" customWidth="1"/>
    <col min="11" max="11" width="7.140625" style="1" bestFit="1" customWidth="1"/>
    <col min="12" max="12" width="13.140625" style="1" bestFit="1" customWidth="1"/>
    <col min="13" max="13" width="8.85546875" style="1" bestFit="1" customWidth="1"/>
    <col min="14" max="14" width="9" style="1" bestFit="1" customWidth="1"/>
    <col min="15" max="15" width="4.5703125" style="1" bestFit="1" customWidth="1"/>
    <col min="16" max="16" width="13.28515625" style="1" bestFit="1" customWidth="1"/>
    <col min="17" max="17" width="6.42578125" style="1" bestFit="1" customWidth="1"/>
  </cols>
  <sheetData>
    <row r="1" spans="1:1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</row>
    <row r="2" spans="1:17" x14ac:dyDescent="0.25">
      <c r="A2" s="2" t="s">
        <v>17</v>
      </c>
      <c r="B2" s="1">
        <v>864</v>
      </c>
      <c r="C2" s="1">
        <v>6250</v>
      </c>
      <c r="D2" s="1">
        <v>33</v>
      </c>
      <c r="E2" s="1" t="s">
        <v>18</v>
      </c>
      <c r="F2" s="1" t="s">
        <v>19</v>
      </c>
      <c r="G2" s="1" t="s">
        <v>20</v>
      </c>
      <c r="I2" s="6">
        <v>44537</v>
      </c>
      <c r="J2" s="6">
        <v>44540</v>
      </c>
      <c r="P2" s="1" t="s">
        <v>19</v>
      </c>
    </row>
    <row r="3" spans="1:17" x14ac:dyDescent="0.25">
      <c r="A3" s="2" t="s">
        <v>21</v>
      </c>
      <c r="B3" s="1">
        <v>961</v>
      </c>
      <c r="C3" s="1">
        <v>6443</v>
      </c>
      <c r="D3" s="1">
        <v>30</v>
      </c>
      <c r="E3" s="1" t="s">
        <v>22</v>
      </c>
      <c r="F3" s="1" t="s">
        <v>19</v>
      </c>
      <c r="G3" s="1" t="s">
        <v>20</v>
      </c>
      <c r="I3" s="6">
        <v>44537</v>
      </c>
      <c r="J3" s="6">
        <v>44540</v>
      </c>
      <c r="P3" s="1" t="s">
        <v>19</v>
      </c>
    </row>
    <row r="4" spans="1:17" x14ac:dyDescent="0.25">
      <c r="A4" s="2" t="s">
        <v>23</v>
      </c>
      <c r="B4" s="1">
        <v>864</v>
      </c>
      <c r="C4" s="1">
        <v>1874</v>
      </c>
      <c r="D4" s="1">
        <v>31</v>
      </c>
      <c r="E4" s="1" t="s">
        <v>24</v>
      </c>
      <c r="F4" s="1" t="s">
        <v>19</v>
      </c>
      <c r="G4" s="1" t="s">
        <v>20</v>
      </c>
      <c r="I4" s="6">
        <v>44537</v>
      </c>
      <c r="J4" s="6">
        <v>44540</v>
      </c>
      <c r="P4" s="1" t="s">
        <v>19</v>
      </c>
    </row>
    <row r="5" spans="1:17" x14ac:dyDescent="0.25">
      <c r="A5" s="2" t="s">
        <v>25</v>
      </c>
      <c r="B5" s="1">
        <v>944</v>
      </c>
      <c r="C5" s="1">
        <v>296</v>
      </c>
      <c r="D5" s="1">
        <v>26</v>
      </c>
      <c r="E5" s="1" t="s">
        <v>26</v>
      </c>
      <c r="F5" s="1" t="s">
        <v>19</v>
      </c>
      <c r="G5" s="1" t="s">
        <v>20</v>
      </c>
      <c r="I5" s="6">
        <v>44537</v>
      </c>
      <c r="J5" s="6">
        <v>44540</v>
      </c>
      <c r="P5" s="1" t="s">
        <v>19</v>
      </c>
    </row>
    <row r="6" spans="1:17" x14ac:dyDescent="0.25">
      <c r="A6" s="2" t="s">
        <v>27</v>
      </c>
      <c r="B6" s="1">
        <v>963</v>
      </c>
      <c r="C6" s="1">
        <v>5988</v>
      </c>
      <c r="D6" s="1">
        <v>31</v>
      </c>
      <c r="E6" s="1" t="s">
        <v>28</v>
      </c>
      <c r="F6" s="1" t="s">
        <v>19</v>
      </c>
      <c r="G6" s="1" t="s">
        <v>20</v>
      </c>
      <c r="I6" s="6">
        <v>44537</v>
      </c>
      <c r="J6" s="6">
        <v>44540</v>
      </c>
      <c r="P6" s="1" t="s">
        <v>19</v>
      </c>
    </row>
    <row r="7" spans="1:17" x14ac:dyDescent="0.25">
      <c r="A7" s="2" t="s">
        <v>29</v>
      </c>
      <c r="B7" s="1">
        <v>963</v>
      </c>
      <c r="C7" s="1">
        <v>4660</v>
      </c>
      <c r="D7" s="1">
        <v>32</v>
      </c>
      <c r="E7" s="1" t="s">
        <v>30</v>
      </c>
      <c r="F7" s="1" t="s">
        <v>19</v>
      </c>
      <c r="G7" s="1" t="s">
        <v>20</v>
      </c>
      <c r="I7" s="6">
        <v>44537</v>
      </c>
      <c r="J7" s="6">
        <v>44540</v>
      </c>
      <c r="P7" s="1" t="s">
        <v>19</v>
      </c>
    </row>
    <row r="8" spans="1:17" x14ac:dyDescent="0.25">
      <c r="A8" s="2" t="s">
        <v>31</v>
      </c>
      <c r="B8" s="1">
        <v>942</v>
      </c>
      <c r="C8" s="1">
        <v>6903</v>
      </c>
      <c r="D8" s="1">
        <v>57</v>
      </c>
      <c r="E8" s="1" t="s">
        <v>32</v>
      </c>
      <c r="F8" s="1" t="s">
        <v>33</v>
      </c>
      <c r="G8" s="1" t="s">
        <v>33</v>
      </c>
      <c r="I8" s="6">
        <v>44537</v>
      </c>
      <c r="J8" s="6">
        <v>44540</v>
      </c>
      <c r="P8" s="1" t="s">
        <v>33</v>
      </c>
    </row>
    <row r="9" spans="1:17" x14ac:dyDescent="0.25">
      <c r="A9" s="2" t="s">
        <v>34</v>
      </c>
      <c r="B9" s="1">
        <v>942</v>
      </c>
      <c r="C9" s="1">
        <v>2172</v>
      </c>
      <c r="D9" s="1">
        <v>86</v>
      </c>
      <c r="E9" s="1" t="s">
        <v>35</v>
      </c>
      <c r="F9" s="1" t="s">
        <v>33</v>
      </c>
      <c r="G9" s="1" t="s">
        <v>33</v>
      </c>
      <c r="I9" s="6">
        <v>44537</v>
      </c>
      <c r="J9" s="6">
        <v>44540</v>
      </c>
      <c r="P9" s="1" t="s">
        <v>33</v>
      </c>
    </row>
    <row r="10" spans="1:17" x14ac:dyDescent="0.25">
      <c r="A10" s="2" t="s">
        <v>36</v>
      </c>
      <c r="B10" s="1">
        <v>944</v>
      </c>
      <c r="C10" s="1">
        <v>159</v>
      </c>
      <c r="D10" s="1">
        <v>26</v>
      </c>
      <c r="E10" s="1" t="s">
        <v>37</v>
      </c>
      <c r="F10" s="1" t="s">
        <v>19</v>
      </c>
      <c r="G10" s="1" t="s">
        <v>20</v>
      </c>
      <c r="I10" s="6">
        <v>44537</v>
      </c>
      <c r="J10" s="6">
        <v>44540</v>
      </c>
      <c r="P10" s="1" t="s">
        <v>19</v>
      </c>
    </row>
    <row r="11" spans="1:17" x14ac:dyDescent="0.25">
      <c r="A11" s="2" t="s">
        <v>38</v>
      </c>
      <c r="B11" s="1">
        <v>944</v>
      </c>
      <c r="C11" s="1">
        <v>4758</v>
      </c>
      <c r="D11" s="1">
        <v>46</v>
      </c>
      <c r="E11" s="1" t="s">
        <v>39</v>
      </c>
      <c r="F11" s="1" t="s">
        <v>19</v>
      </c>
      <c r="G11" s="1" t="s">
        <v>20</v>
      </c>
      <c r="I11" s="6">
        <v>44537</v>
      </c>
      <c r="J11" s="6">
        <v>44540</v>
      </c>
      <c r="P11" s="1" t="s">
        <v>19</v>
      </c>
    </row>
    <row r="12" spans="1:17" x14ac:dyDescent="0.25">
      <c r="A12" s="2" t="s">
        <v>40</v>
      </c>
      <c r="B12" s="1">
        <v>944</v>
      </c>
      <c r="C12" s="1">
        <v>5664</v>
      </c>
      <c r="D12" s="1">
        <v>48</v>
      </c>
      <c r="E12" s="1" t="s">
        <v>41</v>
      </c>
      <c r="F12" s="1" t="s">
        <v>19</v>
      </c>
      <c r="G12" s="1" t="s">
        <v>20</v>
      </c>
      <c r="I12" s="6">
        <v>44537</v>
      </c>
      <c r="J12" s="6">
        <v>44540</v>
      </c>
      <c r="P12" s="1" t="s">
        <v>19</v>
      </c>
    </row>
    <row r="13" spans="1:17" x14ac:dyDescent="0.25">
      <c r="A13" s="2" t="s">
        <v>42</v>
      </c>
      <c r="B13" s="1">
        <v>961</v>
      </c>
      <c r="C13" s="1">
        <v>16761</v>
      </c>
      <c r="D13" s="1">
        <v>49</v>
      </c>
      <c r="E13" s="1" t="s">
        <v>43</v>
      </c>
      <c r="F13" s="1" t="s">
        <v>19</v>
      </c>
      <c r="G13" s="1" t="s">
        <v>20</v>
      </c>
      <c r="I13" s="6">
        <v>44537</v>
      </c>
      <c r="J13" s="6">
        <v>44540</v>
      </c>
      <c r="P13" s="1" t="s">
        <v>19</v>
      </c>
    </row>
    <row r="14" spans="1:17" x14ac:dyDescent="0.25">
      <c r="A14" s="2" t="s">
        <v>44</v>
      </c>
      <c r="B14" s="1">
        <v>961</v>
      </c>
      <c r="C14" s="1">
        <v>7137</v>
      </c>
      <c r="D14" s="1">
        <v>45</v>
      </c>
      <c r="E14" s="1" t="s">
        <v>41</v>
      </c>
      <c r="F14" s="1" t="s">
        <v>19</v>
      </c>
      <c r="G14" s="1" t="s">
        <v>20</v>
      </c>
      <c r="I14" s="6">
        <v>44537</v>
      </c>
      <c r="J14" s="6">
        <v>44540</v>
      </c>
      <c r="P14" s="1" t="s">
        <v>19</v>
      </c>
    </row>
    <row r="15" spans="1:17" x14ac:dyDescent="0.25">
      <c r="A15" s="2" t="s">
        <v>45</v>
      </c>
      <c r="B15" s="1">
        <v>944</v>
      </c>
      <c r="C15" s="1">
        <v>2554</v>
      </c>
      <c r="D15" s="1">
        <v>50</v>
      </c>
      <c r="E15" s="1" t="s">
        <v>46</v>
      </c>
      <c r="F15" s="1" t="s">
        <v>19</v>
      </c>
      <c r="G15" s="1" t="s">
        <v>20</v>
      </c>
      <c r="I15" s="6">
        <v>44537</v>
      </c>
      <c r="J15" s="6">
        <v>44540</v>
      </c>
      <c r="P15" s="1" t="s">
        <v>19</v>
      </c>
    </row>
    <row r="16" spans="1:17" x14ac:dyDescent="0.25">
      <c r="A16" s="2" t="s">
        <v>47</v>
      </c>
      <c r="B16" s="1">
        <v>944</v>
      </c>
      <c r="C16" s="1">
        <v>10195</v>
      </c>
      <c r="D16" s="1">
        <v>48</v>
      </c>
      <c r="E16" s="1" t="s">
        <v>41</v>
      </c>
      <c r="F16" s="1" t="s">
        <v>19</v>
      </c>
      <c r="G16" s="1" t="s">
        <v>20</v>
      </c>
      <c r="I16" s="6">
        <v>44537</v>
      </c>
      <c r="J16" s="6">
        <v>44540</v>
      </c>
      <c r="P16" s="1" t="s">
        <v>19</v>
      </c>
    </row>
    <row r="17" spans="1:16" x14ac:dyDescent="0.25">
      <c r="A17" s="2" t="s">
        <v>48</v>
      </c>
      <c r="B17" s="1">
        <v>944</v>
      </c>
      <c r="C17" s="1">
        <v>3291</v>
      </c>
      <c r="D17" s="1">
        <v>50</v>
      </c>
      <c r="E17" s="1" t="s">
        <v>49</v>
      </c>
      <c r="F17" s="1" t="s">
        <v>19</v>
      </c>
      <c r="G17" s="1" t="s">
        <v>20</v>
      </c>
      <c r="I17" s="6">
        <v>44537</v>
      </c>
      <c r="J17" s="6">
        <v>44540</v>
      </c>
      <c r="P17" s="1" t="s">
        <v>19</v>
      </c>
    </row>
    <row r="18" spans="1:16" x14ac:dyDescent="0.25">
      <c r="A18" s="2" t="s">
        <v>50</v>
      </c>
      <c r="B18" s="1">
        <v>944</v>
      </c>
      <c r="C18" s="1">
        <v>7080</v>
      </c>
      <c r="D18" s="1">
        <v>56</v>
      </c>
      <c r="E18" s="1" t="s">
        <v>41</v>
      </c>
      <c r="F18" s="1" t="s">
        <v>19</v>
      </c>
      <c r="G18" s="6" t="s">
        <v>20</v>
      </c>
      <c r="I18" s="6">
        <v>44537</v>
      </c>
      <c r="J18" s="6">
        <v>44540</v>
      </c>
      <c r="P18" s="1" t="s">
        <v>19</v>
      </c>
    </row>
    <row r="19" spans="1:16" x14ac:dyDescent="0.25">
      <c r="A19" s="2" t="s">
        <v>51</v>
      </c>
      <c r="B19" s="1">
        <v>942</v>
      </c>
      <c r="C19" s="1">
        <v>13040</v>
      </c>
      <c r="D19" s="1">
        <v>92</v>
      </c>
      <c r="E19" s="1" t="s">
        <v>52</v>
      </c>
      <c r="F19" s="1" t="s">
        <v>33</v>
      </c>
      <c r="G19" s="6" t="s">
        <v>33</v>
      </c>
      <c r="I19" s="6">
        <v>44537</v>
      </c>
      <c r="J19" s="6">
        <v>44540</v>
      </c>
      <c r="P19" s="1" t="s">
        <v>33</v>
      </c>
    </row>
    <row r="20" spans="1:16" x14ac:dyDescent="0.25">
      <c r="A20" s="2" t="s">
        <v>53</v>
      </c>
      <c r="B20" s="1">
        <v>961</v>
      </c>
      <c r="C20" s="1">
        <v>2580</v>
      </c>
      <c r="F20" s="1" t="s">
        <v>19</v>
      </c>
      <c r="G20" s="6" t="s">
        <v>20</v>
      </c>
      <c r="I20" s="6">
        <v>44537</v>
      </c>
      <c r="J20" s="6">
        <v>44540</v>
      </c>
      <c r="P20" s="1" t="s">
        <v>19</v>
      </c>
    </row>
    <row r="21" spans="1:16" x14ac:dyDescent="0.25">
      <c r="A21" s="2" t="s">
        <v>54</v>
      </c>
      <c r="B21" s="1">
        <v>942</v>
      </c>
      <c r="C21" s="1">
        <v>5503</v>
      </c>
      <c r="D21" s="1">
        <v>94</v>
      </c>
      <c r="E21" s="1" t="s">
        <v>55</v>
      </c>
      <c r="F21" s="1" t="s">
        <v>33</v>
      </c>
      <c r="G21" s="6" t="s">
        <v>33</v>
      </c>
      <c r="I21" s="6">
        <v>44537</v>
      </c>
      <c r="J21" s="6">
        <v>44540</v>
      </c>
      <c r="P21" s="1" t="s">
        <v>33</v>
      </c>
    </row>
    <row r="22" spans="1:16" x14ac:dyDescent="0.25">
      <c r="A22" s="2" t="s">
        <v>56</v>
      </c>
      <c r="B22" s="1">
        <v>942</v>
      </c>
      <c r="C22" s="1">
        <v>4914</v>
      </c>
      <c r="D22" s="1">
        <v>92</v>
      </c>
      <c r="E22" s="1" t="s">
        <v>57</v>
      </c>
      <c r="F22" s="1" t="s">
        <v>33</v>
      </c>
      <c r="G22" s="6" t="s">
        <v>33</v>
      </c>
      <c r="I22" s="6">
        <v>44537</v>
      </c>
      <c r="J22" s="6">
        <v>44540</v>
      </c>
      <c r="P22" s="1" t="s">
        <v>33</v>
      </c>
    </row>
    <row r="23" spans="1:16" x14ac:dyDescent="0.25">
      <c r="A23" s="2" t="s">
        <v>58</v>
      </c>
      <c r="B23" s="1">
        <v>942</v>
      </c>
      <c r="C23" s="1">
        <v>5027</v>
      </c>
      <c r="D23" s="1">
        <v>94</v>
      </c>
      <c r="E23" s="1" t="s">
        <v>59</v>
      </c>
      <c r="F23" s="1" t="s">
        <v>33</v>
      </c>
      <c r="G23" s="6" t="s">
        <v>33</v>
      </c>
      <c r="I23" s="6">
        <v>44537</v>
      </c>
      <c r="J23" s="6">
        <v>44540</v>
      </c>
      <c r="P23" s="1" t="s">
        <v>33</v>
      </c>
    </row>
    <row r="24" spans="1:16" x14ac:dyDescent="0.25">
      <c r="A24" s="2" t="s">
        <v>60</v>
      </c>
      <c r="B24" s="1">
        <v>942</v>
      </c>
      <c r="C24" s="1">
        <v>4894</v>
      </c>
      <c r="D24" s="1">
        <v>94</v>
      </c>
      <c r="E24" s="1" t="s">
        <v>61</v>
      </c>
      <c r="F24" s="1" t="s">
        <v>33</v>
      </c>
      <c r="G24" s="6" t="s">
        <v>33</v>
      </c>
      <c r="I24" s="6">
        <v>44537</v>
      </c>
      <c r="J24" s="6">
        <v>44540</v>
      </c>
      <c r="P24" s="1" t="s">
        <v>33</v>
      </c>
    </row>
    <row r="25" spans="1:16" x14ac:dyDescent="0.25">
      <c r="A25" s="2" t="s">
        <v>62</v>
      </c>
      <c r="B25" s="1">
        <v>942</v>
      </c>
      <c r="C25" s="1">
        <v>6036</v>
      </c>
      <c r="D25" s="1">
        <v>104</v>
      </c>
      <c r="E25" s="1" t="s">
        <v>63</v>
      </c>
      <c r="F25" s="1" t="s">
        <v>33</v>
      </c>
      <c r="G25" s="6" t="s">
        <v>33</v>
      </c>
      <c r="I25" s="6">
        <v>44537</v>
      </c>
      <c r="J25" s="6">
        <v>44540</v>
      </c>
      <c r="P25" s="1" t="s">
        <v>33</v>
      </c>
    </row>
    <row r="26" spans="1:16" x14ac:dyDescent="0.25">
      <c r="A26" s="2" t="s">
        <v>64</v>
      </c>
      <c r="B26" s="1">
        <v>942</v>
      </c>
      <c r="C26" s="1">
        <v>6790</v>
      </c>
      <c r="D26" s="1">
        <v>92</v>
      </c>
      <c r="E26" s="1" t="s">
        <v>65</v>
      </c>
      <c r="F26" s="1" t="s">
        <v>33</v>
      </c>
      <c r="G26" s="6" t="s">
        <v>33</v>
      </c>
      <c r="I26" s="6">
        <v>44537</v>
      </c>
      <c r="J26" s="6">
        <v>44540</v>
      </c>
      <c r="P26" s="1" t="s">
        <v>33</v>
      </c>
    </row>
    <row r="27" spans="1:16" x14ac:dyDescent="0.25">
      <c r="A27" s="2" t="s">
        <v>66</v>
      </c>
      <c r="B27" s="1">
        <v>942</v>
      </c>
      <c r="C27" s="1">
        <v>5098</v>
      </c>
      <c r="D27" s="1">
        <v>98</v>
      </c>
      <c r="E27" s="1" t="s">
        <v>67</v>
      </c>
      <c r="F27" s="1" t="s">
        <v>33</v>
      </c>
      <c r="G27" s="6" t="s">
        <v>33</v>
      </c>
      <c r="I27" s="6">
        <v>44537</v>
      </c>
      <c r="J27" s="6">
        <v>44540</v>
      </c>
      <c r="P27" s="1" t="s">
        <v>33</v>
      </c>
    </row>
    <row r="28" spans="1:16" x14ac:dyDescent="0.25">
      <c r="A28" s="2" t="s">
        <v>68</v>
      </c>
      <c r="B28" s="1">
        <v>963</v>
      </c>
      <c r="C28" s="1">
        <v>1670</v>
      </c>
      <c r="F28" s="1" t="s">
        <v>19</v>
      </c>
      <c r="G28" s="6" t="s">
        <v>20</v>
      </c>
      <c r="I28" s="6">
        <v>44537</v>
      </c>
      <c r="J28" s="6">
        <v>44540</v>
      </c>
      <c r="P28" s="1" t="s">
        <v>19</v>
      </c>
    </row>
    <row r="29" spans="1:16" x14ac:dyDescent="0.25">
      <c r="A29" s="2" t="s">
        <v>69</v>
      </c>
      <c r="B29" s="1">
        <v>944</v>
      </c>
      <c r="C29" s="1">
        <v>958</v>
      </c>
      <c r="F29" s="1" t="s">
        <v>19</v>
      </c>
      <c r="G29" s="6" t="s">
        <v>20</v>
      </c>
      <c r="I29" s="6">
        <v>44537</v>
      </c>
      <c r="J29" s="6">
        <v>44540</v>
      </c>
      <c r="P29" s="1" t="s">
        <v>19</v>
      </c>
    </row>
    <row r="30" spans="1:16" x14ac:dyDescent="0.25">
      <c r="A30" s="2" t="s">
        <v>70</v>
      </c>
      <c r="B30" s="1">
        <v>963</v>
      </c>
      <c r="C30" s="1">
        <v>1963</v>
      </c>
      <c r="F30" s="1" t="s">
        <v>19</v>
      </c>
      <c r="G30" s="6" t="s">
        <v>20</v>
      </c>
      <c r="I30" s="6">
        <v>44537</v>
      </c>
      <c r="J30" s="6">
        <v>44540</v>
      </c>
      <c r="P30" s="1" t="s">
        <v>19</v>
      </c>
    </row>
    <row r="31" spans="1:16" x14ac:dyDescent="0.25">
      <c r="A31" s="2" t="s">
        <v>71</v>
      </c>
      <c r="B31" s="1">
        <v>944</v>
      </c>
      <c r="C31" s="1">
        <v>4208</v>
      </c>
      <c r="F31" s="1" t="s">
        <v>19</v>
      </c>
      <c r="G31" s="6" t="s">
        <v>20</v>
      </c>
      <c r="I31" s="6">
        <v>44537</v>
      </c>
      <c r="J31" s="6">
        <v>44540</v>
      </c>
      <c r="P31" s="1" t="s">
        <v>19</v>
      </c>
    </row>
    <row r="32" spans="1:16" x14ac:dyDescent="0.25">
      <c r="A32" s="2" t="s">
        <v>72</v>
      </c>
      <c r="B32" s="1">
        <v>942</v>
      </c>
      <c r="C32" s="1">
        <v>5664</v>
      </c>
      <c r="G32" s="6"/>
      <c r="I32" s="6">
        <v>44537</v>
      </c>
      <c r="J32" s="6">
        <v>44540</v>
      </c>
      <c r="P32" s="1" t="s">
        <v>322</v>
      </c>
    </row>
    <row r="33" spans="1:16" x14ac:dyDescent="0.25">
      <c r="A33" s="2" t="s">
        <v>73</v>
      </c>
      <c r="B33" s="1">
        <v>942</v>
      </c>
      <c r="C33" s="1">
        <v>1842</v>
      </c>
      <c r="G33" s="6"/>
      <c r="I33" s="6">
        <v>44537</v>
      </c>
      <c r="J33" s="6">
        <v>44540</v>
      </c>
      <c r="P33" s="1" t="s">
        <v>322</v>
      </c>
    </row>
    <row r="34" spans="1:16" x14ac:dyDescent="0.25">
      <c r="A34" s="2" t="s">
        <v>74</v>
      </c>
      <c r="B34" s="1">
        <v>942</v>
      </c>
      <c r="C34" s="1">
        <v>36671</v>
      </c>
      <c r="D34" s="1" t="s">
        <v>75</v>
      </c>
      <c r="E34" s="1" t="s">
        <v>76</v>
      </c>
      <c r="F34" s="1" t="s">
        <v>77</v>
      </c>
      <c r="G34" s="6" t="s">
        <v>78</v>
      </c>
      <c r="I34" s="6">
        <v>44537</v>
      </c>
      <c r="J34" s="6">
        <v>44540</v>
      </c>
      <c r="P34" s="1" t="s">
        <v>77</v>
      </c>
    </row>
    <row r="35" spans="1:16" x14ac:dyDescent="0.25">
      <c r="A35" s="2" t="s">
        <v>79</v>
      </c>
      <c r="B35" s="1">
        <v>942</v>
      </c>
      <c r="C35" s="1">
        <v>5558</v>
      </c>
      <c r="D35" s="1" t="s">
        <v>80</v>
      </c>
      <c r="E35" s="1">
        <v>96829418</v>
      </c>
      <c r="F35" s="1" t="s">
        <v>77</v>
      </c>
      <c r="G35" s="6" t="s">
        <v>78</v>
      </c>
      <c r="I35" s="6">
        <v>44537</v>
      </c>
      <c r="J35" s="6">
        <v>44540</v>
      </c>
      <c r="P35" s="1" t="s">
        <v>77</v>
      </c>
    </row>
    <row r="36" spans="1:16" x14ac:dyDescent="0.25">
      <c r="A36" s="2" t="s">
        <v>81</v>
      </c>
      <c r="B36" s="1">
        <v>943</v>
      </c>
      <c r="C36" s="1">
        <v>10736</v>
      </c>
      <c r="F36" s="1" t="s">
        <v>77</v>
      </c>
      <c r="G36" s="6" t="s">
        <v>78</v>
      </c>
      <c r="I36" s="6">
        <v>44537</v>
      </c>
      <c r="J36" s="6">
        <v>44540</v>
      </c>
      <c r="P36" s="1" t="s">
        <v>77</v>
      </c>
    </row>
    <row r="37" spans="1:16" x14ac:dyDescent="0.25">
      <c r="A37" s="2" t="s">
        <v>81</v>
      </c>
      <c r="B37" s="1">
        <v>943</v>
      </c>
      <c r="G37" s="6"/>
      <c r="I37" s="6">
        <v>44537</v>
      </c>
      <c r="J37" s="6">
        <v>44540</v>
      </c>
      <c r="P37" s="1" t="s">
        <v>322</v>
      </c>
    </row>
    <row r="38" spans="1:16" x14ac:dyDescent="0.25">
      <c r="A38" s="2" t="s">
        <v>82</v>
      </c>
      <c r="B38" s="1">
        <v>942</v>
      </c>
      <c r="C38" s="1">
        <v>16084</v>
      </c>
      <c r="D38" s="1" t="s">
        <v>83</v>
      </c>
      <c r="E38" s="1" t="s">
        <v>84</v>
      </c>
      <c r="F38" s="1" t="s">
        <v>77</v>
      </c>
      <c r="G38" s="6" t="s">
        <v>78</v>
      </c>
      <c r="I38" s="6">
        <v>44537</v>
      </c>
      <c r="J38" s="6">
        <v>44540</v>
      </c>
      <c r="P38" s="1" t="s">
        <v>77</v>
      </c>
    </row>
    <row r="39" spans="1:16" x14ac:dyDescent="0.25">
      <c r="A39" s="2" t="s">
        <v>85</v>
      </c>
      <c r="B39" s="1">
        <v>942</v>
      </c>
      <c r="C39" s="1">
        <v>18054</v>
      </c>
      <c r="F39" s="1" t="s">
        <v>33</v>
      </c>
      <c r="G39" s="6" t="s">
        <v>33</v>
      </c>
      <c r="H39" s="1" t="s">
        <v>86</v>
      </c>
      <c r="I39" s="6">
        <v>44537</v>
      </c>
      <c r="J39" s="6">
        <v>44540</v>
      </c>
      <c r="P39" s="1" t="s">
        <v>33</v>
      </c>
    </row>
    <row r="40" spans="1:16" x14ac:dyDescent="0.25">
      <c r="A40" s="2" t="s">
        <v>87</v>
      </c>
      <c r="B40" s="1">
        <v>942</v>
      </c>
      <c r="C40" s="1">
        <v>15593</v>
      </c>
      <c r="F40" s="1" t="s">
        <v>33</v>
      </c>
      <c r="G40" s="6" t="s">
        <v>33</v>
      </c>
      <c r="H40" s="1" t="s">
        <v>86</v>
      </c>
      <c r="I40" s="6">
        <v>44537</v>
      </c>
      <c r="J40" s="6">
        <v>44540</v>
      </c>
      <c r="P40" s="1" t="s">
        <v>33</v>
      </c>
    </row>
    <row r="41" spans="1:16" x14ac:dyDescent="0.25">
      <c r="A41" s="2" t="s">
        <v>88</v>
      </c>
      <c r="B41" s="1">
        <v>942</v>
      </c>
      <c r="C41" s="1">
        <v>11473</v>
      </c>
      <c r="F41" s="1" t="s">
        <v>33</v>
      </c>
      <c r="G41" s="6" t="s">
        <v>33</v>
      </c>
      <c r="H41" s="1" t="s">
        <v>86</v>
      </c>
      <c r="I41" s="6">
        <v>44537</v>
      </c>
      <c r="J41" s="6">
        <v>44540</v>
      </c>
      <c r="P41" s="1" t="s">
        <v>33</v>
      </c>
    </row>
    <row r="42" spans="1:16" x14ac:dyDescent="0.25">
      <c r="A42" s="2" t="s">
        <v>89</v>
      </c>
      <c r="B42" s="1">
        <v>942</v>
      </c>
      <c r="C42" s="1">
        <v>4172</v>
      </c>
      <c r="F42" s="1" t="s">
        <v>33</v>
      </c>
      <c r="G42" s="6" t="s">
        <v>33</v>
      </c>
      <c r="H42" s="1" t="s">
        <v>86</v>
      </c>
      <c r="I42" s="6">
        <v>44537</v>
      </c>
      <c r="J42" s="6">
        <v>44540</v>
      </c>
      <c r="P42" s="1" t="s">
        <v>33</v>
      </c>
    </row>
    <row r="43" spans="1:16" x14ac:dyDescent="0.25">
      <c r="A43" s="2" t="s">
        <v>90</v>
      </c>
      <c r="B43" s="1">
        <v>942</v>
      </c>
      <c r="C43" s="1">
        <v>13605</v>
      </c>
      <c r="F43" s="1" t="s">
        <v>33</v>
      </c>
      <c r="G43" s="6" t="s">
        <v>33</v>
      </c>
      <c r="H43" s="1" t="s">
        <v>86</v>
      </c>
      <c r="I43" s="6">
        <v>44537</v>
      </c>
      <c r="J43" s="6">
        <v>44540</v>
      </c>
      <c r="P43" s="1" t="s">
        <v>33</v>
      </c>
    </row>
    <row r="44" spans="1:16" x14ac:dyDescent="0.25">
      <c r="A44" s="2" t="s">
        <v>91</v>
      </c>
      <c r="B44" s="1">
        <v>942</v>
      </c>
      <c r="C44" s="1">
        <v>11473</v>
      </c>
      <c r="F44" s="1" t="s">
        <v>33</v>
      </c>
      <c r="G44" s="6" t="s">
        <v>33</v>
      </c>
      <c r="H44" s="1" t="s">
        <v>86</v>
      </c>
      <c r="I44" s="6">
        <v>44537</v>
      </c>
      <c r="J44" s="6">
        <v>44540</v>
      </c>
      <c r="P44" s="1" t="s">
        <v>33</v>
      </c>
    </row>
    <row r="45" spans="1:16" x14ac:dyDescent="0.25">
      <c r="A45" s="2" t="s">
        <v>92</v>
      </c>
      <c r="B45" s="1">
        <v>942</v>
      </c>
      <c r="C45" s="1">
        <v>4050</v>
      </c>
      <c r="F45" s="1" t="s">
        <v>33</v>
      </c>
      <c r="G45" s="6" t="s">
        <v>33</v>
      </c>
      <c r="H45" s="1" t="s">
        <v>86</v>
      </c>
      <c r="I45" s="6">
        <v>44537</v>
      </c>
      <c r="J45" s="6">
        <v>44540</v>
      </c>
      <c r="P45" s="1" t="s">
        <v>33</v>
      </c>
    </row>
    <row r="46" spans="1:16" x14ac:dyDescent="0.25">
      <c r="A46" s="2" t="s">
        <v>93</v>
      </c>
      <c r="B46" s="1">
        <v>942</v>
      </c>
      <c r="C46" s="1">
        <v>4172</v>
      </c>
      <c r="F46" s="1" t="s">
        <v>33</v>
      </c>
      <c r="G46" s="6" t="s">
        <v>33</v>
      </c>
      <c r="H46" s="1" t="s">
        <v>86</v>
      </c>
      <c r="I46" s="6">
        <v>44537</v>
      </c>
      <c r="J46" s="6">
        <v>44540</v>
      </c>
      <c r="P46" s="1" t="s">
        <v>33</v>
      </c>
    </row>
    <row r="47" spans="1:16" x14ac:dyDescent="0.25">
      <c r="A47" s="2" t="s">
        <v>94</v>
      </c>
      <c r="B47" s="1">
        <v>943</v>
      </c>
      <c r="C47" s="1">
        <v>13974</v>
      </c>
      <c r="F47" s="1" t="s">
        <v>33</v>
      </c>
      <c r="G47" s="1" t="s">
        <v>33</v>
      </c>
      <c r="H47" s="1" t="s">
        <v>86</v>
      </c>
      <c r="I47" s="6">
        <v>44537</v>
      </c>
      <c r="J47" s="6">
        <v>44540</v>
      </c>
      <c r="P47" s="1" t="s">
        <v>33</v>
      </c>
    </row>
    <row r="48" spans="1:16" x14ac:dyDescent="0.25">
      <c r="A48" s="2" t="s">
        <v>95</v>
      </c>
      <c r="B48" s="1">
        <v>943</v>
      </c>
      <c r="C48" s="1">
        <v>5082</v>
      </c>
      <c r="F48" s="1" t="s">
        <v>33</v>
      </c>
      <c r="G48" s="1" t="s">
        <v>33</v>
      </c>
      <c r="H48" s="1" t="s">
        <v>86</v>
      </c>
      <c r="I48" s="6">
        <v>44537</v>
      </c>
      <c r="J48" s="6">
        <v>44540</v>
      </c>
      <c r="P48" s="1" t="s">
        <v>33</v>
      </c>
    </row>
    <row r="49" spans="1:16" x14ac:dyDescent="0.25">
      <c r="A49" s="2" t="s">
        <v>96</v>
      </c>
      <c r="B49" s="1">
        <v>943</v>
      </c>
      <c r="C49" s="1">
        <v>4050</v>
      </c>
      <c r="F49" s="1" t="s">
        <v>33</v>
      </c>
      <c r="G49" s="1" t="s">
        <v>33</v>
      </c>
      <c r="H49" s="1" t="s">
        <v>86</v>
      </c>
      <c r="I49" s="6">
        <v>44537</v>
      </c>
      <c r="J49" s="6">
        <v>44540</v>
      </c>
      <c r="P49" s="1" t="s">
        <v>33</v>
      </c>
    </row>
    <row r="50" spans="1:16" x14ac:dyDescent="0.25">
      <c r="A50" s="2" t="s">
        <v>97</v>
      </c>
      <c r="B50" s="1">
        <v>943</v>
      </c>
      <c r="C50" s="1">
        <v>5082</v>
      </c>
      <c r="F50" s="1" t="s">
        <v>33</v>
      </c>
      <c r="G50" s="1" t="s">
        <v>33</v>
      </c>
      <c r="H50" s="1" t="s">
        <v>86</v>
      </c>
      <c r="I50" s="6">
        <v>44537</v>
      </c>
      <c r="J50" s="6">
        <v>44540</v>
      </c>
      <c r="P50" s="1" t="s">
        <v>33</v>
      </c>
    </row>
    <row r="51" spans="1:16" x14ac:dyDescent="0.25">
      <c r="A51" s="2" t="s">
        <v>98</v>
      </c>
      <c r="B51" s="1">
        <v>943</v>
      </c>
      <c r="C51" s="1">
        <v>3563</v>
      </c>
      <c r="F51" s="1" t="s">
        <v>33</v>
      </c>
      <c r="G51" s="1" t="s">
        <v>33</v>
      </c>
      <c r="H51" s="1" t="s">
        <v>86</v>
      </c>
      <c r="I51" s="6">
        <v>44537</v>
      </c>
      <c r="J51" s="6">
        <v>44540</v>
      </c>
      <c r="P51" s="1" t="s">
        <v>33</v>
      </c>
    </row>
    <row r="52" spans="1:16" x14ac:dyDescent="0.25">
      <c r="A52" s="2" t="s">
        <v>99</v>
      </c>
      <c r="B52" s="1">
        <v>943</v>
      </c>
      <c r="C52" s="1">
        <v>5082</v>
      </c>
      <c r="F52" s="1" t="s">
        <v>33</v>
      </c>
      <c r="G52" s="1" t="s">
        <v>33</v>
      </c>
      <c r="H52" s="1" t="s">
        <v>86</v>
      </c>
      <c r="I52" s="6">
        <v>44537</v>
      </c>
      <c r="J52" s="6">
        <v>44540</v>
      </c>
      <c r="P52" s="1" t="s">
        <v>33</v>
      </c>
    </row>
    <row r="53" spans="1:16" x14ac:dyDescent="0.25">
      <c r="A53" s="2" t="s">
        <v>100</v>
      </c>
      <c r="B53" s="1">
        <v>942</v>
      </c>
      <c r="C53" s="1">
        <v>5082</v>
      </c>
      <c r="F53" s="1" t="s">
        <v>33</v>
      </c>
      <c r="G53" s="1" t="s">
        <v>33</v>
      </c>
      <c r="H53" s="1" t="s">
        <v>86</v>
      </c>
      <c r="I53" s="6">
        <v>44537</v>
      </c>
      <c r="J53" s="6">
        <v>44540</v>
      </c>
      <c r="P53" s="1" t="s">
        <v>33</v>
      </c>
    </row>
    <row r="54" spans="1:16" x14ac:dyDescent="0.25">
      <c r="A54" s="2" t="s">
        <v>101</v>
      </c>
      <c r="B54" s="1">
        <v>942</v>
      </c>
      <c r="C54" s="1">
        <v>12246</v>
      </c>
      <c r="F54" s="1" t="s">
        <v>33</v>
      </c>
      <c r="G54" s="1" t="s">
        <v>33</v>
      </c>
      <c r="H54" s="1" t="s">
        <v>86</v>
      </c>
      <c r="I54" s="6">
        <v>44537</v>
      </c>
      <c r="J54" s="6">
        <v>44540</v>
      </c>
      <c r="P54" s="1" t="s">
        <v>33</v>
      </c>
    </row>
    <row r="55" spans="1:16" x14ac:dyDescent="0.25">
      <c r="A55" s="2" t="s">
        <v>102</v>
      </c>
      <c r="B55" s="1">
        <v>943</v>
      </c>
      <c r="C55" s="1">
        <v>5082</v>
      </c>
      <c r="F55" s="1" t="s">
        <v>33</v>
      </c>
      <c r="G55" s="1" t="s">
        <v>33</v>
      </c>
      <c r="H55" s="1" t="s">
        <v>86</v>
      </c>
      <c r="I55" s="6">
        <v>44537</v>
      </c>
      <c r="J55" s="6">
        <v>44540</v>
      </c>
      <c r="P55" s="1" t="s">
        <v>33</v>
      </c>
    </row>
    <row r="56" spans="1:16" x14ac:dyDescent="0.25">
      <c r="A56" s="2" t="s">
        <v>103</v>
      </c>
      <c r="B56" s="1">
        <v>942</v>
      </c>
      <c r="C56" s="1">
        <v>5082</v>
      </c>
      <c r="F56" s="1" t="s">
        <v>33</v>
      </c>
      <c r="G56" s="1" t="s">
        <v>33</v>
      </c>
      <c r="H56" s="1" t="s">
        <v>86</v>
      </c>
      <c r="I56" s="6">
        <v>44537</v>
      </c>
      <c r="J56" s="6">
        <v>44540</v>
      </c>
      <c r="P56" s="1" t="s">
        <v>33</v>
      </c>
    </row>
    <row r="57" spans="1:16" x14ac:dyDescent="0.25">
      <c r="A57" s="2" t="s">
        <v>104</v>
      </c>
      <c r="B57" s="1">
        <v>942</v>
      </c>
      <c r="C57" s="1">
        <v>4050</v>
      </c>
      <c r="F57" s="1" t="s">
        <v>33</v>
      </c>
      <c r="G57" s="1" t="s">
        <v>33</v>
      </c>
      <c r="H57" s="1" t="s">
        <v>86</v>
      </c>
      <c r="I57" s="6">
        <v>44537</v>
      </c>
      <c r="J57" s="6">
        <v>44540</v>
      </c>
      <c r="P57" s="1" t="s">
        <v>33</v>
      </c>
    </row>
    <row r="58" spans="1:16" x14ac:dyDescent="0.25">
      <c r="A58" s="2" t="s">
        <v>105</v>
      </c>
      <c r="B58" s="1">
        <v>942</v>
      </c>
      <c r="C58" s="1">
        <v>5082</v>
      </c>
      <c r="F58" s="1" t="s">
        <v>33</v>
      </c>
      <c r="G58" s="1" t="s">
        <v>33</v>
      </c>
      <c r="H58" s="1" t="s">
        <v>86</v>
      </c>
      <c r="I58" s="6">
        <v>44537</v>
      </c>
      <c r="J58" s="6">
        <v>44540</v>
      </c>
      <c r="P58" s="1" t="s">
        <v>33</v>
      </c>
    </row>
    <row r="59" spans="1:16" x14ac:dyDescent="0.25">
      <c r="A59" s="2" t="s">
        <v>106</v>
      </c>
      <c r="B59" s="1">
        <v>942</v>
      </c>
      <c r="C59" s="1">
        <v>5082</v>
      </c>
      <c r="F59" s="1" t="s">
        <v>33</v>
      </c>
      <c r="G59" s="1" t="s">
        <v>33</v>
      </c>
      <c r="H59" s="1" t="s">
        <v>86</v>
      </c>
      <c r="I59" s="6">
        <v>44537</v>
      </c>
      <c r="J59" s="6">
        <v>44540</v>
      </c>
      <c r="P59" s="1" t="s">
        <v>33</v>
      </c>
    </row>
    <row r="60" spans="1:16" x14ac:dyDescent="0.25">
      <c r="A60" s="2" t="s">
        <v>107</v>
      </c>
      <c r="B60" s="1">
        <v>942</v>
      </c>
      <c r="C60" s="1">
        <v>4172</v>
      </c>
      <c r="F60" s="1" t="s">
        <v>33</v>
      </c>
      <c r="G60" s="1" t="s">
        <v>33</v>
      </c>
      <c r="H60" s="1" t="s">
        <v>86</v>
      </c>
      <c r="I60" s="6">
        <v>44537</v>
      </c>
      <c r="J60" s="6">
        <v>44540</v>
      </c>
      <c r="P60" s="1" t="s">
        <v>33</v>
      </c>
    </row>
    <row r="61" spans="1:16" x14ac:dyDescent="0.25">
      <c r="A61" s="2" t="s">
        <v>108</v>
      </c>
      <c r="B61" s="1">
        <v>942</v>
      </c>
      <c r="C61" s="1">
        <v>4172</v>
      </c>
      <c r="F61" s="1" t="s">
        <v>33</v>
      </c>
      <c r="G61" s="1" t="s">
        <v>33</v>
      </c>
      <c r="H61" s="1" t="s">
        <v>86</v>
      </c>
      <c r="I61" s="6">
        <v>44537</v>
      </c>
      <c r="J61" s="6">
        <v>44540</v>
      </c>
      <c r="P61" s="1" t="s">
        <v>33</v>
      </c>
    </row>
    <row r="62" spans="1:16" x14ac:dyDescent="0.25">
      <c r="A62" s="2" t="s">
        <v>109</v>
      </c>
      <c r="B62" s="1">
        <v>942</v>
      </c>
      <c r="C62" s="1">
        <v>4172</v>
      </c>
      <c r="F62" s="1" t="s">
        <v>33</v>
      </c>
      <c r="G62" s="1" t="s">
        <v>33</v>
      </c>
      <c r="H62" s="1" t="s">
        <v>86</v>
      </c>
      <c r="I62" s="6">
        <v>44537</v>
      </c>
      <c r="J62" s="6">
        <v>44540</v>
      </c>
      <c r="P62" s="1" t="s">
        <v>33</v>
      </c>
    </row>
    <row r="63" spans="1:16" x14ac:dyDescent="0.25">
      <c r="A63" s="2" t="s">
        <v>110</v>
      </c>
      <c r="B63" s="1">
        <v>942</v>
      </c>
      <c r="C63" s="1">
        <v>4172</v>
      </c>
      <c r="F63" s="1" t="s">
        <v>33</v>
      </c>
      <c r="G63" s="1" t="s">
        <v>33</v>
      </c>
      <c r="H63" s="1" t="s">
        <v>86</v>
      </c>
      <c r="I63" s="6">
        <v>44537</v>
      </c>
      <c r="J63" s="6">
        <v>44540</v>
      </c>
      <c r="P63" s="1" t="s">
        <v>33</v>
      </c>
    </row>
    <row r="64" spans="1:16" x14ac:dyDescent="0.25">
      <c r="A64" s="2" t="s">
        <v>111</v>
      </c>
      <c r="B64" s="1">
        <v>943</v>
      </c>
      <c r="C64" s="1">
        <v>5082</v>
      </c>
      <c r="F64" s="1" t="s">
        <v>33</v>
      </c>
      <c r="G64" s="1" t="s">
        <v>33</v>
      </c>
      <c r="H64" s="1" t="s">
        <v>86</v>
      </c>
      <c r="I64" s="6">
        <v>44537</v>
      </c>
      <c r="J64" s="6">
        <v>44540</v>
      </c>
      <c r="P64" s="1" t="s">
        <v>33</v>
      </c>
    </row>
    <row r="65" spans="1:16" x14ac:dyDescent="0.25">
      <c r="A65" s="2" t="s">
        <v>112</v>
      </c>
      <c r="B65" s="1">
        <v>942</v>
      </c>
      <c r="C65" s="1">
        <v>5082</v>
      </c>
      <c r="F65" s="1" t="s">
        <v>33</v>
      </c>
      <c r="G65" s="1" t="s">
        <v>33</v>
      </c>
      <c r="H65" s="1" t="s">
        <v>86</v>
      </c>
      <c r="I65" s="6">
        <v>44537</v>
      </c>
      <c r="J65" s="6">
        <v>44540</v>
      </c>
      <c r="P65" s="1" t="s">
        <v>33</v>
      </c>
    </row>
    <row r="66" spans="1:16" x14ac:dyDescent="0.25">
      <c r="A66" s="2" t="s">
        <v>113</v>
      </c>
      <c r="B66" s="1">
        <v>942</v>
      </c>
      <c r="C66" s="1">
        <v>5082</v>
      </c>
      <c r="F66" s="1" t="s">
        <v>33</v>
      </c>
      <c r="G66" s="1" t="s">
        <v>33</v>
      </c>
      <c r="H66" s="1" t="s">
        <v>86</v>
      </c>
      <c r="I66" s="6">
        <v>44537</v>
      </c>
      <c r="J66" s="6">
        <v>44540</v>
      </c>
      <c r="P66" s="1" t="s">
        <v>33</v>
      </c>
    </row>
    <row r="67" spans="1:16" x14ac:dyDescent="0.25">
      <c r="A67" s="2" t="s">
        <v>114</v>
      </c>
      <c r="B67" s="1">
        <v>942</v>
      </c>
      <c r="C67" s="1">
        <v>4050</v>
      </c>
      <c r="F67" s="1" t="s">
        <v>33</v>
      </c>
      <c r="G67" s="1" t="s">
        <v>33</v>
      </c>
      <c r="H67" s="1" t="s">
        <v>86</v>
      </c>
      <c r="I67" s="6">
        <v>44537</v>
      </c>
      <c r="J67" s="6">
        <v>44540</v>
      </c>
      <c r="P67" s="1" t="s">
        <v>33</v>
      </c>
    </row>
    <row r="68" spans="1:16" x14ac:dyDescent="0.25">
      <c r="A68" s="2" t="s">
        <v>115</v>
      </c>
      <c r="B68" s="1">
        <v>943</v>
      </c>
      <c r="C68" s="1">
        <v>5082</v>
      </c>
      <c r="F68" s="1" t="s">
        <v>33</v>
      </c>
      <c r="G68" s="1" t="s">
        <v>33</v>
      </c>
      <c r="H68" s="1" t="s">
        <v>86</v>
      </c>
      <c r="I68" s="6">
        <v>44537</v>
      </c>
      <c r="J68" s="6">
        <v>44540</v>
      </c>
      <c r="P68" s="1" t="s">
        <v>33</v>
      </c>
    </row>
    <row r="69" spans="1:16" x14ac:dyDescent="0.25">
      <c r="A69" s="2" t="s">
        <v>116</v>
      </c>
      <c r="B69" s="1">
        <v>943</v>
      </c>
      <c r="C69" s="1">
        <v>4050</v>
      </c>
      <c r="F69" s="1" t="s">
        <v>33</v>
      </c>
      <c r="G69" s="1" t="s">
        <v>33</v>
      </c>
      <c r="H69" s="1" t="s">
        <v>86</v>
      </c>
      <c r="I69" s="6">
        <v>44537</v>
      </c>
      <c r="J69" s="6">
        <v>44540</v>
      </c>
      <c r="P69" s="1" t="s">
        <v>33</v>
      </c>
    </row>
    <row r="70" spans="1:16" x14ac:dyDescent="0.25">
      <c r="A70" s="2" t="s">
        <v>117</v>
      </c>
      <c r="B70" s="1">
        <v>942</v>
      </c>
      <c r="C70" s="1">
        <v>4050</v>
      </c>
      <c r="F70" s="1" t="s">
        <v>33</v>
      </c>
      <c r="G70" s="1" t="s">
        <v>33</v>
      </c>
      <c r="H70" s="1" t="s">
        <v>86</v>
      </c>
      <c r="I70" s="6">
        <v>44537</v>
      </c>
      <c r="J70" s="6">
        <v>44540</v>
      </c>
      <c r="P70" s="1" t="s">
        <v>33</v>
      </c>
    </row>
    <row r="71" spans="1:16" x14ac:dyDescent="0.25">
      <c r="A71" s="2" t="s">
        <v>118</v>
      </c>
      <c r="B71" s="1">
        <v>942</v>
      </c>
      <c r="C71" s="1">
        <v>3563</v>
      </c>
      <c r="F71" s="1" t="s">
        <v>33</v>
      </c>
      <c r="G71" s="1" t="s">
        <v>33</v>
      </c>
      <c r="H71" s="1" t="s">
        <v>86</v>
      </c>
      <c r="I71" s="6">
        <v>44537</v>
      </c>
      <c r="J71" s="6">
        <v>44540</v>
      </c>
      <c r="P71" s="1" t="s">
        <v>33</v>
      </c>
    </row>
    <row r="72" spans="1:16" x14ac:dyDescent="0.25">
      <c r="A72" s="2" t="s">
        <v>119</v>
      </c>
      <c r="B72" s="1">
        <v>942</v>
      </c>
      <c r="C72" s="1">
        <v>5082</v>
      </c>
      <c r="F72" s="1" t="s">
        <v>33</v>
      </c>
      <c r="G72" s="1" t="s">
        <v>33</v>
      </c>
      <c r="H72" s="1" t="s">
        <v>86</v>
      </c>
      <c r="I72" s="6">
        <v>44537</v>
      </c>
      <c r="J72" s="6">
        <v>44540</v>
      </c>
      <c r="P72" s="1" t="s">
        <v>33</v>
      </c>
    </row>
    <row r="73" spans="1:16" x14ac:dyDescent="0.25">
      <c r="A73" s="2" t="s">
        <v>120</v>
      </c>
      <c r="B73" s="1">
        <v>943</v>
      </c>
      <c r="C73" s="1">
        <v>4050</v>
      </c>
      <c r="F73" s="1" t="s">
        <v>33</v>
      </c>
      <c r="G73" s="1" t="s">
        <v>33</v>
      </c>
      <c r="H73" s="1" t="s">
        <v>86</v>
      </c>
      <c r="I73" s="6">
        <v>44537</v>
      </c>
      <c r="J73" s="6">
        <v>44540</v>
      </c>
      <c r="P73" s="1" t="s">
        <v>33</v>
      </c>
    </row>
    <row r="74" spans="1:16" x14ac:dyDescent="0.25">
      <c r="A74" s="2" t="s">
        <v>121</v>
      </c>
      <c r="B74" s="1">
        <v>943</v>
      </c>
      <c r="C74" s="1">
        <v>3563</v>
      </c>
      <c r="F74" s="1" t="s">
        <v>33</v>
      </c>
      <c r="G74" s="1" t="s">
        <v>33</v>
      </c>
      <c r="H74" s="1" t="s">
        <v>86</v>
      </c>
      <c r="I74" s="6">
        <v>44537</v>
      </c>
      <c r="J74" s="6">
        <v>44540</v>
      </c>
      <c r="P74" s="1" t="s">
        <v>33</v>
      </c>
    </row>
    <row r="75" spans="1:16" x14ac:dyDescent="0.25">
      <c r="A75" s="2" t="s">
        <v>122</v>
      </c>
      <c r="B75" s="1">
        <v>943</v>
      </c>
      <c r="C75" s="1">
        <v>11279</v>
      </c>
      <c r="F75" s="1" t="s">
        <v>33</v>
      </c>
      <c r="G75" s="1" t="s">
        <v>33</v>
      </c>
      <c r="H75" s="1" t="s">
        <v>86</v>
      </c>
      <c r="I75" s="6">
        <v>44537</v>
      </c>
      <c r="J75" s="6">
        <v>44540</v>
      </c>
      <c r="P75" s="1" t="s">
        <v>33</v>
      </c>
    </row>
    <row r="76" spans="1:16" x14ac:dyDescent="0.25">
      <c r="A76" s="2" t="s">
        <v>123</v>
      </c>
      <c r="B76" s="1">
        <v>942</v>
      </c>
      <c r="C76" s="1">
        <v>4050</v>
      </c>
      <c r="F76" s="1" t="s">
        <v>33</v>
      </c>
      <c r="G76" s="1" t="s">
        <v>33</v>
      </c>
      <c r="H76" s="1" t="s">
        <v>86</v>
      </c>
      <c r="I76" s="6">
        <v>44537</v>
      </c>
      <c r="J76" s="6">
        <v>44540</v>
      </c>
      <c r="P76" s="1" t="s">
        <v>33</v>
      </c>
    </row>
    <row r="77" spans="1:16" x14ac:dyDescent="0.25">
      <c r="A77" s="2" t="s">
        <v>124</v>
      </c>
      <c r="B77" s="1">
        <v>942</v>
      </c>
      <c r="C77" s="1">
        <v>12246</v>
      </c>
      <c r="F77" s="1" t="s">
        <v>33</v>
      </c>
      <c r="G77" s="1" t="s">
        <v>33</v>
      </c>
      <c r="H77" s="1" t="s">
        <v>86</v>
      </c>
      <c r="I77" s="6">
        <v>44537</v>
      </c>
      <c r="J77" s="6">
        <v>44540</v>
      </c>
      <c r="P77" s="1" t="s">
        <v>33</v>
      </c>
    </row>
    <row r="78" spans="1:16" x14ac:dyDescent="0.25">
      <c r="A78" s="2" t="s">
        <v>125</v>
      </c>
      <c r="B78" s="1">
        <v>943</v>
      </c>
      <c r="C78" s="1">
        <v>9655</v>
      </c>
      <c r="F78" s="1" t="s">
        <v>33</v>
      </c>
      <c r="G78" s="1" t="s">
        <v>33</v>
      </c>
      <c r="H78" s="1" t="s">
        <v>86</v>
      </c>
      <c r="I78" s="6">
        <v>44537</v>
      </c>
      <c r="J78" s="6">
        <v>44540</v>
      </c>
      <c r="P78" s="1" t="s">
        <v>33</v>
      </c>
    </row>
    <row r="79" spans="1:16" x14ac:dyDescent="0.25">
      <c r="A79" s="2" t="s">
        <v>126</v>
      </c>
      <c r="B79" s="1">
        <v>942</v>
      </c>
      <c r="C79" s="1">
        <v>10317</v>
      </c>
      <c r="F79" s="1" t="s">
        <v>33</v>
      </c>
      <c r="G79" s="1" t="s">
        <v>33</v>
      </c>
      <c r="H79" s="1" t="s">
        <v>86</v>
      </c>
      <c r="I79" s="6">
        <v>44537</v>
      </c>
      <c r="J79" s="6">
        <v>44540</v>
      </c>
      <c r="P79" s="1" t="s">
        <v>33</v>
      </c>
    </row>
    <row r="80" spans="1:16" x14ac:dyDescent="0.25">
      <c r="A80" s="2" t="s">
        <v>127</v>
      </c>
      <c r="B80" s="1">
        <v>942</v>
      </c>
      <c r="C80" s="1">
        <v>4050</v>
      </c>
      <c r="F80" s="1" t="s">
        <v>33</v>
      </c>
      <c r="G80" s="1" t="s">
        <v>33</v>
      </c>
      <c r="H80" s="1" t="s">
        <v>86</v>
      </c>
      <c r="I80" s="6">
        <v>44537</v>
      </c>
      <c r="J80" s="6">
        <v>44540</v>
      </c>
      <c r="P80" s="1" t="s">
        <v>33</v>
      </c>
    </row>
    <row r="81" spans="1:16" x14ac:dyDescent="0.25">
      <c r="A81" s="2" t="s">
        <v>128</v>
      </c>
      <c r="B81" s="1">
        <v>942</v>
      </c>
      <c r="C81" s="1">
        <v>4050</v>
      </c>
      <c r="F81" s="1" t="s">
        <v>33</v>
      </c>
      <c r="G81" s="1" t="s">
        <v>33</v>
      </c>
      <c r="H81" s="1" t="s">
        <v>86</v>
      </c>
      <c r="I81" s="6">
        <v>44537</v>
      </c>
      <c r="J81" s="6">
        <v>44540</v>
      </c>
      <c r="P81" s="1" t="s">
        <v>33</v>
      </c>
    </row>
    <row r="82" spans="1:16" x14ac:dyDescent="0.25">
      <c r="A82" s="2" t="s">
        <v>129</v>
      </c>
      <c r="B82" s="1">
        <v>942</v>
      </c>
      <c r="C82" s="1">
        <v>4050</v>
      </c>
      <c r="F82" s="1" t="s">
        <v>33</v>
      </c>
      <c r="G82" s="1" t="s">
        <v>33</v>
      </c>
      <c r="H82" s="1" t="s">
        <v>86</v>
      </c>
      <c r="I82" s="6">
        <v>44537</v>
      </c>
      <c r="J82" s="6">
        <v>44540</v>
      </c>
      <c r="P82" s="1" t="s">
        <v>33</v>
      </c>
    </row>
    <row r="83" spans="1:16" x14ac:dyDescent="0.25">
      <c r="A83" s="2" t="s">
        <v>130</v>
      </c>
      <c r="B83" s="1">
        <v>942</v>
      </c>
      <c r="C83" s="1">
        <v>4172</v>
      </c>
      <c r="F83" s="1" t="s">
        <v>33</v>
      </c>
      <c r="G83" s="1" t="s">
        <v>33</v>
      </c>
      <c r="H83" s="1" t="s">
        <v>86</v>
      </c>
      <c r="I83" s="6">
        <v>44537</v>
      </c>
      <c r="J83" s="6">
        <v>44540</v>
      </c>
      <c r="P83" s="1" t="s">
        <v>33</v>
      </c>
    </row>
    <row r="84" spans="1:16" x14ac:dyDescent="0.25">
      <c r="A84" s="2" t="s">
        <v>131</v>
      </c>
      <c r="B84" s="1">
        <v>942</v>
      </c>
      <c r="C84" s="1">
        <v>13974</v>
      </c>
      <c r="F84" s="1" t="s">
        <v>33</v>
      </c>
      <c r="G84" s="1" t="s">
        <v>33</v>
      </c>
      <c r="H84" s="1" t="s">
        <v>86</v>
      </c>
      <c r="I84" s="6">
        <v>44537</v>
      </c>
      <c r="J84" s="6">
        <v>44540</v>
      </c>
      <c r="P84" s="1" t="s">
        <v>33</v>
      </c>
    </row>
    <row r="85" spans="1:16" x14ac:dyDescent="0.25">
      <c r="A85" s="2" t="s">
        <v>132</v>
      </c>
      <c r="B85" s="1">
        <v>942</v>
      </c>
      <c r="C85" s="1">
        <v>4050</v>
      </c>
      <c r="F85" s="1" t="s">
        <v>33</v>
      </c>
      <c r="G85" s="1" t="s">
        <v>33</v>
      </c>
      <c r="H85" s="1" t="s">
        <v>86</v>
      </c>
      <c r="I85" s="6">
        <v>44537</v>
      </c>
      <c r="J85" s="6">
        <v>44540</v>
      </c>
      <c r="P85" s="1" t="s">
        <v>33</v>
      </c>
    </row>
    <row r="86" spans="1:16" x14ac:dyDescent="0.25">
      <c r="A86" s="2" t="s">
        <v>133</v>
      </c>
      <c r="B86" s="1">
        <v>942</v>
      </c>
      <c r="C86" s="1">
        <v>4172</v>
      </c>
      <c r="F86" s="1" t="s">
        <v>33</v>
      </c>
      <c r="G86" s="1" t="s">
        <v>33</v>
      </c>
      <c r="H86" s="1" t="s">
        <v>86</v>
      </c>
      <c r="I86" s="6">
        <v>44537</v>
      </c>
      <c r="J86" s="6">
        <v>44540</v>
      </c>
      <c r="P86" s="1" t="s">
        <v>33</v>
      </c>
    </row>
    <row r="87" spans="1:16" x14ac:dyDescent="0.25">
      <c r="A87" s="2" t="s">
        <v>134</v>
      </c>
      <c r="B87" s="1">
        <v>942</v>
      </c>
      <c r="C87" s="1">
        <v>4172</v>
      </c>
      <c r="F87" s="1" t="s">
        <v>33</v>
      </c>
      <c r="G87" s="1" t="s">
        <v>33</v>
      </c>
      <c r="H87" s="1" t="s">
        <v>86</v>
      </c>
      <c r="I87" s="6">
        <v>44537</v>
      </c>
      <c r="J87" s="6">
        <v>44540</v>
      </c>
      <c r="P87" s="1" t="s">
        <v>33</v>
      </c>
    </row>
    <row r="88" spans="1:16" x14ac:dyDescent="0.25">
      <c r="A88" s="2" t="s">
        <v>135</v>
      </c>
      <c r="B88" s="1">
        <v>942</v>
      </c>
      <c r="C88" s="1">
        <v>3563</v>
      </c>
      <c r="F88" s="1" t="s">
        <v>33</v>
      </c>
      <c r="G88" s="1" t="s">
        <v>33</v>
      </c>
      <c r="H88" s="1" t="s">
        <v>86</v>
      </c>
      <c r="I88" s="6">
        <v>44537</v>
      </c>
      <c r="J88" s="6">
        <v>44540</v>
      </c>
      <c r="P88" s="1" t="s">
        <v>33</v>
      </c>
    </row>
    <row r="89" spans="1:16" x14ac:dyDescent="0.25">
      <c r="A89" s="2" t="s">
        <v>136</v>
      </c>
      <c r="B89" s="1">
        <v>942</v>
      </c>
      <c r="C89" s="1">
        <v>4172</v>
      </c>
      <c r="F89" s="1" t="s">
        <v>33</v>
      </c>
      <c r="G89" s="1" t="s">
        <v>33</v>
      </c>
      <c r="H89" s="1" t="s">
        <v>86</v>
      </c>
      <c r="I89" s="6">
        <v>44537</v>
      </c>
      <c r="J89" s="6">
        <v>44540</v>
      </c>
      <c r="P89" s="1" t="s">
        <v>33</v>
      </c>
    </row>
    <row r="90" spans="1:16" x14ac:dyDescent="0.25">
      <c r="A90" s="2" t="s">
        <v>137</v>
      </c>
      <c r="B90" s="1">
        <v>942</v>
      </c>
      <c r="C90" s="1">
        <v>4050</v>
      </c>
      <c r="F90" s="1" t="s">
        <v>33</v>
      </c>
      <c r="G90" s="1" t="s">
        <v>33</v>
      </c>
      <c r="H90" s="1" t="s">
        <v>86</v>
      </c>
      <c r="I90" s="6">
        <v>44537</v>
      </c>
      <c r="J90" s="6">
        <v>44540</v>
      </c>
      <c r="P90" s="1" t="s">
        <v>33</v>
      </c>
    </row>
    <row r="91" spans="1:16" x14ac:dyDescent="0.25">
      <c r="A91" s="2" t="s">
        <v>138</v>
      </c>
      <c r="B91" s="1">
        <v>942</v>
      </c>
      <c r="C91" s="1">
        <v>15593</v>
      </c>
      <c r="F91" s="1" t="s">
        <v>33</v>
      </c>
      <c r="G91" s="1" t="s">
        <v>33</v>
      </c>
      <c r="H91" s="1" t="s">
        <v>86</v>
      </c>
      <c r="I91" s="6">
        <v>44537</v>
      </c>
      <c r="J91" s="6">
        <v>44540</v>
      </c>
      <c r="P91" s="1" t="s">
        <v>33</v>
      </c>
    </row>
    <row r="92" spans="1:16" x14ac:dyDescent="0.25">
      <c r="A92" s="2" t="s">
        <v>139</v>
      </c>
      <c r="B92" s="1">
        <v>942</v>
      </c>
      <c r="C92" s="1">
        <v>4050</v>
      </c>
      <c r="F92" s="1" t="s">
        <v>33</v>
      </c>
      <c r="G92" s="1" t="s">
        <v>33</v>
      </c>
      <c r="H92" s="1" t="s">
        <v>86</v>
      </c>
      <c r="I92" s="6">
        <v>44537</v>
      </c>
      <c r="J92" s="6">
        <v>44540</v>
      </c>
      <c r="P92" s="1" t="s">
        <v>33</v>
      </c>
    </row>
    <row r="93" spans="1:16" x14ac:dyDescent="0.25">
      <c r="A93" s="2" t="s">
        <v>140</v>
      </c>
      <c r="B93" s="1">
        <v>942</v>
      </c>
      <c r="C93" s="1">
        <v>5082</v>
      </c>
      <c r="F93" s="1" t="s">
        <v>33</v>
      </c>
      <c r="G93" s="1" t="s">
        <v>33</v>
      </c>
      <c r="H93" s="1" t="s">
        <v>86</v>
      </c>
      <c r="I93" s="6">
        <v>44537</v>
      </c>
      <c r="J93" s="6">
        <v>44540</v>
      </c>
      <c r="P93" s="1" t="s">
        <v>33</v>
      </c>
    </row>
    <row r="94" spans="1:16" x14ac:dyDescent="0.25">
      <c r="A94" s="2" t="s">
        <v>141</v>
      </c>
      <c r="B94" s="1">
        <v>942</v>
      </c>
      <c r="C94" s="1">
        <v>11473</v>
      </c>
      <c r="F94" s="1" t="s">
        <v>33</v>
      </c>
      <c r="G94" s="1" t="s">
        <v>33</v>
      </c>
      <c r="H94" s="1" t="s">
        <v>86</v>
      </c>
      <c r="I94" s="6">
        <v>44537</v>
      </c>
      <c r="J94" s="6">
        <v>44540</v>
      </c>
      <c r="P94" s="1" t="s">
        <v>33</v>
      </c>
    </row>
    <row r="95" spans="1:16" x14ac:dyDescent="0.25">
      <c r="A95" s="2" t="s">
        <v>142</v>
      </c>
      <c r="B95" s="1">
        <v>942</v>
      </c>
      <c r="C95" s="1">
        <v>11279</v>
      </c>
      <c r="F95" s="1" t="s">
        <v>33</v>
      </c>
      <c r="G95" s="1" t="s">
        <v>33</v>
      </c>
      <c r="H95" s="1" t="s">
        <v>86</v>
      </c>
      <c r="I95" s="6">
        <v>44537</v>
      </c>
      <c r="J95" s="6">
        <v>44540</v>
      </c>
      <c r="P95" s="1" t="s">
        <v>33</v>
      </c>
    </row>
    <row r="96" spans="1:16" x14ac:dyDescent="0.25">
      <c r="A96" s="2" t="s">
        <v>143</v>
      </c>
      <c r="B96" s="1">
        <v>942</v>
      </c>
      <c r="C96" s="1">
        <v>5082</v>
      </c>
      <c r="F96" s="1" t="s">
        <v>33</v>
      </c>
      <c r="G96" s="1" t="s">
        <v>33</v>
      </c>
      <c r="H96" s="1" t="s">
        <v>86</v>
      </c>
      <c r="I96" s="6">
        <v>44537</v>
      </c>
      <c r="J96" s="6">
        <v>44540</v>
      </c>
      <c r="P96" s="1" t="s">
        <v>33</v>
      </c>
    </row>
    <row r="97" spans="1:16" x14ac:dyDescent="0.25">
      <c r="A97" s="2" t="s">
        <v>144</v>
      </c>
      <c r="B97" s="1">
        <v>942</v>
      </c>
      <c r="C97" s="1">
        <v>4172</v>
      </c>
      <c r="F97" s="1" t="s">
        <v>33</v>
      </c>
      <c r="G97" s="1" t="s">
        <v>33</v>
      </c>
      <c r="H97" s="1" t="s">
        <v>86</v>
      </c>
      <c r="I97" s="6">
        <v>44537</v>
      </c>
      <c r="J97" s="6">
        <v>44540</v>
      </c>
      <c r="P97" s="1" t="s">
        <v>33</v>
      </c>
    </row>
    <row r="98" spans="1:16" x14ac:dyDescent="0.25">
      <c r="A98" s="2" t="s">
        <v>145</v>
      </c>
      <c r="B98" s="1">
        <v>942</v>
      </c>
      <c r="C98" s="1">
        <v>4050</v>
      </c>
      <c r="F98" s="1" t="s">
        <v>33</v>
      </c>
      <c r="G98" s="1" t="s">
        <v>33</v>
      </c>
      <c r="H98" s="1" t="s">
        <v>86</v>
      </c>
      <c r="I98" s="6">
        <v>44537</v>
      </c>
      <c r="J98" s="6">
        <v>44540</v>
      </c>
      <c r="P98" s="1" t="s">
        <v>33</v>
      </c>
    </row>
    <row r="99" spans="1:16" x14ac:dyDescent="0.25">
      <c r="A99" s="2" t="s">
        <v>146</v>
      </c>
      <c r="B99" s="1">
        <v>942</v>
      </c>
      <c r="C99" s="1">
        <v>4050</v>
      </c>
      <c r="F99" s="1" t="s">
        <v>33</v>
      </c>
      <c r="G99" s="1" t="s">
        <v>33</v>
      </c>
      <c r="H99" s="1" t="s">
        <v>86</v>
      </c>
      <c r="I99" s="6">
        <v>44537</v>
      </c>
      <c r="J99" s="6">
        <v>44540</v>
      </c>
      <c r="P99" s="1" t="s">
        <v>33</v>
      </c>
    </row>
    <row r="100" spans="1:16" x14ac:dyDescent="0.25">
      <c r="A100" s="2" t="s">
        <v>147</v>
      </c>
      <c r="B100" s="1">
        <v>942</v>
      </c>
      <c r="C100" s="1">
        <v>4172</v>
      </c>
      <c r="F100" s="1" t="s">
        <v>33</v>
      </c>
      <c r="G100" s="1" t="s">
        <v>33</v>
      </c>
      <c r="H100" s="1" t="s">
        <v>86</v>
      </c>
      <c r="I100" s="6">
        <v>44537</v>
      </c>
      <c r="J100" s="6">
        <v>44540</v>
      </c>
      <c r="P100" s="1" t="s">
        <v>33</v>
      </c>
    </row>
    <row r="101" spans="1:16" x14ac:dyDescent="0.25">
      <c r="A101" s="2" t="s">
        <v>148</v>
      </c>
      <c r="B101" s="1">
        <v>942</v>
      </c>
      <c r="C101" s="1">
        <v>4172</v>
      </c>
      <c r="F101" s="1" t="s">
        <v>33</v>
      </c>
      <c r="G101" s="1" t="s">
        <v>33</v>
      </c>
      <c r="H101" s="1" t="s">
        <v>86</v>
      </c>
      <c r="I101" s="6">
        <v>44537</v>
      </c>
      <c r="J101" s="6">
        <v>44540</v>
      </c>
      <c r="P101" s="1" t="s">
        <v>33</v>
      </c>
    </row>
    <row r="102" spans="1:16" x14ac:dyDescent="0.25">
      <c r="A102" s="2" t="s">
        <v>149</v>
      </c>
      <c r="B102" s="1">
        <v>942</v>
      </c>
      <c r="C102" s="1">
        <v>5082</v>
      </c>
      <c r="F102" s="1" t="s">
        <v>33</v>
      </c>
      <c r="G102" s="1" t="s">
        <v>33</v>
      </c>
      <c r="H102" s="1" t="s">
        <v>86</v>
      </c>
      <c r="I102" s="6">
        <v>44537</v>
      </c>
      <c r="J102" s="6">
        <v>44540</v>
      </c>
      <c r="P102" s="1" t="s">
        <v>33</v>
      </c>
    </row>
    <row r="103" spans="1:16" x14ac:dyDescent="0.25">
      <c r="A103" s="2" t="s">
        <v>150</v>
      </c>
      <c r="B103" s="1">
        <v>942</v>
      </c>
      <c r="C103" s="1">
        <v>11473</v>
      </c>
      <c r="F103" s="1" t="s">
        <v>33</v>
      </c>
      <c r="G103" s="1" t="s">
        <v>33</v>
      </c>
      <c r="H103" s="1" t="s">
        <v>86</v>
      </c>
      <c r="I103" s="6">
        <v>44537</v>
      </c>
      <c r="J103" s="6">
        <v>44540</v>
      </c>
      <c r="P103" s="1" t="s">
        <v>33</v>
      </c>
    </row>
    <row r="104" spans="1:16" x14ac:dyDescent="0.25">
      <c r="A104" s="2" t="s">
        <v>151</v>
      </c>
      <c r="B104" s="1">
        <v>942</v>
      </c>
      <c r="C104" s="1">
        <v>11473</v>
      </c>
      <c r="F104" s="1" t="s">
        <v>33</v>
      </c>
      <c r="G104" s="1" t="s">
        <v>33</v>
      </c>
      <c r="H104" s="1" t="s">
        <v>86</v>
      </c>
      <c r="I104" s="6">
        <v>44537</v>
      </c>
      <c r="J104" s="6">
        <v>44540</v>
      </c>
      <c r="P104" s="1" t="s">
        <v>33</v>
      </c>
    </row>
    <row r="105" spans="1:16" x14ac:dyDescent="0.25">
      <c r="A105" s="2" t="s">
        <v>152</v>
      </c>
      <c r="B105" s="1">
        <v>943</v>
      </c>
      <c r="C105" s="1">
        <v>4172</v>
      </c>
      <c r="F105" s="1" t="s">
        <v>33</v>
      </c>
      <c r="G105" s="1" t="s">
        <v>33</v>
      </c>
      <c r="H105" s="1">
        <v>0</v>
      </c>
      <c r="I105" s="6">
        <v>44537</v>
      </c>
      <c r="J105" s="6">
        <v>44540</v>
      </c>
      <c r="P105" s="1" t="s">
        <v>33</v>
      </c>
    </row>
    <row r="106" spans="1:16" x14ac:dyDescent="0.25">
      <c r="A106" s="2" t="s">
        <v>153</v>
      </c>
      <c r="B106" s="1">
        <v>943</v>
      </c>
      <c r="C106" s="1">
        <v>4172</v>
      </c>
      <c r="F106" s="1" t="s">
        <v>33</v>
      </c>
      <c r="G106" s="1" t="s">
        <v>33</v>
      </c>
      <c r="H106" s="1">
        <v>0</v>
      </c>
      <c r="I106" s="6">
        <v>44537</v>
      </c>
      <c r="J106" s="6">
        <v>44540</v>
      </c>
      <c r="P106" s="1" t="s">
        <v>33</v>
      </c>
    </row>
    <row r="107" spans="1:16" x14ac:dyDescent="0.25">
      <c r="A107" s="2" t="s">
        <v>154</v>
      </c>
      <c r="B107" s="1">
        <v>943</v>
      </c>
      <c r="C107" s="1">
        <v>5082</v>
      </c>
      <c r="F107" s="1" t="s">
        <v>33</v>
      </c>
      <c r="G107" s="1" t="s">
        <v>33</v>
      </c>
      <c r="H107" s="1">
        <v>0</v>
      </c>
      <c r="I107" s="6">
        <v>44537</v>
      </c>
      <c r="J107" s="6">
        <v>44540</v>
      </c>
      <c r="P107" s="1" t="s">
        <v>33</v>
      </c>
    </row>
    <row r="108" spans="1:16" x14ac:dyDescent="0.25">
      <c r="A108" s="2" t="s">
        <v>155</v>
      </c>
      <c r="B108" s="1">
        <v>942</v>
      </c>
      <c r="C108" s="1">
        <v>5082</v>
      </c>
      <c r="F108" s="1" t="s">
        <v>33</v>
      </c>
      <c r="G108" s="1" t="s">
        <v>33</v>
      </c>
      <c r="H108" s="1">
        <v>0</v>
      </c>
      <c r="I108" s="6">
        <v>44537</v>
      </c>
      <c r="J108" s="6">
        <v>44540</v>
      </c>
      <c r="P108" s="1" t="s">
        <v>33</v>
      </c>
    </row>
    <row r="109" spans="1:16" x14ac:dyDescent="0.25">
      <c r="A109" s="2" t="s">
        <v>156</v>
      </c>
      <c r="B109" s="1">
        <v>942</v>
      </c>
      <c r="C109" s="1">
        <v>4172</v>
      </c>
      <c r="F109" s="1" t="s">
        <v>33</v>
      </c>
      <c r="G109" s="1" t="s">
        <v>33</v>
      </c>
      <c r="H109" s="1">
        <v>0</v>
      </c>
      <c r="I109" s="6">
        <v>44537</v>
      </c>
      <c r="J109" s="6">
        <v>44540</v>
      </c>
      <c r="P109" s="1" t="s">
        <v>33</v>
      </c>
    </row>
    <row r="110" spans="1:16" x14ac:dyDescent="0.25">
      <c r="A110" s="2" t="s">
        <v>157</v>
      </c>
      <c r="B110" s="1">
        <v>943</v>
      </c>
      <c r="C110" s="1">
        <v>4172</v>
      </c>
      <c r="F110" s="1" t="s">
        <v>33</v>
      </c>
      <c r="G110" s="1" t="s">
        <v>33</v>
      </c>
      <c r="H110" s="1">
        <v>0</v>
      </c>
      <c r="I110" s="6">
        <v>44537</v>
      </c>
      <c r="J110" s="6">
        <v>44540</v>
      </c>
      <c r="P110" s="1" t="s">
        <v>33</v>
      </c>
    </row>
    <row r="111" spans="1:16" x14ac:dyDescent="0.25">
      <c r="A111" s="2" t="s">
        <v>158</v>
      </c>
      <c r="B111" s="1">
        <v>942</v>
      </c>
      <c r="C111" s="1">
        <v>5082</v>
      </c>
      <c r="F111" s="1" t="s">
        <v>33</v>
      </c>
      <c r="G111" s="1" t="s">
        <v>33</v>
      </c>
      <c r="H111" s="1">
        <v>0</v>
      </c>
      <c r="I111" s="6">
        <v>44537</v>
      </c>
      <c r="J111" s="6">
        <v>44540</v>
      </c>
      <c r="P111" s="1" t="s">
        <v>33</v>
      </c>
    </row>
    <row r="112" spans="1:16" x14ac:dyDescent="0.25">
      <c r="A112" s="2" t="s">
        <v>159</v>
      </c>
      <c r="B112" s="1">
        <v>943</v>
      </c>
      <c r="C112" s="1">
        <v>4172</v>
      </c>
      <c r="F112" s="1" t="s">
        <v>33</v>
      </c>
      <c r="G112" s="1" t="s">
        <v>33</v>
      </c>
      <c r="H112" s="1">
        <v>0</v>
      </c>
      <c r="I112" s="6">
        <v>44537</v>
      </c>
      <c r="J112" s="6">
        <v>44540</v>
      </c>
      <c r="P112" s="1" t="s">
        <v>33</v>
      </c>
    </row>
    <row r="113" spans="1:16" x14ac:dyDescent="0.25">
      <c r="A113" s="2" t="s">
        <v>42</v>
      </c>
      <c r="B113" s="1">
        <v>961</v>
      </c>
      <c r="C113" s="1">
        <v>4172</v>
      </c>
      <c r="F113" s="1" t="s">
        <v>33</v>
      </c>
      <c r="G113" s="1" t="s">
        <v>33</v>
      </c>
      <c r="H113" s="1">
        <v>0</v>
      </c>
      <c r="I113" s="6">
        <v>44537</v>
      </c>
      <c r="J113" s="6">
        <v>44540</v>
      </c>
      <c r="P113" s="1" t="s">
        <v>33</v>
      </c>
    </row>
    <row r="114" spans="1:16" x14ac:dyDescent="0.25">
      <c r="A114" s="2" t="s">
        <v>160</v>
      </c>
      <c r="B114" s="1">
        <v>942</v>
      </c>
      <c r="C114" s="1">
        <v>5082</v>
      </c>
      <c r="F114" s="1" t="s">
        <v>33</v>
      </c>
      <c r="G114" s="1" t="s">
        <v>33</v>
      </c>
      <c r="H114" s="1">
        <v>0</v>
      </c>
      <c r="I114" s="6">
        <v>44537</v>
      </c>
      <c r="J114" s="6">
        <v>44540</v>
      </c>
      <c r="P114" s="1" t="s">
        <v>33</v>
      </c>
    </row>
    <row r="115" spans="1:16" x14ac:dyDescent="0.25">
      <c r="A115" s="2" t="s">
        <v>161</v>
      </c>
      <c r="B115" s="1">
        <v>942</v>
      </c>
      <c r="C115" s="1">
        <v>5082</v>
      </c>
      <c r="F115" s="1" t="s">
        <v>33</v>
      </c>
      <c r="G115" s="1" t="s">
        <v>33</v>
      </c>
      <c r="H115" s="1">
        <v>0</v>
      </c>
      <c r="I115" s="6">
        <v>44537</v>
      </c>
      <c r="J115" s="6">
        <v>44540</v>
      </c>
      <c r="P115" s="1" t="s">
        <v>33</v>
      </c>
    </row>
    <row r="116" spans="1:16" x14ac:dyDescent="0.25">
      <c r="A116" s="2" t="s">
        <v>162</v>
      </c>
      <c r="B116" s="1">
        <v>942</v>
      </c>
      <c r="C116" s="1">
        <v>5082</v>
      </c>
      <c r="F116" s="1" t="s">
        <v>33</v>
      </c>
      <c r="G116" s="1" t="s">
        <v>33</v>
      </c>
      <c r="H116" s="1">
        <v>0</v>
      </c>
      <c r="I116" s="6">
        <v>44537</v>
      </c>
      <c r="J116" s="6">
        <v>44540</v>
      </c>
      <c r="P116" s="1" t="s">
        <v>33</v>
      </c>
    </row>
    <row r="117" spans="1:16" x14ac:dyDescent="0.25">
      <c r="A117" s="2" t="s">
        <v>163</v>
      </c>
      <c r="B117" s="1">
        <v>942</v>
      </c>
      <c r="C117" s="1">
        <v>13974</v>
      </c>
      <c r="F117" s="1" t="s">
        <v>33</v>
      </c>
      <c r="G117" s="1" t="s">
        <v>33</v>
      </c>
      <c r="H117" s="1">
        <v>0</v>
      </c>
      <c r="I117" s="6">
        <v>44537</v>
      </c>
      <c r="J117" s="6">
        <v>44540</v>
      </c>
      <c r="P117" s="1" t="s">
        <v>33</v>
      </c>
    </row>
    <row r="118" spans="1:16" x14ac:dyDescent="0.25">
      <c r="A118" s="2" t="s">
        <v>164</v>
      </c>
      <c r="B118" s="1">
        <v>942</v>
      </c>
      <c r="C118" s="1">
        <v>4172</v>
      </c>
      <c r="F118" s="1" t="s">
        <v>33</v>
      </c>
      <c r="G118" s="1" t="s">
        <v>33</v>
      </c>
      <c r="H118" s="1">
        <v>0</v>
      </c>
      <c r="I118" s="6">
        <v>44537</v>
      </c>
      <c r="J118" s="6">
        <v>44540</v>
      </c>
      <c r="P118" s="1" t="s">
        <v>33</v>
      </c>
    </row>
    <row r="119" spans="1:16" x14ac:dyDescent="0.25">
      <c r="A119" s="2" t="s">
        <v>165</v>
      </c>
      <c r="B119" s="1">
        <v>943</v>
      </c>
      <c r="C119" s="1">
        <v>4050</v>
      </c>
      <c r="F119" s="1" t="s">
        <v>33</v>
      </c>
      <c r="G119" s="1" t="s">
        <v>33</v>
      </c>
      <c r="H119" s="1">
        <v>0</v>
      </c>
      <c r="I119" s="6">
        <v>44537</v>
      </c>
      <c r="J119" s="6">
        <v>44540</v>
      </c>
      <c r="P119" s="1" t="s">
        <v>33</v>
      </c>
    </row>
    <row r="120" spans="1:16" x14ac:dyDescent="0.25">
      <c r="A120" s="2" t="s">
        <v>166</v>
      </c>
      <c r="B120" s="1">
        <v>942</v>
      </c>
      <c r="C120" s="1">
        <v>4172</v>
      </c>
      <c r="F120" s="1" t="s">
        <v>33</v>
      </c>
      <c r="G120" s="1" t="s">
        <v>33</v>
      </c>
      <c r="H120" s="1">
        <v>0</v>
      </c>
      <c r="I120" s="6">
        <v>44537</v>
      </c>
      <c r="J120" s="6">
        <v>44540</v>
      </c>
      <c r="P120" s="1" t="s">
        <v>33</v>
      </c>
    </row>
    <row r="121" spans="1:16" x14ac:dyDescent="0.25">
      <c r="A121" s="2" t="s">
        <v>167</v>
      </c>
      <c r="B121" s="1">
        <v>942</v>
      </c>
      <c r="C121" s="1">
        <v>5082</v>
      </c>
      <c r="F121" s="1" t="s">
        <v>33</v>
      </c>
      <c r="G121" s="1" t="s">
        <v>33</v>
      </c>
      <c r="H121" s="1">
        <v>0</v>
      </c>
      <c r="I121" s="6">
        <v>44537</v>
      </c>
      <c r="J121" s="6">
        <v>44540</v>
      </c>
      <c r="P121" s="1" t="s">
        <v>33</v>
      </c>
    </row>
    <row r="122" spans="1:16" x14ac:dyDescent="0.25">
      <c r="A122" s="2" t="s">
        <v>168</v>
      </c>
      <c r="B122" s="1">
        <v>942</v>
      </c>
      <c r="C122" s="1">
        <v>4172</v>
      </c>
      <c r="F122" s="1" t="s">
        <v>33</v>
      </c>
      <c r="G122" s="1" t="s">
        <v>33</v>
      </c>
      <c r="H122" s="1">
        <v>0</v>
      </c>
      <c r="I122" s="6">
        <v>44537</v>
      </c>
      <c r="J122" s="6">
        <v>44540</v>
      </c>
      <c r="P122" s="1" t="s">
        <v>33</v>
      </c>
    </row>
    <row r="123" spans="1:16" x14ac:dyDescent="0.25">
      <c r="A123" s="2" t="s">
        <v>169</v>
      </c>
      <c r="B123" s="1">
        <v>942</v>
      </c>
      <c r="C123" s="1">
        <v>5082</v>
      </c>
      <c r="F123" s="1" t="s">
        <v>33</v>
      </c>
      <c r="G123" s="1" t="s">
        <v>33</v>
      </c>
      <c r="H123" s="1">
        <v>0</v>
      </c>
      <c r="I123" s="6">
        <v>44537</v>
      </c>
      <c r="J123" s="6">
        <v>44540</v>
      </c>
      <c r="P123" s="1" t="s">
        <v>33</v>
      </c>
    </row>
    <row r="124" spans="1:16" x14ac:dyDescent="0.25">
      <c r="A124" s="2" t="s">
        <v>170</v>
      </c>
      <c r="B124" s="1">
        <v>942</v>
      </c>
      <c r="C124" s="1">
        <v>5082</v>
      </c>
      <c r="F124" s="1" t="s">
        <v>33</v>
      </c>
      <c r="G124" s="1" t="s">
        <v>33</v>
      </c>
      <c r="H124" s="1">
        <v>0</v>
      </c>
      <c r="I124" s="6">
        <v>44537</v>
      </c>
      <c r="J124" s="6">
        <v>44540</v>
      </c>
      <c r="P124" s="1" t="s">
        <v>33</v>
      </c>
    </row>
    <row r="125" spans="1:16" x14ac:dyDescent="0.25">
      <c r="A125" s="2" t="s">
        <v>171</v>
      </c>
      <c r="B125" s="1">
        <v>942</v>
      </c>
      <c r="C125" s="1">
        <v>11473</v>
      </c>
      <c r="F125" s="1" t="s">
        <v>33</v>
      </c>
      <c r="G125" s="1" t="s">
        <v>33</v>
      </c>
      <c r="H125" s="1">
        <v>0</v>
      </c>
      <c r="I125" s="6">
        <v>44537</v>
      </c>
      <c r="J125" s="6">
        <v>44540</v>
      </c>
      <c r="P125" s="1" t="s">
        <v>33</v>
      </c>
    </row>
    <row r="126" spans="1:16" x14ac:dyDescent="0.25">
      <c r="A126" s="2" t="s">
        <v>172</v>
      </c>
      <c r="B126" s="1">
        <v>942</v>
      </c>
      <c r="C126" s="1">
        <v>5082</v>
      </c>
      <c r="F126" s="1" t="s">
        <v>33</v>
      </c>
      <c r="G126" s="1" t="s">
        <v>33</v>
      </c>
      <c r="H126" s="1">
        <v>0</v>
      </c>
      <c r="I126" s="6">
        <v>44537</v>
      </c>
      <c r="J126" s="6">
        <v>44540</v>
      </c>
      <c r="P126" s="1" t="s">
        <v>33</v>
      </c>
    </row>
    <row r="127" spans="1:16" x14ac:dyDescent="0.25">
      <c r="A127" s="2" t="s">
        <v>173</v>
      </c>
      <c r="B127" s="1">
        <v>942</v>
      </c>
      <c r="C127" s="1">
        <v>4172</v>
      </c>
      <c r="F127" s="1" t="s">
        <v>33</v>
      </c>
      <c r="G127" s="1" t="s">
        <v>33</v>
      </c>
      <c r="H127" s="1">
        <v>0</v>
      </c>
      <c r="I127" s="6">
        <v>44537</v>
      </c>
      <c r="J127" s="6">
        <v>44540</v>
      </c>
      <c r="P127" s="1" t="s">
        <v>33</v>
      </c>
    </row>
    <row r="128" spans="1:16" x14ac:dyDescent="0.25">
      <c r="A128" s="2" t="s">
        <v>174</v>
      </c>
      <c r="B128" s="1">
        <v>942</v>
      </c>
      <c r="C128" s="1">
        <v>5082</v>
      </c>
      <c r="F128" s="1" t="s">
        <v>33</v>
      </c>
      <c r="G128" s="1" t="s">
        <v>33</v>
      </c>
      <c r="H128" s="1">
        <v>0</v>
      </c>
      <c r="I128" s="6">
        <v>44537</v>
      </c>
      <c r="J128" s="6">
        <v>44540</v>
      </c>
      <c r="P128" s="1" t="s">
        <v>33</v>
      </c>
    </row>
    <row r="129" spans="1:16" x14ac:dyDescent="0.25">
      <c r="A129" s="2" t="s">
        <v>175</v>
      </c>
      <c r="B129" s="1">
        <v>942</v>
      </c>
      <c r="C129" s="1">
        <v>5082</v>
      </c>
      <c r="F129" s="1" t="s">
        <v>33</v>
      </c>
      <c r="G129" s="1" t="s">
        <v>33</v>
      </c>
      <c r="H129" s="1">
        <v>0</v>
      </c>
      <c r="I129" s="6">
        <v>44537</v>
      </c>
      <c r="J129" s="6">
        <v>44540</v>
      </c>
      <c r="P129" s="1" t="s">
        <v>33</v>
      </c>
    </row>
    <row r="130" spans="1:16" x14ac:dyDescent="0.25">
      <c r="A130" s="2" t="s">
        <v>176</v>
      </c>
      <c r="B130" s="1">
        <v>942</v>
      </c>
      <c r="C130" s="1">
        <v>5082</v>
      </c>
      <c r="F130" s="1" t="s">
        <v>33</v>
      </c>
      <c r="G130" s="1" t="s">
        <v>33</v>
      </c>
      <c r="H130" s="1">
        <v>0</v>
      </c>
      <c r="I130" s="6">
        <v>44537</v>
      </c>
      <c r="J130" s="6">
        <v>44540</v>
      </c>
      <c r="P130" s="1" t="s">
        <v>33</v>
      </c>
    </row>
    <row r="131" spans="1:16" x14ac:dyDescent="0.25">
      <c r="A131" s="2" t="s">
        <v>177</v>
      </c>
      <c r="B131" s="1">
        <v>942</v>
      </c>
      <c r="C131" s="1">
        <v>4050</v>
      </c>
      <c r="F131" s="1" t="s">
        <v>33</v>
      </c>
      <c r="G131" s="1" t="s">
        <v>33</v>
      </c>
      <c r="H131" s="1">
        <v>0</v>
      </c>
      <c r="I131" s="6">
        <v>44537</v>
      </c>
      <c r="J131" s="6">
        <v>44540</v>
      </c>
      <c r="P131" s="1" t="s">
        <v>33</v>
      </c>
    </row>
    <row r="132" spans="1:16" x14ac:dyDescent="0.25">
      <c r="A132" s="2" t="s">
        <v>178</v>
      </c>
      <c r="B132" s="1">
        <v>942</v>
      </c>
      <c r="C132" s="1">
        <v>3563</v>
      </c>
      <c r="F132" s="1" t="s">
        <v>33</v>
      </c>
      <c r="G132" s="1" t="s">
        <v>33</v>
      </c>
      <c r="H132" s="1">
        <v>0</v>
      </c>
      <c r="I132" s="6">
        <v>44537</v>
      </c>
      <c r="J132" s="6">
        <v>44540</v>
      </c>
      <c r="P132" s="1" t="s">
        <v>33</v>
      </c>
    </row>
    <row r="133" spans="1:16" x14ac:dyDescent="0.25">
      <c r="A133" s="2" t="s">
        <v>179</v>
      </c>
      <c r="B133" s="1">
        <v>943</v>
      </c>
      <c r="C133" s="1">
        <v>4050</v>
      </c>
      <c r="F133" s="1" t="s">
        <v>33</v>
      </c>
      <c r="G133" s="1" t="s">
        <v>33</v>
      </c>
      <c r="H133" s="1">
        <v>0</v>
      </c>
      <c r="I133" s="6">
        <v>44537</v>
      </c>
      <c r="J133" s="6">
        <v>44540</v>
      </c>
      <c r="P133" s="1" t="s">
        <v>33</v>
      </c>
    </row>
    <row r="134" spans="1:16" x14ac:dyDescent="0.25">
      <c r="A134" s="2" t="s">
        <v>180</v>
      </c>
      <c r="B134" s="1">
        <v>942</v>
      </c>
      <c r="C134" s="1">
        <v>11473</v>
      </c>
      <c r="F134" s="1" t="s">
        <v>33</v>
      </c>
      <c r="G134" s="1" t="s">
        <v>33</v>
      </c>
      <c r="H134" s="1">
        <v>0</v>
      </c>
      <c r="I134" s="6">
        <v>44537</v>
      </c>
      <c r="J134" s="6">
        <v>44540</v>
      </c>
      <c r="P134" s="1" t="s">
        <v>33</v>
      </c>
    </row>
    <row r="135" spans="1:16" x14ac:dyDescent="0.25">
      <c r="A135" s="2" t="s">
        <v>181</v>
      </c>
      <c r="B135" s="1">
        <v>942</v>
      </c>
      <c r="C135" s="1">
        <v>13974</v>
      </c>
      <c r="F135" s="1" t="s">
        <v>33</v>
      </c>
      <c r="G135" s="1" t="s">
        <v>33</v>
      </c>
      <c r="H135" s="1">
        <v>0</v>
      </c>
      <c r="I135" s="6">
        <v>44537</v>
      </c>
      <c r="J135" s="6">
        <v>44540</v>
      </c>
      <c r="P135" s="1" t="s">
        <v>33</v>
      </c>
    </row>
    <row r="136" spans="1:16" x14ac:dyDescent="0.25">
      <c r="A136" s="2" t="s">
        <v>182</v>
      </c>
      <c r="B136" s="1">
        <v>942</v>
      </c>
      <c r="C136" s="1">
        <v>5082</v>
      </c>
      <c r="F136" s="1" t="s">
        <v>33</v>
      </c>
      <c r="G136" s="1" t="s">
        <v>33</v>
      </c>
      <c r="H136" s="1">
        <v>0</v>
      </c>
      <c r="I136" s="6">
        <v>44537</v>
      </c>
      <c r="J136" s="6">
        <v>44540</v>
      </c>
      <c r="P136" s="1" t="s">
        <v>33</v>
      </c>
    </row>
    <row r="137" spans="1:16" x14ac:dyDescent="0.25">
      <c r="A137" s="2" t="s">
        <v>183</v>
      </c>
      <c r="B137" s="1">
        <v>943</v>
      </c>
      <c r="C137" s="1">
        <v>5082</v>
      </c>
      <c r="F137" s="1" t="s">
        <v>33</v>
      </c>
      <c r="G137" s="1" t="s">
        <v>33</v>
      </c>
      <c r="H137" s="1">
        <v>0</v>
      </c>
      <c r="I137" s="6">
        <v>44537</v>
      </c>
      <c r="J137" s="6">
        <v>44540</v>
      </c>
      <c r="P137" s="1" t="s">
        <v>33</v>
      </c>
    </row>
    <row r="138" spans="1:16" x14ac:dyDescent="0.25">
      <c r="A138" s="2" t="s">
        <v>184</v>
      </c>
      <c r="B138" s="1">
        <v>942</v>
      </c>
      <c r="C138" s="1">
        <v>11473</v>
      </c>
      <c r="F138" s="1" t="s">
        <v>33</v>
      </c>
      <c r="G138" s="1" t="s">
        <v>33</v>
      </c>
      <c r="H138" s="1">
        <v>0</v>
      </c>
      <c r="I138" s="6">
        <v>44537</v>
      </c>
      <c r="J138" s="6">
        <v>44540</v>
      </c>
      <c r="P138" s="1" t="s">
        <v>33</v>
      </c>
    </row>
    <row r="139" spans="1:16" x14ac:dyDescent="0.25">
      <c r="A139" s="2" t="s">
        <v>185</v>
      </c>
      <c r="B139" s="1">
        <v>942</v>
      </c>
      <c r="C139" s="1">
        <v>4172</v>
      </c>
      <c r="F139" s="1" t="s">
        <v>33</v>
      </c>
      <c r="G139" s="1" t="s">
        <v>33</v>
      </c>
      <c r="H139" s="1">
        <v>0</v>
      </c>
      <c r="I139" s="6">
        <v>44537</v>
      </c>
      <c r="J139" s="6">
        <v>44540</v>
      </c>
      <c r="P139" s="1" t="s">
        <v>33</v>
      </c>
    </row>
    <row r="140" spans="1:16" x14ac:dyDescent="0.25">
      <c r="A140" s="2" t="s">
        <v>186</v>
      </c>
      <c r="B140" s="1">
        <v>943</v>
      </c>
      <c r="C140" s="1">
        <v>5082</v>
      </c>
      <c r="F140" s="1" t="s">
        <v>33</v>
      </c>
      <c r="G140" s="1" t="s">
        <v>33</v>
      </c>
      <c r="H140" s="1">
        <v>0</v>
      </c>
      <c r="I140" s="6">
        <v>44537</v>
      </c>
      <c r="J140" s="6">
        <v>44540</v>
      </c>
      <c r="P140" s="1" t="s">
        <v>33</v>
      </c>
    </row>
    <row r="141" spans="1:16" x14ac:dyDescent="0.25">
      <c r="A141" s="2" t="s">
        <v>187</v>
      </c>
      <c r="B141" s="1">
        <v>942</v>
      </c>
      <c r="C141" s="1">
        <v>9800</v>
      </c>
      <c r="F141" s="1" t="s">
        <v>33</v>
      </c>
      <c r="G141" s="1" t="s">
        <v>33</v>
      </c>
      <c r="H141" s="1">
        <v>0</v>
      </c>
      <c r="I141" s="6">
        <v>44537</v>
      </c>
      <c r="J141" s="6">
        <v>44540</v>
      </c>
      <c r="P141" s="1" t="s">
        <v>33</v>
      </c>
    </row>
    <row r="142" spans="1:16" x14ac:dyDescent="0.25">
      <c r="A142" s="2" t="s">
        <v>188</v>
      </c>
      <c r="B142" s="1">
        <v>942</v>
      </c>
      <c r="C142" s="1">
        <v>11473</v>
      </c>
      <c r="F142" s="1" t="s">
        <v>33</v>
      </c>
      <c r="G142" s="1" t="s">
        <v>33</v>
      </c>
      <c r="H142" s="1">
        <v>0</v>
      </c>
      <c r="I142" s="6">
        <v>44537</v>
      </c>
      <c r="J142" s="6">
        <v>44540</v>
      </c>
      <c r="P142" s="1" t="s">
        <v>33</v>
      </c>
    </row>
    <row r="143" spans="1:16" x14ac:dyDescent="0.25">
      <c r="A143" s="2" t="s">
        <v>189</v>
      </c>
      <c r="B143" s="1">
        <v>942</v>
      </c>
      <c r="C143" s="1">
        <v>4050</v>
      </c>
      <c r="F143" s="1" t="s">
        <v>33</v>
      </c>
      <c r="G143" s="1" t="s">
        <v>33</v>
      </c>
      <c r="H143" s="1">
        <v>0</v>
      </c>
      <c r="I143" s="6">
        <v>44537</v>
      </c>
      <c r="J143" s="6">
        <v>44540</v>
      </c>
      <c r="P143" s="1" t="s">
        <v>33</v>
      </c>
    </row>
    <row r="144" spans="1:16" x14ac:dyDescent="0.25">
      <c r="A144" s="2" t="s">
        <v>190</v>
      </c>
      <c r="B144" s="1">
        <v>943</v>
      </c>
      <c r="C144" s="1">
        <v>4050</v>
      </c>
      <c r="F144" s="1" t="s">
        <v>33</v>
      </c>
      <c r="G144" s="1" t="s">
        <v>33</v>
      </c>
      <c r="H144" s="1">
        <v>0</v>
      </c>
      <c r="I144" s="6">
        <v>44537</v>
      </c>
      <c r="J144" s="6">
        <v>44540</v>
      </c>
      <c r="P144" s="1" t="s">
        <v>33</v>
      </c>
    </row>
    <row r="145" spans="1:16" x14ac:dyDescent="0.25">
      <c r="A145" s="2" t="s">
        <v>191</v>
      </c>
      <c r="B145" s="1">
        <v>942</v>
      </c>
      <c r="C145" s="1">
        <v>4172</v>
      </c>
      <c r="F145" s="1" t="s">
        <v>33</v>
      </c>
      <c r="G145" s="1" t="s">
        <v>33</v>
      </c>
      <c r="H145" s="1">
        <v>0</v>
      </c>
      <c r="I145" s="6">
        <v>44537</v>
      </c>
      <c r="J145" s="6">
        <v>44540</v>
      </c>
      <c r="P145" s="1" t="s">
        <v>33</v>
      </c>
    </row>
    <row r="146" spans="1:16" x14ac:dyDescent="0.25">
      <c r="A146" s="2" t="s">
        <v>192</v>
      </c>
      <c r="B146" s="1">
        <v>942</v>
      </c>
      <c r="C146" s="1">
        <v>4172</v>
      </c>
      <c r="F146" s="1" t="s">
        <v>33</v>
      </c>
      <c r="G146" s="1" t="s">
        <v>33</v>
      </c>
      <c r="H146" s="1">
        <v>0</v>
      </c>
      <c r="I146" s="6">
        <v>44537</v>
      </c>
      <c r="J146" s="6">
        <v>44540</v>
      </c>
      <c r="P146" s="1" t="s">
        <v>33</v>
      </c>
    </row>
    <row r="147" spans="1:16" x14ac:dyDescent="0.25">
      <c r="A147" s="2" t="s">
        <v>193</v>
      </c>
      <c r="B147" s="1">
        <v>942</v>
      </c>
      <c r="C147" s="1">
        <v>4050</v>
      </c>
      <c r="F147" s="1" t="s">
        <v>33</v>
      </c>
      <c r="G147" s="1" t="s">
        <v>33</v>
      </c>
      <c r="H147" s="1">
        <v>0</v>
      </c>
      <c r="I147" s="6">
        <v>44537</v>
      </c>
      <c r="J147" s="6">
        <v>44540</v>
      </c>
      <c r="P147" s="1" t="s">
        <v>33</v>
      </c>
    </row>
    <row r="148" spans="1:16" x14ac:dyDescent="0.25">
      <c r="A148" s="2" t="s">
        <v>194</v>
      </c>
      <c r="B148" s="1">
        <v>942</v>
      </c>
      <c r="C148" s="1">
        <v>3563</v>
      </c>
      <c r="F148" s="1" t="s">
        <v>33</v>
      </c>
      <c r="G148" s="1" t="s">
        <v>33</v>
      </c>
      <c r="H148" s="1">
        <v>0</v>
      </c>
      <c r="I148" s="6">
        <v>44537</v>
      </c>
      <c r="J148" s="6">
        <v>44540</v>
      </c>
      <c r="P148" s="1" t="s">
        <v>33</v>
      </c>
    </row>
    <row r="149" spans="1:16" x14ac:dyDescent="0.25">
      <c r="A149" s="2" t="s">
        <v>195</v>
      </c>
      <c r="B149" s="1">
        <v>942</v>
      </c>
      <c r="C149" s="1">
        <v>4050</v>
      </c>
      <c r="F149" s="1" t="s">
        <v>33</v>
      </c>
      <c r="G149" s="1" t="s">
        <v>33</v>
      </c>
      <c r="H149" s="1">
        <v>0</v>
      </c>
      <c r="I149" s="6">
        <v>44537</v>
      </c>
      <c r="J149" s="6">
        <v>44540</v>
      </c>
      <c r="P149" s="1" t="s">
        <v>33</v>
      </c>
    </row>
    <row r="150" spans="1:16" x14ac:dyDescent="0.25">
      <c r="A150" s="2" t="s">
        <v>196</v>
      </c>
      <c r="B150" s="1">
        <v>963</v>
      </c>
      <c r="C150" s="1">
        <v>2025</v>
      </c>
      <c r="F150" s="1" t="s">
        <v>33</v>
      </c>
      <c r="G150" s="1" t="s">
        <v>33</v>
      </c>
      <c r="I150" s="6">
        <v>44537</v>
      </c>
      <c r="J150" s="6">
        <v>44540</v>
      </c>
      <c r="P150" s="1" t="s">
        <v>33</v>
      </c>
    </row>
    <row r="151" spans="1:16" x14ac:dyDescent="0.25">
      <c r="A151" s="2" t="s">
        <v>197</v>
      </c>
      <c r="B151" s="1">
        <v>963</v>
      </c>
      <c r="C151" s="1">
        <v>2025</v>
      </c>
      <c r="F151" s="1" t="s">
        <v>33</v>
      </c>
      <c r="G151" s="1" t="s">
        <v>33</v>
      </c>
      <c r="I151" s="6">
        <v>44537</v>
      </c>
      <c r="J151" s="6">
        <v>44540</v>
      </c>
      <c r="P151" s="1" t="s">
        <v>33</v>
      </c>
    </row>
    <row r="152" spans="1:16" x14ac:dyDescent="0.25">
      <c r="A152" s="2" t="s">
        <v>198</v>
      </c>
      <c r="B152" s="1">
        <v>944</v>
      </c>
      <c r="C152" s="1">
        <v>4050</v>
      </c>
      <c r="F152" s="1" t="s">
        <v>33</v>
      </c>
      <c r="G152" s="1" t="s">
        <v>33</v>
      </c>
      <c r="I152" s="6">
        <v>44537</v>
      </c>
      <c r="J152" s="6">
        <v>44540</v>
      </c>
      <c r="P152" s="1" t="s">
        <v>33</v>
      </c>
    </row>
    <row r="153" spans="1:16" x14ac:dyDescent="0.25">
      <c r="A153" s="2" t="s">
        <v>199</v>
      </c>
      <c r="B153" s="1">
        <v>963</v>
      </c>
      <c r="C153" s="1">
        <v>2025</v>
      </c>
      <c r="F153" s="1" t="s">
        <v>33</v>
      </c>
      <c r="G153" s="1" t="s">
        <v>33</v>
      </c>
      <c r="I153" s="6">
        <v>44537</v>
      </c>
      <c r="J153" s="6">
        <v>44540</v>
      </c>
      <c r="P153" s="1" t="s">
        <v>33</v>
      </c>
    </row>
    <row r="154" spans="1:16" x14ac:dyDescent="0.25">
      <c r="A154" s="2" t="s">
        <v>50</v>
      </c>
      <c r="B154" s="1">
        <v>944</v>
      </c>
      <c r="C154" s="1">
        <v>4172</v>
      </c>
      <c r="F154" s="1" t="s">
        <v>33</v>
      </c>
      <c r="G154" s="1" t="s">
        <v>33</v>
      </c>
      <c r="I154" s="6">
        <v>44537</v>
      </c>
      <c r="J154" s="6">
        <v>44540</v>
      </c>
      <c r="P154" s="1" t="s">
        <v>33</v>
      </c>
    </row>
    <row r="155" spans="1:16" x14ac:dyDescent="0.25">
      <c r="A155" s="2" t="s">
        <v>200</v>
      </c>
      <c r="B155" s="1">
        <v>963</v>
      </c>
      <c r="C155" s="1">
        <v>5082</v>
      </c>
      <c r="F155" s="1" t="s">
        <v>33</v>
      </c>
      <c r="G155" s="1" t="s">
        <v>33</v>
      </c>
      <c r="I155" s="6">
        <v>44537</v>
      </c>
      <c r="J155" s="6">
        <v>44540</v>
      </c>
      <c r="P155" s="1" t="s">
        <v>33</v>
      </c>
    </row>
    <row r="156" spans="1:16" x14ac:dyDescent="0.25">
      <c r="A156" s="2" t="s">
        <v>201</v>
      </c>
      <c r="B156" s="1">
        <v>963</v>
      </c>
      <c r="C156" s="1">
        <v>11473</v>
      </c>
      <c r="F156" s="1" t="s">
        <v>33</v>
      </c>
      <c r="G156" s="1" t="s">
        <v>33</v>
      </c>
      <c r="I156" s="6">
        <v>44537</v>
      </c>
      <c r="J156" s="6">
        <v>44540</v>
      </c>
      <c r="P156" s="1" t="s">
        <v>33</v>
      </c>
    </row>
    <row r="157" spans="1:16" x14ac:dyDescent="0.25">
      <c r="A157" s="2" t="s">
        <v>202</v>
      </c>
      <c r="B157" s="1">
        <v>963</v>
      </c>
      <c r="C157" s="1">
        <v>4172</v>
      </c>
      <c r="F157" s="1" t="s">
        <v>33</v>
      </c>
      <c r="G157" s="1" t="s">
        <v>33</v>
      </c>
      <c r="I157" s="6">
        <v>44537</v>
      </c>
      <c r="J157" s="6">
        <v>44540</v>
      </c>
      <c r="P157" s="1" t="s">
        <v>33</v>
      </c>
    </row>
    <row r="158" spans="1:16" x14ac:dyDescent="0.25">
      <c r="A158" s="2" t="s">
        <v>62</v>
      </c>
      <c r="B158" s="1">
        <v>942</v>
      </c>
      <c r="C158" s="1">
        <v>5082</v>
      </c>
      <c r="F158" s="1" t="s">
        <v>33</v>
      </c>
      <c r="G158" s="1" t="s">
        <v>33</v>
      </c>
      <c r="I158" s="6">
        <v>44537</v>
      </c>
      <c r="J158" s="6">
        <v>44540</v>
      </c>
      <c r="P158" s="1" t="s">
        <v>33</v>
      </c>
    </row>
    <row r="159" spans="1:16" x14ac:dyDescent="0.25">
      <c r="A159" s="2" t="s">
        <v>203</v>
      </c>
      <c r="B159" s="1">
        <v>944</v>
      </c>
      <c r="C159" s="1">
        <v>2025</v>
      </c>
      <c r="F159" s="1" t="s">
        <v>33</v>
      </c>
      <c r="G159" s="1" t="s">
        <v>33</v>
      </c>
      <c r="I159" s="6">
        <v>44537</v>
      </c>
      <c r="J159" s="6">
        <v>44540</v>
      </c>
      <c r="P159" s="1" t="s">
        <v>33</v>
      </c>
    </row>
    <row r="160" spans="1:16" x14ac:dyDescent="0.25">
      <c r="A160" s="2" t="s">
        <v>69</v>
      </c>
      <c r="B160" s="1">
        <v>944</v>
      </c>
      <c r="C160" s="1">
        <v>4050</v>
      </c>
      <c r="F160" s="1" t="s">
        <v>33</v>
      </c>
      <c r="G160" s="1" t="s">
        <v>33</v>
      </c>
      <c r="I160" s="6">
        <v>44537</v>
      </c>
      <c r="J160" s="6">
        <v>44540</v>
      </c>
      <c r="P160" s="1" t="s">
        <v>33</v>
      </c>
    </row>
    <row r="161" spans="1:16" x14ac:dyDescent="0.25">
      <c r="A161" s="2" t="s">
        <v>70</v>
      </c>
      <c r="B161" s="1">
        <v>963</v>
      </c>
      <c r="C161" s="1">
        <v>2025</v>
      </c>
      <c r="F161" s="1" t="s">
        <v>33</v>
      </c>
      <c r="G161" s="1" t="s">
        <v>33</v>
      </c>
      <c r="I161" s="6">
        <v>44537</v>
      </c>
      <c r="J161" s="6">
        <v>44540</v>
      </c>
      <c r="P161" s="1" t="s">
        <v>33</v>
      </c>
    </row>
    <row r="162" spans="1:16" x14ac:dyDescent="0.25">
      <c r="A162" s="2" t="s">
        <v>204</v>
      </c>
      <c r="B162" s="1">
        <v>942</v>
      </c>
      <c r="C162" s="1">
        <v>4172</v>
      </c>
      <c r="F162" s="1" t="s">
        <v>33</v>
      </c>
      <c r="G162" s="1" t="s">
        <v>33</v>
      </c>
      <c r="I162" s="6">
        <v>44537</v>
      </c>
      <c r="J162" s="6">
        <v>44540</v>
      </c>
      <c r="P162" s="1" t="s">
        <v>33</v>
      </c>
    </row>
    <row r="163" spans="1:16" x14ac:dyDescent="0.25">
      <c r="A163" s="2" t="s">
        <v>205</v>
      </c>
      <c r="B163" s="1">
        <v>963</v>
      </c>
      <c r="C163" s="1">
        <v>4172</v>
      </c>
      <c r="F163" s="1" t="s">
        <v>33</v>
      </c>
      <c r="G163" s="1" t="s">
        <v>33</v>
      </c>
      <c r="I163" s="6">
        <v>44537</v>
      </c>
      <c r="J163" s="6">
        <v>44540</v>
      </c>
      <c r="P163" s="1" t="s">
        <v>33</v>
      </c>
    </row>
    <row r="164" spans="1:16" x14ac:dyDescent="0.25">
      <c r="A164" s="2" t="s">
        <v>206</v>
      </c>
      <c r="B164" s="1">
        <v>961</v>
      </c>
      <c r="C164" s="1">
        <v>5082</v>
      </c>
      <c r="F164" s="1" t="s">
        <v>33</v>
      </c>
      <c r="G164" s="1" t="s">
        <v>33</v>
      </c>
      <c r="I164" s="6">
        <v>44537</v>
      </c>
      <c r="J164" s="6">
        <v>44540</v>
      </c>
      <c r="P164" s="1" t="s">
        <v>33</v>
      </c>
    </row>
    <row r="165" spans="1:16" x14ac:dyDescent="0.25">
      <c r="A165" s="2" t="s">
        <v>207</v>
      </c>
      <c r="B165" s="1">
        <v>961</v>
      </c>
      <c r="C165" s="1">
        <v>5082</v>
      </c>
      <c r="F165" s="1" t="s">
        <v>33</v>
      </c>
      <c r="G165" s="1" t="s">
        <v>33</v>
      </c>
      <c r="I165" s="6">
        <v>44537</v>
      </c>
      <c r="J165" s="6">
        <v>44540</v>
      </c>
      <c r="P165" s="1" t="s">
        <v>33</v>
      </c>
    </row>
    <row r="166" spans="1:16" x14ac:dyDescent="0.25">
      <c r="A166" s="2" t="s">
        <v>208</v>
      </c>
      <c r="B166" s="1">
        <v>961</v>
      </c>
      <c r="C166" s="1">
        <v>5082</v>
      </c>
      <c r="F166" s="1" t="s">
        <v>33</v>
      </c>
      <c r="G166" s="1" t="s">
        <v>33</v>
      </c>
      <c r="I166" s="6">
        <v>44537</v>
      </c>
      <c r="J166" s="6">
        <v>44540</v>
      </c>
      <c r="P166" s="1" t="s">
        <v>33</v>
      </c>
    </row>
    <row r="167" spans="1:16" x14ac:dyDescent="0.25">
      <c r="A167" s="2" t="s">
        <v>209</v>
      </c>
      <c r="B167" s="1">
        <v>944</v>
      </c>
      <c r="C167" s="1">
        <v>4050</v>
      </c>
      <c r="F167" s="1" t="s">
        <v>33</v>
      </c>
      <c r="G167" s="1" t="s">
        <v>33</v>
      </c>
      <c r="I167" s="6">
        <v>44537</v>
      </c>
      <c r="J167" s="6">
        <v>44540</v>
      </c>
      <c r="P167" s="1" t="s">
        <v>33</v>
      </c>
    </row>
    <row r="168" spans="1:16" x14ac:dyDescent="0.25">
      <c r="A168" s="2" t="s">
        <v>210</v>
      </c>
      <c r="B168" s="1">
        <v>944</v>
      </c>
      <c r="C168" s="1">
        <v>5082</v>
      </c>
      <c r="F168" s="1" t="s">
        <v>33</v>
      </c>
      <c r="G168" s="1" t="s">
        <v>33</v>
      </c>
      <c r="I168" s="6">
        <v>44537</v>
      </c>
      <c r="J168" s="6">
        <v>44540</v>
      </c>
      <c r="P168" s="1" t="s">
        <v>33</v>
      </c>
    </row>
    <row r="169" spans="1:16" x14ac:dyDescent="0.25">
      <c r="A169" s="2" t="s">
        <v>72</v>
      </c>
      <c r="B169" s="1">
        <v>942</v>
      </c>
      <c r="C169" s="1">
        <v>13974</v>
      </c>
      <c r="F169" s="1" t="s">
        <v>33</v>
      </c>
      <c r="G169" s="1" t="s">
        <v>33</v>
      </c>
      <c r="I169" s="6">
        <v>44537</v>
      </c>
      <c r="J169" s="6">
        <v>44540</v>
      </c>
      <c r="P169" s="1" t="s">
        <v>33</v>
      </c>
    </row>
    <row r="170" spans="1:16" x14ac:dyDescent="0.25">
      <c r="A170" s="2" t="s">
        <v>211</v>
      </c>
      <c r="B170" s="1">
        <v>961</v>
      </c>
      <c r="C170" s="1">
        <v>5082</v>
      </c>
      <c r="F170" s="1" t="s">
        <v>33</v>
      </c>
      <c r="G170" s="1" t="s">
        <v>33</v>
      </c>
      <c r="I170" s="6">
        <v>44537</v>
      </c>
      <c r="J170" s="6">
        <v>44540</v>
      </c>
      <c r="P170" s="1" t="s">
        <v>33</v>
      </c>
    </row>
    <row r="171" spans="1:16" x14ac:dyDescent="0.25">
      <c r="A171" s="2" t="s">
        <v>212</v>
      </c>
      <c r="B171" s="1">
        <v>961</v>
      </c>
      <c r="C171" s="1">
        <v>5082</v>
      </c>
      <c r="F171" s="1" t="s">
        <v>33</v>
      </c>
      <c r="G171" s="1" t="s">
        <v>33</v>
      </c>
      <c r="I171" s="6">
        <v>44537</v>
      </c>
      <c r="J171" s="6">
        <v>44540</v>
      </c>
      <c r="P171" s="1" t="s">
        <v>33</v>
      </c>
    </row>
    <row r="172" spans="1:16" x14ac:dyDescent="0.25">
      <c r="A172" s="2" t="s">
        <v>213</v>
      </c>
      <c r="B172" s="1">
        <v>944</v>
      </c>
      <c r="C172" s="1">
        <v>5082</v>
      </c>
      <c r="F172" s="1" t="s">
        <v>33</v>
      </c>
      <c r="G172" s="1" t="s">
        <v>33</v>
      </c>
      <c r="I172" s="6">
        <v>44537</v>
      </c>
      <c r="J172" s="6">
        <v>44540</v>
      </c>
      <c r="P172" s="1" t="s">
        <v>33</v>
      </c>
    </row>
    <row r="173" spans="1:16" x14ac:dyDescent="0.25">
      <c r="A173" s="2" t="s">
        <v>214</v>
      </c>
      <c r="B173" s="1">
        <v>963</v>
      </c>
      <c r="C173" s="1">
        <v>5082</v>
      </c>
      <c r="F173" s="1" t="s">
        <v>33</v>
      </c>
      <c r="G173" s="1" t="s">
        <v>33</v>
      </c>
      <c r="I173" s="6">
        <v>44537</v>
      </c>
      <c r="J173" s="6">
        <v>44540</v>
      </c>
      <c r="P173" s="1" t="s">
        <v>33</v>
      </c>
    </row>
    <row r="174" spans="1:16" x14ac:dyDescent="0.25">
      <c r="A174" s="2" t="s">
        <v>215</v>
      </c>
      <c r="B174" s="1">
        <v>942</v>
      </c>
      <c r="C174" s="1">
        <v>13974</v>
      </c>
      <c r="F174" s="1" t="s">
        <v>33</v>
      </c>
      <c r="G174" s="1" t="s">
        <v>33</v>
      </c>
      <c r="I174" s="6">
        <v>44537</v>
      </c>
      <c r="J174" s="6">
        <v>44540</v>
      </c>
      <c r="P174" s="1" t="s">
        <v>33</v>
      </c>
    </row>
    <row r="175" spans="1:16" x14ac:dyDescent="0.25">
      <c r="A175" s="2" t="s">
        <v>216</v>
      </c>
      <c r="B175" s="1">
        <v>942</v>
      </c>
      <c r="C175" s="1">
        <v>5082</v>
      </c>
      <c r="F175" s="1" t="s">
        <v>33</v>
      </c>
      <c r="G175" s="1" t="s">
        <v>33</v>
      </c>
      <c r="I175" s="6">
        <v>44537</v>
      </c>
      <c r="J175" s="6">
        <v>44540</v>
      </c>
      <c r="P175" s="1" t="s">
        <v>33</v>
      </c>
    </row>
    <row r="176" spans="1:16" x14ac:dyDescent="0.25">
      <c r="A176" s="2" t="s">
        <v>217</v>
      </c>
      <c r="B176" s="1">
        <v>963</v>
      </c>
      <c r="C176" s="1">
        <v>2025</v>
      </c>
      <c r="F176" s="1" t="s">
        <v>33</v>
      </c>
      <c r="G176" s="1" t="s">
        <v>33</v>
      </c>
      <c r="I176" s="6">
        <v>44537</v>
      </c>
      <c r="J176" s="6">
        <v>44540</v>
      </c>
      <c r="P176" s="1" t="s">
        <v>33</v>
      </c>
    </row>
    <row r="177" spans="1:16" x14ac:dyDescent="0.25">
      <c r="A177" s="2" t="s">
        <v>218</v>
      </c>
      <c r="B177" s="1">
        <v>942</v>
      </c>
      <c r="C177" s="1">
        <v>4050</v>
      </c>
      <c r="F177" s="1" t="s">
        <v>33</v>
      </c>
      <c r="G177" s="1" t="s">
        <v>33</v>
      </c>
      <c r="I177" s="6">
        <v>44537</v>
      </c>
      <c r="J177" s="6">
        <v>44540</v>
      </c>
      <c r="P177" s="1" t="s">
        <v>33</v>
      </c>
    </row>
    <row r="178" spans="1:16" x14ac:dyDescent="0.25">
      <c r="A178" s="2" t="s">
        <v>219</v>
      </c>
      <c r="B178" s="1">
        <v>942</v>
      </c>
      <c r="C178" s="1">
        <v>13974</v>
      </c>
      <c r="F178" s="1" t="s">
        <v>33</v>
      </c>
      <c r="G178" s="1" t="s">
        <v>33</v>
      </c>
      <c r="I178" s="6">
        <v>44537</v>
      </c>
      <c r="J178" s="6">
        <v>44540</v>
      </c>
      <c r="P178" s="1" t="s">
        <v>33</v>
      </c>
    </row>
    <row r="179" spans="1:16" x14ac:dyDescent="0.25">
      <c r="A179" s="2" t="s">
        <v>220</v>
      </c>
      <c r="B179" s="1">
        <v>942</v>
      </c>
      <c r="C179" s="1">
        <v>4172</v>
      </c>
      <c r="F179" s="1" t="s">
        <v>33</v>
      </c>
      <c r="G179" s="1" t="s">
        <v>33</v>
      </c>
      <c r="I179" s="6">
        <v>44537</v>
      </c>
      <c r="J179" s="6">
        <v>44540</v>
      </c>
      <c r="P179" s="1" t="s">
        <v>33</v>
      </c>
    </row>
    <row r="180" spans="1:16" x14ac:dyDescent="0.25">
      <c r="A180" s="2" t="s">
        <v>221</v>
      </c>
      <c r="B180" s="1">
        <v>942</v>
      </c>
      <c r="C180" s="1">
        <v>13974</v>
      </c>
      <c r="F180" s="1" t="s">
        <v>33</v>
      </c>
      <c r="G180" s="1" t="s">
        <v>33</v>
      </c>
      <c r="I180" s="6">
        <v>44537</v>
      </c>
      <c r="J180" s="6">
        <v>44540</v>
      </c>
      <c r="P180" s="1" t="s">
        <v>33</v>
      </c>
    </row>
    <row r="181" spans="1:16" x14ac:dyDescent="0.25">
      <c r="A181" s="2" t="s">
        <v>222</v>
      </c>
      <c r="B181" s="1">
        <v>942</v>
      </c>
      <c r="C181" s="1">
        <v>9800</v>
      </c>
      <c r="F181" s="1" t="s">
        <v>33</v>
      </c>
      <c r="G181" s="1" t="s">
        <v>33</v>
      </c>
      <c r="I181" s="6">
        <v>44537</v>
      </c>
      <c r="J181" s="6">
        <v>44540</v>
      </c>
      <c r="P181" s="1" t="s">
        <v>33</v>
      </c>
    </row>
    <row r="182" spans="1:16" x14ac:dyDescent="0.25">
      <c r="A182" s="2" t="s">
        <v>223</v>
      </c>
      <c r="B182" s="1">
        <v>942</v>
      </c>
      <c r="C182" s="1">
        <v>4172</v>
      </c>
      <c r="F182" s="1" t="s">
        <v>33</v>
      </c>
      <c r="G182" s="1" t="s">
        <v>33</v>
      </c>
      <c r="I182" s="6">
        <v>44537</v>
      </c>
      <c r="J182" s="6">
        <v>44540</v>
      </c>
      <c r="P182" s="1" t="s">
        <v>33</v>
      </c>
    </row>
    <row r="183" spans="1:16" x14ac:dyDescent="0.25">
      <c r="A183" s="2" t="s">
        <v>224</v>
      </c>
      <c r="B183" s="1">
        <v>944</v>
      </c>
      <c r="C183" s="1">
        <v>5082</v>
      </c>
      <c r="F183" s="1" t="s">
        <v>33</v>
      </c>
      <c r="G183" s="1" t="s">
        <v>33</v>
      </c>
      <c r="I183" s="6">
        <v>44537</v>
      </c>
      <c r="J183" s="6">
        <v>44540</v>
      </c>
      <c r="P183" s="1" t="s">
        <v>33</v>
      </c>
    </row>
    <row r="184" spans="1:16" x14ac:dyDescent="0.25">
      <c r="A184" s="2" t="s">
        <v>225</v>
      </c>
      <c r="B184" s="1">
        <v>944</v>
      </c>
      <c r="C184" s="1">
        <v>4050</v>
      </c>
      <c r="F184" s="1" t="s">
        <v>33</v>
      </c>
      <c r="G184" s="1" t="s">
        <v>33</v>
      </c>
      <c r="I184" s="6">
        <v>44537</v>
      </c>
      <c r="J184" s="6">
        <v>44540</v>
      </c>
      <c r="P184" s="1" t="s">
        <v>33</v>
      </c>
    </row>
    <row r="185" spans="1:16" x14ac:dyDescent="0.25">
      <c r="A185" s="2" t="s">
        <v>226</v>
      </c>
      <c r="B185" s="1">
        <v>942</v>
      </c>
      <c r="C185" s="1">
        <v>4050</v>
      </c>
      <c r="F185" s="1" t="s">
        <v>33</v>
      </c>
      <c r="G185" s="1" t="s">
        <v>33</v>
      </c>
      <c r="I185" s="6">
        <v>44537</v>
      </c>
      <c r="J185" s="6">
        <v>44540</v>
      </c>
      <c r="P185" s="1" t="s">
        <v>33</v>
      </c>
    </row>
    <row r="186" spans="1:16" x14ac:dyDescent="0.25">
      <c r="A186" s="2" t="s">
        <v>227</v>
      </c>
      <c r="B186" s="1">
        <v>963</v>
      </c>
      <c r="C186" s="1">
        <v>5082</v>
      </c>
      <c r="F186" s="1" t="s">
        <v>33</v>
      </c>
      <c r="G186" s="1" t="s">
        <v>33</v>
      </c>
      <c r="I186" s="6">
        <v>44537</v>
      </c>
      <c r="J186" s="6">
        <v>44540</v>
      </c>
      <c r="P186" s="1" t="s">
        <v>33</v>
      </c>
    </row>
    <row r="187" spans="1:16" x14ac:dyDescent="0.25">
      <c r="A187" s="2" t="s">
        <v>228</v>
      </c>
      <c r="B187" s="1">
        <v>942</v>
      </c>
      <c r="C187" s="1">
        <v>5082</v>
      </c>
      <c r="F187" s="1" t="s">
        <v>33</v>
      </c>
      <c r="G187" s="1" t="s">
        <v>33</v>
      </c>
      <c r="I187" s="6">
        <v>44537</v>
      </c>
      <c r="J187" s="6">
        <v>44540</v>
      </c>
      <c r="P187" s="1" t="s">
        <v>33</v>
      </c>
    </row>
    <row r="188" spans="1:16" x14ac:dyDescent="0.25">
      <c r="A188" s="2" t="s">
        <v>229</v>
      </c>
      <c r="B188" s="1">
        <v>944</v>
      </c>
      <c r="C188" s="1">
        <v>4050</v>
      </c>
      <c r="F188" s="1" t="s">
        <v>33</v>
      </c>
      <c r="G188" s="1" t="s">
        <v>33</v>
      </c>
      <c r="I188" s="6">
        <v>44537</v>
      </c>
      <c r="J188" s="6">
        <v>44540</v>
      </c>
      <c r="P188" s="1" t="s">
        <v>33</v>
      </c>
    </row>
    <row r="189" spans="1:16" x14ac:dyDescent="0.25">
      <c r="A189" s="2" t="s">
        <v>230</v>
      </c>
      <c r="B189" s="1">
        <v>942</v>
      </c>
      <c r="C189" s="1">
        <v>11473</v>
      </c>
      <c r="F189" s="1" t="s">
        <v>33</v>
      </c>
      <c r="G189" s="1" t="s">
        <v>33</v>
      </c>
      <c r="I189" s="6">
        <v>44537</v>
      </c>
      <c r="J189" s="6">
        <v>44540</v>
      </c>
      <c r="P189" s="1" t="s">
        <v>33</v>
      </c>
    </row>
    <row r="190" spans="1:16" x14ac:dyDescent="0.25">
      <c r="A190" s="2" t="s">
        <v>231</v>
      </c>
      <c r="B190" s="1">
        <v>961</v>
      </c>
      <c r="C190" s="1">
        <v>4050</v>
      </c>
      <c r="F190" s="1" t="s">
        <v>33</v>
      </c>
      <c r="G190" s="1" t="s">
        <v>33</v>
      </c>
      <c r="I190" s="6">
        <v>44537</v>
      </c>
      <c r="J190" s="6">
        <v>44540</v>
      </c>
      <c r="P190" s="1" t="s">
        <v>33</v>
      </c>
    </row>
    <row r="191" spans="1:16" x14ac:dyDescent="0.25">
      <c r="A191" s="2" t="s">
        <v>232</v>
      </c>
      <c r="B191" s="1">
        <v>963</v>
      </c>
      <c r="C191" s="1">
        <v>4172</v>
      </c>
      <c r="F191" s="1" t="s">
        <v>33</v>
      </c>
      <c r="G191" s="1" t="s">
        <v>33</v>
      </c>
      <c r="I191" s="6">
        <v>44537</v>
      </c>
      <c r="J191" s="6">
        <v>44540</v>
      </c>
      <c r="P191" s="1" t="s">
        <v>33</v>
      </c>
    </row>
    <row r="192" spans="1:16" x14ac:dyDescent="0.25">
      <c r="A192" s="2" t="s">
        <v>233</v>
      </c>
      <c r="B192" s="1">
        <v>963</v>
      </c>
      <c r="C192" s="1">
        <v>4050</v>
      </c>
      <c r="F192" s="1" t="s">
        <v>33</v>
      </c>
      <c r="G192" s="1" t="s">
        <v>33</v>
      </c>
      <c r="I192" s="6">
        <v>44537</v>
      </c>
      <c r="J192" s="6">
        <v>44540</v>
      </c>
      <c r="P192" s="1" t="s">
        <v>33</v>
      </c>
    </row>
    <row r="193" spans="1:16" x14ac:dyDescent="0.25">
      <c r="A193" s="2" t="s">
        <v>234</v>
      </c>
      <c r="B193" s="1">
        <v>961</v>
      </c>
      <c r="C193" s="1">
        <v>5082</v>
      </c>
      <c r="F193" s="1" t="s">
        <v>33</v>
      </c>
      <c r="G193" s="1" t="s">
        <v>33</v>
      </c>
      <c r="I193" s="6">
        <v>44537</v>
      </c>
      <c r="J193" s="6">
        <v>44540</v>
      </c>
      <c r="P193" s="1" t="s">
        <v>33</v>
      </c>
    </row>
    <row r="194" spans="1:16" x14ac:dyDescent="0.25">
      <c r="A194" s="2" t="s">
        <v>235</v>
      </c>
      <c r="B194" s="1">
        <v>961</v>
      </c>
      <c r="C194" s="1">
        <v>2025</v>
      </c>
      <c r="F194" s="1" t="s">
        <v>33</v>
      </c>
      <c r="G194" s="1" t="s">
        <v>33</v>
      </c>
      <c r="I194" s="6">
        <v>44537</v>
      </c>
      <c r="J194" s="6">
        <v>44540</v>
      </c>
      <c r="P194" s="1" t="s">
        <v>33</v>
      </c>
    </row>
    <row r="195" spans="1:16" x14ac:dyDescent="0.25">
      <c r="A195" s="2" t="s">
        <v>236</v>
      </c>
      <c r="B195" s="1">
        <v>944</v>
      </c>
      <c r="C195" s="1">
        <v>4172</v>
      </c>
      <c r="F195" s="1" t="s">
        <v>33</v>
      </c>
      <c r="G195" s="1" t="s">
        <v>33</v>
      </c>
      <c r="I195" s="6">
        <v>44537</v>
      </c>
      <c r="J195" s="6">
        <v>44540</v>
      </c>
      <c r="P195" s="1" t="s">
        <v>33</v>
      </c>
    </row>
    <row r="196" spans="1:16" x14ac:dyDescent="0.25">
      <c r="A196" s="2" t="s">
        <v>237</v>
      </c>
      <c r="B196" s="1">
        <v>944</v>
      </c>
      <c r="C196" s="1">
        <v>4050</v>
      </c>
      <c r="F196" s="1" t="s">
        <v>33</v>
      </c>
      <c r="G196" s="1" t="s">
        <v>33</v>
      </c>
      <c r="I196" s="6">
        <v>44537</v>
      </c>
      <c r="J196" s="6">
        <v>44540</v>
      </c>
      <c r="P196" s="1" t="s">
        <v>33</v>
      </c>
    </row>
    <row r="197" spans="1:16" x14ac:dyDescent="0.25">
      <c r="A197" s="2" t="s">
        <v>238</v>
      </c>
      <c r="B197" s="1">
        <v>961</v>
      </c>
      <c r="C197" s="1">
        <v>11473</v>
      </c>
      <c r="F197" s="1" t="s">
        <v>33</v>
      </c>
      <c r="G197" s="1" t="s">
        <v>33</v>
      </c>
      <c r="I197" s="6">
        <v>44537</v>
      </c>
      <c r="J197" s="6">
        <v>44540</v>
      </c>
      <c r="P197" s="1" t="s">
        <v>33</v>
      </c>
    </row>
    <row r="198" spans="1:16" x14ac:dyDescent="0.25">
      <c r="A198" s="2" t="s">
        <v>239</v>
      </c>
      <c r="B198" s="1">
        <v>944</v>
      </c>
      <c r="C198" s="1">
        <v>11279</v>
      </c>
      <c r="F198" s="1" t="s">
        <v>33</v>
      </c>
      <c r="G198" s="1" t="s">
        <v>33</v>
      </c>
      <c r="I198" s="6">
        <v>44537</v>
      </c>
      <c r="J198" s="6">
        <v>44540</v>
      </c>
      <c r="P198" s="1" t="s">
        <v>33</v>
      </c>
    </row>
    <row r="199" spans="1:16" x14ac:dyDescent="0.25">
      <c r="A199" s="2" t="s">
        <v>240</v>
      </c>
      <c r="B199" s="1">
        <v>944</v>
      </c>
      <c r="C199" s="1">
        <v>3536</v>
      </c>
      <c r="F199" s="1" t="s">
        <v>33</v>
      </c>
      <c r="G199" s="1" t="s">
        <v>33</v>
      </c>
      <c r="I199" s="6">
        <v>44537</v>
      </c>
      <c r="J199" s="6">
        <v>44540</v>
      </c>
      <c r="P199" s="1" t="s">
        <v>33</v>
      </c>
    </row>
    <row r="200" spans="1:16" x14ac:dyDescent="0.25">
      <c r="A200" s="2" t="s">
        <v>241</v>
      </c>
      <c r="B200" s="1">
        <v>961</v>
      </c>
      <c r="C200" s="1">
        <v>6018</v>
      </c>
      <c r="F200" s="1" t="s">
        <v>33</v>
      </c>
      <c r="G200" s="1" t="s">
        <v>33</v>
      </c>
      <c r="I200" s="6">
        <v>44537</v>
      </c>
      <c r="J200" s="6">
        <v>44540</v>
      </c>
      <c r="P200" s="1" t="s">
        <v>33</v>
      </c>
    </row>
    <row r="201" spans="1:16" x14ac:dyDescent="0.25">
      <c r="A201" s="2" t="s">
        <v>242</v>
      </c>
      <c r="B201" s="1">
        <v>944</v>
      </c>
      <c r="C201" s="1">
        <v>4172</v>
      </c>
      <c r="F201" s="1" t="s">
        <v>33</v>
      </c>
      <c r="G201" s="1" t="s">
        <v>33</v>
      </c>
      <c r="I201" s="6">
        <v>44537</v>
      </c>
      <c r="J201" s="6">
        <v>44540</v>
      </c>
      <c r="P201" s="1" t="s">
        <v>33</v>
      </c>
    </row>
    <row r="202" spans="1:16" x14ac:dyDescent="0.25">
      <c r="A202" s="2" t="s">
        <v>243</v>
      </c>
      <c r="B202" s="1">
        <v>944</v>
      </c>
      <c r="C202" s="1">
        <v>4050</v>
      </c>
      <c r="F202" s="1" t="s">
        <v>33</v>
      </c>
      <c r="G202" s="1" t="s">
        <v>33</v>
      </c>
      <c r="I202" s="6">
        <v>44537</v>
      </c>
      <c r="J202" s="6">
        <v>44540</v>
      </c>
      <c r="P202" s="1" t="s">
        <v>33</v>
      </c>
    </row>
    <row r="203" spans="1:16" x14ac:dyDescent="0.25">
      <c r="A203" s="2" t="s">
        <v>244</v>
      </c>
      <c r="B203" s="1">
        <v>944</v>
      </c>
      <c r="C203" s="1">
        <v>4050</v>
      </c>
      <c r="F203" s="1" t="s">
        <v>33</v>
      </c>
      <c r="G203" s="1" t="s">
        <v>33</v>
      </c>
      <c r="I203" s="6">
        <v>44537</v>
      </c>
      <c r="J203" s="6">
        <v>44540</v>
      </c>
      <c r="P203" s="1" t="s">
        <v>33</v>
      </c>
    </row>
    <row r="204" spans="1:16" x14ac:dyDescent="0.25">
      <c r="A204" s="2" t="s">
        <v>245</v>
      </c>
      <c r="B204" s="1">
        <v>944</v>
      </c>
      <c r="C204" s="1">
        <v>4050</v>
      </c>
      <c r="F204" s="1" t="s">
        <v>33</v>
      </c>
      <c r="G204" s="1" t="s">
        <v>33</v>
      </c>
      <c r="I204" s="6">
        <v>44537</v>
      </c>
      <c r="J204" s="6">
        <v>44540</v>
      </c>
      <c r="P204" s="1" t="s">
        <v>33</v>
      </c>
    </row>
    <row r="205" spans="1:16" x14ac:dyDescent="0.25">
      <c r="A205" s="2" t="s">
        <v>246</v>
      </c>
      <c r="B205" s="1">
        <v>944</v>
      </c>
      <c r="C205" s="1">
        <v>4172</v>
      </c>
      <c r="F205" s="1" t="s">
        <v>33</v>
      </c>
      <c r="G205" s="1" t="s">
        <v>33</v>
      </c>
      <c r="I205" s="6">
        <v>44537</v>
      </c>
      <c r="J205" s="6">
        <v>44540</v>
      </c>
      <c r="P205" s="1" t="s">
        <v>33</v>
      </c>
    </row>
    <row r="206" spans="1:16" x14ac:dyDescent="0.25">
      <c r="A206" s="2" t="s">
        <v>247</v>
      </c>
      <c r="B206" s="1">
        <v>944</v>
      </c>
      <c r="C206" s="1">
        <v>4050</v>
      </c>
      <c r="F206" s="1" t="s">
        <v>33</v>
      </c>
      <c r="G206" s="1" t="s">
        <v>33</v>
      </c>
      <c r="I206" s="6">
        <v>44537</v>
      </c>
      <c r="J206" s="6">
        <v>44540</v>
      </c>
      <c r="P206" s="1" t="s">
        <v>33</v>
      </c>
    </row>
    <row r="207" spans="1:16" x14ac:dyDescent="0.25">
      <c r="A207" s="2" t="s">
        <v>248</v>
      </c>
      <c r="B207" s="1">
        <v>944</v>
      </c>
      <c r="C207" s="1">
        <v>4172</v>
      </c>
      <c r="F207" s="1" t="s">
        <v>33</v>
      </c>
      <c r="G207" s="1" t="s">
        <v>33</v>
      </c>
      <c r="I207" s="6">
        <v>44537</v>
      </c>
      <c r="J207" s="6">
        <v>44540</v>
      </c>
      <c r="P207" s="1" t="s">
        <v>33</v>
      </c>
    </row>
    <row r="208" spans="1:16" x14ac:dyDescent="0.25">
      <c r="A208" s="2" t="s">
        <v>249</v>
      </c>
      <c r="B208" s="1">
        <v>961</v>
      </c>
      <c r="C208" s="1">
        <v>5943</v>
      </c>
      <c r="F208" s="1" t="s">
        <v>33</v>
      </c>
      <c r="G208" s="1" t="s">
        <v>33</v>
      </c>
      <c r="I208" s="6">
        <v>44537</v>
      </c>
      <c r="J208" s="6">
        <v>44540</v>
      </c>
      <c r="P208" s="1" t="s">
        <v>33</v>
      </c>
    </row>
    <row r="209" spans="1:16" x14ac:dyDescent="0.25">
      <c r="A209" s="2" t="s">
        <v>250</v>
      </c>
      <c r="B209" s="1">
        <v>961</v>
      </c>
      <c r="C209" s="1">
        <v>6018</v>
      </c>
      <c r="F209" s="1" t="s">
        <v>33</v>
      </c>
      <c r="G209" s="1" t="s">
        <v>33</v>
      </c>
      <c r="I209" s="6">
        <v>44537</v>
      </c>
      <c r="J209" s="6">
        <v>44540</v>
      </c>
      <c r="P209" s="1" t="s">
        <v>33</v>
      </c>
    </row>
    <row r="210" spans="1:16" x14ac:dyDescent="0.25">
      <c r="A210" s="2" t="s">
        <v>251</v>
      </c>
      <c r="B210" s="1">
        <v>963</v>
      </c>
      <c r="C210" s="1">
        <v>4172</v>
      </c>
      <c r="F210" s="1" t="s">
        <v>33</v>
      </c>
      <c r="G210" s="1" t="s">
        <v>33</v>
      </c>
      <c r="I210" s="6">
        <v>44537</v>
      </c>
      <c r="J210" s="6">
        <v>44540</v>
      </c>
      <c r="P210" s="1" t="s">
        <v>33</v>
      </c>
    </row>
    <row r="211" spans="1:16" x14ac:dyDescent="0.25">
      <c r="A211" s="2" t="s">
        <v>252</v>
      </c>
      <c r="B211" s="1">
        <v>944</v>
      </c>
      <c r="C211" s="1">
        <v>4172</v>
      </c>
      <c r="F211" s="1" t="s">
        <v>33</v>
      </c>
      <c r="G211" s="1" t="s">
        <v>33</v>
      </c>
      <c r="I211" s="6">
        <v>44537</v>
      </c>
      <c r="J211" s="6">
        <v>44540</v>
      </c>
      <c r="P211" s="1" t="s">
        <v>33</v>
      </c>
    </row>
    <row r="212" spans="1:16" x14ac:dyDescent="0.25">
      <c r="A212" s="2" t="s">
        <v>253</v>
      </c>
      <c r="B212" s="1">
        <v>944</v>
      </c>
      <c r="C212" s="1">
        <v>4172</v>
      </c>
      <c r="F212" s="1" t="s">
        <v>33</v>
      </c>
      <c r="G212" s="1" t="s">
        <v>33</v>
      </c>
      <c r="I212" s="6">
        <v>44537</v>
      </c>
      <c r="J212" s="6">
        <v>44540</v>
      </c>
      <c r="P212" s="1" t="s">
        <v>33</v>
      </c>
    </row>
    <row r="213" spans="1:16" x14ac:dyDescent="0.25">
      <c r="A213" s="2" t="s">
        <v>254</v>
      </c>
      <c r="B213" s="1">
        <v>944</v>
      </c>
      <c r="C213" s="1">
        <v>4050</v>
      </c>
      <c r="F213" s="1" t="s">
        <v>33</v>
      </c>
      <c r="G213" s="1" t="s">
        <v>33</v>
      </c>
      <c r="I213" s="6">
        <v>44537</v>
      </c>
      <c r="J213" s="6">
        <v>44540</v>
      </c>
      <c r="P213" s="1" t="s">
        <v>33</v>
      </c>
    </row>
    <row r="214" spans="1:16" x14ac:dyDescent="0.25">
      <c r="A214" s="2" t="s">
        <v>255</v>
      </c>
      <c r="B214" s="1">
        <v>963</v>
      </c>
      <c r="C214" s="1">
        <v>4172</v>
      </c>
      <c r="F214" s="1" t="s">
        <v>33</v>
      </c>
      <c r="G214" s="1" t="s">
        <v>33</v>
      </c>
      <c r="I214" s="6">
        <v>44537</v>
      </c>
      <c r="J214" s="6">
        <v>44540</v>
      </c>
      <c r="P214" s="1" t="s">
        <v>33</v>
      </c>
    </row>
    <row r="215" spans="1:16" x14ac:dyDescent="0.25">
      <c r="A215" s="2" t="s">
        <v>256</v>
      </c>
      <c r="B215" s="1">
        <v>944</v>
      </c>
      <c r="C215" s="1">
        <v>2025</v>
      </c>
      <c r="F215" s="1" t="s">
        <v>33</v>
      </c>
      <c r="G215" s="1" t="s">
        <v>33</v>
      </c>
      <c r="I215" s="6">
        <v>44537</v>
      </c>
      <c r="J215" s="6">
        <v>44540</v>
      </c>
      <c r="P215" s="1" t="s">
        <v>33</v>
      </c>
    </row>
    <row r="216" spans="1:16" x14ac:dyDescent="0.25">
      <c r="A216" s="2" t="s">
        <v>257</v>
      </c>
      <c r="B216" s="1">
        <v>944</v>
      </c>
      <c r="C216" s="1">
        <v>5082</v>
      </c>
      <c r="F216" s="1" t="s">
        <v>33</v>
      </c>
      <c r="G216" s="1" t="s">
        <v>33</v>
      </c>
      <c r="I216" s="6">
        <v>44537</v>
      </c>
      <c r="J216" s="6">
        <v>44540</v>
      </c>
      <c r="P216" s="1" t="s">
        <v>33</v>
      </c>
    </row>
    <row r="217" spans="1:16" x14ac:dyDescent="0.25">
      <c r="A217" s="2" t="s">
        <v>40</v>
      </c>
      <c r="B217" s="1">
        <v>944</v>
      </c>
      <c r="C217" s="1">
        <v>6018</v>
      </c>
      <c r="F217" s="1" t="s">
        <v>33</v>
      </c>
      <c r="G217" s="1" t="s">
        <v>33</v>
      </c>
      <c r="I217" s="6">
        <v>44537</v>
      </c>
      <c r="J217" s="6">
        <v>44540</v>
      </c>
      <c r="P217" s="1" t="s">
        <v>33</v>
      </c>
    </row>
    <row r="218" spans="1:16" x14ac:dyDescent="0.25">
      <c r="A218" s="2" t="s">
        <v>258</v>
      </c>
      <c r="B218" s="1">
        <v>944</v>
      </c>
      <c r="C218" s="1">
        <v>5082</v>
      </c>
      <c r="F218" s="1" t="s">
        <v>33</v>
      </c>
      <c r="G218" s="1" t="s">
        <v>33</v>
      </c>
      <c r="I218" s="6">
        <v>44537</v>
      </c>
      <c r="J218" s="6">
        <v>44540</v>
      </c>
      <c r="P218" s="1" t="s">
        <v>33</v>
      </c>
    </row>
    <row r="219" spans="1:16" x14ac:dyDescent="0.25">
      <c r="A219" s="2" t="s">
        <v>259</v>
      </c>
      <c r="B219" s="1">
        <v>942</v>
      </c>
      <c r="C219" s="1">
        <v>4050</v>
      </c>
      <c r="F219" s="1" t="s">
        <v>33</v>
      </c>
      <c r="G219" s="1" t="s">
        <v>33</v>
      </c>
      <c r="I219" s="6">
        <v>44537</v>
      </c>
      <c r="J219" s="6">
        <v>44540</v>
      </c>
      <c r="P219" s="1" t="s">
        <v>33</v>
      </c>
    </row>
    <row r="220" spans="1:16" x14ac:dyDescent="0.25">
      <c r="A220" s="2" t="s">
        <v>260</v>
      </c>
      <c r="B220" s="1">
        <v>961</v>
      </c>
      <c r="C220" s="1">
        <v>4172</v>
      </c>
      <c r="F220" s="1" t="s">
        <v>33</v>
      </c>
      <c r="G220" s="1" t="s">
        <v>33</v>
      </c>
      <c r="I220" s="6">
        <v>44537</v>
      </c>
      <c r="J220" s="6">
        <v>44540</v>
      </c>
      <c r="P220" s="1" t="s">
        <v>33</v>
      </c>
    </row>
    <row r="221" spans="1:16" x14ac:dyDescent="0.25">
      <c r="A221" s="2" t="s">
        <v>261</v>
      </c>
      <c r="B221" s="1">
        <v>963</v>
      </c>
      <c r="C221" s="1">
        <v>4050</v>
      </c>
      <c r="F221" s="1" t="s">
        <v>33</v>
      </c>
      <c r="G221" s="1" t="s">
        <v>33</v>
      </c>
      <c r="I221" s="6">
        <v>44537</v>
      </c>
      <c r="J221" s="6">
        <v>44540</v>
      </c>
      <c r="P221" s="1" t="s">
        <v>33</v>
      </c>
    </row>
    <row r="222" spans="1:16" x14ac:dyDescent="0.25">
      <c r="A222" s="2" t="s">
        <v>262</v>
      </c>
      <c r="B222" s="1">
        <v>961</v>
      </c>
      <c r="C222" s="1">
        <v>5082</v>
      </c>
      <c r="F222" s="1" t="s">
        <v>33</v>
      </c>
      <c r="G222" s="1" t="s">
        <v>33</v>
      </c>
      <c r="I222" s="6">
        <v>44537</v>
      </c>
      <c r="J222" s="6">
        <v>44540</v>
      </c>
      <c r="P222" s="1" t="s">
        <v>33</v>
      </c>
    </row>
    <row r="223" spans="1:16" x14ac:dyDescent="0.25">
      <c r="A223" s="2" t="s">
        <v>263</v>
      </c>
      <c r="B223" s="1">
        <v>944</v>
      </c>
      <c r="C223" s="1">
        <v>5082</v>
      </c>
      <c r="F223" s="1" t="s">
        <v>33</v>
      </c>
      <c r="G223" s="1" t="s">
        <v>33</v>
      </c>
      <c r="I223" s="6">
        <v>44537</v>
      </c>
      <c r="J223" s="6">
        <v>44540</v>
      </c>
      <c r="P223" s="1" t="s">
        <v>33</v>
      </c>
    </row>
    <row r="224" spans="1:16" x14ac:dyDescent="0.25">
      <c r="A224" s="2" t="s">
        <v>264</v>
      </c>
      <c r="B224" s="1">
        <v>944</v>
      </c>
      <c r="C224" s="1">
        <v>4172</v>
      </c>
      <c r="F224" s="1" t="s">
        <v>33</v>
      </c>
      <c r="G224" s="1" t="s">
        <v>33</v>
      </c>
      <c r="I224" s="6">
        <v>44537</v>
      </c>
      <c r="J224" s="6">
        <v>44540</v>
      </c>
      <c r="P224" s="1" t="s">
        <v>33</v>
      </c>
    </row>
    <row r="225" spans="1:16" x14ac:dyDescent="0.25">
      <c r="A225" s="2" t="s">
        <v>265</v>
      </c>
      <c r="B225" s="1">
        <v>961</v>
      </c>
      <c r="C225" s="1">
        <v>5082</v>
      </c>
      <c r="F225" s="1" t="s">
        <v>33</v>
      </c>
      <c r="G225" s="1" t="s">
        <v>33</v>
      </c>
      <c r="I225" s="6">
        <v>44537</v>
      </c>
      <c r="J225" s="6">
        <v>44540</v>
      </c>
      <c r="P225" s="1" t="s">
        <v>33</v>
      </c>
    </row>
    <row r="226" spans="1:16" x14ac:dyDescent="0.25">
      <c r="A226" s="2" t="s">
        <v>266</v>
      </c>
      <c r="B226" s="1">
        <v>961</v>
      </c>
      <c r="C226" s="1">
        <v>4050</v>
      </c>
      <c r="F226" s="1" t="s">
        <v>33</v>
      </c>
      <c r="G226" s="1" t="s">
        <v>33</v>
      </c>
      <c r="I226" s="6">
        <v>44537</v>
      </c>
      <c r="J226" s="6">
        <v>44540</v>
      </c>
      <c r="P226" s="1" t="s">
        <v>33</v>
      </c>
    </row>
    <row r="227" spans="1:16" x14ac:dyDescent="0.25">
      <c r="A227" s="2" t="s">
        <v>267</v>
      </c>
      <c r="B227" s="1">
        <v>944</v>
      </c>
      <c r="C227" s="1">
        <v>4050</v>
      </c>
      <c r="F227" s="1" t="s">
        <v>33</v>
      </c>
      <c r="G227" s="1" t="s">
        <v>33</v>
      </c>
      <c r="I227" s="6">
        <v>44537</v>
      </c>
      <c r="J227" s="6">
        <v>44540</v>
      </c>
      <c r="P227" s="1" t="s">
        <v>33</v>
      </c>
    </row>
    <row r="228" spans="1:16" x14ac:dyDescent="0.25">
      <c r="A228" s="2" t="s">
        <v>268</v>
      </c>
      <c r="B228" s="1">
        <v>944</v>
      </c>
      <c r="C228" s="1">
        <v>2025</v>
      </c>
      <c r="F228" s="1" t="s">
        <v>33</v>
      </c>
      <c r="G228" s="1" t="s">
        <v>33</v>
      </c>
      <c r="I228" s="6">
        <v>44537</v>
      </c>
      <c r="J228" s="6">
        <v>44540</v>
      </c>
      <c r="P228" s="1" t="s">
        <v>33</v>
      </c>
    </row>
    <row r="229" spans="1:16" x14ac:dyDescent="0.25">
      <c r="A229" s="2" t="s">
        <v>269</v>
      </c>
      <c r="B229" s="1">
        <v>944</v>
      </c>
      <c r="C229" s="1">
        <v>4050</v>
      </c>
      <c r="F229" s="1" t="s">
        <v>33</v>
      </c>
      <c r="G229" s="1" t="s">
        <v>33</v>
      </c>
      <c r="I229" s="6">
        <v>44537</v>
      </c>
      <c r="J229" s="6">
        <v>44540</v>
      </c>
      <c r="P229" s="1" t="s">
        <v>33</v>
      </c>
    </row>
    <row r="230" spans="1:16" x14ac:dyDescent="0.25">
      <c r="A230" s="2" t="s">
        <v>270</v>
      </c>
      <c r="B230" s="1">
        <v>944</v>
      </c>
      <c r="C230" s="1">
        <v>4050</v>
      </c>
      <c r="F230" s="1" t="s">
        <v>33</v>
      </c>
      <c r="G230" s="1" t="s">
        <v>33</v>
      </c>
      <c r="I230" s="6">
        <v>44537</v>
      </c>
      <c r="J230" s="6">
        <v>44540</v>
      </c>
      <c r="P230" s="1" t="s">
        <v>33</v>
      </c>
    </row>
    <row r="231" spans="1:16" x14ac:dyDescent="0.25">
      <c r="A231" s="2" t="s">
        <v>271</v>
      </c>
      <c r="B231" s="1">
        <v>963</v>
      </c>
      <c r="C231" s="1">
        <v>4050</v>
      </c>
      <c r="F231" s="1" t="s">
        <v>33</v>
      </c>
      <c r="G231" s="1" t="s">
        <v>33</v>
      </c>
      <c r="I231" s="6">
        <v>44537</v>
      </c>
      <c r="J231" s="6">
        <v>44540</v>
      </c>
      <c r="P231" s="1" t="s">
        <v>33</v>
      </c>
    </row>
    <row r="232" spans="1:16" x14ac:dyDescent="0.25">
      <c r="A232" s="2" t="s">
        <v>272</v>
      </c>
      <c r="B232" s="1">
        <v>944</v>
      </c>
      <c r="C232" s="1">
        <v>4172</v>
      </c>
      <c r="F232" s="1" t="s">
        <v>33</v>
      </c>
      <c r="G232" s="1" t="s">
        <v>33</v>
      </c>
      <c r="I232" s="6">
        <v>44537</v>
      </c>
      <c r="J232" s="6">
        <v>44540</v>
      </c>
      <c r="P232" s="1" t="s">
        <v>33</v>
      </c>
    </row>
    <row r="233" spans="1:16" x14ac:dyDescent="0.25">
      <c r="A233" s="2" t="s">
        <v>273</v>
      </c>
      <c r="B233" s="1">
        <v>944</v>
      </c>
      <c r="C233" s="1">
        <v>4050</v>
      </c>
      <c r="F233" s="1" t="s">
        <v>33</v>
      </c>
      <c r="G233" s="1" t="s">
        <v>33</v>
      </c>
      <c r="I233" s="6">
        <v>44537</v>
      </c>
      <c r="J233" s="6">
        <v>44540</v>
      </c>
      <c r="P233" s="1" t="s">
        <v>33</v>
      </c>
    </row>
    <row r="234" spans="1:16" x14ac:dyDescent="0.25">
      <c r="A234" s="2" t="s">
        <v>274</v>
      </c>
      <c r="B234" s="1">
        <v>944</v>
      </c>
      <c r="C234" s="1">
        <v>5082</v>
      </c>
      <c r="F234" s="1" t="s">
        <v>33</v>
      </c>
      <c r="G234" s="1" t="s">
        <v>33</v>
      </c>
      <c r="I234" s="6">
        <v>44537</v>
      </c>
      <c r="J234" s="6">
        <v>44540</v>
      </c>
      <c r="P234" s="1" t="s">
        <v>33</v>
      </c>
    </row>
    <row r="235" spans="1:16" x14ac:dyDescent="0.25">
      <c r="A235" s="2" t="s">
        <v>275</v>
      </c>
      <c r="B235" s="1">
        <v>961</v>
      </c>
      <c r="C235" s="1">
        <v>15593</v>
      </c>
      <c r="F235" s="1" t="s">
        <v>33</v>
      </c>
      <c r="G235" s="1" t="s">
        <v>33</v>
      </c>
      <c r="I235" s="6">
        <v>44537</v>
      </c>
      <c r="J235" s="6">
        <v>44540</v>
      </c>
      <c r="P235" s="1" t="s">
        <v>33</v>
      </c>
    </row>
    <row r="236" spans="1:16" x14ac:dyDescent="0.25">
      <c r="A236" s="2" t="s">
        <v>276</v>
      </c>
      <c r="B236" s="1">
        <v>944</v>
      </c>
      <c r="C236" s="1">
        <v>4050</v>
      </c>
      <c r="F236" s="1" t="s">
        <v>33</v>
      </c>
      <c r="G236" s="1" t="s">
        <v>33</v>
      </c>
      <c r="I236" s="6">
        <v>44537</v>
      </c>
      <c r="J236" s="6">
        <v>44540</v>
      </c>
      <c r="P236" s="1" t="s">
        <v>33</v>
      </c>
    </row>
    <row r="237" spans="1:16" x14ac:dyDescent="0.25">
      <c r="A237" s="2" t="s">
        <v>277</v>
      </c>
      <c r="B237" s="1">
        <v>961</v>
      </c>
      <c r="C237" s="1">
        <v>4050</v>
      </c>
      <c r="F237" s="1" t="s">
        <v>33</v>
      </c>
      <c r="G237" s="1" t="s">
        <v>33</v>
      </c>
      <c r="I237" s="6">
        <v>44537</v>
      </c>
      <c r="J237" s="6">
        <v>44540</v>
      </c>
      <c r="P237" s="1" t="s">
        <v>33</v>
      </c>
    </row>
    <row r="238" spans="1:16" x14ac:dyDescent="0.25">
      <c r="A238" s="2" t="s">
        <v>278</v>
      </c>
      <c r="B238" s="1">
        <v>944</v>
      </c>
      <c r="C238" s="1">
        <v>4050</v>
      </c>
      <c r="F238" s="1" t="s">
        <v>33</v>
      </c>
      <c r="G238" s="1" t="s">
        <v>33</v>
      </c>
      <c r="I238" s="6">
        <v>44537</v>
      </c>
      <c r="J238" s="6">
        <v>44540</v>
      </c>
      <c r="P238" s="1" t="s">
        <v>33</v>
      </c>
    </row>
    <row r="239" spans="1:16" x14ac:dyDescent="0.25">
      <c r="A239" s="2" t="s">
        <v>279</v>
      </c>
      <c r="B239" s="1">
        <v>961</v>
      </c>
      <c r="C239" s="1">
        <v>4050</v>
      </c>
      <c r="F239" s="1" t="s">
        <v>33</v>
      </c>
      <c r="G239" s="1" t="s">
        <v>33</v>
      </c>
      <c r="I239" s="6">
        <v>44537</v>
      </c>
      <c r="J239" s="6">
        <v>44540</v>
      </c>
      <c r="P239" s="1" t="s">
        <v>33</v>
      </c>
    </row>
    <row r="240" spans="1:16" x14ac:dyDescent="0.25">
      <c r="A240" s="2" t="s">
        <v>280</v>
      </c>
      <c r="B240" s="1">
        <v>944</v>
      </c>
      <c r="C240" s="1">
        <v>4172</v>
      </c>
      <c r="F240" s="1" t="s">
        <v>33</v>
      </c>
      <c r="G240" s="1" t="s">
        <v>33</v>
      </c>
      <c r="I240" s="6">
        <v>44537</v>
      </c>
      <c r="J240" s="6">
        <v>44540</v>
      </c>
      <c r="P240" s="1" t="s">
        <v>33</v>
      </c>
    </row>
    <row r="241" spans="1:16" x14ac:dyDescent="0.25">
      <c r="A241" s="2" t="s">
        <v>281</v>
      </c>
      <c r="B241" s="1">
        <v>944</v>
      </c>
      <c r="C241" s="1">
        <v>4172</v>
      </c>
      <c r="F241" s="1" t="s">
        <v>33</v>
      </c>
      <c r="G241" s="1" t="s">
        <v>33</v>
      </c>
      <c r="I241" s="6">
        <v>44537</v>
      </c>
      <c r="J241" s="6">
        <v>44540</v>
      </c>
      <c r="P241" s="1" t="s">
        <v>33</v>
      </c>
    </row>
    <row r="242" spans="1:16" x14ac:dyDescent="0.25">
      <c r="A242" s="2" t="s">
        <v>282</v>
      </c>
      <c r="B242" s="1">
        <v>944</v>
      </c>
      <c r="C242" s="1">
        <v>5082</v>
      </c>
      <c r="F242" s="1" t="s">
        <v>33</v>
      </c>
      <c r="G242" s="1" t="s">
        <v>33</v>
      </c>
      <c r="I242" s="6">
        <v>44537</v>
      </c>
      <c r="J242" s="6">
        <v>44540</v>
      </c>
      <c r="P242" s="1" t="s">
        <v>33</v>
      </c>
    </row>
    <row r="243" spans="1:16" x14ac:dyDescent="0.25">
      <c r="A243" s="2" t="s">
        <v>283</v>
      </c>
      <c r="B243" s="1">
        <v>961</v>
      </c>
      <c r="C243" s="1">
        <v>5082</v>
      </c>
      <c r="F243" s="1" t="s">
        <v>33</v>
      </c>
      <c r="G243" s="1" t="s">
        <v>33</v>
      </c>
      <c r="I243" s="6">
        <v>44537</v>
      </c>
      <c r="J243" s="6">
        <v>44540</v>
      </c>
      <c r="P243" s="1" t="s">
        <v>33</v>
      </c>
    </row>
    <row r="244" spans="1:16" x14ac:dyDescent="0.25">
      <c r="A244" s="2" t="s">
        <v>284</v>
      </c>
      <c r="B244" s="1">
        <v>961</v>
      </c>
      <c r="C244" s="1">
        <v>4172</v>
      </c>
      <c r="F244" s="1" t="s">
        <v>33</v>
      </c>
      <c r="G244" s="1" t="s">
        <v>33</v>
      </c>
      <c r="I244" s="6">
        <v>44537</v>
      </c>
      <c r="J244" s="6">
        <v>44540</v>
      </c>
      <c r="P244" s="1" t="s">
        <v>33</v>
      </c>
    </row>
    <row r="245" spans="1:16" x14ac:dyDescent="0.25">
      <c r="A245" s="2" t="s">
        <v>285</v>
      </c>
      <c r="B245" s="1">
        <v>961</v>
      </c>
      <c r="C245" s="1">
        <v>5082</v>
      </c>
      <c r="F245" s="1" t="s">
        <v>33</v>
      </c>
      <c r="G245" s="1" t="s">
        <v>33</v>
      </c>
      <c r="I245" s="6">
        <v>44537</v>
      </c>
      <c r="J245" s="6">
        <v>44540</v>
      </c>
      <c r="P245" s="1" t="s">
        <v>33</v>
      </c>
    </row>
    <row r="246" spans="1:16" x14ac:dyDescent="0.25">
      <c r="A246" s="2" t="s">
        <v>286</v>
      </c>
      <c r="B246" s="1">
        <v>961</v>
      </c>
      <c r="C246" s="1">
        <v>5082</v>
      </c>
      <c r="F246" s="1" t="s">
        <v>33</v>
      </c>
      <c r="G246" s="1" t="s">
        <v>33</v>
      </c>
      <c r="I246" s="6">
        <v>44537</v>
      </c>
      <c r="J246" s="6">
        <v>44540</v>
      </c>
      <c r="P246" s="1" t="s">
        <v>33</v>
      </c>
    </row>
    <row r="247" spans="1:16" x14ac:dyDescent="0.25">
      <c r="A247" s="2" t="s">
        <v>287</v>
      </c>
      <c r="B247" s="1">
        <v>944</v>
      </c>
      <c r="C247" s="1">
        <v>4172</v>
      </c>
      <c r="F247" s="1" t="s">
        <v>33</v>
      </c>
      <c r="G247" s="1" t="s">
        <v>33</v>
      </c>
      <c r="I247" s="6">
        <v>44537</v>
      </c>
      <c r="J247" s="6">
        <v>44540</v>
      </c>
      <c r="P247" s="1" t="s">
        <v>33</v>
      </c>
    </row>
    <row r="248" spans="1:16" x14ac:dyDescent="0.25">
      <c r="A248" s="2" t="s">
        <v>288</v>
      </c>
      <c r="B248" s="1">
        <v>961</v>
      </c>
      <c r="C248" s="1">
        <v>4050</v>
      </c>
      <c r="F248" s="1" t="s">
        <v>33</v>
      </c>
      <c r="G248" s="1" t="s">
        <v>33</v>
      </c>
      <c r="I248" s="6">
        <v>44537</v>
      </c>
      <c r="J248" s="6">
        <v>44540</v>
      </c>
      <c r="P248" s="1" t="s">
        <v>33</v>
      </c>
    </row>
    <row r="249" spans="1:16" x14ac:dyDescent="0.25">
      <c r="A249" s="2" t="s">
        <v>289</v>
      </c>
      <c r="B249" s="1">
        <v>961</v>
      </c>
      <c r="C249" s="1">
        <v>5082</v>
      </c>
      <c r="F249" s="1" t="s">
        <v>33</v>
      </c>
      <c r="G249" s="1" t="s">
        <v>33</v>
      </c>
      <c r="I249" s="6">
        <v>44537</v>
      </c>
      <c r="J249" s="6">
        <v>44540</v>
      </c>
      <c r="P249" s="1" t="s">
        <v>33</v>
      </c>
    </row>
    <row r="250" spans="1:16" x14ac:dyDescent="0.25">
      <c r="A250" s="2" t="s">
        <v>290</v>
      </c>
      <c r="B250" s="1">
        <v>961</v>
      </c>
      <c r="C250" s="1">
        <v>2025</v>
      </c>
      <c r="F250" s="1" t="s">
        <v>33</v>
      </c>
      <c r="G250" s="1" t="s">
        <v>33</v>
      </c>
      <c r="I250" s="6">
        <v>44537</v>
      </c>
      <c r="J250" s="6">
        <v>44540</v>
      </c>
      <c r="P250" s="1" t="s">
        <v>33</v>
      </c>
    </row>
    <row r="251" spans="1:16" x14ac:dyDescent="0.25">
      <c r="A251" s="2" t="s">
        <v>291</v>
      </c>
      <c r="B251" s="1">
        <v>961</v>
      </c>
      <c r="C251" s="1">
        <v>4172</v>
      </c>
      <c r="F251" s="1" t="s">
        <v>33</v>
      </c>
      <c r="G251" s="1" t="s">
        <v>33</v>
      </c>
      <c r="I251" s="6">
        <v>44537</v>
      </c>
      <c r="J251" s="6">
        <v>44540</v>
      </c>
      <c r="P251" s="1" t="s">
        <v>33</v>
      </c>
    </row>
    <row r="252" spans="1:16" x14ac:dyDescent="0.25">
      <c r="A252" s="2" t="s">
        <v>292</v>
      </c>
      <c r="B252" s="1">
        <v>944</v>
      </c>
      <c r="C252" s="1">
        <v>4050</v>
      </c>
      <c r="F252" s="1" t="s">
        <v>33</v>
      </c>
      <c r="G252" s="1" t="s">
        <v>33</v>
      </c>
      <c r="I252" s="6">
        <v>44537</v>
      </c>
      <c r="J252" s="6">
        <v>44540</v>
      </c>
      <c r="P252" s="1" t="s">
        <v>33</v>
      </c>
    </row>
    <row r="253" spans="1:16" x14ac:dyDescent="0.25">
      <c r="A253" s="2" t="s">
        <v>293</v>
      </c>
      <c r="B253" s="1">
        <v>961</v>
      </c>
      <c r="C253" s="1">
        <v>4172</v>
      </c>
      <c r="F253" s="1" t="s">
        <v>33</v>
      </c>
      <c r="G253" s="1" t="s">
        <v>33</v>
      </c>
      <c r="I253" s="6">
        <v>44537</v>
      </c>
      <c r="J253" s="6">
        <v>44540</v>
      </c>
      <c r="P253" s="1" t="s">
        <v>33</v>
      </c>
    </row>
    <row r="254" spans="1:16" x14ac:dyDescent="0.25">
      <c r="A254" s="2" t="s">
        <v>294</v>
      </c>
      <c r="B254" s="1">
        <v>944</v>
      </c>
      <c r="C254" s="1">
        <v>4172</v>
      </c>
      <c r="F254" s="1" t="s">
        <v>33</v>
      </c>
      <c r="G254" s="1" t="s">
        <v>33</v>
      </c>
      <c r="I254" s="6">
        <v>44537</v>
      </c>
      <c r="J254" s="6">
        <v>44540</v>
      </c>
      <c r="P254" s="1" t="s">
        <v>33</v>
      </c>
    </row>
    <row r="255" spans="1:16" x14ac:dyDescent="0.25">
      <c r="A255" s="2" t="s">
        <v>295</v>
      </c>
      <c r="B255" s="1">
        <v>961</v>
      </c>
      <c r="C255" s="1">
        <v>13974</v>
      </c>
      <c r="F255" s="1" t="s">
        <v>33</v>
      </c>
      <c r="G255" s="1" t="s">
        <v>33</v>
      </c>
      <c r="I255" s="6">
        <v>44537</v>
      </c>
      <c r="J255" s="6">
        <v>44540</v>
      </c>
      <c r="P255" s="1" t="s">
        <v>33</v>
      </c>
    </row>
    <row r="256" spans="1:16" x14ac:dyDescent="0.25">
      <c r="A256" s="2" t="s">
        <v>296</v>
      </c>
      <c r="B256" s="1">
        <v>961</v>
      </c>
      <c r="C256" s="1">
        <v>5082</v>
      </c>
      <c r="F256" s="1" t="s">
        <v>33</v>
      </c>
      <c r="G256" s="1" t="s">
        <v>33</v>
      </c>
      <c r="I256" s="6">
        <v>44537</v>
      </c>
      <c r="J256" s="6">
        <v>44540</v>
      </c>
      <c r="P256" s="1" t="s">
        <v>33</v>
      </c>
    </row>
    <row r="257" spans="1:16" x14ac:dyDescent="0.25">
      <c r="A257" s="2" t="s">
        <v>297</v>
      </c>
      <c r="B257" s="1">
        <v>944</v>
      </c>
      <c r="C257" s="1">
        <v>4050</v>
      </c>
      <c r="F257" s="1" t="s">
        <v>33</v>
      </c>
      <c r="G257" s="1" t="s">
        <v>33</v>
      </c>
      <c r="I257" s="6">
        <v>44537</v>
      </c>
      <c r="J257" s="6">
        <v>44540</v>
      </c>
      <c r="P257" s="1" t="s">
        <v>33</v>
      </c>
    </row>
    <row r="258" spans="1:16" x14ac:dyDescent="0.25">
      <c r="A258" s="2" t="s">
        <v>298</v>
      </c>
      <c r="B258" s="1">
        <v>961</v>
      </c>
      <c r="C258" s="1">
        <v>4172</v>
      </c>
      <c r="F258" s="1" t="s">
        <v>33</v>
      </c>
      <c r="G258" s="1" t="s">
        <v>33</v>
      </c>
      <c r="I258" s="6">
        <v>44537</v>
      </c>
      <c r="J258" s="6">
        <v>44540</v>
      </c>
      <c r="P258" s="1" t="s">
        <v>33</v>
      </c>
    </row>
    <row r="259" spans="1:16" x14ac:dyDescent="0.25">
      <c r="A259" s="2" t="s">
        <v>299</v>
      </c>
      <c r="B259" s="1">
        <v>963</v>
      </c>
      <c r="C259" s="1">
        <v>5082</v>
      </c>
      <c r="F259" s="1" t="s">
        <v>33</v>
      </c>
      <c r="G259" s="1" t="s">
        <v>33</v>
      </c>
      <c r="I259" s="6">
        <v>44537</v>
      </c>
      <c r="J259" s="6">
        <v>44540</v>
      </c>
      <c r="P259" s="1" t="s">
        <v>33</v>
      </c>
    </row>
    <row r="260" spans="1:16" x14ac:dyDescent="0.25">
      <c r="A260" s="2" t="s">
        <v>300</v>
      </c>
      <c r="B260" s="1">
        <v>963</v>
      </c>
      <c r="C260" s="1">
        <v>2025</v>
      </c>
      <c r="F260" s="1" t="s">
        <v>33</v>
      </c>
      <c r="G260" s="1" t="s">
        <v>33</v>
      </c>
      <c r="I260" s="6">
        <v>44537</v>
      </c>
      <c r="J260" s="6">
        <v>44540</v>
      </c>
      <c r="P260" s="1" t="s">
        <v>33</v>
      </c>
    </row>
    <row r="261" spans="1:16" x14ac:dyDescent="0.25">
      <c r="A261" s="2" t="s">
        <v>301</v>
      </c>
      <c r="B261" s="1">
        <v>963</v>
      </c>
      <c r="C261" s="1">
        <v>2025</v>
      </c>
      <c r="F261" s="1" t="s">
        <v>33</v>
      </c>
      <c r="G261" s="1" t="s">
        <v>33</v>
      </c>
      <c r="I261" s="6">
        <v>44537</v>
      </c>
      <c r="J261" s="6">
        <v>44540</v>
      </c>
      <c r="P261" s="1" t="s">
        <v>33</v>
      </c>
    </row>
    <row r="262" spans="1:16" x14ac:dyDescent="0.25">
      <c r="A262" s="2" t="s">
        <v>302</v>
      </c>
      <c r="B262" s="1">
        <v>948</v>
      </c>
      <c r="C262" s="1">
        <v>445</v>
      </c>
      <c r="D262" s="1">
        <v>200</v>
      </c>
      <c r="F262" s="1" t="s">
        <v>77</v>
      </c>
      <c r="G262" s="1" t="s">
        <v>303</v>
      </c>
      <c r="H262" s="1" t="s">
        <v>86</v>
      </c>
      <c r="I262" s="6">
        <v>44537</v>
      </c>
      <c r="J262" s="6">
        <v>44540</v>
      </c>
      <c r="P262" s="1" t="s">
        <v>77</v>
      </c>
    </row>
    <row r="263" spans="1:16" x14ac:dyDescent="0.25">
      <c r="A263" s="2" t="s">
        <v>302</v>
      </c>
      <c r="B263" s="1">
        <v>948</v>
      </c>
      <c r="C263" s="1">
        <v>445</v>
      </c>
      <c r="D263" s="1">
        <v>200</v>
      </c>
      <c r="F263" s="1" t="s">
        <v>77</v>
      </c>
      <c r="G263" s="1" t="s">
        <v>303</v>
      </c>
      <c r="H263" s="1" t="s">
        <v>304</v>
      </c>
      <c r="I263" s="6">
        <v>44537</v>
      </c>
      <c r="J263" s="6">
        <v>44540</v>
      </c>
      <c r="P263" s="1" t="s">
        <v>77</v>
      </c>
    </row>
    <row r="264" spans="1:16" x14ac:dyDescent="0.25">
      <c r="A264" s="2" t="s">
        <v>305</v>
      </c>
      <c r="B264" s="1">
        <v>948</v>
      </c>
      <c r="C264" s="1">
        <v>445</v>
      </c>
      <c r="D264" s="1">
        <v>200</v>
      </c>
      <c r="F264" s="1" t="s">
        <v>77</v>
      </c>
      <c r="G264" s="1" t="s">
        <v>303</v>
      </c>
      <c r="H264" s="1" t="s">
        <v>86</v>
      </c>
      <c r="I264" s="6">
        <v>44537</v>
      </c>
      <c r="J264" s="6">
        <v>44540</v>
      </c>
      <c r="P264" s="1" t="s">
        <v>77</v>
      </c>
    </row>
    <row r="265" spans="1:16" x14ac:dyDescent="0.25">
      <c r="A265" s="2" t="s">
        <v>305</v>
      </c>
      <c r="B265" s="1">
        <v>948</v>
      </c>
      <c r="C265" s="1">
        <v>445</v>
      </c>
      <c r="D265" s="1">
        <v>200</v>
      </c>
      <c r="F265" s="1" t="s">
        <v>77</v>
      </c>
      <c r="G265" s="1" t="s">
        <v>303</v>
      </c>
      <c r="H265" s="1" t="s">
        <v>304</v>
      </c>
      <c r="I265" s="6">
        <v>44537</v>
      </c>
      <c r="J265" s="6">
        <v>44540</v>
      </c>
      <c r="P265" s="1" t="s">
        <v>77</v>
      </c>
    </row>
    <row r="266" spans="1:16" x14ac:dyDescent="0.25">
      <c r="A266" s="2" t="s">
        <v>306</v>
      </c>
      <c r="B266" s="1">
        <v>948</v>
      </c>
      <c r="C266" s="1">
        <v>696</v>
      </c>
      <c r="D266" s="1">
        <v>201</v>
      </c>
      <c r="F266" s="1" t="s">
        <v>77</v>
      </c>
      <c r="G266" s="1" t="s">
        <v>303</v>
      </c>
      <c r="H266" s="1" t="s">
        <v>86</v>
      </c>
      <c r="I266" s="6">
        <v>44537</v>
      </c>
      <c r="J266" s="3">
        <v>44540</v>
      </c>
      <c r="P266" s="1" t="s">
        <v>77</v>
      </c>
    </row>
    <row r="267" spans="1:16" x14ac:dyDescent="0.25">
      <c r="A267" s="2" t="s">
        <v>306</v>
      </c>
      <c r="B267" s="1">
        <v>948</v>
      </c>
      <c r="C267" s="1">
        <v>696</v>
      </c>
      <c r="D267" s="1">
        <v>201</v>
      </c>
      <c r="F267" s="1" t="s">
        <v>77</v>
      </c>
      <c r="G267" s="1" t="s">
        <v>303</v>
      </c>
      <c r="H267" s="1" t="s">
        <v>304</v>
      </c>
      <c r="I267" s="6">
        <v>44537</v>
      </c>
      <c r="J267" s="3">
        <v>44540</v>
      </c>
      <c r="P267" s="1" t="s">
        <v>77</v>
      </c>
    </row>
    <row r="268" spans="1:16" x14ac:dyDescent="0.25">
      <c r="A268" s="2" t="s">
        <v>307</v>
      </c>
      <c r="B268" s="1">
        <v>948</v>
      </c>
      <c r="C268" s="1">
        <v>696</v>
      </c>
      <c r="D268" s="1">
        <v>201</v>
      </c>
      <c r="F268" s="1" t="s">
        <v>77</v>
      </c>
      <c r="G268" s="1" t="s">
        <v>303</v>
      </c>
      <c r="H268" s="1" t="s">
        <v>86</v>
      </c>
      <c r="I268" s="6">
        <v>44537</v>
      </c>
      <c r="J268" s="3">
        <v>44540</v>
      </c>
      <c r="P268" s="1" t="s">
        <v>77</v>
      </c>
    </row>
    <row r="269" spans="1:16" x14ac:dyDescent="0.25">
      <c r="A269" s="2" t="s">
        <v>307</v>
      </c>
      <c r="B269" s="1">
        <v>948</v>
      </c>
      <c r="C269" s="1">
        <v>696</v>
      </c>
      <c r="D269" s="1">
        <v>201</v>
      </c>
      <c r="F269" s="1" t="s">
        <v>77</v>
      </c>
      <c r="G269" s="1" t="s">
        <v>303</v>
      </c>
      <c r="H269" s="1" t="s">
        <v>304</v>
      </c>
      <c r="I269" s="6">
        <v>44537</v>
      </c>
      <c r="J269" s="3">
        <v>44540</v>
      </c>
      <c r="P269" s="1" t="s">
        <v>77</v>
      </c>
    </row>
    <row r="270" spans="1:16" x14ac:dyDescent="0.25">
      <c r="A270" s="2" t="s">
        <v>308</v>
      </c>
      <c r="B270" s="1">
        <v>948</v>
      </c>
      <c r="C270" s="1">
        <v>696</v>
      </c>
      <c r="D270" s="1">
        <v>202</v>
      </c>
      <c r="F270" s="1" t="s">
        <v>77</v>
      </c>
      <c r="G270" s="1" t="s">
        <v>303</v>
      </c>
      <c r="H270" s="1" t="s">
        <v>86</v>
      </c>
      <c r="I270" s="6">
        <v>44537</v>
      </c>
      <c r="J270" s="3">
        <v>44540</v>
      </c>
      <c r="P270" s="1" t="s">
        <v>77</v>
      </c>
    </row>
    <row r="271" spans="1:16" x14ac:dyDescent="0.25">
      <c r="A271" s="2" t="s">
        <v>308</v>
      </c>
      <c r="B271" s="1">
        <v>948</v>
      </c>
      <c r="C271" s="1">
        <v>696</v>
      </c>
      <c r="D271" s="1">
        <v>202</v>
      </c>
      <c r="F271" s="1" t="s">
        <v>77</v>
      </c>
      <c r="G271" s="1" t="s">
        <v>303</v>
      </c>
      <c r="H271" s="1" t="s">
        <v>304</v>
      </c>
      <c r="I271" s="6">
        <v>44537</v>
      </c>
      <c r="J271" s="3">
        <v>44540</v>
      </c>
      <c r="P271" s="1" t="s">
        <v>77</v>
      </c>
    </row>
    <row r="272" spans="1:16" x14ac:dyDescent="0.25">
      <c r="A272" s="2" t="s">
        <v>309</v>
      </c>
      <c r="B272" s="1">
        <v>948</v>
      </c>
      <c r="C272" s="1">
        <v>696</v>
      </c>
      <c r="D272" s="1">
        <v>201</v>
      </c>
      <c r="F272" s="1" t="s">
        <v>77</v>
      </c>
      <c r="G272" s="1" t="s">
        <v>303</v>
      </c>
      <c r="H272" s="1" t="s">
        <v>86</v>
      </c>
      <c r="I272" s="6">
        <v>44537</v>
      </c>
      <c r="J272" s="3">
        <v>44540</v>
      </c>
      <c r="P272" s="1" t="s">
        <v>77</v>
      </c>
    </row>
    <row r="273" spans="1:16" x14ac:dyDescent="0.25">
      <c r="A273" s="2" t="s">
        <v>309</v>
      </c>
      <c r="B273" s="1">
        <v>948</v>
      </c>
      <c r="C273" s="1">
        <v>696</v>
      </c>
      <c r="D273" s="1">
        <v>201</v>
      </c>
      <c r="F273" s="1" t="s">
        <v>77</v>
      </c>
      <c r="G273" s="1" t="s">
        <v>303</v>
      </c>
      <c r="H273" s="1" t="s">
        <v>304</v>
      </c>
      <c r="I273" s="6">
        <v>44537</v>
      </c>
      <c r="J273" s="3">
        <v>44540</v>
      </c>
      <c r="P273" s="1" t="s">
        <v>77</v>
      </c>
    </row>
    <row r="274" spans="1:16" x14ac:dyDescent="0.25">
      <c r="A274" s="2" t="s">
        <v>310</v>
      </c>
      <c r="B274" s="1">
        <v>948</v>
      </c>
      <c r="C274" s="1">
        <v>696</v>
      </c>
      <c r="D274" s="1">
        <v>201</v>
      </c>
      <c r="F274" s="1" t="s">
        <v>77</v>
      </c>
      <c r="G274" s="1" t="s">
        <v>303</v>
      </c>
      <c r="H274" s="1" t="s">
        <v>86</v>
      </c>
      <c r="I274" s="6">
        <v>44537</v>
      </c>
      <c r="J274" s="3">
        <v>44540</v>
      </c>
      <c r="P274" s="1" t="s">
        <v>77</v>
      </c>
    </row>
    <row r="275" spans="1:16" x14ac:dyDescent="0.25">
      <c r="A275" s="2" t="s">
        <v>310</v>
      </c>
      <c r="B275" s="1">
        <v>948</v>
      </c>
      <c r="C275" s="1">
        <v>696</v>
      </c>
      <c r="D275" s="1">
        <v>201</v>
      </c>
      <c r="F275" s="1" t="s">
        <v>77</v>
      </c>
      <c r="G275" s="1" t="s">
        <v>303</v>
      </c>
      <c r="H275" s="1" t="s">
        <v>304</v>
      </c>
      <c r="I275" s="6">
        <v>44537</v>
      </c>
      <c r="J275" s="3">
        <v>44540</v>
      </c>
      <c r="P275" s="1" t="s">
        <v>77</v>
      </c>
    </row>
    <row r="276" spans="1:16" x14ac:dyDescent="0.25">
      <c r="A276" s="2" t="s">
        <v>311</v>
      </c>
      <c r="B276" s="1">
        <v>980</v>
      </c>
      <c r="C276" s="1">
        <v>399</v>
      </c>
      <c r="D276" s="1" t="s">
        <v>312</v>
      </c>
      <c r="E276" s="1" t="s">
        <v>313</v>
      </c>
      <c r="F276" s="1" t="s">
        <v>33</v>
      </c>
      <c r="G276" s="1" t="s">
        <v>33</v>
      </c>
      <c r="H276" s="1" t="s">
        <v>314</v>
      </c>
      <c r="I276" s="6">
        <v>44537</v>
      </c>
      <c r="J276" s="3">
        <v>44540</v>
      </c>
    </row>
    <row r="277" spans="1:16" x14ac:dyDescent="0.25">
      <c r="A277" s="2" t="s">
        <v>315</v>
      </c>
      <c r="B277" s="1">
        <v>980</v>
      </c>
      <c r="C277" s="1">
        <v>352</v>
      </c>
      <c r="D277" s="1" t="s">
        <v>316</v>
      </c>
      <c r="E277" s="1" t="s">
        <v>317</v>
      </c>
      <c r="F277" s="1" t="s">
        <v>77</v>
      </c>
      <c r="G277" s="1" t="s">
        <v>77</v>
      </c>
      <c r="H277" s="1" t="s">
        <v>314</v>
      </c>
      <c r="I277" s="6">
        <v>44537</v>
      </c>
      <c r="J277" s="3">
        <v>44540</v>
      </c>
    </row>
    <row r="278" spans="1:16" x14ac:dyDescent="0.25">
      <c r="A278" s="2" t="s">
        <v>318</v>
      </c>
      <c r="B278" s="1">
        <v>980</v>
      </c>
      <c r="C278" s="1">
        <v>352</v>
      </c>
      <c r="D278" s="1" t="s">
        <v>316</v>
      </c>
      <c r="E278" s="1" t="s">
        <v>317</v>
      </c>
      <c r="F278" s="1" t="s">
        <v>77</v>
      </c>
      <c r="G278" s="1" t="s">
        <v>77</v>
      </c>
      <c r="H278" s="1" t="s">
        <v>314</v>
      </c>
      <c r="I278" s="6">
        <v>44537</v>
      </c>
      <c r="J278" s="3">
        <v>44540</v>
      </c>
    </row>
    <row r="279" spans="1:16" x14ac:dyDescent="0.25">
      <c r="A279" s="2" t="s">
        <v>319</v>
      </c>
      <c r="B279" s="1">
        <v>980</v>
      </c>
      <c r="C279" s="1">
        <v>0.5</v>
      </c>
      <c r="E279" s="1" t="s">
        <v>317</v>
      </c>
      <c r="F279" s="1" t="s">
        <v>320</v>
      </c>
      <c r="G279" s="1" t="s">
        <v>320</v>
      </c>
      <c r="I279" s="6">
        <v>44537</v>
      </c>
      <c r="J279" s="3">
        <v>44540</v>
      </c>
    </row>
    <row r="280" spans="1:16" x14ac:dyDescent="0.25">
      <c r="A280" s="2" t="s">
        <v>321</v>
      </c>
      <c r="B280" s="1">
        <v>980</v>
      </c>
      <c r="C280" s="1">
        <v>352</v>
      </c>
      <c r="D280" s="1" t="s">
        <v>316</v>
      </c>
      <c r="E280" s="1" t="s">
        <v>317</v>
      </c>
      <c r="F280" s="1" t="s">
        <v>320</v>
      </c>
      <c r="G280" s="1" t="s">
        <v>320</v>
      </c>
      <c r="H280" s="1" t="s">
        <v>314</v>
      </c>
      <c r="I280" s="6">
        <v>44537</v>
      </c>
      <c r="J280" s="3">
        <v>44540</v>
      </c>
    </row>
    <row r="281" spans="1:16" x14ac:dyDescent="0.25">
      <c r="I281" s="3"/>
      <c r="J281" s="3"/>
    </row>
    <row r="282" spans="1:16" x14ac:dyDescent="0.25">
      <c r="I282" s="3"/>
      <c r="J2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Stored_Old_Data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2021-12-15T10:09:33Z</dcterms:modified>
</cp:coreProperties>
</file>