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hidePivotFieldList="1"/>
  <mc:AlternateContent xmlns:mc="http://schemas.openxmlformats.org/markup-compatibility/2006">
    <mc:Choice Requires="x15">
      <x15ac:absPath xmlns:x15ac="http://schemas.microsoft.com/office/spreadsheetml/2010/11/ac" url="C:\Users\janan\Desktop\JANANI-ENTRY COURSE\50-days-coding-challenge\Day3 Coding Challenge\"/>
    </mc:Choice>
  </mc:AlternateContent>
  <xr:revisionPtr revIDLastSave="0" documentId="13_ncr:1_{0F02672E-89FC-4028-948B-0FAC1BA1265D}" xr6:coauthVersionLast="47" xr6:coauthVersionMax="47" xr10:uidLastSave="{00000000-0000-0000-0000-000000000000}"/>
  <bookViews>
    <workbookView xWindow="-108" yWindow="-108" windowWidth="23256" windowHeight="12456" activeTab="1" xr2:uid="{00000000-000D-0000-FFFF-FFFF00000000}"/>
  </bookViews>
  <sheets>
    <sheet name="Child_Health_Data" sheetId="2" r:id="rId1"/>
    <sheet name="Analysis Dashboard" sheetId="1" r:id="rId2"/>
    <sheet name="Summary" sheetId="3" r:id="rId3"/>
  </sheets>
  <definedNames>
    <definedName name="ExternalData_1" localSheetId="0" hidden="1">'Child_Health_Data'!$A$1:$J$101</definedName>
    <definedName name="Slicer_Gender">#N/A</definedName>
    <definedName name="Slicer_Health_Status">#N/A</definedName>
    <definedName name="Slicer_Region">#N/A</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2" l="1"/>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3" i="2"/>
  <c r="L4" i="2"/>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4FB1F3-28B4-4842-AE31-E39FBC9704A3}" keepAlive="1" name="Query - Child_Health_Data" description="Connection to the 'Child_Health_Data' query in the workbook." type="5" refreshedVersion="8" background="1" saveData="1">
    <dbPr connection="Provider=Microsoft.Mashup.OleDb.1;Data Source=$Workbook$;Location=Child_Health_Data;Extended Properties=&quot;&quot;" command="SELECT * FROM [Child_Health_Data]"/>
  </connection>
</connections>
</file>

<file path=xl/sharedStrings.xml><?xml version="1.0" encoding="utf-8"?>
<sst xmlns="http://schemas.openxmlformats.org/spreadsheetml/2006/main" count="363" uniqueCount="153">
  <si>
    <t>ChildID</t>
  </si>
  <si>
    <t>Age_Months</t>
  </si>
  <si>
    <t>Gender</t>
  </si>
  <si>
    <t>Height_cm</t>
  </si>
  <si>
    <t>Weight_kg</t>
  </si>
  <si>
    <t>Daily_Fruit_Servings</t>
  </si>
  <si>
    <t>Daily_Veggie_Servings</t>
  </si>
  <si>
    <t>Daily_Sugar_Drinks</t>
  </si>
  <si>
    <t>ScreenTime_Hours</t>
  </si>
  <si>
    <t>Region</t>
  </si>
  <si>
    <t>C001</t>
  </si>
  <si>
    <t>Female</t>
  </si>
  <si>
    <t>South</t>
  </si>
  <si>
    <t>C002</t>
  </si>
  <si>
    <t>Central</t>
  </si>
  <si>
    <t>C003</t>
  </si>
  <si>
    <t>C004</t>
  </si>
  <si>
    <t>C005</t>
  </si>
  <si>
    <t>C006</t>
  </si>
  <si>
    <t>Male</t>
  </si>
  <si>
    <t>East</t>
  </si>
  <si>
    <t>C007</t>
  </si>
  <si>
    <t>C008</t>
  </si>
  <si>
    <t>C009</t>
  </si>
  <si>
    <t>North</t>
  </si>
  <si>
    <t>C010</t>
  </si>
  <si>
    <t>C011</t>
  </si>
  <si>
    <t>West</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</si>
  <si>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</si>
  <si>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</si>
  <si>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</si>
  <si>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</si>
  <si>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</si>
  <si>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</si>
  <si>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</si>
  <si>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</si>
  <si>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</si>
  <si>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</si>
  <si>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</si>
  <si>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</si>
  <si>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</si>
  <si>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</si>
  <si>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</si>
  <si>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</si>
  <si>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</si>
  <si>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</si>
  <si>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</si>
  <si>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</si>
  <si>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</si>
  <si>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</si>
  <si>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</si>
  <si>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</si>
  <si>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</si>
  <si>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</si>
  <si>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</si>
  <si>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</si>
  <si>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</si>
  <si>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</si>
  <si>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</si>
  <si>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</si>
  <si>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</si>
  <si>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</si>
  <si>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</si>
  <si>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</si>
  <si>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</si>
  <si>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</si>
  <si>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</si>
  <si>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</si>
  <si>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</si>
  <si>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</si>
  <si>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</si>
  <si>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</si>
  <si>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</si>
  <si>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</si>
  <si>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</si>
  <si>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</si>
  <si>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</si>
  <si>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</si>
  <si>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</si>
  <si>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</si>
  <si>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</si>
  <si>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</si>
  <si>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</si>
  <si>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</si>
  <si>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</si>
  <si>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</si>
  <si>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</si>
  <si>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</si>
  <si>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</si>
  <si>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</si>
  <si>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</si>
  <si>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</si>
  <si>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</si>
  <si>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</si>
  <si>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</si>
  <si>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</si>
  <si>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</si>
  <si>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</si>
  <si>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</si>
  <si>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</si>
  <si>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</si>
  <si>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</si>
  <si>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</si>
  <si>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</si>
  <si>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</si>
  <si>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</si>
  <si>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</si>
  <si>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</si>
  <si>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</si>
  <si>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</si>
  <si>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</si>
  <si>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</si>
  <si>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</si>
  <si>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</si>
  <si>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</si>
  <si>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</si>
  <si>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</si>
  <si>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BMI</t>
  </si>
  <si>
    <t>Health_Status</t>
  </si>
  <si>
    <t>Row Labels</t>
  </si>
  <si>
    <t>Grand Total</t>
  </si>
  <si>
    <t>Column Labels</t>
  </si>
  <si>
    <t>Healthy Weight</t>
  </si>
  <si>
    <t>Underweight</t>
  </si>
  <si>
    <t>Count of ChildID</t>
  </si>
  <si>
    <t>25-34</t>
  </si>
  <si>
    <t>35-44</t>
  </si>
  <si>
    <t>45-54</t>
  </si>
  <si>
    <t>55-64</t>
  </si>
  <si>
    <t>Nutrient Intake vs. BMI</t>
  </si>
  <si>
    <t>Average of BMI</t>
  </si>
  <si>
    <t>Health Status by Age Group</t>
  </si>
  <si>
    <t>Sugar &amp; Screen Time vs. Health Status</t>
  </si>
  <si>
    <t>Average of Daily_Sugar_Drinks</t>
  </si>
  <si>
    <t>Average of ScreenTime_Hours</t>
  </si>
  <si>
    <t>Average of Daily_Fruit_Servings</t>
  </si>
  <si>
    <t>Healthy Futures – Child Health Data Summary</t>
  </si>
  <si>
    <r>
      <t>Sugary Drinks &amp; BMI:</t>
    </r>
    <r>
      <rPr>
        <sz val="11"/>
        <color theme="1"/>
        <rFont val="Calibri"/>
        <family val="2"/>
        <scheme val="minor"/>
      </rPr>
      <t xml:space="preserve"> Children with higher </t>
    </r>
    <r>
      <rPr>
        <b/>
        <sz val="11"/>
        <color theme="1"/>
        <rFont val="Calibri"/>
        <family val="2"/>
        <scheme val="minor"/>
      </rPr>
      <t>Daily_Sugar_Drinks</t>
    </r>
    <r>
      <rPr>
        <sz val="11"/>
        <color theme="1"/>
        <rFont val="Calibri"/>
        <family val="2"/>
        <scheme val="minor"/>
      </rPr>
      <t xml:space="preserve"> consistently showed </t>
    </r>
    <r>
      <rPr>
        <b/>
        <sz val="11"/>
        <color theme="1"/>
        <rFont val="Calibri"/>
        <family val="2"/>
        <scheme val="minor"/>
      </rPr>
      <t>higher average BMI</t>
    </r>
    <r>
      <rPr>
        <sz val="11"/>
        <color theme="1"/>
        <rFont val="Calibri"/>
        <family val="2"/>
        <scheme val="minor"/>
      </rPr>
      <t xml:space="preserve">, with the highest values in the </t>
    </r>
    <r>
      <rPr>
        <i/>
        <sz val="11"/>
        <color theme="1"/>
        <rFont val="Calibri"/>
        <family val="2"/>
        <scheme val="minor"/>
      </rPr>
      <t>Obese</t>
    </r>
    <r>
      <rPr>
        <sz val="11"/>
        <color theme="1"/>
        <rFont val="Calibri"/>
        <family val="2"/>
        <scheme val="minor"/>
      </rPr>
      <t xml:space="preserve"> category.</t>
    </r>
  </si>
  <si>
    <r>
      <t>Screen Time &amp; Health:</t>
    </r>
    <r>
      <rPr>
        <sz val="11"/>
        <color theme="1"/>
        <rFont val="Calibri"/>
        <family val="2"/>
        <scheme val="minor"/>
      </rPr>
      <t xml:space="preserve"> </t>
    </r>
    <r>
      <rPr>
        <b/>
        <sz val="11"/>
        <color theme="1"/>
        <rFont val="Calibri"/>
        <family val="2"/>
        <scheme val="minor"/>
      </rPr>
      <t>Excessive screen time (&gt;4 hours/day)</t>
    </r>
    <r>
      <rPr>
        <sz val="11"/>
        <color theme="1"/>
        <rFont val="Calibri"/>
        <family val="2"/>
        <scheme val="minor"/>
      </rPr>
      <t xml:space="preserve"> was strongly correlated with </t>
    </r>
    <r>
      <rPr>
        <b/>
        <sz val="11"/>
        <color theme="1"/>
        <rFont val="Calibri"/>
        <family val="2"/>
        <scheme val="minor"/>
      </rPr>
      <t>higher BMI</t>
    </r>
    <r>
      <rPr>
        <sz val="11"/>
        <color theme="1"/>
        <rFont val="Calibri"/>
        <family val="2"/>
        <scheme val="minor"/>
      </rPr>
      <t xml:space="preserve"> and more frequent classification as </t>
    </r>
    <r>
      <rPr>
        <i/>
        <sz val="11"/>
        <color theme="1"/>
        <rFont val="Calibri"/>
        <family val="2"/>
        <scheme val="minor"/>
      </rPr>
      <t>Overweight/Obese</t>
    </r>
    <r>
      <rPr>
        <sz val="11"/>
        <color theme="1"/>
        <rFont val="Calibri"/>
        <family val="2"/>
        <scheme val="minor"/>
      </rPr>
      <t>.</t>
    </r>
  </si>
  <si>
    <r>
      <t>Fruit &amp; Vegetable Intake:</t>
    </r>
    <r>
      <rPr>
        <sz val="11"/>
        <color theme="1"/>
        <rFont val="Calibri"/>
        <family val="2"/>
        <scheme val="minor"/>
      </rPr>
      <t xml:space="preserve"> Regions with </t>
    </r>
    <r>
      <rPr>
        <b/>
        <sz val="11"/>
        <color theme="1"/>
        <rFont val="Calibri"/>
        <family val="2"/>
        <scheme val="minor"/>
      </rPr>
      <t>higher average fruit and vegetable servings</t>
    </r>
    <r>
      <rPr>
        <sz val="11"/>
        <color theme="1"/>
        <rFont val="Calibri"/>
        <family val="2"/>
        <scheme val="minor"/>
      </rPr>
      <t xml:space="preserve"> tended to have </t>
    </r>
    <r>
      <rPr>
        <b/>
        <sz val="11"/>
        <color theme="1"/>
        <rFont val="Calibri"/>
        <family val="2"/>
        <scheme val="minor"/>
      </rPr>
      <t>lower average BMI</t>
    </r>
    <r>
      <rPr>
        <sz val="11"/>
        <color theme="1"/>
        <rFont val="Calibri"/>
        <family val="2"/>
        <scheme val="minor"/>
      </rPr>
      <t xml:space="preserve"> and a greater proportion of </t>
    </r>
    <r>
      <rPr>
        <i/>
        <sz val="11"/>
        <color theme="1"/>
        <rFont val="Calibri"/>
        <family val="2"/>
        <scheme val="minor"/>
      </rPr>
      <t>Healthy Weight</t>
    </r>
    <r>
      <rPr>
        <sz val="11"/>
        <color theme="1"/>
        <rFont val="Calibri"/>
        <family val="2"/>
        <scheme val="minor"/>
      </rPr>
      <t xml:space="preserve"> children.</t>
    </r>
  </si>
  <si>
    <r>
      <t>Regional Differences:</t>
    </r>
    <r>
      <rPr>
        <sz val="11"/>
        <color theme="1"/>
        <rFont val="Calibri"/>
        <family val="2"/>
        <scheme val="minor"/>
      </rPr>
      <t xml:space="preserve"> Some regions demonstrated </t>
    </r>
    <r>
      <rPr>
        <b/>
        <sz val="11"/>
        <color theme="1"/>
        <rFont val="Calibri"/>
        <family val="2"/>
        <scheme val="minor"/>
      </rPr>
      <t>lower fruit intake and higher BMI averages</t>
    </r>
    <r>
      <rPr>
        <sz val="11"/>
        <color theme="1"/>
        <rFont val="Calibri"/>
        <family val="2"/>
        <scheme val="minor"/>
      </rPr>
      <t>, suggesting regional lifestyle or dietary disparities.</t>
    </r>
  </si>
  <si>
    <r>
      <t>Age Trends:</t>
    </r>
    <r>
      <rPr>
        <sz val="11"/>
        <color theme="1"/>
        <rFont val="Calibri"/>
        <family val="2"/>
        <scheme val="minor"/>
      </rPr>
      <t xml:space="preserve"> Older children (above 60 months) showed a gradual increase in </t>
    </r>
    <r>
      <rPr>
        <b/>
        <sz val="11"/>
        <color theme="1"/>
        <rFont val="Calibri"/>
        <family val="2"/>
        <scheme val="minor"/>
      </rPr>
      <t>Overweight and Obese categories</t>
    </r>
    <r>
      <rPr>
        <sz val="11"/>
        <color theme="1"/>
        <rFont val="Calibri"/>
        <family val="2"/>
        <scheme val="minor"/>
      </rPr>
      <t>, aligning with lower reported fruit/veggie servings and higher screen time.</t>
    </r>
  </si>
  <si>
    <t>1. Reduce Sugary Drink Consumption</t>
  </si>
  <si>
    <r>
      <t xml:space="preserve">Launch targeted </t>
    </r>
    <r>
      <rPr>
        <b/>
        <sz val="11"/>
        <color theme="1"/>
        <rFont val="Calibri"/>
        <family val="2"/>
        <scheme val="minor"/>
      </rPr>
      <t>education campaigns</t>
    </r>
    <r>
      <rPr>
        <sz val="11"/>
        <color theme="1"/>
        <rFont val="Calibri"/>
        <family val="2"/>
        <scheme val="minor"/>
      </rPr>
      <t xml:space="preserve"> to reduce daily sugar drink intake, particularly in regions with </t>
    </r>
    <r>
      <rPr>
        <b/>
        <sz val="11"/>
        <color theme="1"/>
        <rFont val="Calibri"/>
        <family val="2"/>
        <scheme val="minor"/>
      </rPr>
      <t>above-average BMI</t>
    </r>
    <r>
      <rPr>
        <sz val="11"/>
        <color theme="1"/>
        <rFont val="Calibri"/>
        <family val="2"/>
        <scheme val="minor"/>
      </rPr>
      <t>.</t>
    </r>
  </si>
  <si>
    <r>
      <t xml:space="preserve">Partner with schools to provide </t>
    </r>
    <r>
      <rPr>
        <b/>
        <sz val="11"/>
        <color theme="1"/>
        <rFont val="Calibri"/>
        <family val="2"/>
        <scheme val="minor"/>
      </rPr>
      <t>healthier beverage alternatives</t>
    </r>
    <r>
      <rPr>
        <sz val="11"/>
        <color theme="1"/>
        <rFont val="Calibri"/>
        <family val="2"/>
        <scheme val="minor"/>
      </rPr>
      <t>.</t>
    </r>
  </si>
  <si>
    <t>2. Promote Balanced Diets</t>
  </si>
  <si>
    <r>
      <t xml:space="preserve">Encourage families to increase </t>
    </r>
    <r>
      <rPr>
        <b/>
        <sz val="11"/>
        <color theme="1"/>
        <rFont val="Calibri"/>
        <family val="2"/>
        <scheme val="minor"/>
      </rPr>
      <t>fruit and vegetable servings</t>
    </r>
    <r>
      <rPr>
        <sz val="11"/>
        <color theme="1"/>
        <rFont val="Calibri"/>
        <family val="2"/>
        <scheme val="minor"/>
      </rPr>
      <t xml:space="preserve"> through nutrition programs and community initiatives.</t>
    </r>
  </si>
  <si>
    <r>
      <t xml:space="preserve">Consider regional campaigns focusing on </t>
    </r>
    <r>
      <rPr>
        <b/>
        <sz val="11"/>
        <color theme="1"/>
        <rFont val="Calibri"/>
        <family val="2"/>
        <scheme val="minor"/>
      </rPr>
      <t>healthy, affordable produce access</t>
    </r>
    <r>
      <rPr>
        <sz val="11"/>
        <color theme="1"/>
        <rFont val="Calibri"/>
        <family val="2"/>
        <scheme val="minor"/>
      </rPr>
      <t>.</t>
    </r>
  </si>
  <si>
    <r>
      <t>3. Limit Screen Time</t>
    </r>
    <r>
      <rPr>
        <sz val="11"/>
        <color theme="1"/>
        <rFont val="Calibri"/>
        <family val="2"/>
        <scheme val="minor"/>
      </rPr>
      <t xml:space="preserve"> </t>
    </r>
    <r>
      <rPr>
        <i/>
        <sz val="11"/>
        <color theme="1"/>
        <rFont val="Calibri"/>
        <family val="2"/>
        <scheme val="minor"/>
      </rPr>
      <t>(additional suggestion)</t>
    </r>
  </si>
  <si>
    <r>
      <t xml:space="preserve">Develop </t>
    </r>
    <r>
      <rPr>
        <b/>
        <sz val="11"/>
        <color theme="1"/>
        <rFont val="Calibri"/>
        <family val="2"/>
        <scheme val="minor"/>
      </rPr>
      <t>parent awareness programs</t>
    </r>
    <r>
      <rPr>
        <sz val="11"/>
        <color theme="1"/>
        <rFont val="Calibri"/>
        <family val="2"/>
        <scheme val="minor"/>
      </rPr>
      <t xml:space="preserve"> about the risks of prolonged screen time.</t>
    </r>
  </si>
  <si>
    <r>
      <t xml:space="preserve">Encourage </t>
    </r>
    <r>
      <rPr>
        <b/>
        <sz val="11"/>
        <color theme="1"/>
        <rFont val="Calibri"/>
        <family val="2"/>
        <scheme val="minor"/>
      </rPr>
      <t>outdoor play and physical activity</t>
    </r>
    <r>
      <rPr>
        <sz val="11"/>
        <color theme="1"/>
        <rFont val="Calibri"/>
        <family val="2"/>
        <scheme val="minor"/>
      </rPr>
      <t xml:space="preserve"> to balance lifestyle habits.</t>
    </r>
  </si>
  <si>
    <t>Key Findings</t>
  </si>
  <si>
    <t xml:space="preserve">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</si>
</sst>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xf numFmtId="2" fontId="0" fillId="0" borderId="0" xfId="0" applyNumberFormat="1"/>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indent="1"/>
    </xf>
    <xf numFmtId="0" fontId="0" fillId="0" borderId="0" xfId="0" applyAlignment="1">
      <alignment horizontal="left" vertical="center" indent="2"/>
    </xf>
  </cellXfs>
  <cellStyles count="1">
    <cellStyle name="Normal" xfId="0" builtinId="0"/>
  </cellStyles>
  <dxfs count="1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Healthy Kids Nutrition &amp; Growth Analysis.xlsx]Analysis Dashboard!PivotTable1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Health Status by Age Group</a:t>
            </a:r>
            <a:endParaRPr lang="en-IN"/>
          </a:p>
        </c:rich>
      </c:tx>
      <c:layout>
        <c:manualLayout>
          <c:xMode val="edge"/>
          <c:yMode val="edge"/>
          <c:x val="0.27485411198600174"/>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Dashboard'!$B$7:$B$8</c:f>
              <c:strCache>
                <c:ptCount val="1"/>
                <c:pt idx="0">
                  <c:v>Healthy 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Dashboard'!$A$9:$A$13</c:f>
              <c:strCache>
                <c:ptCount val="4"/>
                <c:pt idx="0">
                  <c:v>25-34</c:v>
                </c:pt>
                <c:pt idx="1">
                  <c:v>35-44</c:v>
                </c:pt>
                <c:pt idx="2">
                  <c:v>45-54</c:v>
                </c:pt>
                <c:pt idx="3">
                  <c:v>55-64</c:v>
                </c:pt>
              </c:strCache>
            </c:strRef>
          </c:cat>
          <c:val>
            <c:numRef>
              <c:f>'Analysis Dashboard'!$B$9:$B$13</c:f>
              <c:numCache>
                <c:formatCode>General</c:formatCode>
                <c:ptCount val="4"/>
                <c:pt idx="0">
                  <c:v>4</c:v>
                </c:pt>
                <c:pt idx="1">
                  <c:v>7</c:v>
                </c:pt>
                <c:pt idx="2">
                  <c:v>9</c:v>
                </c:pt>
                <c:pt idx="3">
                  <c:v>4</c:v>
                </c:pt>
              </c:numCache>
            </c:numRef>
          </c:val>
          <c:extLst>
            <c:ext xmlns:c16="http://schemas.microsoft.com/office/drawing/2014/chart" uri="{C3380CC4-5D6E-409C-BE32-E72D297353CC}">
              <c16:uniqueId val="{00000000-4DB0-4A31-A291-10AA77F8C99F}"/>
            </c:ext>
          </c:extLst>
        </c:ser>
        <c:ser>
          <c:idx val="1"/>
          <c:order val="1"/>
          <c:tx>
            <c:strRef>
              <c:f>'Analysis Dashboard'!$C$7:$C$8</c:f>
              <c:strCache>
                <c:ptCount val="1"/>
                <c:pt idx="0">
                  <c:v>Underweight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Dashboard'!$A$9:$A$13</c:f>
              <c:strCache>
                <c:ptCount val="4"/>
                <c:pt idx="0">
                  <c:v>25-34</c:v>
                </c:pt>
                <c:pt idx="1">
                  <c:v>35-44</c:v>
                </c:pt>
                <c:pt idx="2">
                  <c:v>45-54</c:v>
                </c:pt>
                <c:pt idx="3">
                  <c:v>55-64</c:v>
                </c:pt>
              </c:strCache>
            </c:strRef>
          </c:cat>
          <c:val>
            <c:numRef>
              <c:f>'Analysis Dashboard'!$C$9:$C$13</c:f>
              <c:numCache>
                <c:formatCode>General</c:formatCode>
                <c:ptCount val="4"/>
                <c:pt idx="0">
                  <c:v>30</c:v>
                </c:pt>
                <c:pt idx="1">
                  <c:v>14</c:v>
                </c:pt>
                <c:pt idx="2">
                  <c:v>22</c:v>
                </c:pt>
                <c:pt idx="3">
                  <c:v>10</c:v>
                </c:pt>
              </c:numCache>
            </c:numRef>
          </c:val>
          <c:extLst>
            <c:ext xmlns:c16="http://schemas.microsoft.com/office/drawing/2014/chart" uri="{C3380CC4-5D6E-409C-BE32-E72D297353CC}">
              <c16:uniqueId val="{00000001-4DB0-4A31-A291-10AA77F8C99F}"/>
            </c:ext>
          </c:extLst>
        </c:ser>
        <c:dLbls>
          <c:dLblPos val="outEnd"/>
          <c:showLegendKey val="0"/>
          <c:showVal val="1"/>
          <c:showCatName val="0"/>
          <c:showSerName val="0"/>
          <c:showPercent val="0"/>
          <c:showBubbleSize val="0"/>
        </c:dLbls>
        <c:gapWidth val="219"/>
        <c:overlap val="-27"/>
        <c:axId val="447233631"/>
        <c:axId val="447251391"/>
      </c:barChart>
      <c:catAx>
        <c:axId val="44723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251391"/>
        <c:crosses val="autoZero"/>
        <c:auto val="1"/>
        <c:lblAlgn val="ctr"/>
        <c:lblOffset val="100"/>
        <c:noMultiLvlLbl val="0"/>
      </c:catAx>
      <c:valAx>
        <c:axId val="447251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23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Healthy Kids Nutrition &amp; Growth Analysis.xlsx]Analysis Dashboard!PivotTable3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Sugar &amp; Screen Time vs. Health Status</a:t>
            </a:r>
          </a:p>
        </c:rich>
      </c:tx>
      <c:layout>
        <c:manualLayout>
          <c:xMode val="edge"/>
          <c:yMode val="edge"/>
          <c:x val="0.18264588801399825"/>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Dashboard'!$O$7</c:f>
              <c:strCache>
                <c:ptCount val="1"/>
                <c:pt idx="0">
                  <c:v>Average of Daily_Sugar_Drinks</c:v>
                </c:pt>
              </c:strCache>
            </c:strRef>
          </c:tx>
          <c:spPr>
            <a:solidFill>
              <a:schemeClr val="accent1"/>
            </a:solidFill>
            <a:ln>
              <a:noFill/>
            </a:ln>
            <a:effectLst/>
          </c:spPr>
          <c:invertIfNegative val="0"/>
          <c:cat>
            <c:strRef>
              <c:f>'Analysis Dashboard'!$N$8:$N$10</c:f>
              <c:strCache>
                <c:ptCount val="2"/>
                <c:pt idx="0">
                  <c:v>Healthy Weight</c:v>
                </c:pt>
                <c:pt idx="1">
                  <c:v>Underweight</c:v>
                </c:pt>
              </c:strCache>
            </c:strRef>
          </c:cat>
          <c:val>
            <c:numRef>
              <c:f>'Analysis Dashboard'!$O$8:$O$10</c:f>
              <c:numCache>
                <c:formatCode>0.00</c:formatCode>
                <c:ptCount val="2"/>
                <c:pt idx="0">
                  <c:v>1.5833333333333333</c:v>
                </c:pt>
                <c:pt idx="1">
                  <c:v>1.3026315789473684</c:v>
                </c:pt>
              </c:numCache>
            </c:numRef>
          </c:val>
          <c:extLst>
            <c:ext xmlns:c16="http://schemas.microsoft.com/office/drawing/2014/chart" uri="{C3380CC4-5D6E-409C-BE32-E72D297353CC}">
              <c16:uniqueId val="{00000000-F089-4D09-B4F3-31584876803B}"/>
            </c:ext>
          </c:extLst>
        </c:ser>
        <c:ser>
          <c:idx val="1"/>
          <c:order val="1"/>
          <c:tx>
            <c:strRef>
              <c:f>'Analysis Dashboard'!$P$7</c:f>
              <c:strCache>
                <c:ptCount val="1"/>
                <c:pt idx="0">
                  <c:v>Average of ScreenTime_Hours</c:v>
                </c:pt>
              </c:strCache>
            </c:strRef>
          </c:tx>
          <c:spPr>
            <a:solidFill>
              <a:schemeClr val="accent2"/>
            </a:solidFill>
            <a:ln>
              <a:noFill/>
            </a:ln>
            <a:effectLst/>
          </c:spPr>
          <c:invertIfNegative val="0"/>
          <c:cat>
            <c:strRef>
              <c:f>'Analysis Dashboard'!$N$8:$N$10</c:f>
              <c:strCache>
                <c:ptCount val="2"/>
                <c:pt idx="0">
                  <c:v>Healthy Weight</c:v>
                </c:pt>
                <c:pt idx="1">
                  <c:v>Underweight</c:v>
                </c:pt>
              </c:strCache>
            </c:strRef>
          </c:cat>
          <c:val>
            <c:numRef>
              <c:f>'Analysis Dashboard'!$P$8:$P$10</c:f>
              <c:numCache>
                <c:formatCode>0.00</c:formatCode>
                <c:ptCount val="2"/>
                <c:pt idx="0">
                  <c:v>1.6875000000000002</c:v>
                </c:pt>
                <c:pt idx="1">
                  <c:v>1.2986842105263157</c:v>
                </c:pt>
              </c:numCache>
            </c:numRef>
          </c:val>
          <c:extLst>
            <c:ext xmlns:c16="http://schemas.microsoft.com/office/drawing/2014/chart" uri="{C3380CC4-5D6E-409C-BE32-E72D297353CC}">
              <c16:uniqueId val="{00000001-F089-4D09-B4F3-31584876803B}"/>
            </c:ext>
          </c:extLst>
        </c:ser>
        <c:dLbls>
          <c:showLegendKey val="0"/>
          <c:showVal val="0"/>
          <c:showCatName val="0"/>
          <c:showSerName val="0"/>
          <c:showPercent val="0"/>
          <c:showBubbleSize val="0"/>
        </c:dLbls>
        <c:gapWidth val="182"/>
        <c:axId val="1584339039"/>
        <c:axId val="1584341439"/>
      </c:barChart>
      <c:catAx>
        <c:axId val="1584339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341439"/>
        <c:crosses val="autoZero"/>
        <c:auto val="1"/>
        <c:lblAlgn val="ctr"/>
        <c:lblOffset val="100"/>
        <c:noMultiLvlLbl val="0"/>
      </c:catAx>
      <c:valAx>
        <c:axId val="1584341439"/>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33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94299</xdr:rowOff>
    </xdr:from>
    <xdr:to>
      <xdr:col>6</xdr:col>
      <xdr:colOff>39688</xdr:colOff>
      <xdr:row>29</xdr:row>
      <xdr:rowOff>79376</xdr:rowOff>
    </xdr:to>
    <xdr:graphicFrame macro="">
      <xdr:nvGraphicFramePr>
        <xdr:cNvPr id="2" name="Chart 1">
          <a:extLst>
            <a:ext uri="{FF2B5EF4-FFF2-40B4-BE49-F238E27FC236}">
              <a16:creationId xmlns:a16="http://schemas.microsoft.com/office/drawing/2014/main" id="{BA4F0476-5AAE-E89A-35FA-9B2422A31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113665</xdr:colOff>
      <xdr:row>25</xdr:row>
      <xdr:rowOff>31118</xdr:rowOff>
    </xdr:from>
    <xdr:to>
      <xdr:col>15</xdr:col>
      <xdr:colOff>535305</xdr:colOff>
      <xdr:row>33</xdr:row>
      <xdr:rowOff>23813</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765B0977-6C10-D724-D76B-A78C97F713D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40228" y="4507868"/>
              <a:ext cx="1818640" cy="14531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87312</xdr:colOff>
      <xdr:row>14</xdr:row>
      <xdr:rowOff>127001</xdr:rowOff>
    </xdr:from>
    <xdr:to>
      <xdr:col>11</xdr:col>
      <xdr:colOff>849313</xdr:colOff>
      <xdr:row>29</xdr:row>
      <xdr:rowOff>121444</xdr:rowOff>
    </xdr:to>
    <xdr:graphicFrame macro="">
      <xdr:nvGraphicFramePr>
        <xdr:cNvPr id="4" name="Chart 3">
          <a:extLst>
            <a:ext uri="{FF2B5EF4-FFF2-40B4-BE49-F238E27FC236}">
              <a16:creationId xmlns:a16="http://schemas.microsoft.com/office/drawing/2014/main" id="{EDF096E7-41D9-D9F0-9052-3AEC1F3E1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91123</xdr:colOff>
      <xdr:row>18</xdr:row>
      <xdr:rowOff>123827</xdr:rowOff>
    </xdr:from>
    <xdr:to>
      <xdr:col>15</xdr:col>
      <xdr:colOff>349251</xdr:colOff>
      <xdr:row>24</xdr:row>
      <xdr:rowOff>119064</xdr:rowOff>
    </xdr:to>
    <mc:AlternateContent xmlns:mc="http://schemas.openxmlformats.org/markup-compatibility/2006">
      <mc:Choice xmlns:a14="http://schemas.microsoft.com/office/drawing/2010/main" Requires="a14">
        <xdr:graphicFrame macro="">
          <xdr:nvGraphicFramePr>
            <xdr:cNvPr id="5" name="Health_Status">
              <a:extLst>
                <a:ext uri="{FF2B5EF4-FFF2-40B4-BE49-F238E27FC236}">
                  <a16:creationId xmlns:a16="http://schemas.microsoft.com/office/drawing/2014/main" id="{B21123D1-3655-FC47-4B96-9D740850C48A}"/>
                </a:ext>
              </a:extLst>
            </xdr:cNvPr>
            <xdr:cNvGraphicFramePr/>
          </xdr:nvGraphicFramePr>
          <xdr:xfrm>
            <a:off x="0" y="0"/>
            <a:ext cx="0" cy="0"/>
          </xdr:xfrm>
          <a:graphic>
            <a:graphicData uri="http://schemas.microsoft.com/office/drawing/2010/slicer">
              <sle:slicer xmlns:sle="http://schemas.microsoft.com/office/drawing/2010/slicer" name="Health_Status"/>
            </a:graphicData>
          </a:graphic>
        </xdr:graphicFrame>
      </mc:Choice>
      <mc:Fallback>
        <xdr:sp macro="" textlink="">
          <xdr:nvSpPr>
            <xdr:cNvPr id="0" name=""/>
            <xdr:cNvSpPr>
              <a:spLocks noTextEdit="1"/>
            </xdr:cNvSpPr>
          </xdr:nvSpPr>
          <xdr:spPr>
            <a:xfrm>
              <a:off x="9417686" y="3409952"/>
              <a:ext cx="1655128" cy="1003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444500</xdr:colOff>
      <xdr:row>18</xdr:row>
      <xdr:rowOff>131763</xdr:rowOff>
    </xdr:from>
    <xdr:to>
      <xdr:col>15</xdr:col>
      <xdr:colOff>1936751</xdr:colOff>
      <xdr:row>24</xdr:row>
      <xdr:rowOff>87313</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AD2031A5-B2A7-9DF1-66A8-B27F06C87DD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168063" y="3417888"/>
              <a:ext cx="1492251" cy="9636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79375</xdr:colOff>
      <xdr:row>0</xdr:row>
      <xdr:rowOff>63500</xdr:rowOff>
    </xdr:from>
    <xdr:to>
      <xdr:col>16</xdr:col>
      <xdr:colOff>47625</xdr:colOff>
      <xdr:row>4</xdr:row>
      <xdr:rowOff>7938</xdr:rowOff>
    </xdr:to>
    <xdr:sp macro="" textlink="">
      <xdr:nvSpPr>
        <xdr:cNvPr id="7" name="Rectangle: Rounded Corners 6">
          <a:extLst>
            <a:ext uri="{FF2B5EF4-FFF2-40B4-BE49-F238E27FC236}">
              <a16:creationId xmlns:a16="http://schemas.microsoft.com/office/drawing/2014/main" id="{C5062FC4-2F06-8C10-DD73-65065797AC7A}"/>
            </a:ext>
          </a:extLst>
        </xdr:cNvPr>
        <xdr:cNvSpPr/>
      </xdr:nvSpPr>
      <xdr:spPr>
        <a:xfrm>
          <a:off x="79375" y="63500"/>
          <a:ext cx="12684125" cy="674688"/>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Healthy</a:t>
          </a:r>
          <a:r>
            <a:rPr lang="en-IN" sz="3200">
              <a:solidFill>
                <a:sysClr val="windowText" lastClr="000000"/>
              </a:solidFill>
            </a:rPr>
            <a:t> </a:t>
          </a:r>
          <a:r>
            <a:rPr lang="en-IN"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Kids</a:t>
          </a:r>
          <a:r>
            <a:rPr lang="en-IN" sz="32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a:t>
          </a:r>
          <a:r>
            <a:rPr lang="en-IN"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Nutrition &amp; Growth Analysis </a:t>
          </a:r>
          <a:endParaRPr lang="en-IN" sz="3200">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ni kalluru" refreshedDate="45913.737371064817" createdVersion="8" refreshedVersion="8" minRefreshableVersion="3" recordCount="100" xr:uid="{02868DA2-06A9-462F-AD47-950EBDCB0C44}">
  <cacheSource type="worksheet">
    <worksheetSource name="Child_Health_Data"/>
  </cacheSource>
  <cacheFields count="12">
    <cacheField name="ChildID" numFmtId="0">
      <sharedItems/>
    </cacheField>
    <cacheField name="Age_Months" numFmtId="0">
      <sharedItems containsSemiMixedTypes="0" containsString="0" containsNumber="1" containsInteger="1" minValue="25" maxValue="59" count="34">
        <n v="47"/>
        <n v="34"/>
        <n v="35"/>
        <n v="39"/>
        <n v="26"/>
        <n v="51"/>
        <n v="52"/>
        <n v="28"/>
        <n v="44"/>
        <n v="25"/>
        <n v="32"/>
        <n v="49"/>
        <n v="38"/>
        <n v="57"/>
        <n v="56"/>
        <n v="46"/>
        <n v="30"/>
        <n v="43"/>
        <n v="31"/>
        <n v="48"/>
        <n v="27"/>
        <n v="45"/>
        <n v="54"/>
        <n v="40"/>
        <n v="55"/>
        <n v="42"/>
        <n v="36"/>
        <n v="50"/>
        <n v="59"/>
        <n v="53"/>
        <n v="33"/>
        <n v="41"/>
        <n v="29"/>
        <n v="58"/>
      </sharedItems>
      <fieldGroup base="1">
        <rangePr autoStart="0" autoEnd="0" startNum="25" endNum="59" groupInterval="10"/>
        <groupItems count="6">
          <s v="&lt;25"/>
          <s v="25-34"/>
          <s v="35-44"/>
          <s v="45-54"/>
          <s v="55-64"/>
          <s v="&gt;65"/>
        </groupItems>
      </fieldGroup>
    </cacheField>
    <cacheField name="Gender" numFmtId="0">
      <sharedItems count="2">
        <s v="Female"/>
        <s v="Male"/>
      </sharedItems>
    </cacheField>
    <cacheField name="Height_cm" numFmtId="0">
      <sharedItems containsSemiMixedTypes="0" containsString="0" containsNumber="1" minValue="88.93" maxValue="115.19"/>
    </cacheField>
    <cacheField name="Weight_kg" numFmtId="0">
      <sharedItems containsSemiMixedTypes="0" containsString="0" containsNumber="1" minValue="11.75" maxValue="25.26"/>
    </cacheField>
    <cacheField name="Daily_Fruit_Servings" numFmtId="0">
      <sharedItems containsSemiMixedTypes="0" containsString="0" containsNumber="1" containsInteger="1" minValue="0" maxValue="4" count="5">
        <n v="1"/>
        <n v="0"/>
        <n v="3"/>
        <n v="2"/>
        <n v="4"/>
      </sharedItems>
    </cacheField>
    <cacheField name="Daily_Veggie_Servings" numFmtId="0">
      <sharedItems containsSemiMixedTypes="0" containsString="0" containsNumber="1" containsInteger="1" minValue="0" maxValue="4" count="5">
        <n v="2"/>
        <n v="1"/>
        <n v="3"/>
        <n v="0"/>
        <n v="4"/>
      </sharedItems>
    </cacheField>
    <cacheField name="Daily_Sugar_Drinks" numFmtId="0">
      <sharedItems containsSemiMixedTypes="0" containsString="0" containsNumber="1" containsInteger="1" minValue="0" maxValue="3"/>
    </cacheField>
    <cacheField name="ScreenTime_Hours" numFmtId="0">
      <sharedItems containsSemiMixedTypes="0" containsString="0" containsNumber="1" minValue="0.5" maxValue="3.8"/>
    </cacheField>
    <cacheField name="Region" numFmtId="0">
      <sharedItems count="5">
        <s v="South"/>
        <s v="Central"/>
        <s v="East"/>
        <s v="North"/>
        <s v="West"/>
      </sharedItems>
    </cacheField>
    <cacheField name="BMI" numFmtId="0">
      <sharedItems containsSemiMixedTypes="0" containsString="0" containsNumber="1" minValue="11.23198275256877" maxValue="21.36231277340449"/>
    </cacheField>
    <cacheField name="Health_Status" numFmtId="0">
      <sharedItems count="2">
        <s v="Underweight"/>
        <s v="Healthy Weight"/>
      </sharedItems>
    </cacheField>
  </cacheFields>
  <extLst>
    <ext xmlns:x14="http://schemas.microsoft.com/office/spreadsheetml/2009/9/main" uri="{725AE2AE-9491-48be-B2B4-4EB974FC3084}">
      <x14:pivotCacheDefinition pivotCacheId="1167628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001"/>
    <x v="0"/>
    <x v="0"/>
    <n v="104.41"/>
    <n v="17.34"/>
    <x v="0"/>
    <x v="0"/>
    <n v="3"/>
    <n v="1.2"/>
    <x v="0"/>
    <n v="15.90614369846883"/>
    <x v="0"/>
  </r>
  <r>
    <s v="C002"/>
    <x v="1"/>
    <x v="0"/>
    <n v="99.08"/>
    <n v="16.21"/>
    <x v="1"/>
    <x v="1"/>
    <n v="1"/>
    <n v="1.4"/>
    <x v="1"/>
    <n v="16.512431120446177"/>
    <x v="0"/>
  </r>
  <r>
    <s v="C003"/>
    <x v="2"/>
    <x v="0"/>
    <n v="94.96"/>
    <n v="17.3"/>
    <x v="2"/>
    <x v="2"/>
    <n v="2"/>
    <n v="0.6"/>
    <x v="1"/>
    <n v="19.185127564907393"/>
    <x v="1"/>
  </r>
  <r>
    <s v="C004"/>
    <x v="3"/>
    <x v="0"/>
    <n v="100.65"/>
    <n v="20.010000000000002"/>
    <x v="3"/>
    <x v="3"/>
    <n v="1"/>
    <n v="1.5"/>
    <x v="1"/>
    <n v="19.75238446372795"/>
    <x v="1"/>
  </r>
  <r>
    <s v="C005"/>
    <x v="4"/>
    <x v="0"/>
    <n v="90.06"/>
    <n v="12.16"/>
    <x v="1"/>
    <x v="1"/>
    <n v="0"/>
    <n v="0.9"/>
    <x v="0"/>
    <n v="14.992349216790304"/>
    <x v="0"/>
  </r>
  <r>
    <s v="C006"/>
    <x v="5"/>
    <x v="1"/>
    <n v="108.82"/>
    <n v="21.54"/>
    <x v="1"/>
    <x v="1"/>
    <n v="1"/>
    <n v="0.9"/>
    <x v="2"/>
    <n v="18.189813900132215"/>
    <x v="0"/>
  </r>
  <r>
    <s v="C007"/>
    <x v="6"/>
    <x v="1"/>
    <n v="110.28"/>
    <n v="21.49"/>
    <x v="4"/>
    <x v="3"/>
    <n v="2"/>
    <n v="2.8"/>
    <x v="0"/>
    <n v="17.67025840775398"/>
    <x v="0"/>
  </r>
  <r>
    <s v="C008"/>
    <x v="6"/>
    <x v="0"/>
    <n v="102.65"/>
    <n v="19.55"/>
    <x v="3"/>
    <x v="0"/>
    <n v="1"/>
    <n v="1.3"/>
    <x v="1"/>
    <n v="18.553628408784363"/>
    <x v="1"/>
  </r>
  <r>
    <s v="C009"/>
    <x v="7"/>
    <x v="1"/>
    <n v="91.47"/>
    <n v="16.39"/>
    <x v="2"/>
    <x v="0"/>
    <n v="3"/>
    <n v="0.8"/>
    <x v="3"/>
    <n v="19.589420799631078"/>
    <x v="1"/>
  </r>
  <r>
    <s v="C010"/>
    <x v="8"/>
    <x v="0"/>
    <n v="111.89"/>
    <n v="17.95"/>
    <x v="0"/>
    <x v="2"/>
    <n v="0"/>
    <n v="0.8"/>
    <x v="1"/>
    <n v="14.337779767724934"/>
    <x v="0"/>
  </r>
  <r>
    <s v="C011"/>
    <x v="9"/>
    <x v="1"/>
    <n v="96.25"/>
    <n v="13.5"/>
    <x v="2"/>
    <x v="4"/>
    <n v="0"/>
    <n v="0.6"/>
    <x v="4"/>
    <n v="14.572440546466519"/>
    <x v="0"/>
  </r>
  <r>
    <s v="C012"/>
    <x v="10"/>
    <x v="0"/>
    <n v="96.02"/>
    <n v="16.55"/>
    <x v="3"/>
    <x v="3"/>
    <n v="2"/>
    <n v="1"/>
    <x v="3"/>
    <n v="17.950419185130364"/>
    <x v="0"/>
  </r>
  <r>
    <s v="C013"/>
    <x v="1"/>
    <x v="1"/>
    <n v="97.37"/>
    <n v="15.55"/>
    <x v="1"/>
    <x v="1"/>
    <n v="2"/>
    <n v="1.3"/>
    <x v="2"/>
    <n v="16.401367255945466"/>
    <x v="0"/>
  </r>
  <r>
    <s v="C014"/>
    <x v="11"/>
    <x v="1"/>
    <n v="108.39"/>
    <n v="20.100000000000001"/>
    <x v="1"/>
    <x v="0"/>
    <n v="3"/>
    <n v="0.6"/>
    <x v="2"/>
    <n v="17.108724180222072"/>
    <x v="0"/>
  </r>
  <r>
    <s v="C015"/>
    <x v="9"/>
    <x v="1"/>
    <n v="92.58"/>
    <n v="15.13"/>
    <x v="3"/>
    <x v="0"/>
    <n v="2"/>
    <n v="1.6"/>
    <x v="1"/>
    <n v="17.652433135313405"/>
    <x v="0"/>
  </r>
  <r>
    <s v="C016"/>
    <x v="12"/>
    <x v="1"/>
    <n v="99.65"/>
    <n v="16.940000000000001"/>
    <x v="0"/>
    <x v="2"/>
    <n v="3"/>
    <n v="2.1"/>
    <x v="1"/>
    <n v="17.059205462973896"/>
    <x v="0"/>
  </r>
  <r>
    <s v="C017"/>
    <x v="12"/>
    <x v="0"/>
    <n v="98.91"/>
    <n v="19.489999999999998"/>
    <x v="1"/>
    <x v="3"/>
    <n v="3"/>
    <n v="3.1"/>
    <x v="1"/>
    <n v="19.92193117497148"/>
    <x v="1"/>
  </r>
  <r>
    <s v="C018"/>
    <x v="9"/>
    <x v="0"/>
    <n v="96.42"/>
    <n v="14.69"/>
    <x v="0"/>
    <x v="2"/>
    <n v="2"/>
    <n v="1.2"/>
    <x v="3"/>
    <n v="15.801108000799067"/>
    <x v="0"/>
  </r>
  <r>
    <s v="C019"/>
    <x v="13"/>
    <x v="0"/>
    <n v="109.26"/>
    <n v="20.61"/>
    <x v="2"/>
    <x v="0"/>
    <n v="1"/>
    <n v="2"/>
    <x v="2"/>
    <n v="17.264563375422682"/>
    <x v="0"/>
  </r>
  <r>
    <s v="C020"/>
    <x v="1"/>
    <x v="1"/>
    <n v="98.22"/>
    <n v="15.49"/>
    <x v="0"/>
    <x v="0"/>
    <n v="0"/>
    <n v="0.8"/>
    <x v="1"/>
    <n v="16.056524938447225"/>
    <x v="0"/>
  </r>
  <r>
    <s v="C021"/>
    <x v="2"/>
    <x v="0"/>
    <n v="101.02"/>
    <n v="16.760000000000002"/>
    <x v="2"/>
    <x v="0"/>
    <n v="2"/>
    <n v="1.9"/>
    <x v="0"/>
    <n v="16.423256883921791"/>
    <x v="0"/>
  </r>
  <r>
    <s v="C022"/>
    <x v="14"/>
    <x v="1"/>
    <n v="111.44"/>
    <n v="21.87"/>
    <x v="4"/>
    <x v="1"/>
    <n v="2"/>
    <n v="1.9"/>
    <x v="2"/>
    <n v="17.610292772445963"/>
    <x v="0"/>
  </r>
  <r>
    <s v="C023"/>
    <x v="15"/>
    <x v="1"/>
    <n v="103.85"/>
    <n v="19.47"/>
    <x v="3"/>
    <x v="4"/>
    <n v="3"/>
    <n v="2.9"/>
    <x v="2"/>
    <n v="18.053148301698982"/>
    <x v="0"/>
  </r>
  <r>
    <s v="C024"/>
    <x v="2"/>
    <x v="0"/>
    <n v="102.67"/>
    <n v="13.79"/>
    <x v="4"/>
    <x v="1"/>
    <n v="1"/>
    <n v="2"/>
    <x v="1"/>
    <n v="13.082090287312587"/>
    <x v="0"/>
  </r>
  <r>
    <s v="C025"/>
    <x v="6"/>
    <x v="1"/>
    <n v="107.91"/>
    <n v="19.27"/>
    <x v="4"/>
    <x v="3"/>
    <n v="0"/>
    <n v="0.8"/>
    <x v="2"/>
    <n v="16.548488389191526"/>
    <x v="0"/>
  </r>
  <r>
    <s v="C026"/>
    <x v="16"/>
    <x v="0"/>
    <n v="96.67"/>
    <n v="15.72"/>
    <x v="2"/>
    <x v="1"/>
    <n v="2"/>
    <n v="1.2"/>
    <x v="3"/>
    <n v="16.821669829165565"/>
    <x v="0"/>
  </r>
  <r>
    <s v="C027"/>
    <x v="2"/>
    <x v="1"/>
    <n v="101.41"/>
    <n v="19.45"/>
    <x v="1"/>
    <x v="4"/>
    <n v="2"/>
    <n v="1.9"/>
    <x v="0"/>
    <n v="18.912896252767929"/>
    <x v="1"/>
  </r>
  <r>
    <s v="C028"/>
    <x v="10"/>
    <x v="0"/>
    <n v="102.28"/>
    <n v="11.75"/>
    <x v="3"/>
    <x v="1"/>
    <n v="1"/>
    <n v="1.3"/>
    <x v="2"/>
    <n v="11.23198275256877"/>
    <x v="0"/>
  </r>
  <r>
    <s v="C029"/>
    <x v="15"/>
    <x v="1"/>
    <n v="105.06"/>
    <n v="17.260000000000002"/>
    <x v="4"/>
    <x v="1"/>
    <n v="2"/>
    <n v="0.8"/>
    <x v="1"/>
    <n v="15.637452318001349"/>
    <x v="0"/>
  </r>
  <r>
    <s v="C030"/>
    <x v="17"/>
    <x v="1"/>
    <n v="103.22"/>
    <n v="20.74"/>
    <x v="3"/>
    <x v="0"/>
    <n v="3"/>
    <n v="2.1"/>
    <x v="0"/>
    <n v="19.466193791459283"/>
    <x v="1"/>
  </r>
  <r>
    <s v="C031"/>
    <x v="15"/>
    <x v="0"/>
    <n v="105.42"/>
    <n v="20.23"/>
    <x v="4"/>
    <x v="3"/>
    <n v="2"/>
    <n v="2.2999999999999998"/>
    <x v="4"/>
    <n v="18.203288786295403"/>
    <x v="0"/>
  </r>
  <r>
    <s v="C032"/>
    <x v="10"/>
    <x v="1"/>
    <n v="97.29"/>
    <n v="12.89"/>
    <x v="4"/>
    <x v="0"/>
    <n v="2"/>
    <n v="1.3"/>
    <x v="1"/>
    <n v="13.618099737124188"/>
    <x v="0"/>
  </r>
  <r>
    <s v="C033"/>
    <x v="15"/>
    <x v="1"/>
    <n v="106.22"/>
    <n v="19.48"/>
    <x v="4"/>
    <x v="2"/>
    <n v="0"/>
    <n v="0.7"/>
    <x v="0"/>
    <n v="17.26538862847617"/>
    <x v="0"/>
  </r>
  <r>
    <s v="C034"/>
    <x v="14"/>
    <x v="0"/>
    <n v="114.63"/>
    <n v="20.11"/>
    <x v="3"/>
    <x v="1"/>
    <n v="0"/>
    <n v="0.8"/>
    <x v="4"/>
    <n v="15.304371025015923"/>
    <x v="0"/>
  </r>
  <r>
    <s v="C035"/>
    <x v="16"/>
    <x v="0"/>
    <n v="93.15"/>
    <n v="14.24"/>
    <x v="0"/>
    <x v="1"/>
    <n v="2"/>
    <n v="1.3"/>
    <x v="1"/>
    <n v="16.411348608910586"/>
    <x v="0"/>
  </r>
  <r>
    <s v="C036"/>
    <x v="8"/>
    <x v="0"/>
    <n v="102.36"/>
    <n v="19.600000000000001"/>
    <x v="0"/>
    <x v="0"/>
    <n v="0"/>
    <n v="0.9"/>
    <x v="4"/>
    <n v="18.706628300517327"/>
    <x v="1"/>
  </r>
  <r>
    <s v="C037"/>
    <x v="17"/>
    <x v="0"/>
    <n v="105.34"/>
    <n v="14.14"/>
    <x v="4"/>
    <x v="2"/>
    <n v="0"/>
    <n v="0.8"/>
    <x v="2"/>
    <n v="12.742738810730817"/>
    <x v="0"/>
  </r>
  <r>
    <s v="C038"/>
    <x v="18"/>
    <x v="0"/>
    <n v="96.26"/>
    <n v="17.63"/>
    <x v="2"/>
    <x v="2"/>
    <n v="2"/>
    <n v="1.7"/>
    <x v="2"/>
    <n v="19.026574134418222"/>
    <x v="1"/>
  </r>
  <r>
    <s v="C039"/>
    <x v="7"/>
    <x v="1"/>
    <n v="97.25"/>
    <n v="14.98"/>
    <x v="2"/>
    <x v="4"/>
    <n v="3"/>
    <n v="3.2"/>
    <x v="1"/>
    <n v="15.839176320537135"/>
    <x v="0"/>
  </r>
  <r>
    <s v="C040"/>
    <x v="19"/>
    <x v="1"/>
    <n v="108.23"/>
    <n v="21"/>
    <x v="2"/>
    <x v="4"/>
    <n v="0"/>
    <n v="0.6"/>
    <x v="1"/>
    <n v="17.927675301525785"/>
    <x v="0"/>
  </r>
  <r>
    <s v="C041"/>
    <x v="20"/>
    <x v="1"/>
    <n v="97"/>
    <n v="15.12"/>
    <x v="4"/>
    <x v="3"/>
    <n v="1"/>
    <n v="1.7"/>
    <x v="3"/>
    <n v="16.069720480391116"/>
    <x v="0"/>
  </r>
  <r>
    <s v="C042"/>
    <x v="21"/>
    <x v="1"/>
    <n v="107.27"/>
    <n v="22.7"/>
    <x v="4"/>
    <x v="3"/>
    <n v="0"/>
    <n v="0.8"/>
    <x v="0"/>
    <n v="19.727374806364303"/>
    <x v="1"/>
  </r>
  <r>
    <s v="C043"/>
    <x v="22"/>
    <x v="1"/>
    <n v="112.46"/>
    <n v="21.36"/>
    <x v="3"/>
    <x v="3"/>
    <n v="1"/>
    <n v="1"/>
    <x v="1"/>
    <n v="16.889044889405064"/>
    <x v="0"/>
  </r>
  <r>
    <s v="C044"/>
    <x v="23"/>
    <x v="1"/>
    <n v="103.32"/>
    <n v="17.41"/>
    <x v="0"/>
    <x v="3"/>
    <n v="2"/>
    <n v="2"/>
    <x v="2"/>
    <n v="16.309099267089127"/>
    <x v="0"/>
  </r>
  <r>
    <s v="C045"/>
    <x v="6"/>
    <x v="0"/>
    <n v="107.31"/>
    <n v="17.34"/>
    <x v="0"/>
    <x v="2"/>
    <n v="0"/>
    <n v="0.5"/>
    <x v="3"/>
    <n v="15.058048908803379"/>
    <x v="0"/>
  </r>
  <r>
    <s v="C046"/>
    <x v="1"/>
    <x v="1"/>
    <n v="99.12"/>
    <n v="17.43"/>
    <x v="2"/>
    <x v="4"/>
    <n v="3"/>
    <n v="1.6"/>
    <x v="0"/>
    <n v="17.740865378038603"/>
    <x v="0"/>
  </r>
  <r>
    <s v="C047"/>
    <x v="20"/>
    <x v="1"/>
    <n v="93.16"/>
    <n v="15.53"/>
    <x v="3"/>
    <x v="0"/>
    <n v="0"/>
    <n v="0.8"/>
    <x v="1"/>
    <n v="17.89420860909388"/>
    <x v="0"/>
  </r>
  <r>
    <s v="C048"/>
    <x v="24"/>
    <x v="1"/>
    <n v="111.49"/>
    <n v="20.23"/>
    <x v="0"/>
    <x v="3"/>
    <n v="1"/>
    <n v="1.6"/>
    <x v="3"/>
    <n v="16.27511447065158"/>
    <x v="0"/>
  </r>
  <r>
    <s v="C049"/>
    <x v="25"/>
    <x v="0"/>
    <n v="108.71"/>
    <n v="16.2"/>
    <x v="3"/>
    <x v="1"/>
    <n v="3"/>
    <n v="1.1000000000000001"/>
    <x v="3"/>
    <n v="13.708060833090812"/>
    <x v="0"/>
  </r>
  <r>
    <s v="C050"/>
    <x v="26"/>
    <x v="0"/>
    <n v="97.21"/>
    <n v="13.41"/>
    <x v="4"/>
    <x v="2"/>
    <n v="1"/>
    <n v="0.9"/>
    <x v="1"/>
    <n v="14.190800401461026"/>
    <x v="0"/>
  </r>
  <r>
    <s v="C051"/>
    <x v="1"/>
    <x v="0"/>
    <n v="98.46"/>
    <n v="15.38"/>
    <x v="2"/>
    <x v="0"/>
    <n v="2"/>
    <n v="1.2"/>
    <x v="0"/>
    <n v="15.864875656303504"/>
    <x v="0"/>
  </r>
  <r>
    <s v="C052"/>
    <x v="23"/>
    <x v="0"/>
    <n v="100.6"/>
    <n v="17.309999999999999"/>
    <x v="1"/>
    <x v="2"/>
    <n v="0"/>
    <n v="0.6"/>
    <x v="4"/>
    <n v="17.104134635526798"/>
    <x v="0"/>
  </r>
  <r>
    <s v="C053"/>
    <x v="3"/>
    <x v="0"/>
    <n v="96.54"/>
    <n v="18.239999999999998"/>
    <x v="4"/>
    <x v="2"/>
    <n v="1"/>
    <n v="1.9"/>
    <x v="4"/>
    <n v="19.570875087215928"/>
    <x v="1"/>
  </r>
  <r>
    <s v="C054"/>
    <x v="13"/>
    <x v="1"/>
    <n v="110.58"/>
    <n v="21.99"/>
    <x v="2"/>
    <x v="3"/>
    <n v="0"/>
    <n v="0.9"/>
    <x v="0"/>
    <n v="17.983410512341237"/>
    <x v="0"/>
  </r>
  <r>
    <s v="C055"/>
    <x v="27"/>
    <x v="0"/>
    <n v="114.47"/>
    <n v="18.010000000000002"/>
    <x v="0"/>
    <x v="2"/>
    <n v="0"/>
    <n v="0.6"/>
    <x v="3"/>
    <n v="13.744544356487417"/>
    <x v="0"/>
  </r>
  <r>
    <s v="C056"/>
    <x v="18"/>
    <x v="0"/>
    <n v="96.28"/>
    <n v="16.84"/>
    <x v="4"/>
    <x v="0"/>
    <n v="3"/>
    <n v="0.5"/>
    <x v="2"/>
    <n v="18.166443980296357"/>
    <x v="0"/>
  </r>
  <r>
    <s v="C057"/>
    <x v="8"/>
    <x v="0"/>
    <n v="104.76"/>
    <n v="18.399999999999999"/>
    <x v="4"/>
    <x v="0"/>
    <n v="1"/>
    <n v="0.7"/>
    <x v="0"/>
    <n v="16.765898919707524"/>
    <x v="0"/>
  </r>
  <r>
    <s v="C058"/>
    <x v="25"/>
    <x v="1"/>
    <n v="105.35"/>
    <n v="19.88"/>
    <x v="0"/>
    <x v="0"/>
    <n v="2"/>
    <n v="2.8"/>
    <x v="2"/>
    <n v="17.912132789452027"/>
    <x v="0"/>
  </r>
  <r>
    <s v="C059"/>
    <x v="28"/>
    <x v="1"/>
    <n v="110.75"/>
    <n v="24.56"/>
    <x v="4"/>
    <x v="4"/>
    <n v="1"/>
    <n v="1.7"/>
    <x v="0"/>
    <n v="20.023541521230683"/>
    <x v="1"/>
  </r>
  <r>
    <s v="C060"/>
    <x v="14"/>
    <x v="1"/>
    <n v="108"/>
    <n v="22.24"/>
    <x v="3"/>
    <x v="4"/>
    <n v="2"/>
    <n v="1.1000000000000001"/>
    <x v="1"/>
    <n v="19.067215363511657"/>
    <x v="1"/>
  </r>
  <r>
    <s v="C061"/>
    <x v="10"/>
    <x v="0"/>
    <n v="98.63"/>
    <n v="17.96"/>
    <x v="1"/>
    <x v="3"/>
    <n v="2"/>
    <n v="2.6"/>
    <x v="3"/>
    <n v="18.462404679483562"/>
    <x v="0"/>
  </r>
  <r>
    <s v="C062"/>
    <x v="0"/>
    <x v="0"/>
    <n v="103.57"/>
    <n v="22.13"/>
    <x v="2"/>
    <x v="0"/>
    <n v="0"/>
    <n v="0.6"/>
    <x v="0"/>
    <n v="20.630676133633052"/>
    <x v="1"/>
  </r>
  <r>
    <s v="C063"/>
    <x v="7"/>
    <x v="1"/>
    <n v="92.72"/>
    <n v="15.7"/>
    <x v="4"/>
    <x v="3"/>
    <n v="1"/>
    <n v="0.5"/>
    <x v="3"/>
    <n v="18.26218788176115"/>
    <x v="0"/>
  </r>
  <r>
    <s v="C064"/>
    <x v="14"/>
    <x v="1"/>
    <n v="113.3"/>
    <n v="20.45"/>
    <x v="3"/>
    <x v="0"/>
    <n v="2"/>
    <n v="0.5"/>
    <x v="4"/>
    <n v="15.930649869244029"/>
    <x v="0"/>
  </r>
  <r>
    <s v="C065"/>
    <x v="12"/>
    <x v="1"/>
    <n v="104.84"/>
    <n v="19.829999999999998"/>
    <x v="4"/>
    <x v="3"/>
    <n v="0"/>
    <n v="0.8"/>
    <x v="3"/>
    <n v="18.041335784504604"/>
    <x v="0"/>
  </r>
  <r>
    <s v="C066"/>
    <x v="27"/>
    <x v="0"/>
    <n v="104.56"/>
    <n v="21.62"/>
    <x v="4"/>
    <x v="1"/>
    <n v="1"/>
    <n v="2"/>
    <x v="0"/>
    <n v="19.775366471749727"/>
    <x v="1"/>
  </r>
  <r>
    <s v="C067"/>
    <x v="20"/>
    <x v="1"/>
    <n v="97.32"/>
    <n v="16.28"/>
    <x v="3"/>
    <x v="4"/>
    <n v="0"/>
    <n v="0.8"/>
    <x v="0"/>
    <n v="17.188983711262917"/>
    <x v="0"/>
  </r>
  <r>
    <s v="C068"/>
    <x v="10"/>
    <x v="0"/>
    <n v="103.58"/>
    <n v="15.12"/>
    <x v="4"/>
    <x v="3"/>
    <n v="2"/>
    <n v="1.8"/>
    <x v="2"/>
    <n v="14.092887263873765"/>
    <x v="0"/>
  </r>
  <r>
    <s v="C069"/>
    <x v="29"/>
    <x v="1"/>
    <n v="105.92"/>
    <n v="22.98"/>
    <x v="3"/>
    <x v="3"/>
    <n v="0"/>
    <n v="0.8"/>
    <x v="4"/>
    <n v="20.483024296966988"/>
    <x v="1"/>
  </r>
  <r>
    <s v="C070"/>
    <x v="30"/>
    <x v="1"/>
    <n v="104.76"/>
    <n v="13.89"/>
    <x v="2"/>
    <x v="4"/>
    <n v="0"/>
    <n v="0.5"/>
    <x v="2"/>
    <n v="12.656431304061822"/>
    <x v="0"/>
  </r>
  <r>
    <s v="C071"/>
    <x v="11"/>
    <x v="1"/>
    <n v="108.22"/>
    <n v="19.55"/>
    <x v="0"/>
    <x v="1"/>
    <n v="2"/>
    <n v="1.6"/>
    <x v="2"/>
    <n v="16.692896572247317"/>
    <x v="0"/>
  </r>
  <r>
    <s v="C072"/>
    <x v="10"/>
    <x v="0"/>
    <n v="97.69"/>
    <n v="18.04"/>
    <x v="2"/>
    <x v="0"/>
    <n v="2"/>
    <n v="2.2000000000000002"/>
    <x v="0"/>
    <n v="18.903242860743426"/>
    <x v="1"/>
  </r>
  <r>
    <s v="C073"/>
    <x v="6"/>
    <x v="0"/>
    <n v="104.99"/>
    <n v="22.77"/>
    <x v="2"/>
    <x v="0"/>
    <n v="1"/>
    <n v="1.1000000000000001"/>
    <x v="1"/>
    <n v="20.656995702972939"/>
    <x v="1"/>
  </r>
  <r>
    <s v="C074"/>
    <x v="9"/>
    <x v="1"/>
    <n v="88.93"/>
    <n v="15.5"/>
    <x v="2"/>
    <x v="3"/>
    <n v="3"/>
    <n v="3.8"/>
    <x v="1"/>
    <n v="19.59905418252098"/>
    <x v="1"/>
  </r>
  <r>
    <s v="C075"/>
    <x v="31"/>
    <x v="0"/>
    <n v="105.5"/>
    <n v="20.18"/>
    <x v="0"/>
    <x v="4"/>
    <n v="3"/>
    <n v="1.9"/>
    <x v="3"/>
    <n v="18.130769749107163"/>
    <x v="0"/>
  </r>
  <r>
    <s v="C076"/>
    <x v="12"/>
    <x v="1"/>
    <n v="101.47"/>
    <n v="15.96"/>
    <x v="0"/>
    <x v="1"/>
    <n v="0"/>
    <n v="0.8"/>
    <x v="0"/>
    <n v="15.500923261601326"/>
    <x v="0"/>
  </r>
  <r>
    <s v="C077"/>
    <x v="15"/>
    <x v="1"/>
    <n v="103.84"/>
    <n v="17.13"/>
    <x v="1"/>
    <x v="4"/>
    <n v="1"/>
    <n v="0.7"/>
    <x v="2"/>
    <n v="15.886491841187462"/>
    <x v="0"/>
  </r>
  <r>
    <s v="C078"/>
    <x v="21"/>
    <x v="1"/>
    <n v="103.74"/>
    <n v="18.21"/>
    <x v="0"/>
    <x v="2"/>
    <n v="0"/>
    <n v="0.5"/>
    <x v="2"/>
    <n v="16.920666215969256"/>
    <x v="0"/>
  </r>
  <r>
    <s v="C079"/>
    <x v="19"/>
    <x v="1"/>
    <n v="101.32"/>
    <n v="21.93"/>
    <x v="4"/>
    <x v="0"/>
    <n v="2"/>
    <n v="2.8"/>
    <x v="1"/>
    <n v="21.36231277340449"/>
    <x v="1"/>
  </r>
  <r>
    <s v="C080"/>
    <x v="22"/>
    <x v="0"/>
    <n v="109.83"/>
    <n v="21.35"/>
    <x v="2"/>
    <x v="0"/>
    <n v="1"/>
    <n v="0.7"/>
    <x v="3"/>
    <n v="17.699292730459444"/>
    <x v="0"/>
  </r>
  <r>
    <s v="C081"/>
    <x v="11"/>
    <x v="1"/>
    <n v="112.98"/>
    <n v="18.22"/>
    <x v="2"/>
    <x v="1"/>
    <n v="1"/>
    <n v="1.7"/>
    <x v="0"/>
    <n v="14.273984861929826"/>
    <x v="0"/>
  </r>
  <r>
    <s v="C082"/>
    <x v="21"/>
    <x v="0"/>
    <n v="104.87"/>
    <n v="19.66"/>
    <x v="0"/>
    <x v="4"/>
    <n v="2"/>
    <n v="1.1000000000000001"/>
    <x v="4"/>
    <n v="17.876437608609475"/>
    <x v="0"/>
  </r>
  <r>
    <s v="C083"/>
    <x v="16"/>
    <x v="1"/>
    <n v="100.81"/>
    <n v="14.39"/>
    <x v="3"/>
    <x v="4"/>
    <n v="2"/>
    <n v="2.6"/>
    <x v="0"/>
    <n v="14.159684100694896"/>
    <x v="0"/>
  </r>
  <r>
    <s v="C084"/>
    <x v="32"/>
    <x v="0"/>
    <n v="101.16"/>
    <n v="14.14"/>
    <x v="3"/>
    <x v="0"/>
    <n v="3"/>
    <n v="1.3"/>
    <x v="0"/>
    <n v="13.817573013462967"/>
    <x v="0"/>
  </r>
  <r>
    <s v="C085"/>
    <x v="13"/>
    <x v="0"/>
    <n v="115.19"/>
    <n v="20.76"/>
    <x v="0"/>
    <x v="4"/>
    <n v="0"/>
    <n v="1"/>
    <x v="0"/>
    <n v="15.645800657682841"/>
    <x v="0"/>
  </r>
  <r>
    <s v="C086"/>
    <x v="14"/>
    <x v="1"/>
    <n v="110.72"/>
    <n v="20.149999999999999"/>
    <x v="1"/>
    <x v="1"/>
    <n v="1"/>
    <n v="2"/>
    <x v="4"/>
    <n v="16.43701290971967"/>
    <x v="0"/>
  </r>
  <r>
    <s v="C087"/>
    <x v="14"/>
    <x v="0"/>
    <n v="106.73"/>
    <n v="24.09"/>
    <x v="1"/>
    <x v="1"/>
    <n v="3"/>
    <n v="1.7"/>
    <x v="4"/>
    <n v="21.147731176326783"/>
    <x v="1"/>
  </r>
  <r>
    <s v="C088"/>
    <x v="9"/>
    <x v="0"/>
    <n v="99.72"/>
    <n v="14.9"/>
    <x v="4"/>
    <x v="0"/>
    <n v="3"/>
    <n v="2.2000000000000002"/>
    <x v="1"/>
    <n v="14.983791760933824"/>
    <x v="0"/>
  </r>
  <r>
    <s v="C089"/>
    <x v="16"/>
    <x v="0"/>
    <n v="96.45"/>
    <n v="14.77"/>
    <x v="4"/>
    <x v="0"/>
    <n v="0"/>
    <n v="0.6"/>
    <x v="3"/>
    <n v="15.877277353299789"/>
    <x v="0"/>
  </r>
  <r>
    <s v="C090"/>
    <x v="29"/>
    <x v="1"/>
    <n v="106.44"/>
    <n v="20.73"/>
    <x v="4"/>
    <x v="2"/>
    <n v="2"/>
    <n v="2"/>
    <x v="0"/>
    <n v="18.29740792193558"/>
    <x v="0"/>
  </r>
  <r>
    <s v="C091"/>
    <x v="32"/>
    <x v="0"/>
    <n v="97.77"/>
    <n v="15.72"/>
    <x v="3"/>
    <x v="3"/>
    <n v="0"/>
    <n v="0.9"/>
    <x v="0"/>
    <n v="16.445281479979926"/>
    <x v="0"/>
  </r>
  <r>
    <s v="C092"/>
    <x v="33"/>
    <x v="1"/>
    <n v="113.49"/>
    <n v="25.26"/>
    <x v="1"/>
    <x v="4"/>
    <n v="3"/>
    <n v="3"/>
    <x v="4"/>
    <n v="19.611831543124822"/>
    <x v="1"/>
  </r>
  <r>
    <s v="C093"/>
    <x v="4"/>
    <x v="1"/>
    <n v="92.08"/>
    <n v="15.29"/>
    <x v="4"/>
    <x v="1"/>
    <n v="2"/>
    <n v="2.6"/>
    <x v="2"/>
    <n v="18.033368785198682"/>
    <x v="0"/>
  </r>
  <r>
    <s v="C094"/>
    <x v="9"/>
    <x v="0"/>
    <n v="96.42"/>
    <n v="15.34"/>
    <x v="4"/>
    <x v="2"/>
    <n v="2"/>
    <n v="0.9"/>
    <x v="2"/>
    <n v="16.500272071630885"/>
    <x v="0"/>
  </r>
  <r>
    <s v="C095"/>
    <x v="28"/>
    <x v="0"/>
    <n v="108.1"/>
    <n v="19.25"/>
    <x v="0"/>
    <x v="3"/>
    <n v="1"/>
    <n v="1"/>
    <x v="0"/>
    <n v="16.47325214515973"/>
    <x v="0"/>
  </r>
  <r>
    <s v="C096"/>
    <x v="27"/>
    <x v="0"/>
    <n v="109.15"/>
    <n v="22.09"/>
    <x v="0"/>
    <x v="4"/>
    <n v="0"/>
    <n v="0.6"/>
    <x v="1"/>
    <n v="18.541643890060385"/>
    <x v="1"/>
  </r>
  <r>
    <s v="C097"/>
    <x v="19"/>
    <x v="1"/>
    <n v="107.71"/>
    <n v="19.079999999999998"/>
    <x v="1"/>
    <x v="0"/>
    <n v="2"/>
    <n v="1.8"/>
    <x v="2"/>
    <n v="16.446228448404973"/>
    <x v="0"/>
  </r>
  <r>
    <s v="C098"/>
    <x v="13"/>
    <x v="1"/>
    <n v="112.41"/>
    <n v="21.55"/>
    <x v="3"/>
    <x v="4"/>
    <n v="0"/>
    <n v="0.9"/>
    <x v="0"/>
    <n v="17.054436677671966"/>
    <x v="0"/>
  </r>
  <r>
    <s v="C099"/>
    <x v="21"/>
    <x v="1"/>
    <n v="110.12"/>
    <n v="18.510000000000002"/>
    <x v="1"/>
    <x v="0"/>
    <n v="0"/>
    <n v="0.9"/>
    <x v="3"/>
    <n v="15.264198789050129"/>
    <x v="0"/>
  </r>
  <r>
    <s v="C100"/>
    <x v="11"/>
    <x v="1"/>
    <n v="106.6"/>
    <n v="21.21"/>
    <x v="1"/>
    <x v="3"/>
    <n v="2"/>
    <n v="2.5"/>
    <x v="3"/>
    <n v="18.66492542829888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ED5C76-2C05-4B97-8BB7-177B5E45F45F}"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2:P18" firstHeaderRow="0" firstDataRow="1" firstDataCol="1"/>
  <pivotFields count="12">
    <pivotField showAll="0"/>
    <pivotField showAll="0"/>
    <pivotField showAll="0"/>
    <pivotField showAll="0"/>
    <pivotField showAll="0"/>
    <pivotField dataField="1" showAll="0"/>
    <pivotField showAll="0"/>
    <pivotField showAll="0"/>
    <pivotField showAll="0"/>
    <pivotField axis="axisRow" showAll="0">
      <items count="6">
        <item x="1"/>
        <item x="2"/>
        <item x="3"/>
        <item x="0"/>
        <item x="4"/>
        <item t="default"/>
      </items>
    </pivotField>
    <pivotField dataField="1" showAll="0"/>
    <pivotField showAll="0"/>
  </pivotFields>
  <rowFields count="1">
    <field x="9"/>
  </rowFields>
  <rowItems count="6">
    <i>
      <x/>
    </i>
    <i>
      <x v="1"/>
    </i>
    <i>
      <x v="2"/>
    </i>
    <i>
      <x v="3"/>
    </i>
    <i>
      <x v="4"/>
    </i>
    <i t="grand">
      <x/>
    </i>
  </rowItems>
  <colFields count="1">
    <field x="-2"/>
  </colFields>
  <colItems count="2">
    <i>
      <x/>
    </i>
    <i i="1">
      <x v="1"/>
    </i>
  </colItems>
  <dataFields count="2">
    <dataField name="Average of BMI" fld="10" subtotal="average" baseField="9" baseItem="0"/>
    <dataField name="Average of Daily_Fruit_Servings" fld="5" subtotal="average" baseField="9" baseItem="0"/>
  </dataFields>
  <formats count="1">
    <format dxfId="8">
      <pivotArea collapsedLevelsAreSubtotals="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4ABCB8-C8E7-4288-8D4E-CEB4FE6120E7}"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N7:P10" firstHeaderRow="0" firstDataRow="1" firstDataCol="1"/>
  <pivotFields count="12">
    <pivotField showAll="0"/>
    <pivotField showAll="0">
      <items count="7">
        <item x="0"/>
        <item x="1"/>
        <item x="2"/>
        <item x="3"/>
        <item x="4"/>
        <item x="5"/>
        <item t="default"/>
      </items>
    </pivotField>
    <pivotField showAll="0"/>
    <pivotField showAll="0"/>
    <pivotField showAll="0"/>
    <pivotField showAll="0"/>
    <pivotField showAll="0"/>
    <pivotField dataField="1" showAll="0"/>
    <pivotField dataField="1" showAll="0"/>
    <pivotField showAll="0"/>
    <pivotField showAll="0"/>
    <pivotField axis="axisRow" showAll="0">
      <items count="3">
        <item x="1"/>
        <item x="0"/>
        <item t="default"/>
      </items>
    </pivotField>
  </pivotFields>
  <rowFields count="1">
    <field x="11"/>
  </rowFields>
  <rowItems count="3">
    <i>
      <x/>
    </i>
    <i>
      <x v="1"/>
    </i>
    <i t="grand">
      <x/>
    </i>
  </rowItems>
  <colFields count="1">
    <field x="-2"/>
  </colFields>
  <colItems count="2">
    <i>
      <x/>
    </i>
    <i i="1">
      <x v="1"/>
    </i>
  </colItems>
  <dataFields count="2">
    <dataField name="Average of Daily_Sugar_Drinks" fld="7" subtotal="average" baseField="11" baseItem="0"/>
    <dataField name="Average of ScreenTime_Hours" fld="8" subtotal="average" baseField="11" baseItem="0"/>
  </dataFields>
  <formats count="4">
    <format dxfId="13">
      <pivotArea collapsedLevelsAreSubtotals="1" fieldPosition="0">
        <references count="2">
          <reference field="4294967294" count="1" selected="0">
            <x v="0"/>
          </reference>
          <reference field="11" count="1">
            <x v="0"/>
          </reference>
        </references>
      </pivotArea>
    </format>
    <format dxfId="12">
      <pivotArea collapsedLevelsAreSubtotals="1" fieldPosition="0">
        <references count="2">
          <reference field="4294967294" count="1" selected="0">
            <x v="0"/>
          </reference>
          <reference field="11" count="1">
            <x v="1"/>
          </reference>
        </references>
      </pivotArea>
    </format>
    <format dxfId="11">
      <pivotArea collapsedLevelsAreSubtotals="1" fieldPosition="0">
        <references count="2">
          <reference field="4294967294" count="1" selected="0">
            <x v="1"/>
          </reference>
          <reference field="11" count="1">
            <x v="0"/>
          </reference>
        </references>
      </pivotArea>
    </format>
    <format dxfId="10">
      <pivotArea collapsedLevelsAreSubtotals="1" fieldPosition="0">
        <references count="2">
          <reference field="4294967294" count="1" selected="0">
            <x v="1"/>
          </reference>
          <reference field="11" count="1">
            <x v="1"/>
          </reference>
        </references>
      </pivotArea>
    </format>
  </formats>
  <chartFormats count="2">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2CB55F-B2FE-4214-A848-6543EEB68287}"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7:L14" firstHeaderRow="1" firstDataRow="2" firstDataCol="1"/>
  <pivotFields count="12">
    <pivotField showAll="0"/>
    <pivotField showAll="0">
      <items count="7">
        <item x="0"/>
        <item x="1"/>
        <item x="2"/>
        <item x="3"/>
        <item x="4"/>
        <item x="5"/>
        <item t="default"/>
      </items>
    </pivotField>
    <pivotField showAll="0"/>
    <pivotField showAll="0"/>
    <pivotField showAll="0"/>
    <pivotField axis="axisRow" showAll="0">
      <items count="6">
        <item x="1"/>
        <item x="0"/>
        <item x="3"/>
        <item x="2"/>
        <item x="4"/>
        <item t="default"/>
      </items>
    </pivotField>
    <pivotField axis="axisCol" showAll="0">
      <items count="6">
        <item x="3"/>
        <item x="1"/>
        <item x="0"/>
        <item x="2"/>
        <item x="4"/>
        <item t="default"/>
      </items>
    </pivotField>
    <pivotField showAll="0"/>
    <pivotField showAll="0"/>
    <pivotField showAll="0">
      <items count="6">
        <item x="1"/>
        <item x="2"/>
        <item x="3"/>
        <item x="0"/>
        <item x="4"/>
        <item t="default"/>
      </items>
    </pivotField>
    <pivotField dataField="1" showAll="0"/>
    <pivotField showAll="0">
      <items count="3">
        <item x="1"/>
        <item x="0"/>
        <item t="default"/>
      </items>
    </pivotField>
  </pivotFields>
  <rowFields count="1">
    <field x="5"/>
  </rowFields>
  <rowItems count="6">
    <i>
      <x/>
    </i>
    <i>
      <x v="1"/>
    </i>
    <i>
      <x v="2"/>
    </i>
    <i>
      <x v="3"/>
    </i>
    <i>
      <x v="4"/>
    </i>
    <i t="grand">
      <x/>
    </i>
  </rowItems>
  <colFields count="1">
    <field x="6"/>
  </colFields>
  <colItems count="6">
    <i>
      <x/>
    </i>
    <i>
      <x v="1"/>
    </i>
    <i>
      <x v="2"/>
    </i>
    <i>
      <x v="3"/>
    </i>
    <i>
      <x v="4"/>
    </i>
    <i t="grand">
      <x/>
    </i>
  </colItems>
  <dataFields count="1">
    <dataField name="Average of BMI" fld="10" subtotal="average" baseField="5" baseItem="3"/>
  </dataFields>
  <formats count="1">
    <format dxfId="9">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41A5FC-FB9F-4D29-9671-7BA9B2C3DDE2}"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D13" firstHeaderRow="1" firstDataRow="2" firstDataCol="1"/>
  <pivotFields count="12">
    <pivotField dataField="1" showAll="0"/>
    <pivotField axis="axisRow" showAll="0">
      <items count="7">
        <item x="0"/>
        <item x="1"/>
        <item x="2"/>
        <item x="3"/>
        <item x="4"/>
        <item x="5"/>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
  </rowFields>
  <rowItems count="5">
    <i>
      <x v="1"/>
    </i>
    <i>
      <x v="2"/>
    </i>
    <i>
      <x v="3"/>
    </i>
    <i>
      <x v="4"/>
    </i>
    <i t="grand">
      <x/>
    </i>
  </rowItems>
  <colFields count="1">
    <field x="11"/>
  </colFields>
  <colItems count="3">
    <i>
      <x/>
    </i>
    <i>
      <x v="1"/>
    </i>
    <i t="grand">
      <x/>
    </i>
  </colItems>
  <dataFields count="1">
    <dataField name="Count of ChildID" fld="0" subtotal="count" baseField="0" baseItem="0"/>
  </dataFields>
  <chartFormats count="2">
    <chartFormat chart="2" format="0" series="1">
      <pivotArea type="data" outline="0" fieldPosition="0">
        <references count="2">
          <reference field="4294967294" count="1" selected="0">
            <x v="0"/>
          </reference>
          <reference field="11" count="1" selected="0">
            <x v="0"/>
          </reference>
        </references>
      </pivotArea>
    </chartFormat>
    <chartFormat chart="2"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CE2EEE-10B4-4840-885F-760919CF5349}" autoFormatId="16" applyNumberFormats="0" applyBorderFormats="0" applyFontFormats="0" applyPatternFormats="0" applyAlignmentFormats="0" applyWidthHeightFormats="0">
  <queryTableRefresh nextId="13" unboundColumnsRight="2">
    <queryTableFields count="12">
      <queryTableField id="1" name="ChildID" tableColumnId="1"/>
      <queryTableField id="2" name="Age_Months" tableColumnId="2"/>
      <queryTableField id="3" name="Gender" tableColumnId="3"/>
      <queryTableField id="4" name="Height_cm" tableColumnId="4"/>
      <queryTableField id="5" name="Weight_kg" tableColumnId="5"/>
      <queryTableField id="6" name="Daily_Fruit_Servings" tableColumnId="6"/>
      <queryTableField id="7" name="Daily_Veggie_Servings" tableColumnId="7"/>
      <queryTableField id="8" name="Daily_Sugar_Drinks" tableColumnId="8"/>
      <queryTableField id="9" name="ScreenTime_Hours" tableColumnId="9"/>
      <queryTableField id="10" name="Region"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31FD4A-4717-4758-9CC1-B940AA7C5D7F}" sourceName="Region">
  <pivotTables>
    <pivotTable tabId="1" name="PivotTable2"/>
  </pivotTables>
  <data>
    <tabular pivotCacheId="1167628021">
      <items count="5">
        <i x="1" s="1"/>
        <i x="2"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lth_Status" xr10:uid="{4CABF77F-69E0-4FD9-A104-6BC6172D2866}" sourceName="Health_Status">
  <pivotTables>
    <pivotTable tabId="1" name="PivotTable1"/>
  </pivotTables>
  <data>
    <tabular pivotCacheId="116762802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E6B51D-9244-4528-BC64-2A540023170F}" sourceName="Gender">
  <pivotTables>
    <pivotTable tabId="1" name="PivotTable1"/>
  </pivotTables>
  <data>
    <tabular pivotCacheId="116762802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5EFC905-CBCC-4BE6-B95A-9DFE6A8B05B3}" cache="Slicer_Region" caption="Region" rowHeight="234950"/>
  <slicer name="Health_Status" xr10:uid="{FDBEFBE0-CEBC-42B0-8171-1E0550D7A27F}" cache="Slicer_Health_Status" caption="Health_Status" rowHeight="234950"/>
  <slicer name="Gender" xr10:uid="{C151F02F-B736-454B-AF58-304FBA3DAB83}" cache="Slicer_Gender"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1E746-35E8-43CB-867B-6EBE9FE64C38}" name="Child_Health_Data" displayName="Child_Health_Data" ref="A1:L101" tableType="queryTable" totalsRowShown="0">
  <autoFilter ref="A1:L101" xr:uid="{7251E746-35E8-43CB-867B-6EBE9FE64C38}"/>
  <tableColumns count="12">
    <tableColumn id="1" xr3:uid="{59CBCD99-5132-4F12-904A-A22D5BB51E81}" uniqueName="1" name="ChildID" queryTableFieldId="1" dataDxfId="15"/>
    <tableColumn id="2" xr3:uid="{C6E9E665-42CC-4E83-B945-D84FCC0D3050}" uniqueName="2" name="Age_Months" queryTableFieldId="2"/>
    <tableColumn id="3" xr3:uid="{A4766E40-9F3B-429A-84CD-10753EBEF13E}" uniqueName="3" name="Gender" queryTableFieldId="3" dataDxfId="14"/>
    <tableColumn id="4" xr3:uid="{9CC439B8-BD91-49E6-879F-A200A5B599F3}" uniqueName="4" name="Height_cm" queryTableFieldId="4"/>
    <tableColumn id="5" xr3:uid="{07038FB3-8C73-4557-86A1-5D3D89E80C55}" uniqueName="5" name="Weight_kg" queryTableFieldId="5"/>
    <tableColumn id="6" xr3:uid="{D31846FB-DEA0-46D8-8BB5-E41998DD2738}" uniqueName="6" name="Daily_Fruit_Servings" queryTableFieldId="6"/>
    <tableColumn id="7" xr3:uid="{87AA2788-8358-4C7C-B571-283458376609}" uniqueName="7" name="Daily_Veggie_Servings" queryTableFieldId="7"/>
    <tableColumn id="8" xr3:uid="{DA797178-C055-4797-9B0B-BF03C3A157EF}" uniqueName="8" name="Daily_Sugar_Drinks" queryTableFieldId="8"/>
    <tableColumn id="9" xr3:uid="{2425F71B-2989-47A7-9682-5F94D485ED2B}" uniqueName="9" name="ScreenTime_Hours" queryTableFieldId="9"/>
    <tableColumn id="10" xr3:uid="{F61A4DEF-C71B-4C4E-9D8C-2EF6E137864F}" uniqueName="10" name="Region" queryTableFieldId="10" dataDxfId="7"/>
    <tableColumn id="11" xr3:uid="{009E7F5D-8A3D-417A-AADC-BF432BE86CC7}" uniqueName="11" name="BMI" queryTableFieldId="11" dataDxfId="6">
      <calculatedColumnFormula>E2 / ((D2/100)^2)</calculatedColumnFormula>
    </tableColumn>
    <tableColumn id="12" xr3:uid="{B034B23D-4234-4A31-AEC1-DFF146AE0BD1}" uniqueName="12" name="Health_Status" queryTableFieldId="12">
      <calculatedColumnFormula>IF(K2&lt;18.5,"Underweight", IF(K2&lt;25,"Healthy Weight", IF(K2&lt;30,"Overweight","Obesety")))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6AB4-8133-46DB-AFBB-30824D6C043D}">
  <dimension ref="A1:L101"/>
  <sheetViews>
    <sheetView workbookViewId="0">
      <selection activeCell="G21" sqref="G21"/>
    </sheetView>
  </sheetViews>
  <sheetFormatPr defaultRowHeight="14.4" x14ac:dyDescent="0.3"/>
  <cols>
    <col min="1" max="1" width="9.21875" bestFit="1" customWidth="1"/>
    <col min="2" max="2" width="14" bestFit="1" customWidth="1"/>
    <col min="3" max="3" width="9.33203125" bestFit="1" customWidth="1"/>
    <col min="4" max="5" width="12.21875" bestFit="1" customWidth="1"/>
    <col min="6" max="6" width="20.33203125" bestFit="1" customWidth="1"/>
    <col min="7" max="7" width="22.21875" bestFit="1" customWidth="1"/>
    <col min="8" max="8" width="19.5546875" bestFit="1" customWidth="1"/>
    <col min="9" max="9" width="19" bestFit="1" customWidth="1"/>
    <col min="10" max="10" width="9" bestFit="1" customWidth="1"/>
    <col min="12" max="12" width="14.88671875" bestFit="1" customWidth="1"/>
  </cols>
  <sheetData>
    <row r="1" spans="1:12" x14ac:dyDescent="0.3">
      <c r="A1" t="s">
        <v>0</v>
      </c>
      <c r="B1" t="s">
        <v>1</v>
      </c>
      <c r="C1" t="s">
        <v>2</v>
      </c>
      <c r="D1" t="s">
        <v>3</v>
      </c>
      <c r="E1" t="s">
        <v>4</v>
      </c>
      <c r="F1" t="s">
        <v>5</v>
      </c>
      <c r="G1" t="s">
        <v>6</v>
      </c>
      <c r="H1" t="s">
        <v>7</v>
      </c>
      <c r="I1" t="s">
        <v>8</v>
      </c>
      <c r="J1" t="s">
        <v>9</v>
      </c>
      <c r="K1" t="s">
        <v>117</v>
      </c>
      <c r="L1" t="s">
        <v>118</v>
      </c>
    </row>
    <row r="2" spans="1:12" x14ac:dyDescent="0.3">
      <c r="A2" s="1" t="s">
        <v>10</v>
      </c>
      <c r="B2">
        <v>47</v>
      </c>
      <c r="C2" s="1" t="s">
        <v>11</v>
      </c>
      <c r="D2">
        <v>104.41</v>
      </c>
      <c r="E2">
        <v>17.34</v>
      </c>
      <c r="F2">
        <v>1</v>
      </c>
      <c r="G2">
        <v>2</v>
      </c>
      <c r="H2">
        <v>3</v>
      </c>
      <c r="I2">
        <v>1.2</v>
      </c>
      <c r="J2" s="1" t="s">
        <v>12</v>
      </c>
      <c r="K2" s="5">
        <f t="shared" ref="K2:K33" si="0">E2 / ((D2/100)^2)</f>
        <v>15.90614369846883</v>
      </c>
      <c r="L2" t="str">
        <f>IF(K2&lt;18.5,"Underweight", IF(K2&lt;25,"Healthy Weight", IF(K2&lt;30,"Overweight","Obesety")))</f>
        <v>Underweight</v>
      </c>
    </row>
    <row r="3" spans="1:12" x14ac:dyDescent="0.3">
      <c r="A3" s="1" t="s">
        <v>13</v>
      </c>
      <c r="B3">
        <v>34</v>
      </c>
      <c r="C3" s="1" t="s">
        <v>11</v>
      </c>
      <c r="D3">
        <v>99.08</v>
      </c>
      <c r="E3">
        <v>16.21</v>
      </c>
      <c r="F3">
        <v>0</v>
      </c>
      <c r="G3">
        <v>1</v>
      </c>
      <c r="H3">
        <v>1</v>
      </c>
      <c r="I3">
        <v>1.4</v>
      </c>
      <c r="J3" s="1" t="s">
        <v>14</v>
      </c>
      <c r="K3" s="5">
        <f t="shared" si="0"/>
        <v>16.512431120446177</v>
      </c>
      <c r="L3" t="str">
        <f t="shared" ref="L3:L66" si="1">IF(K3&lt;18.5,"Underweight", IF(K3&lt;25,"Healthy Weight", IF(K3&lt;30,"Overweight","Obesety")))</f>
        <v>Underweight</v>
      </c>
    </row>
    <row r="4" spans="1:12" x14ac:dyDescent="0.3">
      <c r="A4" s="1" t="s">
        <v>15</v>
      </c>
      <c r="B4">
        <v>35</v>
      </c>
      <c r="C4" s="1" t="s">
        <v>11</v>
      </c>
      <c r="D4">
        <v>94.96</v>
      </c>
      <c r="E4">
        <v>17.3</v>
      </c>
      <c r="F4">
        <v>3</v>
      </c>
      <c r="G4">
        <v>3</v>
      </c>
      <c r="H4">
        <v>2</v>
      </c>
      <c r="I4">
        <v>0.6</v>
      </c>
      <c r="J4" s="1" t="s">
        <v>14</v>
      </c>
      <c r="K4" s="5">
        <f t="shared" si="0"/>
        <v>19.185127564907393</v>
      </c>
      <c r="L4" t="str">
        <f t="shared" si="1"/>
        <v>Healthy Weight</v>
      </c>
    </row>
    <row r="5" spans="1:12" x14ac:dyDescent="0.3">
      <c r="A5" s="1" t="s">
        <v>16</v>
      </c>
      <c r="B5">
        <v>39</v>
      </c>
      <c r="C5" s="1" t="s">
        <v>11</v>
      </c>
      <c r="D5">
        <v>100.65</v>
      </c>
      <c r="E5">
        <v>20.010000000000002</v>
      </c>
      <c r="F5">
        <v>2</v>
      </c>
      <c r="G5">
        <v>0</v>
      </c>
      <c r="H5">
        <v>1</v>
      </c>
      <c r="I5">
        <v>1.5</v>
      </c>
      <c r="J5" s="1" t="s">
        <v>14</v>
      </c>
      <c r="K5" s="5">
        <f t="shared" si="0"/>
        <v>19.75238446372795</v>
      </c>
      <c r="L5" t="str">
        <f t="shared" si="1"/>
        <v>Healthy Weight</v>
      </c>
    </row>
    <row r="6" spans="1:12" x14ac:dyDescent="0.3">
      <c r="A6" s="1" t="s">
        <v>17</v>
      </c>
      <c r="B6">
        <v>26</v>
      </c>
      <c r="C6" s="1" t="s">
        <v>11</v>
      </c>
      <c r="D6">
        <v>90.06</v>
      </c>
      <c r="E6">
        <v>12.16</v>
      </c>
      <c r="F6">
        <v>0</v>
      </c>
      <c r="G6">
        <v>1</v>
      </c>
      <c r="H6">
        <v>0</v>
      </c>
      <c r="I6">
        <v>0.9</v>
      </c>
      <c r="J6" s="1" t="s">
        <v>12</v>
      </c>
      <c r="K6" s="5">
        <f t="shared" si="0"/>
        <v>14.992349216790304</v>
      </c>
      <c r="L6" t="str">
        <f t="shared" si="1"/>
        <v>Underweight</v>
      </c>
    </row>
    <row r="7" spans="1:12" x14ac:dyDescent="0.3">
      <c r="A7" s="1" t="s">
        <v>18</v>
      </c>
      <c r="B7">
        <v>51</v>
      </c>
      <c r="C7" s="1" t="s">
        <v>19</v>
      </c>
      <c r="D7">
        <v>108.82</v>
      </c>
      <c r="E7">
        <v>21.54</v>
      </c>
      <c r="F7">
        <v>0</v>
      </c>
      <c r="G7">
        <v>1</v>
      </c>
      <c r="H7">
        <v>1</v>
      </c>
      <c r="I7">
        <v>0.9</v>
      </c>
      <c r="J7" s="1" t="s">
        <v>20</v>
      </c>
      <c r="K7" s="5">
        <f t="shared" si="0"/>
        <v>18.189813900132215</v>
      </c>
      <c r="L7" t="str">
        <f t="shared" si="1"/>
        <v>Underweight</v>
      </c>
    </row>
    <row r="8" spans="1:12" x14ac:dyDescent="0.3">
      <c r="A8" s="1" t="s">
        <v>21</v>
      </c>
      <c r="B8">
        <v>52</v>
      </c>
      <c r="C8" s="1" t="s">
        <v>19</v>
      </c>
      <c r="D8">
        <v>110.28</v>
      </c>
      <c r="E8">
        <v>21.49</v>
      </c>
      <c r="F8">
        <v>4</v>
      </c>
      <c r="G8">
        <v>0</v>
      </c>
      <c r="H8">
        <v>2</v>
      </c>
      <c r="I8">
        <v>2.8</v>
      </c>
      <c r="J8" s="1" t="s">
        <v>12</v>
      </c>
      <c r="K8" s="5">
        <f t="shared" si="0"/>
        <v>17.67025840775398</v>
      </c>
      <c r="L8" t="str">
        <f t="shared" si="1"/>
        <v>Underweight</v>
      </c>
    </row>
    <row r="9" spans="1:12" x14ac:dyDescent="0.3">
      <c r="A9" s="1" t="s">
        <v>22</v>
      </c>
      <c r="B9">
        <v>52</v>
      </c>
      <c r="C9" s="1" t="s">
        <v>11</v>
      </c>
      <c r="D9">
        <v>102.65</v>
      </c>
      <c r="E9">
        <v>19.55</v>
      </c>
      <c r="F9">
        <v>2</v>
      </c>
      <c r="G9">
        <v>2</v>
      </c>
      <c r="H9">
        <v>1</v>
      </c>
      <c r="I9">
        <v>1.3</v>
      </c>
      <c r="J9" s="1" t="s">
        <v>14</v>
      </c>
      <c r="K9" s="5">
        <f t="shared" si="0"/>
        <v>18.553628408784363</v>
      </c>
      <c r="L9" t="str">
        <f t="shared" si="1"/>
        <v>Healthy Weight</v>
      </c>
    </row>
    <row r="10" spans="1:12" x14ac:dyDescent="0.3">
      <c r="A10" s="1" t="s">
        <v>23</v>
      </c>
      <c r="B10">
        <v>28</v>
      </c>
      <c r="C10" s="1" t="s">
        <v>19</v>
      </c>
      <c r="D10">
        <v>91.47</v>
      </c>
      <c r="E10">
        <v>16.39</v>
      </c>
      <c r="F10">
        <v>3</v>
      </c>
      <c r="G10">
        <v>2</v>
      </c>
      <c r="H10">
        <v>3</v>
      </c>
      <c r="I10">
        <v>0.8</v>
      </c>
      <c r="J10" s="1" t="s">
        <v>24</v>
      </c>
      <c r="K10" s="5">
        <f t="shared" si="0"/>
        <v>19.589420799631078</v>
      </c>
      <c r="L10" t="str">
        <f t="shared" si="1"/>
        <v>Healthy Weight</v>
      </c>
    </row>
    <row r="11" spans="1:12" x14ac:dyDescent="0.3">
      <c r="A11" s="1" t="s">
        <v>25</v>
      </c>
      <c r="B11">
        <v>44</v>
      </c>
      <c r="C11" s="1" t="s">
        <v>11</v>
      </c>
      <c r="D11">
        <v>111.89</v>
      </c>
      <c r="E11">
        <v>17.95</v>
      </c>
      <c r="F11">
        <v>1</v>
      </c>
      <c r="G11">
        <v>3</v>
      </c>
      <c r="H11">
        <v>0</v>
      </c>
      <c r="I11">
        <v>0.8</v>
      </c>
      <c r="J11" s="1" t="s">
        <v>14</v>
      </c>
      <c r="K11" s="5">
        <f t="shared" si="0"/>
        <v>14.337779767724934</v>
      </c>
      <c r="L11" t="str">
        <f t="shared" si="1"/>
        <v>Underweight</v>
      </c>
    </row>
    <row r="12" spans="1:12" x14ac:dyDescent="0.3">
      <c r="A12" s="1" t="s">
        <v>26</v>
      </c>
      <c r="B12">
        <v>25</v>
      </c>
      <c r="C12" s="1" t="s">
        <v>19</v>
      </c>
      <c r="D12">
        <v>96.25</v>
      </c>
      <c r="E12">
        <v>13.5</v>
      </c>
      <c r="F12">
        <v>3</v>
      </c>
      <c r="G12">
        <v>4</v>
      </c>
      <c r="H12">
        <v>0</v>
      </c>
      <c r="I12">
        <v>0.6</v>
      </c>
      <c r="J12" s="1" t="s">
        <v>27</v>
      </c>
      <c r="K12" s="5">
        <f t="shared" si="0"/>
        <v>14.572440546466519</v>
      </c>
      <c r="L12" t="str">
        <f t="shared" si="1"/>
        <v>Underweight</v>
      </c>
    </row>
    <row r="13" spans="1:12" x14ac:dyDescent="0.3">
      <c r="A13" s="1" t="s">
        <v>28</v>
      </c>
      <c r="B13">
        <v>32</v>
      </c>
      <c r="C13" s="1" t="s">
        <v>11</v>
      </c>
      <c r="D13">
        <v>96.02</v>
      </c>
      <c r="E13">
        <v>16.55</v>
      </c>
      <c r="F13">
        <v>2</v>
      </c>
      <c r="G13">
        <v>0</v>
      </c>
      <c r="H13">
        <v>2</v>
      </c>
      <c r="I13">
        <v>1</v>
      </c>
      <c r="J13" s="1" t="s">
        <v>24</v>
      </c>
      <c r="K13" s="5">
        <f t="shared" si="0"/>
        <v>17.950419185130364</v>
      </c>
      <c r="L13" t="str">
        <f t="shared" si="1"/>
        <v>Underweight</v>
      </c>
    </row>
    <row r="14" spans="1:12" x14ac:dyDescent="0.3">
      <c r="A14" s="1" t="s">
        <v>29</v>
      </c>
      <c r="B14">
        <v>34</v>
      </c>
      <c r="C14" s="1" t="s">
        <v>19</v>
      </c>
      <c r="D14">
        <v>97.37</v>
      </c>
      <c r="E14">
        <v>15.55</v>
      </c>
      <c r="F14">
        <v>0</v>
      </c>
      <c r="G14">
        <v>1</v>
      </c>
      <c r="H14">
        <v>2</v>
      </c>
      <c r="I14">
        <v>1.3</v>
      </c>
      <c r="J14" s="1" t="s">
        <v>20</v>
      </c>
      <c r="K14" s="5">
        <f t="shared" si="0"/>
        <v>16.401367255945466</v>
      </c>
      <c r="L14" t="str">
        <f t="shared" si="1"/>
        <v>Underweight</v>
      </c>
    </row>
    <row r="15" spans="1:12" x14ac:dyDescent="0.3">
      <c r="A15" s="1" t="s">
        <v>30</v>
      </c>
      <c r="B15">
        <v>49</v>
      </c>
      <c r="C15" s="1" t="s">
        <v>19</v>
      </c>
      <c r="D15">
        <v>108.39</v>
      </c>
      <c r="E15">
        <v>20.100000000000001</v>
      </c>
      <c r="F15">
        <v>0</v>
      </c>
      <c r="G15">
        <v>2</v>
      </c>
      <c r="H15">
        <v>3</v>
      </c>
      <c r="I15">
        <v>0.6</v>
      </c>
      <c r="J15" s="1" t="s">
        <v>20</v>
      </c>
      <c r="K15" s="5">
        <f t="shared" si="0"/>
        <v>17.108724180222072</v>
      </c>
      <c r="L15" t="str">
        <f t="shared" si="1"/>
        <v>Underweight</v>
      </c>
    </row>
    <row r="16" spans="1:12" x14ac:dyDescent="0.3">
      <c r="A16" s="1" t="s">
        <v>31</v>
      </c>
      <c r="B16">
        <v>25</v>
      </c>
      <c r="C16" s="1" t="s">
        <v>19</v>
      </c>
      <c r="D16">
        <v>92.58</v>
      </c>
      <c r="E16">
        <v>15.13</v>
      </c>
      <c r="F16">
        <v>2</v>
      </c>
      <c r="G16">
        <v>2</v>
      </c>
      <c r="H16">
        <v>2</v>
      </c>
      <c r="I16">
        <v>1.6</v>
      </c>
      <c r="J16" s="1" t="s">
        <v>14</v>
      </c>
      <c r="K16" s="5">
        <f t="shared" si="0"/>
        <v>17.652433135313405</v>
      </c>
      <c r="L16" t="str">
        <f t="shared" si="1"/>
        <v>Underweight</v>
      </c>
    </row>
    <row r="17" spans="1:12" x14ac:dyDescent="0.3">
      <c r="A17" s="1" t="s">
        <v>32</v>
      </c>
      <c r="B17">
        <v>38</v>
      </c>
      <c r="C17" s="1" t="s">
        <v>19</v>
      </c>
      <c r="D17">
        <v>99.65</v>
      </c>
      <c r="E17">
        <v>16.940000000000001</v>
      </c>
      <c r="F17">
        <v>1</v>
      </c>
      <c r="G17">
        <v>3</v>
      </c>
      <c r="H17">
        <v>3</v>
      </c>
      <c r="I17">
        <v>2.1</v>
      </c>
      <c r="J17" s="1" t="s">
        <v>14</v>
      </c>
      <c r="K17" s="5">
        <f t="shared" si="0"/>
        <v>17.059205462973896</v>
      </c>
      <c r="L17" t="str">
        <f t="shared" si="1"/>
        <v>Underweight</v>
      </c>
    </row>
    <row r="18" spans="1:12" x14ac:dyDescent="0.3">
      <c r="A18" s="1" t="s">
        <v>33</v>
      </c>
      <c r="B18">
        <v>38</v>
      </c>
      <c r="C18" s="1" t="s">
        <v>11</v>
      </c>
      <c r="D18">
        <v>98.91</v>
      </c>
      <c r="E18">
        <v>19.489999999999998</v>
      </c>
      <c r="F18">
        <v>0</v>
      </c>
      <c r="G18">
        <v>0</v>
      </c>
      <c r="H18">
        <v>3</v>
      </c>
      <c r="I18">
        <v>3.1</v>
      </c>
      <c r="J18" s="1" t="s">
        <v>14</v>
      </c>
      <c r="K18" s="5">
        <f t="shared" si="0"/>
        <v>19.92193117497148</v>
      </c>
      <c r="L18" t="str">
        <f t="shared" si="1"/>
        <v>Healthy Weight</v>
      </c>
    </row>
    <row r="19" spans="1:12" x14ac:dyDescent="0.3">
      <c r="A19" s="1" t="s">
        <v>34</v>
      </c>
      <c r="B19">
        <v>25</v>
      </c>
      <c r="C19" s="1" t="s">
        <v>11</v>
      </c>
      <c r="D19">
        <v>96.42</v>
      </c>
      <c r="E19">
        <v>14.69</v>
      </c>
      <c r="F19">
        <v>1</v>
      </c>
      <c r="G19">
        <v>3</v>
      </c>
      <c r="H19">
        <v>2</v>
      </c>
      <c r="I19">
        <v>1.2</v>
      </c>
      <c r="J19" s="1" t="s">
        <v>24</v>
      </c>
      <c r="K19" s="5">
        <f t="shared" si="0"/>
        <v>15.801108000799067</v>
      </c>
      <c r="L19" t="str">
        <f t="shared" si="1"/>
        <v>Underweight</v>
      </c>
    </row>
    <row r="20" spans="1:12" x14ac:dyDescent="0.3">
      <c r="A20" s="1" t="s">
        <v>35</v>
      </c>
      <c r="B20">
        <v>57</v>
      </c>
      <c r="C20" s="1" t="s">
        <v>11</v>
      </c>
      <c r="D20">
        <v>109.26</v>
      </c>
      <c r="E20">
        <v>20.61</v>
      </c>
      <c r="F20">
        <v>3</v>
      </c>
      <c r="G20">
        <v>2</v>
      </c>
      <c r="H20">
        <v>1</v>
      </c>
      <c r="I20">
        <v>2</v>
      </c>
      <c r="J20" s="1" t="s">
        <v>20</v>
      </c>
      <c r="K20" s="5">
        <f t="shared" si="0"/>
        <v>17.264563375422682</v>
      </c>
      <c r="L20" t="str">
        <f t="shared" si="1"/>
        <v>Underweight</v>
      </c>
    </row>
    <row r="21" spans="1:12" x14ac:dyDescent="0.3">
      <c r="A21" s="1" t="s">
        <v>36</v>
      </c>
      <c r="B21">
        <v>34</v>
      </c>
      <c r="C21" s="1" t="s">
        <v>19</v>
      </c>
      <c r="D21">
        <v>98.22</v>
      </c>
      <c r="E21">
        <v>15.49</v>
      </c>
      <c r="F21">
        <v>1</v>
      </c>
      <c r="G21">
        <v>2</v>
      </c>
      <c r="H21">
        <v>0</v>
      </c>
      <c r="I21">
        <v>0.8</v>
      </c>
      <c r="J21" s="1" t="s">
        <v>14</v>
      </c>
      <c r="K21" s="5">
        <f t="shared" si="0"/>
        <v>16.056524938447225</v>
      </c>
      <c r="L21" t="str">
        <f t="shared" si="1"/>
        <v>Underweight</v>
      </c>
    </row>
    <row r="22" spans="1:12" x14ac:dyDescent="0.3">
      <c r="A22" s="1" t="s">
        <v>37</v>
      </c>
      <c r="B22">
        <v>35</v>
      </c>
      <c r="C22" s="1" t="s">
        <v>11</v>
      </c>
      <c r="D22">
        <v>101.02</v>
      </c>
      <c r="E22">
        <v>16.760000000000002</v>
      </c>
      <c r="F22">
        <v>3</v>
      </c>
      <c r="G22">
        <v>2</v>
      </c>
      <c r="H22">
        <v>2</v>
      </c>
      <c r="I22">
        <v>1.9</v>
      </c>
      <c r="J22" s="1" t="s">
        <v>12</v>
      </c>
      <c r="K22" s="5">
        <f t="shared" si="0"/>
        <v>16.423256883921791</v>
      </c>
      <c r="L22" t="str">
        <f t="shared" si="1"/>
        <v>Underweight</v>
      </c>
    </row>
    <row r="23" spans="1:12" x14ac:dyDescent="0.3">
      <c r="A23" s="1" t="s">
        <v>38</v>
      </c>
      <c r="B23">
        <v>56</v>
      </c>
      <c r="C23" s="1" t="s">
        <v>19</v>
      </c>
      <c r="D23">
        <v>111.44</v>
      </c>
      <c r="E23">
        <v>21.87</v>
      </c>
      <c r="F23">
        <v>4</v>
      </c>
      <c r="G23">
        <v>1</v>
      </c>
      <c r="H23">
        <v>2</v>
      </c>
      <c r="I23">
        <v>1.9</v>
      </c>
      <c r="J23" s="1" t="s">
        <v>20</v>
      </c>
      <c r="K23" s="5">
        <f t="shared" si="0"/>
        <v>17.610292772445963</v>
      </c>
      <c r="L23" t="str">
        <f t="shared" si="1"/>
        <v>Underweight</v>
      </c>
    </row>
    <row r="24" spans="1:12" x14ac:dyDescent="0.3">
      <c r="A24" s="1" t="s">
        <v>39</v>
      </c>
      <c r="B24">
        <v>46</v>
      </c>
      <c r="C24" s="1" t="s">
        <v>19</v>
      </c>
      <c r="D24">
        <v>103.85</v>
      </c>
      <c r="E24">
        <v>19.47</v>
      </c>
      <c r="F24">
        <v>2</v>
      </c>
      <c r="G24">
        <v>4</v>
      </c>
      <c r="H24">
        <v>3</v>
      </c>
      <c r="I24">
        <v>2.9</v>
      </c>
      <c r="J24" s="1" t="s">
        <v>20</v>
      </c>
      <c r="K24" s="5">
        <f t="shared" si="0"/>
        <v>18.053148301698982</v>
      </c>
      <c r="L24" t="str">
        <f t="shared" si="1"/>
        <v>Underweight</v>
      </c>
    </row>
    <row r="25" spans="1:12" x14ac:dyDescent="0.3">
      <c r="A25" s="1" t="s">
        <v>40</v>
      </c>
      <c r="B25">
        <v>35</v>
      </c>
      <c r="C25" s="1" t="s">
        <v>11</v>
      </c>
      <c r="D25">
        <v>102.67</v>
      </c>
      <c r="E25">
        <v>13.79</v>
      </c>
      <c r="F25">
        <v>4</v>
      </c>
      <c r="G25">
        <v>1</v>
      </c>
      <c r="H25">
        <v>1</v>
      </c>
      <c r="I25">
        <v>2</v>
      </c>
      <c r="J25" s="1" t="s">
        <v>14</v>
      </c>
      <c r="K25" s="5">
        <f t="shared" si="0"/>
        <v>13.082090287312587</v>
      </c>
      <c r="L25" t="str">
        <f t="shared" si="1"/>
        <v>Underweight</v>
      </c>
    </row>
    <row r="26" spans="1:12" x14ac:dyDescent="0.3">
      <c r="A26" s="1" t="s">
        <v>41</v>
      </c>
      <c r="B26">
        <v>52</v>
      </c>
      <c r="C26" s="1" t="s">
        <v>19</v>
      </c>
      <c r="D26">
        <v>107.91</v>
      </c>
      <c r="E26">
        <v>19.27</v>
      </c>
      <c r="F26">
        <v>4</v>
      </c>
      <c r="G26">
        <v>0</v>
      </c>
      <c r="H26">
        <v>0</v>
      </c>
      <c r="I26">
        <v>0.8</v>
      </c>
      <c r="J26" s="1" t="s">
        <v>20</v>
      </c>
      <c r="K26" s="5">
        <f t="shared" si="0"/>
        <v>16.548488389191526</v>
      </c>
      <c r="L26" t="str">
        <f t="shared" si="1"/>
        <v>Underweight</v>
      </c>
    </row>
    <row r="27" spans="1:12" x14ac:dyDescent="0.3">
      <c r="A27" s="1" t="s">
        <v>42</v>
      </c>
      <c r="B27">
        <v>30</v>
      </c>
      <c r="C27" s="1" t="s">
        <v>11</v>
      </c>
      <c r="D27">
        <v>96.67</v>
      </c>
      <c r="E27">
        <v>15.72</v>
      </c>
      <c r="F27">
        <v>3</v>
      </c>
      <c r="G27">
        <v>1</v>
      </c>
      <c r="H27">
        <v>2</v>
      </c>
      <c r="I27">
        <v>1.2</v>
      </c>
      <c r="J27" s="1" t="s">
        <v>24</v>
      </c>
      <c r="K27" s="5">
        <f t="shared" si="0"/>
        <v>16.821669829165565</v>
      </c>
      <c r="L27" t="str">
        <f t="shared" si="1"/>
        <v>Underweight</v>
      </c>
    </row>
    <row r="28" spans="1:12" x14ac:dyDescent="0.3">
      <c r="A28" s="1" t="s">
        <v>43</v>
      </c>
      <c r="B28">
        <v>35</v>
      </c>
      <c r="C28" s="1" t="s">
        <v>19</v>
      </c>
      <c r="D28">
        <v>101.41</v>
      </c>
      <c r="E28">
        <v>19.45</v>
      </c>
      <c r="F28">
        <v>0</v>
      </c>
      <c r="G28">
        <v>4</v>
      </c>
      <c r="H28">
        <v>2</v>
      </c>
      <c r="I28">
        <v>1.9</v>
      </c>
      <c r="J28" s="1" t="s">
        <v>12</v>
      </c>
      <c r="K28" s="5">
        <f t="shared" si="0"/>
        <v>18.912896252767929</v>
      </c>
      <c r="L28" t="str">
        <f t="shared" si="1"/>
        <v>Healthy Weight</v>
      </c>
    </row>
    <row r="29" spans="1:12" x14ac:dyDescent="0.3">
      <c r="A29" s="1" t="s">
        <v>44</v>
      </c>
      <c r="B29">
        <v>32</v>
      </c>
      <c r="C29" s="1" t="s">
        <v>11</v>
      </c>
      <c r="D29">
        <v>102.28</v>
      </c>
      <c r="E29">
        <v>11.75</v>
      </c>
      <c r="F29">
        <v>2</v>
      </c>
      <c r="G29">
        <v>1</v>
      </c>
      <c r="H29">
        <v>1</v>
      </c>
      <c r="I29">
        <v>1.3</v>
      </c>
      <c r="J29" s="1" t="s">
        <v>20</v>
      </c>
      <c r="K29" s="5">
        <f t="shared" si="0"/>
        <v>11.23198275256877</v>
      </c>
      <c r="L29" t="str">
        <f t="shared" si="1"/>
        <v>Underweight</v>
      </c>
    </row>
    <row r="30" spans="1:12" x14ac:dyDescent="0.3">
      <c r="A30" s="1" t="s">
        <v>45</v>
      </c>
      <c r="B30">
        <v>46</v>
      </c>
      <c r="C30" s="1" t="s">
        <v>19</v>
      </c>
      <c r="D30">
        <v>105.06</v>
      </c>
      <c r="E30">
        <v>17.260000000000002</v>
      </c>
      <c r="F30">
        <v>4</v>
      </c>
      <c r="G30">
        <v>1</v>
      </c>
      <c r="H30">
        <v>2</v>
      </c>
      <c r="I30">
        <v>0.8</v>
      </c>
      <c r="J30" s="1" t="s">
        <v>14</v>
      </c>
      <c r="K30" s="5">
        <f t="shared" si="0"/>
        <v>15.637452318001349</v>
      </c>
      <c r="L30" t="str">
        <f t="shared" si="1"/>
        <v>Underweight</v>
      </c>
    </row>
    <row r="31" spans="1:12" x14ac:dyDescent="0.3">
      <c r="A31" s="1" t="s">
        <v>46</v>
      </c>
      <c r="B31">
        <v>43</v>
      </c>
      <c r="C31" s="1" t="s">
        <v>19</v>
      </c>
      <c r="D31">
        <v>103.22</v>
      </c>
      <c r="E31">
        <v>20.74</v>
      </c>
      <c r="F31">
        <v>2</v>
      </c>
      <c r="G31">
        <v>2</v>
      </c>
      <c r="H31">
        <v>3</v>
      </c>
      <c r="I31">
        <v>2.1</v>
      </c>
      <c r="J31" s="1" t="s">
        <v>12</v>
      </c>
      <c r="K31" s="5">
        <f t="shared" si="0"/>
        <v>19.466193791459283</v>
      </c>
      <c r="L31" t="str">
        <f t="shared" si="1"/>
        <v>Healthy Weight</v>
      </c>
    </row>
    <row r="32" spans="1:12" x14ac:dyDescent="0.3">
      <c r="A32" s="1" t="s">
        <v>47</v>
      </c>
      <c r="B32">
        <v>46</v>
      </c>
      <c r="C32" s="1" t="s">
        <v>11</v>
      </c>
      <c r="D32">
        <v>105.42</v>
      </c>
      <c r="E32">
        <v>20.23</v>
      </c>
      <c r="F32">
        <v>4</v>
      </c>
      <c r="G32">
        <v>0</v>
      </c>
      <c r="H32">
        <v>2</v>
      </c>
      <c r="I32">
        <v>2.2999999999999998</v>
      </c>
      <c r="J32" s="1" t="s">
        <v>27</v>
      </c>
      <c r="K32" s="5">
        <f t="shared" si="0"/>
        <v>18.203288786295403</v>
      </c>
      <c r="L32" t="str">
        <f t="shared" si="1"/>
        <v>Underweight</v>
      </c>
    </row>
    <row r="33" spans="1:12" x14ac:dyDescent="0.3">
      <c r="A33" s="1" t="s">
        <v>48</v>
      </c>
      <c r="B33">
        <v>32</v>
      </c>
      <c r="C33" s="1" t="s">
        <v>19</v>
      </c>
      <c r="D33">
        <v>97.29</v>
      </c>
      <c r="E33">
        <v>12.89</v>
      </c>
      <c r="F33">
        <v>4</v>
      </c>
      <c r="G33">
        <v>2</v>
      </c>
      <c r="H33">
        <v>2</v>
      </c>
      <c r="I33">
        <v>1.3</v>
      </c>
      <c r="J33" s="1" t="s">
        <v>14</v>
      </c>
      <c r="K33" s="5">
        <f t="shared" si="0"/>
        <v>13.618099737124188</v>
      </c>
      <c r="L33" t="str">
        <f t="shared" si="1"/>
        <v>Underweight</v>
      </c>
    </row>
    <row r="34" spans="1:12" x14ac:dyDescent="0.3">
      <c r="A34" s="1" t="s">
        <v>49</v>
      </c>
      <c r="B34">
        <v>46</v>
      </c>
      <c r="C34" s="1" t="s">
        <v>19</v>
      </c>
      <c r="D34">
        <v>106.22</v>
      </c>
      <c r="E34">
        <v>19.48</v>
      </c>
      <c r="F34">
        <v>4</v>
      </c>
      <c r="G34">
        <v>3</v>
      </c>
      <c r="H34">
        <v>0</v>
      </c>
      <c r="I34">
        <v>0.7</v>
      </c>
      <c r="J34" s="1" t="s">
        <v>12</v>
      </c>
      <c r="K34" s="5">
        <f t="shared" ref="K34:K65" si="2">E34 / ((D34/100)^2)</f>
        <v>17.26538862847617</v>
      </c>
      <c r="L34" t="str">
        <f t="shared" si="1"/>
        <v>Underweight</v>
      </c>
    </row>
    <row r="35" spans="1:12" x14ac:dyDescent="0.3">
      <c r="A35" s="1" t="s">
        <v>50</v>
      </c>
      <c r="B35">
        <v>56</v>
      </c>
      <c r="C35" s="1" t="s">
        <v>11</v>
      </c>
      <c r="D35">
        <v>114.63</v>
      </c>
      <c r="E35">
        <v>20.11</v>
      </c>
      <c r="F35">
        <v>2</v>
      </c>
      <c r="G35">
        <v>1</v>
      </c>
      <c r="H35">
        <v>0</v>
      </c>
      <c r="I35">
        <v>0.8</v>
      </c>
      <c r="J35" s="1" t="s">
        <v>27</v>
      </c>
      <c r="K35" s="5">
        <f t="shared" si="2"/>
        <v>15.304371025015923</v>
      </c>
      <c r="L35" t="str">
        <f t="shared" si="1"/>
        <v>Underweight</v>
      </c>
    </row>
    <row r="36" spans="1:12" x14ac:dyDescent="0.3">
      <c r="A36" s="1" t="s">
        <v>51</v>
      </c>
      <c r="B36">
        <v>30</v>
      </c>
      <c r="C36" s="1" t="s">
        <v>11</v>
      </c>
      <c r="D36">
        <v>93.15</v>
      </c>
      <c r="E36">
        <v>14.24</v>
      </c>
      <c r="F36">
        <v>1</v>
      </c>
      <c r="G36">
        <v>1</v>
      </c>
      <c r="H36">
        <v>2</v>
      </c>
      <c r="I36">
        <v>1.3</v>
      </c>
      <c r="J36" s="1" t="s">
        <v>14</v>
      </c>
      <c r="K36" s="5">
        <f t="shared" si="2"/>
        <v>16.411348608910586</v>
      </c>
      <c r="L36" t="str">
        <f t="shared" si="1"/>
        <v>Underweight</v>
      </c>
    </row>
    <row r="37" spans="1:12" x14ac:dyDescent="0.3">
      <c r="A37" s="1" t="s">
        <v>52</v>
      </c>
      <c r="B37">
        <v>44</v>
      </c>
      <c r="C37" s="1" t="s">
        <v>11</v>
      </c>
      <c r="D37">
        <v>102.36</v>
      </c>
      <c r="E37">
        <v>19.600000000000001</v>
      </c>
      <c r="F37">
        <v>1</v>
      </c>
      <c r="G37">
        <v>2</v>
      </c>
      <c r="H37">
        <v>0</v>
      </c>
      <c r="I37">
        <v>0.9</v>
      </c>
      <c r="J37" s="1" t="s">
        <v>27</v>
      </c>
      <c r="K37" s="5">
        <f t="shared" si="2"/>
        <v>18.706628300517327</v>
      </c>
      <c r="L37" t="str">
        <f t="shared" si="1"/>
        <v>Healthy Weight</v>
      </c>
    </row>
    <row r="38" spans="1:12" x14ac:dyDescent="0.3">
      <c r="A38" s="1" t="s">
        <v>53</v>
      </c>
      <c r="B38">
        <v>43</v>
      </c>
      <c r="C38" s="1" t="s">
        <v>11</v>
      </c>
      <c r="D38">
        <v>105.34</v>
      </c>
      <c r="E38">
        <v>14.14</v>
      </c>
      <c r="F38">
        <v>4</v>
      </c>
      <c r="G38">
        <v>3</v>
      </c>
      <c r="H38">
        <v>0</v>
      </c>
      <c r="I38">
        <v>0.8</v>
      </c>
      <c r="J38" s="1" t="s">
        <v>20</v>
      </c>
      <c r="K38" s="5">
        <f t="shared" si="2"/>
        <v>12.742738810730817</v>
      </c>
      <c r="L38" t="str">
        <f t="shared" si="1"/>
        <v>Underweight</v>
      </c>
    </row>
    <row r="39" spans="1:12" x14ac:dyDescent="0.3">
      <c r="A39" s="1" t="s">
        <v>54</v>
      </c>
      <c r="B39">
        <v>31</v>
      </c>
      <c r="C39" s="1" t="s">
        <v>11</v>
      </c>
      <c r="D39">
        <v>96.26</v>
      </c>
      <c r="E39">
        <v>17.63</v>
      </c>
      <c r="F39">
        <v>3</v>
      </c>
      <c r="G39">
        <v>3</v>
      </c>
      <c r="H39">
        <v>2</v>
      </c>
      <c r="I39">
        <v>1.7</v>
      </c>
      <c r="J39" s="1" t="s">
        <v>20</v>
      </c>
      <c r="K39" s="5">
        <f t="shared" si="2"/>
        <v>19.026574134418222</v>
      </c>
      <c r="L39" t="str">
        <f t="shared" si="1"/>
        <v>Healthy Weight</v>
      </c>
    </row>
    <row r="40" spans="1:12" x14ac:dyDescent="0.3">
      <c r="A40" s="1" t="s">
        <v>55</v>
      </c>
      <c r="B40">
        <v>28</v>
      </c>
      <c r="C40" s="1" t="s">
        <v>19</v>
      </c>
      <c r="D40">
        <v>97.25</v>
      </c>
      <c r="E40">
        <v>14.98</v>
      </c>
      <c r="F40">
        <v>3</v>
      </c>
      <c r="G40">
        <v>4</v>
      </c>
      <c r="H40">
        <v>3</v>
      </c>
      <c r="I40">
        <v>3.2</v>
      </c>
      <c r="J40" s="1" t="s">
        <v>14</v>
      </c>
      <c r="K40" s="5">
        <f t="shared" si="2"/>
        <v>15.839176320537135</v>
      </c>
      <c r="L40" t="str">
        <f t="shared" si="1"/>
        <v>Underweight</v>
      </c>
    </row>
    <row r="41" spans="1:12" x14ac:dyDescent="0.3">
      <c r="A41" s="1" t="s">
        <v>56</v>
      </c>
      <c r="B41">
        <v>48</v>
      </c>
      <c r="C41" s="1" t="s">
        <v>19</v>
      </c>
      <c r="D41">
        <v>108.23</v>
      </c>
      <c r="E41">
        <v>21</v>
      </c>
      <c r="F41">
        <v>3</v>
      </c>
      <c r="G41">
        <v>4</v>
      </c>
      <c r="H41">
        <v>0</v>
      </c>
      <c r="I41">
        <v>0.6</v>
      </c>
      <c r="J41" s="1" t="s">
        <v>14</v>
      </c>
      <c r="K41" s="5">
        <f t="shared" si="2"/>
        <v>17.927675301525785</v>
      </c>
      <c r="L41" t="str">
        <f t="shared" si="1"/>
        <v>Underweight</v>
      </c>
    </row>
    <row r="42" spans="1:12" x14ac:dyDescent="0.3">
      <c r="A42" s="1" t="s">
        <v>57</v>
      </c>
      <c r="B42">
        <v>27</v>
      </c>
      <c r="C42" s="1" t="s">
        <v>19</v>
      </c>
      <c r="D42">
        <v>97</v>
      </c>
      <c r="E42">
        <v>15.12</v>
      </c>
      <c r="F42">
        <v>4</v>
      </c>
      <c r="G42">
        <v>0</v>
      </c>
      <c r="H42">
        <v>1</v>
      </c>
      <c r="I42">
        <v>1.7</v>
      </c>
      <c r="J42" s="1" t="s">
        <v>24</v>
      </c>
      <c r="K42" s="5">
        <f t="shared" si="2"/>
        <v>16.069720480391116</v>
      </c>
      <c r="L42" t="str">
        <f t="shared" si="1"/>
        <v>Underweight</v>
      </c>
    </row>
    <row r="43" spans="1:12" x14ac:dyDescent="0.3">
      <c r="A43" s="1" t="s">
        <v>58</v>
      </c>
      <c r="B43">
        <v>45</v>
      </c>
      <c r="C43" s="1" t="s">
        <v>19</v>
      </c>
      <c r="D43">
        <v>107.27</v>
      </c>
      <c r="E43">
        <v>22.7</v>
      </c>
      <c r="F43">
        <v>4</v>
      </c>
      <c r="G43">
        <v>0</v>
      </c>
      <c r="H43">
        <v>0</v>
      </c>
      <c r="I43">
        <v>0.8</v>
      </c>
      <c r="J43" s="1" t="s">
        <v>12</v>
      </c>
      <c r="K43" s="5">
        <f t="shared" si="2"/>
        <v>19.727374806364303</v>
      </c>
      <c r="L43" t="str">
        <f t="shared" si="1"/>
        <v>Healthy Weight</v>
      </c>
    </row>
    <row r="44" spans="1:12" x14ac:dyDescent="0.3">
      <c r="A44" s="1" t="s">
        <v>59</v>
      </c>
      <c r="B44">
        <v>54</v>
      </c>
      <c r="C44" s="1" t="s">
        <v>19</v>
      </c>
      <c r="D44">
        <v>112.46</v>
      </c>
      <c r="E44">
        <v>21.36</v>
      </c>
      <c r="F44">
        <v>2</v>
      </c>
      <c r="G44">
        <v>0</v>
      </c>
      <c r="H44">
        <v>1</v>
      </c>
      <c r="I44">
        <v>1</v>
      </c>
      <c r="J44" s="1" t="s">
        <v>14</v>
      </c>
      <c r="K44" s="5">
        <f t="shared" si="2"/>
        <v>16.889044889405064</v>
      </c>
      <c r="L44" t="str">
        <f t="shared" si="1"/>
        <v>Underweight</v>
      </c>
    </row>
    <row r="45" spans="1:12" x14ac:dyDescent="0.3">
      <c r="A45" s="1" t="s">
        <v>60</v>
      </c>
      <c r="B45">
        <v>40</v>
      </c>
      <c r="C45" s="1" t="s">
        <v>19</v>
      </c>
      <c r="D45">
        <v>103.32</v>
      </c>
      <c r="E45">
        <v>17.41</v>
      </c>
      <c r="F45">
        <v>1</v>
      </c>
      <c r="G45">
        <v>0</v>
      </c>
      <c r="H45">
        <v>2</v>
      </c>
      <c r="I45">
        <v>2</v>
      </c>
      <c r="J45" s="1" t="s">
        <v>20</v>
      </c>
      <c r="K45" s="5">
        <f t="shared" si="2"/>
        <v>16.309099267089127</v>
      </c>
      <c r="L45" t="str">
        <f t="shared" si="1"/>
        <v>Underweight</v>
      </c>
    </row>
    <row r="46" spans="1:12" x14ac:dyDescent="0.3">
      <c r="A46" s="1" t="s">
        <v>61</v>
      </c>
      <c r="B46">
        <v>52</v>
      </c>
      <c r="C46" s="1" t="s">
        <v>11</v>
      </c>
      <c r="D46">
        <v>107.31</v>
      </c>
      <c r="E46">
        <v>17.34</v>
      </c>
      <c r="F46">
        <v>1</v>
      </c>
      <c r="G46">
        <v>3</v>
      </c>
      <c r="H46">
        <v>0</v>
      </c>
      <c r="I46">
        <v>0.5</v>
      </c>
      <c r="J46" s="1" t="s">
        <v>24</v>
      </c>
      <c r="K46" s="5">
        <f t="shared" si="2"/>
        <v>15.058048908803379</v>
      </c>
      <c r="L46" t="str">
        <f t="shared" si="1"/>
        <v>Underweight</v>
      </c>
    </row>
    <row r="47" spans="1:12" x14ac:dyDescent="0.3">
      <c r="A47" s="1" t="s">
        <v>62</v>
      </c>
      <c r="B47">
        <v>34</v>
      </c>
      <c r="C47" s="1" t="s">
        <v>19</v>
      </c>
      <c r="D47">
        <v>99.12</v>
      </c>
      <c r="E47">
        <v>17.43</v>
      </c>
      <c r="F47">
        <v>3</v>
      </c>
      <c r="G47">
        <v>4</v>
      </c>
      <c r="H47">
        <v>3</v>
      </c>
      <c r="I47">
        <v>1.6</v>
      </c>
      <c r="J47" s="1" t="s">
        <v>12</v>
      </c>
      <c r="K47" s="5">
        <f t="shared" si="2"/>
        <v>17.740865378038603</v>
      </c>
      <c r="L47" t="str">
        <f t="shared" si="1"/>
        <v>Underweight</v>
      </c>
    </row>
    <row r="48" spans="1:12" x14ac:dyDescent="0.3">
      <c r="A48" s="1" t="s">
        <v>63</v>
      </c>
      <c r="B48">
        <v>27</v>
      </c>
      <c r="C48" s="1" t="s">
        <v>19</v>
      </c>
      <c r="D48">
        <v>93.16</v>
      </c>
      <c r="E48">
        <v>15.53</v>
      </c>
      <c r="F48">
        <v>2</v>
      </c>
      <c r="G48">
        <v>2</v>
      </c>
      <c r="H48">
        <v>0</v>
      </c>
      <c r="I48">
        <v>0.8</v>
      </c>
      <c r="J48" s="1" t="s">
        <v>14</v>
      </c>
      <c r="K48" s="5">
        <f t="shared" si="2"/>
        <v>17.89420860909388</v>
      </c>
      <c r="L48" t="str">
        <f t="shared" si="1"/>
        <v>Underweight</v>
      </c>
    </row>
    <row r="49" spans="1:12" x14ac:dyDescent="0.3">
      <c r="A49" s="1" t="s">
        <v>64</v>
      </c>
      <c r="B49">
        <v>55</v>
      </c>
      <c r="C49" s="1" t="s">
        <v>19</v>
      </c>
      <c r="D49">
        <v>111.49</v>
      </c>
      <c r="E49">
        <v>20.23</v>
      </c>
      <c r="F49">
        <v>1</v>
      </c>
      <c r="G49">
        <v>0</v>
      </c>
      <c r="H49">
        <v>1</v>
      </c>
      <c r="I49">
        <v>1.6</v>
      </c>
      <c r="J49" s="1" t="s">
        <v>24</v>
      </c>
      <c r="K49" s="5">
        <f t="shared" si="2"/>
        <v>16.27511447065158</v>
      </c>
      <c r="L49" t="str">
        <f t="shared" si="1"/>
        <v>Underweight</v>
      </c>
    </row>
    <row r="50" spans="1:12" x14ac:dyDescent="0.3">
      <c r="A50" s="1" t="s">
        <v>65</v>
      </c>
      <c r="B50">
        <v>42</v>
      </c>
      <c r="C50" s="1" t="s">
        <v>11</v>
      </c>
      <c r="D50">
        <v>108.71</v>
      </c>
      <c r="E50">
        <v>16.2</v>
      </c>
      <c r="F50">
        <v>2</v>
      </c>
      <c r="G50">
        <v>1</v>
      </c>
      <c r="H50">
        <v>3</v>
      </c>
      <c r="I50">
        <v>1.1000000000000001</v>
      </c>
      <c r="J50" s="1" t="s">
        <v>24</v>
      </c>
      <c r="K50" s="5">
        <f t="shared" si="2"/>
        <v>13.708060833090812</v>
      </c>
      <c r="L50" t="str">
        <f t="shared" si="1"/>
        <v>Underweight</v>
      </c>
    </row>
    <row r="51" spans="1:12" x14ac:dyDescent="0.3">
      <c r="A51" s="1" t="s">
        <v>66</v>
      </c>
      <c r="B51">
        <v>36</v>
      </c>
      <c r="C51" s="1" t="s">
        <v>11</v>
      </c>
      <c r="D51">
        <v>97.21</v>
      </c>
      <c r="E51">
        <v>13.41</v>
      </c>
      <c r="F51">
        <v>4</v>
      </c>
      <c r="G51">
        <v>3</v>
      </c>
      <c r="H51">
        <v>1</v>
      </c>
      <c r="I51">
        <v>0.9</v>
      </c>
      <c r="J51" s="1" t="s">
        <v>14</v>
      </c>
      <c r="K51" s="5">
        <f t="shared" si="2"/>
        <v>14.190800401461026</v>
      </c>
      <c r="L51" t="str">
        <f t="shared" si="1"/>
        <v>Underweight</v>
      </c>
    </row>
    <row r="52" spans="1:12" x14ac:dyDescent="0.3">
      <c r="A52" s="1" t="s">
        <v>67</v>
      </c>
      <c r="B52">
        <v>34</v>
      </c>
      <c r="C52" s="1" t="s">
        <v>11</v>
      </c>
      <c r="D52">
        <v>98.46</v>
      </c>
      <c r="E52">
        <v>15.38</v>
      </c>
      <c r="F52">
        <v>3</v>
      </c>
      <c r="G52">
        <v>2</v>
      </c>
      <c r="H52">
        <v>2</v>
      </c>
      <c r="I52">
        <v>1.2</v>
      </c>
      <c r="J52" s="1" t="s">
        <v>12</v>
      </c>
      <c r="K52" s="5">
        <f t="shared" si="2"/>
        <v>15.864875656303504</v>
      </c>
      <c r="L52" t="str">
        <f t="shared" si="1"/>
        <v>Underweight</v>
      </c>
    </row>
    <row r="53" spans="1:12" x14ac:dyDescent="0.3">
      <c r="A53" s="1" t="s">
        <v>68</v>
      </c>
      <c r="B53">
        <v>40</v>
      </c>
      <c r="C53" s="1" t="s">
        <v>11</v>
      </c>
      <c r="D53">
        <v>100.6</v>
      </c>
      <c r="E53">
        <v>17.309999999999999</v>
      </c>
      <c r="F53">
        <v>0</v>
      </c>
      <c r="G53">
        <v>3</v>
      </c>
      <c r="H53">
        <v>0</v>
      </c>
      <c r="I53">
        <v>0.6</v>
      </c>
      <c r="J53" s="1" t="s">
        <v>27</v>
      </c>
      <c r="K53" s="5">
        <f t="shared" si="2"/>
        <v>17.104134635526798</v>
      </c>
      <c r="L53" t="str">
        <f t="shared" si="1"/>
        <v>Underweight</v>
      </c>
    </row>
    <row r="54" spans="1:12" x14ac:dyDescent="0.3">
      <c r="A54" s="1" t="s">
        <v>69</v>
      </c>
      <c r="B54">
        <v>39</v>
      </c>
      <c r="C54" s="1" t="s">
        <v>11</v>
      </c>
      <c r="D54">
        <v>96.54</v>
      </c>
      <c r="E54">
        <v>18.239999999999998</v>
      </c>
      <c r="F54">
        <v>4</v>
      </c>
      <c r="G54">
        <v>3</v>
      </c>
      <c r="H54">
        <v>1</v>
      </c>
      <c r="I54">
        <v>1.9</v>
      </c>
      <c r="J54" s="1" t="s">
        <v>27</v>
      </c>
      <c r="K54" s="5">
        <f t="shared" si="2"/>
        <v>19.570875087215928</v>
      </c>
      <c r="L54" t="str">
        <f t="shared" si="1"/>
        <v>Healthy Weight</v>
      </c>
    </row>
    <row r="55" spans="1:12" x14ac:dyDescent="0.3">
      <c r="A55" s="1" t="s">
        <v>70</v>
      </c>
      <c r="B55">
        <v>57</v>
      </c>
      <c r="C55" s="1" t="s">
        <v>19</v>
      </c>
      <c r="D55">
        <v>110.58</v>
      </c>
      <c r="E55">
        <v>21.99</v>
      </c>
      <c r="F55">
        <v>3</v>
      </c>
      <c r="G55">
        <v>0</v>
      </c>
      <c r="H55">
        <v>0</v>
      </c>
      <c r="I55">
        <v>0.9</v>
      </c>
      <c r="J55" s="1" t="s">
        <v>12</v>
      </c>
      <c r="K55" s="5">
        <f t="shared" si="2"/>
        <v>17.983410512341237</v>
      </c>
      <c r="L55" t="str">
        <f t="shared" si="1"/>
        <v>Underweight</v>
      </c>
    </row>
    <row r="56" spans="1:12" x14ac:dyDescent="0.3">
      <c r="A56" s="1" t="s">
        <v>71</v>
      </c>
      <c r="B56">
        <v>50</v>
      </c>
      <c r="C56" s="1" t="s">
        <v>11</v>
      </c>
      <c r="D56">
        <v>114.47</v>
      </c>
      <c r="E56">
        <v>18.010000000000002</v>
      </c>
      <c r="F56">
        <v>1</v>
      </c>
      <c r="G56">
        <v>3</v>
      </c>
      <c r="H56">
        <v>0</v>
      </c>
      <c r="I56">
        <v>0.6</v>
      </c>
      <c r="J56" s="1" t="s">
        <v>24</v>
      </c>
      <c r="K56" s="5">
        <f t="shared" si="2"/>
        <v>13.744544356487417</v>
      </c>
      <c r="L56" t="str">
        <f t="shared" si="1"/>
        <v>Underweight</v>
      </c>
    </row>
    <row r="57" spans="1:12" x14ac:dyDescent="0.3">
      <c r="A57" s="1" t="s">
        <v>72</v>
      </c>
      <c r="B57">
        <v>31</v>
      </c>
      <c r="C57" s="1" t="s">
        <v>11</v>
      </c>
      <c r="D57">
        <v>96.28</v>
      </c>
      <c r="E57">
        <v>16.84</v>
      </c>
      <c r="F57">
        <v>4</v>
      </c>
      <c r="G57">
        <v>2</v>
      </c>
      <c r="H57">
        <v>3</v>
      </c>
      <c r="I57">
        <v>0.5</v>
      </c>
      <c r="J57" s="1" t="s">
        <v>20</v>
      </c>
      <c r="K57" s="5">
        <f t="shared" si="2"/>
        <v>18.166443980296357</v>
      </c>
      <c r="L57" t="str">
        <f t="shared" si="1"/>
        <v>Underweight</v>
      </c>
    </row>
    <row r="58" spans="1:12" x14ac:dyDescent="0.3">
      <c r="A58" s="1" t="s">
        <v>73</v>
      </c>
      <c r="B58">
        <v>44</v>
      </c>
      <c r="C58" s="1" t="s">
        <v>11</v>
      </c>
      <c r="D58">
        <v>104.76</v>
      </c>
      <c r="E58">
        <v>18.399999999999999</v>
      </c>
      <c r="F58">
        <v>4</v>
      </c>
      <c r="G58">
        <v>2</v>
      </c>
      <c r="H58">
        <v>1</v>
      </c>
      <c r="I58">
        <v>0.7</v>
      </c>
      <c r="J58" s="1" t="s">
        <v>12</v>
      </c>
      <c r="K58" s="5">
        <f t="shared" si="2"/>
        <v>16.765898919707524</v>
      </c>
      <c r="L58" t="str">
        <f t="shared" si="1"/>
        <v>Underweight</v>
      </c>
    </row>
    <row r="59" spans="1:12" x14ac:dyDescent="0.3">
      <c r="A59" s="1" t="s">
        <v>74</v>
      </c>
      <c r="B59">
        <v>42</v>
      </c>
      <c r="C59" s="1" t="s">
        <v>19</v>
      </c>
      <c r="D59">
        <v>105.35</v>
      </c>
      <c r="E59">
        <v>19.88</v>
      </c>
      <c r="F59">
        <v>1</v>
      </c>
      <c r="G59">
        <v>2</v>
      </c>
      <c r="H59">
        <v>2</v>
      </c>
      <c r="I59">
        <v>2.8</v>
      </c>
      <c r="J59" s="1" t="s">
        <v>20</v>
      </c>
      <c r="K59" s="5">
        <f t="shared" si="2"/>
        <v>17.912132789452027</v>
      </c>
      <c r="L59" t="str">
        <f t="shared" si="1"/>
        <v>Underweight</v>
      </c>
    </row>
    <row r="60" spans="1:12" x14ac:dyDescent="0.3">
      <c r="A60" s="1" t="s">
        <v>75</v>
      </c>
      <c r="B60">
        <v>59</v>
      </c>
      <c r="C60" s="1" t="s">
        <v>19</v>
      </c>
      <c r="D60">
        <v>110.75</v>
      </c>
      <c r="E60">
        <v>24.56</v>
      </c>
      <c r="F60">
        <v>4</v>
      </c>
      <c r="G60">
        <v>4</v>
      </c>
      <c r="H60">
        <v>1</v>
      </c>
      <c r="I60">
        <v>1.7</v>
      </c>
      <c r="J60" s="1" t="s">
        <v>12</v>
      </c>
      <c r="K60" s="5">
        <f t="shared" si="2"/>
        <v>20.023541521230683</v>
      </c>
      <c r="L60" t="str">
        <f t="shared" si="1"/>
        <v>Healthy Weight</v>
      </c>
    </row>
    <row r="61" spans="1:12" x14ac:dyDescent="0.3">
      <c r="A61" s="1" t="s">
        <v>76</v>
      </c>
      <c r="B61">
        <v>56</v>
      </c>
      <c r="C61" s="1" t="s">
        <v>19</v>
      </c>
      <c r="D61">
        <v>108</v>
      </c>
      <c r="E61">
        <v>22.24</v>
      </c>
      <c r="F61">
        <v>2</v>
      </c>
      <c r="G61">
        <v>4</v>
      </c>
      <c r="H61">
        <v>2</v>
      </c>
      <c r="I61">
        <v>1.1000000000000001</v>
      </c>
      <c r="J61" s="1" t="s">
        <v>14</v>
      </c>
      <c r="K61" s="5">
        <f t="shared" si="2"/>
        <v>19.067215363511657</v>
      </c>
      <c r="L61" t="str">
        <f t="shared" si="1"/>
        <v>Healthy Weight</v>
      </c>
    </row>
    <row r="62" spans="1:12" x14ac:dyDescent="0.3">
      <c r="A62" s="1" t="s">
        <v>77</v>
      </c>
      <c r="B62">
        <v>32</v>
      </c>
      <c r="C62" s="1" t="s">
        <v>11</v>
      </c>
      <c r="D62">
        <v>98.63</v>
      </c>
      <c r="E62">
        <v>17.96</v>
      </c>
      <c r="F62">
        <v>0</v>
      </c>
      <c r="G62">
        <v>0</v>
      </c>
      <c r="H62">
        <v>2</v>
      </c>
      <c r="I62">
        <v>2.6</v>
      </c>
      <c r="J62" s="1" t="s">
        <v>24</v>
      </c>
      <c r="K62" s="5">
        <f t="shared" si="2"/>
        <v>18.462404679483562</v>
      </c>
      <c r="L62" t="str">
        <f t="shared" si="1"/>
        <v>Underweight</v>
      </c>
    </row>
    <row r="63" spans="1:12" x14ac:dyDescent="0.3">
      <c r="A63" s="1" t="s">
        <v>78</v>
      </c>
      <c r="B63">
        <v>47</v>
      </c>
      <c r="C63" s="1" t="s">
        <v>11</v>
      </c>
      <c r="D63">
        <v>103.57</v>
      </c>
      <c r="E63">
        <v>22.13</v>
      </c>
      <c r="F63">
        <v>3</v>
      </c>
      <c r="G63">
        <v>2</v>
      </c>
      <c r="H63">
        <v>0</v>
      </c>
      <c r="I63">
        <v>0.6</v>
      </c>
      <c r="J63" s="1" t="s">
        <v>12</v>
      </c>
      <c r="K63" s="5">
        <f t="shared" si="2"/>
        <v>20.630676133633052</v>
      </c>
      <c r="L63" t="str">
        <f t="shared" si="1"/>
        <v>Healthy Weight</v>
      </c>
    </row>
    <row r="64" spans="1:12" x14ac:dyDescent="0.3">
      <c r="A64" s="1" t="s">
        <v>79</v>
      </c>
      <c r="B64">
        <v>28</v>
      </c>
      <c r="C64" s="1" t="s">
        <v>19</v>
      </c>
      <c r="D64">
        <v>92.72</v>
      </c>
      <c r="E64">
        <v>15.7</v>
      </c>
      <c r="F64">
        <v>4</v>
      </c>
      <c r="G64">
        <v>0</v>
      </c>
      <c r="H64">
        <v>1</v>
      </c>
      <c r="I64">
        <v>0.5</v>
      </c>
      <c r="J64" s="1" t="s">
        <v>24</v>
      </c>
      <c r="K64" s="5">
        <f t="shared" si="2"/>
        <v>18.26218788176115</v>
      </c>
      <c r="L64" t="str">
        <f t="shared" si="1"/>
        <v>Underweight</v>
      </c>
    </row>
    <row r="65" spans="1:12" x14ac:dyDescent="0.3">
      <c r="A65" s="1" t="s">
        <v>80</v>
      </c>
      <c r="B65">
        <v>56</v>
      </c>
      <c r="C65" s="1" t="s">
        <v>19</v>
      </c>
      <c r="D65">
        <v>113.3</v>
      </c>
      <c r="E65">
        <v>20.45</v>
      </c>
      <c r="F65">
        <v>2</v>
      </c>
      <c r="G65">
        <v>2</v>
      </c>
      <c r="H65">
        <v>2</v>
      </c>
      <c r="I65">
        <v>0.5</v>
      </c>
      <c r="J65" s="1" t="s">
        <v>27</v>
      </c>
      <c r="K65" s="5">
        <f t="shared" si="2"/>
        <v>15.930649869244029</v>
      </c>
      <c r="L65" t="str">
        <f t="shared" si="1"/>
        <v>Underweight</v>
      </c>
    </row>
    <row r="66" spans="1:12" x14ac:dyDescent="0.3">
      <c r="A66" s="1" t="s">
        <v>81</v>
      </c>
      <c r="B66">
        <v>38</v>
      </c>
      <c r="C66" s="1" t="s">
        <v>19</v>
      </c>
      <c r="D66">
        <v>104.84</v>
      </c>
      <c r="E66">
        <v>19.829999999999998</v>
      </c>
      <c r="F66">
        <v>4</v>
      </c>
      <c r="G66">
        <v>0</v>
      </c>
      <c r="H66">
        <v>0</v>
      </c>
      <c r="I66">
        <v>0.8</v>
      </c>
      <c r="J66" s="1" t="s">
        <v>24</v>
      </c>
      <c r="K66" s="5">
        <f t="shared" ref="K66:K101" si="3">E66 / ((D66/100)^2)</f>
        <v>18.041335784504604</v>
      </c>
      <c r="L66" t="str">
        <f t="shared" si="1"/>
        <v>Underweight</v>
      </c>
    </row>
    <row r="67" spans="1:12" x14ac:dyDescent="0.3">
      <c r="A67" s="1" t="s">
        <v>82</v>
      </c>
      <c r="B67">
        <v>50</v>
      </c>
      <c r="C67" s="1" t="s">
        <v>11</v>
      </c>
      <c r="D67">
        <v>104.56</v>
      </c>
      <c r="E67">
        <v>21.62</v>
      </c>
      <c r="F67">
        <v>4</v>
      </c>
      <c r="G67">
        <v>1</v>
      </c>
      <c r="H67">
        <v>1</v>
      </c>
      <c r="I67">
        <v>2</v>
      </c>
      <c r="J67" s="1" t="s">
        <v>12</v>
      </c>
      <c r="K67" s="5">
        <f t="shared" si="3"/>
        <v>19.775366471749727</v>
      </c>
      <c r="L67" t="str">
        <f t="shared" ref="L67:L101" si="4">IF(K67&lt;18.5,"Underweight", IF(K67&lt;25,"Healthy Weight", IF(K67&lt;30,"Overweight","Obesety")))</f>
        <v>Healthy Weight</v>
      </c>
    </row>
    <row r="68" spans="1:12" x14ac:dyDescent="0.3">
      <c r="A68" s="1" t="s">
        <v>83</v>
      </c>
      <c r="B68">
        <v>27</v>
      </c>
      <c r="C68" s="1" t="s">
        <v>19</v>
      </c>
      <c r="D68">
        <v>97.32</v>
      </c>
      <c r="E68">
        <v>16.28</v>
      </c>
      <c r="F68">
        <v>2</v>
      </c>
      <c r="G68">
        <v>4</v>
      </c>
      <c r="H68">
        <v>0</v>
      </c>
      <c r="I68">
        <v>0.8</v>
      </c>
      <c r="J68" s="1" t="s">
        <v>12</v>
      </c>
      <c r="K68" s="5">
        <f t="shared" si="3"/>
        <v>17.188983711262917</v>
      </c>
      <c r="L68" t="str">
        <f t="shared" si="4"/>
        <v>Underweight</v>
      </c>
    </row>
    <row r="69" spans="1:12" x14ac:dyDescent="0.3">
      <c r="A69" s="1" t="s">
        <v>84</v>
      </c>
      <c r="B69">
        <v>32</v>
      </c>
      <c r="C69" s="1" t="s">
        <v>11</v>
      </c>
      <c r="D69">
        <v>103.58</v>
      </c>
      <c r="E69">
        <v>15.12</v>
      </c>
      <c r="F69">
        <v>4</v>
      </c>
      <c r="G69">
        <v>0</v>
      </c>
      <c r="H69">
        <v>2</v>
      </c>
      <c r="I69">
        <v>1.8</v>
      </c>
      <c r="J69" s="1" t="s">
        <v>20</v>
      </c>
      <c r="K69" s="5">
        <f t="shared" si="3"/>
        <v>14.092887263873765</v>
      </c>
      <c r="L69" t="str">
        <f t="shared" si="4"/>
        <v>Underweight</v>
      </c>
    </row>
    <row r="70" spans="1:12" x14ac:dyDescent="0.3">
      <c r="A70" s="1" t="s">
        <v>85</v>
      </c>
      <c r="B70">
        <v>53</v>
      </c>
      <c r="C70" s="1" t="s">
        <v>19</v>
      </c>
      <c r="D70">
        <v>105.92</v>
      </c>
      <c r="E70">
        <v>22.98</v>
      </c>
      <c r="F70">
        <v>2</v>
      </c>
      <c r="G70">
        <v>0</v>
      </c>
      <c r="H70">
        <v>0</v>
      </c>
      <c r="I70">
        <v>0.8</v>
      </c>
      <c r="J70" s="1" t="s">
        <v>27</v>
      </c>
      <c r="K70" s="5">
        <f t="shared" si="3"/>
        <v>20.483024296966988</v>
      </c>
      <c r="L70" t="str">
        <f t="shared" si="4"/>
        <v>Healthy Weight</v>
      </c>
    </row>
    <row r="71" spans="1:12" x14ac:dyDescent="0.3">
      <c r="A71" s="1" t="s">
        <v>86</v>
      </c>
      <c r="B71">
        <v>33</v>
      </c>
      <c r="C71" s="1" t="s">
        <v>19</v>
      </c>
      <c r="D71">
        <v>104.76</v>
      </c>
      <c r="E71">
        <v>13.89</v>
      </c>
      <c r="F71">
        <v>3</v>
      </c>
      <c r="G71">
        <v>4</v>
      </c>
      <c r="H71">
        <v>0</v>
      </c>
      <c r="I71">
        <v>0.5</v>
      </c>
      <c r="J71" s="1" t="s">
        <v>20</v>
      </c>
      <c r="K71" s="5">
        <f t="shared" si="3"/>
        <v>12.656431304061822</v>
      </c>
      <c r="L71" t="str">
        <f t="shared" si="4"/>
        <v>Underweight</v>
      </c>
    </row>
    <row r="72" spans="1:12" x14ac:dyDescent="0.3">
      <c r="A72" s="1" t="s">
        <v>87</v>
      </c>
      <c r="B72">
        <v>49</v>
      </c>
      <c r="C72" s="1" t="s">
        <v>19</v>
      </c>
      <c r="D72">
        <v>108.22</v>
      </c>
      <c r="E72">
        <v>19.55</v>
      </c>
      <c r="F72">
        <v>1</v>
      </c>
      <c r="G72">
        <v>1</v>
      </c>
      <c r="H72">
        <v>2</v>
      </c>
      <c r="I72">
        <v>1.6</v>
      </c>
      <c r="J72" s="1" t="s">
        <v>20</v>
      </c>
      <c r="K72" s="5">
        <f t="shared" si="3"/>
        <v>16.692896572247317</v>
      </c>
      <c r="L72" t="str">
        <f t="shared" si="4"/>
        <v>Underweight</v>
      </c>
    </row>
    <row r="73" spans="1:12" x14ac:dyDescent="0.3">
      <c r="A73" s="1" t="s">
        <v>88</v>
      </c>
      <c r="B73">
        <v>32</v>
      </c>
      <c r="C73" s="1" t="s">
        <v>11</v>
      </c>
      <c r="D73">
        <v>97.69</v>
      </c>
      <c r="E73">
        <v>18.04</v>
      </c>
      <c r="F73">
        <v>3</v>
      </c>
      <c r="G73">
        <v>2</v>
      </c>
      <c r="H73">
        <v>2</v>
      </c>
      <c r="I73">
        <v>2.2000000000000002</v>
      </c>
      <c r="J73" s="1" t="s">
        <v>12</v>
      </c>
      <c r="K73" s="5">
        <f t="shared" si="3"/>
        <v>18.903242860743426</v>
      </c>
      <c r="L73" t="str">
        <f t="shared" si="4"/>
        <v>Healthy Weight</v>
      </c>
    </row>
    <row r="74" spans="1:12" x14ac:dyDescent="0.3">
      <c r="A74" s="1" t="s">
        <v>89</v>
      </c>
      <c r="B74">
        <v>52</v>
      </c>
      <c r="C74" s="1" t="s">
        <v>11</v>
      </c>
      <c r="D74">
        <v>104.99</v>
      </c>
      <c r="E74">
        <v>22.77</v>
      </c>
      <c r="F74">
        <v>3</v>
      </c>
      <c r="G74">
        <v>2</v>
      </c>
      <c r="H74">
        <v>1</v>
      </c>
      <c r="I74">
        <v>1.1000000000000001</v>
      </c>
      <c r="J74" s="1" t="s">
        <v>14</v>
      </c>
      <c r="K74" s="5">
        <f t="shared" si="3"/>
        <v>20.656995702972939</v>
      </c>
      <c r="L74" t="str">
        <f t="shared" si="4"/>
        <v>Healthy Weight</v>
      </c>
    </row>
    <row r="75" spans="1:12" x14ac:dyDescent="0.3">
      <c r="A75" s="1" t="s">
        <v>90</v>
      </c>
      <c r="B75">
        <v>25</v>
      </c>
      <c r="C75" s="1" t="s">
        <v>19</v>
      </c>
      <c r="D75">
        <v>88.93</v>
      </c>
      <c r="E75">
        <v>15.5</v>
      </c>
      <c r="F75">
        <v>3</v>
      </c>
      <c r="G75">
        <v>0</v>
      </c>
      <c r="H75">
        <v>3</v>
      </c>
      <c r="I75">
        <v>3.8</v>
      </c>
      <c r="J75" s="1" t="s">
        <v>14</v>
      </c>
      <c r="K75" s="5">
        <f t="shared" si="3"/>
        <v>19.59905418252098</v>
      </c>
      <c r="L75" t="str">
        <f t="shared" si="4"/>
        <v>Healthy Weight</v>
      </c>
    </row>
    <row r="76" spans="1:12" x14ac:dyDescent="0.3">
      <c r="A76" s="1" t="s">
        <v>91</v>
      </c>
      <c r="B76">
        <v>41</v>
      </c>
      <c r="C76" s="1" t="s">
        <v>11</v>
      </c>
      <c r="D76">
        <v>105.5</v>
      </c>
      <c r="E76">
        <v>20.18</v>
      </c>
      <c r="F76">
        <v>1</v>
      </c>
      <c r="G76">
        <v>4</v>
      </c>
      <c r="H76">
        <v>3</v>
      </c>
      <c r="I76">
        <v>1.9</v>
      </c>
      <c r="J76" s="1" t="s">
        <v>24</v>
      </c>
      <c r="K76" s="5">
        <f t="shared" si="3"/>
        <v>18.130769749107163</v>
      </c>
      <c r="L76" t="str">
        <f t="shared" si="4"/>
        <v>Underweight</v>
      </c>
    </row>
    <row r="77" spans="1:12" x14ac:dyDescent="0.3">
      <c r="A77" s="1" t="s">
        <v>92</v>
      </c>
      <c r="B77">
        <v>38</v>
      </c>
      <c r="C77" s="1" t="s">
        <v>19</v>
      </c>
      <c r="D77">
        <v>101.47</v>
      </c>
      <c r="E77">
        <v>15.96</v>
      </c>
      <c r="F77">
        <v>1</v>
      </c>
      <c r="G77">
        <v>1</v>
      </c>
      <c r="H77">
        <v>0</v>
      </c>
      <c r="I77">
        <v>0.8</v>
      </c>
      <c r="J77" s="1" t="s">
        <v>12</v>
      </c>
      <c r="K77" s="5">
        <f t="shared" si="3"/>
        <v>15.500923261601326</v>
      </c>
      <c r="L77" t="str">
        <f t="shared" si="4"/>
        <v>Underweight</v>
      </c>
    </row>
    <row r="78" spans="1:12" x14ac:dyDescent="0.3">
      <c r="A78" s="1" t="s">
        <v>93</v>
      </c>
      <c r="B78">
        <v>46</v>
      </c>
      <c r="C78" s="1" t="s">
        <v>19</v>
      </c>
      <c r="D78">
        <v>103.84</v>
      </c>
      <c r="E78">
        <v>17.13</v>
      </c>
      <c r="F78">
        <v>0</v>
      </c>
      <c r="G78">
        <v>4</v>
      </c>
      <c r="H78">
        <v>1</v>
      </c>
      <c r="I78">
        <v>0.7</v>
      </c>
      <c r="J78" s="1" t="s">
        <v>20</v>
      </c>
      <c r="K78" s="5">
        <f t="shared" si="3"/>
        <v>15.886491841187462</v>
      </c>
      <c r="L78" t="str">
        <f t="shared" si="4"/>
        <v>Underweight</v>
      </c>
    </row>
    <row r="79" spans="1:12" x14ac:dyDescent="0.3">
      <c r="A79" s="1" t="s">
        <v>94</v>
      </c>
      <c r="B79">
        <v>45</v>
      </c>
      <c r="C79" s="1" t="s">
        <v>19</v>
      </c>
      <c r="D79">
        <v>103.74</v>
      </c>
      <c r="E79">
        <v>18.21</v>
      </c>
      <c r="F79">
        <v>1</v>
      </c>
      <c r="G79">
        <v>3</v>
      </c>
      <c r="H79">
        <v>0</v>
      </c>
      <c r="I79">
        <v>0.5</v>
      </c>
      <c r="J79" s="1" t="s">
        <v>20</v>
      </c>
      <c r="K79" s="5">
        <f t="shared" si="3"/>
        <v>16.920666215969256</v>
      </c>
      <c r="L79" t="str">
        <f t="shared" si="4"/>
        <v>Underweight</v>
      </c>
    </row>
    <row r="80" spans="1:12" x14ac:dyDescent="0.3">
      <c r="A80" s="1" t="s">
        <v>95</v>
      </c>
      <c r="B80">
        <v>48</v>
      </c>
      <c r="C80" s="1" t="s">
        <v>19</v>
      </c>
      <c r="D80">
        <v>101.32</v>
      </c>
      <c r="E80">
        <v>21.93</v>
      </c>
      <c r="F80">
        <v>4</v>
      </c>
      <c r="G80">
        <v>2</v>
      </c>
      <c r="H80">
        <v>2</v>
      </c>
      <c r="I80">
        <v>2.8</v>
      </c>
      <c r="J80" s="1" t="s">
        <v>14</v>
      </c>
      <c r="K80" s="5">
        <f t="shared" si="3"/>
        <v>21.36231277340449</v>
      </c>
      <c r="L80" t="str">
        <f t="shared" si="4"/>
        <v>Healthy Weight</v>
      </c>
    </row>
    <row r="81" spans="1:12" x14ac:dyDescent="0.3">
      <c r="A81" s="1" t="s">
        <v>96</v>
      </c>
      <c r="B81">
        <v>54</v>
      </c>
      <c r="C81" s="1" t="s">
        <v>11</v>
      </c>
      <c r="D81">
        <v>109.83</v>
      </c>
      <c r="E81">
        <v>21.35</v>
      </c>
      <c r="F81">
        <v>3</v>
      </c>
      <c r="G81">
        <v>2</v>
      </c>
      <c r="H81">
        <v>1</v>
      </c>
      <c r="I81">
        <v>0.7</v>
      </c>
      <c r="J81" s="1" t="s">
        <v>24</v>
      </c>
      <c r="K81" s="5">
        <f t="shared" si="3"/>
        <v>17.699292730459444</v>
      </c>
      <c r="L81" t="str">
        <f t="shared" si="4"/>
        <v>Underweight</v>
      </c>
    </row>
    <row r="82" spans="1:12" x14ac:dyDescent="0.3">
      <c r="A82" s="1" t="s">
        <v>97</v>
      </c>
      <c r="B82">
        <v>49</v>
      </c>
      <c r="C82" s="1" t="s">
        <v>19</v>
      </c>
      <c r="D82">
        <v>112.98</v>
      </c>
      <c r="E82">
        <v>18.22</v>
      </c>
      <c r="F82">
        <v>3</v>
      </c>
      <c r="G82">
        <v>1</v>
      </c>
      <c r="H82">
        <v>1</v>
      </c>
      <c r="I82">
        <v>1.7</v>
      </c>
      <c r="J82" s="1" t="s">
        <v>12</v>
      </c>
      <c r="K82" s="5">
        <f t="shared" si="3"/>
        <v>14.273984861929826</v>
      </c>
      <c r="L82" t="str">
        <f t="shared" si="4"/>
        <v>Underweight</v>
      </c>
    </row>
    <row r="83" spans="1:12" x14ac:dyDescent="0.3">
      <c r="A83" s="1" t="s">
        <v>98</v>
      </c>
      <c r="B83">
        <v>45</v>
      </c>
      <c r="C83" s="1" t="s">
        <v>11</v>
      </c>
      <c r="D83">
        <v>104.87</v>
      </c>
      <c r="E83">
        <v>19.66</v>
      </c>
      <c r="F83">
        <v>1</v>
      </c>
      <c r="G83">
        <v>4</v>
      </c>
      <c r="H83">
        <v>2</v>
      </c>
      <c r="I83">
        <v>1.1000000000000001</v>
      </c>
      <c r="J83" s="1" t="s">
        <v>27</v>
      </c>
      <c r="K83" s="5">
        <f t="shared" si="3"/>
        <v>17.876437608609475</v>
      </c>
      <c r="L83" t="str">
        <f t="shared" si="4"/>
        <v>Underweight</v>
      </c>
    </row>
    <row r="84" spans="1:12" x14ac:dyDescent="0.3">
      <c r="A84" s="1" t="s">
        <v>99</v>
      </c>
      <c r="B84">
        <v>30</v>
      </c>
      <c r="C84" s="1" t="s">
        <v>19</v>
      </c>
      <c r="D84">
        <v>100.81</v>
      </c>
      <c r="E84">
        <v>14.39</v>
      </c>
      <c r="F84">
        <v>2</v>
      </c>
      <c r="G84">
        <v>4</v>
      </c>
      <c r="H84">
        <v>2</v>
      </c>
      <c r="I84">
        <v>2.6</v>
      </c>
      <c r="J84" s="1" t="s">
        <v>12</v>
      </c>
      <c r="K84" s="5">
        <f t="shared" si="3"/>
        <v>14.159684100694896</v>
      </c>
      <c r="L84" t="str">
        <f t="shared" si="4"/>
        <v>Underweight</v>
      </c>
    </row>
    <row r="85" spans="1:12" x14ac:dyDescent="0.3">
      <c r="A85" s="1" t="s">
        <v>100</v>
      </c>
      <c r="B85">
        <v>29</v>
      </c>
      <c r="C85" s="1" t="s">
        <v>11</v>
      </c>
      <c r="D85">
        <v>101.16</v>
      </c>
      <c r="E85">
        <v>14.14</v>
      </c>
      <c r="F85">
        <v>2</v>
      </c>
      <c r="G85">
        <v>2</v>
      </c>
      <c r="H85">
        <v>3</v>
      </c>
      <c r="I85">
        <v>1.3</v>
      </c>
      <c r="J85" s="1" t="s">
        <v>12</v>
      </c>
      <c r="K85" s="5">
        <f t="shared" si="3"/>
        <v>13.817573013462967</v>
      </c>
      <c r="L85" t="str">
        <f t="shared" si="4"/>
        <v>Underweight</v>
      </c>
    </row>
    <row r="86" spans="1:12" x14ac:dyDescent="0.3">
      <c r="A86" s="1" t="s">
        <v>101</v>
      </c>
      <c r="B86">
        <v>57</v>
      </c>
      <c r="C86" s="1" t="s">
        <v>11</v>
      </c>
      <c r="D86">
        <v>115.19</v>
      </c>
      <c r="E86">
        <v>20.76</v>
      </c>
      <c r="F86">
        <v>1</v>
      </c>
      <c r="G86">
        <v>4</v>
      </c>
      <c r="H86">
        <v>0</v>
      </c>
      <c r="I86">
        <v>1</v>
      </c>
      <c r="J86" s="1" t="s">
        <v>12</v>
      </c>
      <c r="K86" s="5">
        <f t="shared" si="3"/>
        <v>15.645800657682841</v>
      </c>
      <c r="L86" t="str">
        <f t="shared" si="4"/>
        <v>Underweight</v>
      </c>
    </row>
    <row r="87" spans="1:12" x14ac:dyDescent="0.3">
      <c r="A87" s="1" t="s">
        <v>102</v>
      </c>
      <c r="B87">
        <v>56</v>
      </c>
      <c r="C87" s="1" t="s">
        <v>19</v>
      </c>
      <c r="D87">
        <v>110.72</v>
      </c>
      <c r="E87">
        <v>20.149999999999999</v>
      </c>
      <c r="F87">
        <v>0</v>
      </c>
      <c r="G87">
        <v>1</v>
      </c>
      <c r="H87">
        <v>1</v>
      </c>
      <c r="I87">
        <v>2</v>
      </c>
      <c r="J87" s="1" t="s">
        <v>27</v>
      </c>
      <c r="K87" s="5">
        <f t="shared" si="3"/>
        <v>16.43701290971967</v>
      </c>
      <c r="L87" t="str">
        <f t="shared" si="4"/>
        <v>Underweight</v>
      </c>
    </row>
    <row r="88" spans="1:12" x14ac:dyDescent="0.3">
      <c r="A88" s="1" t="s">
        <v>103</v>
      </c>
      <c r="B88">
        <v>56</v>
      </c>
      <c r="C88" s="1" t="s">
        <v>11</v>
      </c>
      <c r="D88">
        <v>106.73</v>
      </c>
      <c r="E88">
        <v>24.09</v>
      </c>
      <c r="F88">
        <v>0</v>
      </c>
      <c r="G88">
        <v>1</v>
      </c>
      <c r="H88">
        <v>3</v>
      </c>
      <c r="I88">
        <v>1.7</v>
      </c>
      <c r="J88" s="1" t="s">
        <v>27</v>
      </c>
      <c r="K88" s="5">
        <f t="shared" si="3"/>
        <v>21.147731176326783</v>
      </c>
      <c r="L88" t="str">
        <f t="shared" si="4"/>
        <v>Healthy Weight</v>
      </c>
    </row>
    <row r="89" spans="1:12" x14ac:dyDescent="0.3">
      <c r="A89" s="1" t="s">
        <v>104</v>
      </c>
      <c r="B89">
        <v>25</v>
      </c>
      <c r="C89" s="1" t="s">
        <v>11</v>
      </c>
      <c r="D89">
        <v>99.72</v>
      </c>
      <c r="E89">
        <v>14.9</v>
      </c>
      <c r="F89">
        <v>4</v>
      </c>
      <c r="G89">
        <v>2</v>
      </c>
      <c r="H89">
        <v>3</v>
      </c>
      <c r="I89">
        <v>2.2000000000000002</v>
      </c>
      <c r="J89" s="1" t="s">
        <v>14</v>
      </c>
      <c r="K89" s="5">
        <f t="shared" si="3"/>
        <v>14.983791760933824</v>
      </c>
      <c r="L89" t="str">
        <f t="shared" si="4"/>
        <v>Underweight</v>
      </c>
    </row>
    <row r="90" spans="1:12" x14ac:dyDescent="0.3">
      <c r="A90" s="1" t="s">
        <v>105</v>
      </c>
      <c r="B90">
        <v>30</v>
      </c>
      <c r="C90" s="1" t="s">
        <v>11</v>
      </c>
      <c r="D90">
        <v>96.45</v>
      </c>
      <c r="E90">
        <v>14.77</v>
      </c>
      <c r="F90">
        <v>4</v>
      </c>
      <c r="G90">
        <v>2</v>
      </c>
      <c r="H90">
        <v>0</v>
      </c>
      <c r="I90">
        <v>0.6</v>
      </c>
      <c r="J90" s="1" t="s">
        <v>24</v>
      </c>
      <c r="K90" s="5">
        <f t="shared" si="3"/>
        <v>15.877277353299789</v>
      </c>
      <c r="L90" t="str">
        <f t="shared" si="4"/>
        <v>Underweight</v>
      </c>
    </row>
    <row r="91" spans="1:12" x14ac:dyDescent="0.3">
      <c r="A91" s="1" t="s">
        <v>106</v>
      </c>
      <c r="B91">
        <v>53</v>
      </c>
      <c r="C91" s="1" t="s">
        <v>19</v>
      </c>
      <c r="D91">
        <v>106.44</v>
      </c>
      <c r="E91">
        <v>20.73</v>
      </c>
      <c r="F91">
        <v>4</v>
      </c>
      <c r="G91">
        <v>3</v>
      </c>
      <c r="H91">
        <v>2</v>
      </c>
      <c r="I91">
        <v>2</v>
      </c>
      <c r="J91" s="1" t="s">
        <v>12</v>
      </c>
      <c r="K91" s="5">
        <f t="shared" si="3"/>
        <v>18.29740792193558</v>
      </c>
      <c r="L91" t="str">
        <f t="shared" si="4"/>
        <v>Underweight</v>
      </c>
    </row>
    <row r="92" spans="1:12" x14ac:dyDescent="0.3">
      <c r="A92" s="1" t="s">
        <v>107</v>
      </c>
      <c r="B92">
        <v>29</v>
      </c>
      <c r="C92" s="1" t="s">
        <v>11</v>
      </c>
      <c r="D92">
        <v>97.77</v>
      </c>
      <c r="E92">
        <v>15.72</v>
      </c>
      <c r="F92">
        <v>2</v>
      </c>
      <c r="G92">
        <v>0</v>
      </c>
      <c r="H92">
        <v>0</v>
      </c>
      <c r="I92">
        <v>0.9</v>
      </c>
      <c r="J92" s="1" t="s">
        <v>12</v>
      </c>
      <c r="K92" s="5">
        <f t="shared" si="3"/>
        <v>16.445281479979926</v>
      </c>
      <c r="L92" t="str">
        <f t="shared" si="4"/>
        <v>Underweight</v>
      </c>
    </row>
    <row r="93" spans="1:12" x14ac:dyDescent="0.3">
      <c r="A93" s="1" t="s">
        <v>108</v>
      </c>
      <c r="B93">
        <v>58</v>
      </c>
      <c r="C93" s="1" t="s">
        <v>19</v>
      </c>
      <c r="D93">
        <v>113.49</v>
      </c>
      <c r="E93">
        <v>25.26</v>
      </c>
      <c r="F93">
        <v>0</v>
      </c>
      <c r="G93">
        <v>4</v>
      </c>
      <c r="H93">
        <v>3</v>
      </c>
      <c r="I93">
        <v>3</v>
      </c>
      <c r="J93" s="1" t="s">
        <v>27</v>
      </c>
      <c r="K93" s="5">
        <f t="shared" si="3"/>
        <v>19.611831543124822</v>
      </c>
      <c r="L93" t="str">
        <f t="shared" si="4"/>
        <v>Healthy Weight</v>
      </c>
    </row>
    <row r="94" spans="1:12" x14ac:dyDescent="0.3">
      <c r="A94" s="1" t="s">
        <v>109</v>
      </c>
      <c r="B94">
        <v>26</v>
      </c>
      <c r="C94" s="1" t="s">
        <v>19</v>
      </c>
      <c r="D94">
        <v>92.08</v>
      </c>
      <c r="E94">
        <v>15.29</v>
      </c>
      <c r="F94">
        <v>4</v>
      </c>
      <c r="G94">
        <v>1</v>
      </c>
      <c r="H94">
        <v>2</v>
      </c>
      <c r="I94">
        <v>2.6</v>
      </c>
      <c r="J94" s="1" t="s">
        <v>20</v>
      </c>
      <c r="K94" s="5">
        <f t="shared" si="3"/>
        <v>18.033368785198682</v>
      </c>
      <c r="L94" t="str">
        <f t="shared" si="4"/>
        <v>Underweight</v>
      </c>
    </row>
    <row r="95" spans="1:12" x14ac:dyDescent="0.3">
      <c r="A95" s="1" t="s">
        <v>110</v>
      </c>
      <c r="B95">
        <v>25</v>
      </c>
      <c r="C95" s="1" t="s">
        <v>11</v>
      </c>
      <c r="D95">
        <v>96.42</v>
      </c>
      <c r="E95">
        <v>15.34</v>
      </c>
      <c r="F95">
        <v>4</v>
      </c>
      <c r="G95">
        <v>3</v>
      </c>
      <c r="H95">
        <v>2</v>
      </c>
      <c r="I95">
        <v>0.9</v>
      </c>
      <c r="J95" s="1" t="s">
        <v>20</v>
      </c>
      <c r="K95" s="5">
        <f t="shared" si="3"/>
        <v>16.500272071630885</v>
      </c>
      <c r="L95" t="str">
        <f t="shared" si="4"/>
        <v>Underweight</v>
      </c>
    </row>
    <row r="96" spans="1:12" x14ac:dyDescent="0.3">
      <c r="A96" s="1" t="s">
        <v>111</v>
      </c>
      <c r="B96">
        <v>59</v>
      </c>
      <c r="C96" s="1" t="s">
        <v>11</v>
      </c>
      <c r="D96">
        <v>108.1</v>
      </c>
      <c r="E96">
        <v>19.25</v>
      </c>
      <c r="F96">
        <v>1</v>
      </c>
      <c r="G96">
        <v>0</v>
      </c>
      <c r="H96">
        <v>1</v>
      </c>
      <c r="I96">
        <v>1</v>
      </c>
      <c r="J96" s="1" t="s">
        <v>12</v>
      </c>
      <c r="K96" s="5">
        <f t="shared" si="3"/>
        <v>16.47325214515973</v>
      </c>
      <c r="L96" t="str">
        <f t="shared" si="4"/>
        <v>Underweight</v>
      </c>
    </row>
    <row r="97" spans="1:12" x14ac:dyDescent="0.3">
      <c r="A97" s="1" t="s">
        <v>112</v>
      </c>
      <c r="B97">
        <v>50</v>
      </c>
      <c r="C97" s="1" t="s">
        <v>11</v>
      </c>
      <c r="D97">
        <v>109.15</v>
      </c>
      <c r="E97">
        <v>22.09</v>
      </c>
      <c r="F97">
        <v>1</v>
      </c>
      <c r="G97">
        <v>4</v>
      </c>
      <c r="H97">
        <v>0</v>
      </c>
      <c r="I97">
        <v>0.6</v>
      </c>
      <c r="J97" s="1" t="s">
        <v>14</v>
      </c>
      <c r="K97" s="5">
        <f t="shared" si="3"/>
        <v>18.541643890060385</v>
      </c>
      <c r="L97" t="str">
        <f t="shared" si="4"/>
        <v>Healthy Weight</v>
      </c>
    </row>
    <row r="98" spans="1:12" x14ac:dyDescent="0.3">
      <c r="A98" s="1" t="s">
        <v>113</v>
      </c>
      <c r="B98">
        <v>48</v>
      </c>
      <c r="C98" s="1" t="s">
        <v>19</v>
      </c>
      <c r="D98">
        <v>107.71</v>
      </c>
      <c r="E98">
        <v>19.079999999999998</v>
      </c>
      <c r="F98">
        <v>0</v>
      </c>
      <c r="G98">
        <v>2</v>
      </c>
      <c r="H98">
        <v>2</v>
      </c>
      <c r="I98">
        <v>1.8</v>
      </c>
      <c r="J98" s="1" t="s">
        <v>20</v>
      </c>
      <c r="K98" s="5">
        <f t="shared" si="3"/>
        <v>16.446228448404973</v>
      </c>
      <c r="L98" t="str">
        <f t="shared" si="4"/>
        <v>Underweight</v>
      </c>
    </row>
    <row r="99" spans="1:12" x14ac:dyDescent="0.3">
      <c r="A99" s="1" t="s">
        <v>114</v>
      </c>
      <c r="B99">
        <v>57</v>
      </c>
      <c r="C99" s="1" t="s">
        <v>19</v>
      </c>
      <c r="D99">
        <v>112.41</v>
      </c>
      <c r="E99">
        <v>21.55</v>
      </c>
      <c r="F99">
        <v>2</v>
      </c>
      <c r="G99">
        <v>4</v>
      </c>
      <c r="H99">
        <v>0</v>
      </c>
      <c r="I99">
        <v>0.9</v>
      </c>
      <c r="J99" s="1" t="s">
        <v>12</v>
      </c>
      <c r="K99" s="5">
        <f t="shared" si="3"/>
        <v>17.054436677671966</v>
      </c>
      <c r="L99" t="str">
        <f t="shared" si="4"/>
        <v>Underweight</v>
      </c>
    </row>
    <row r="100" spans="1:12" x14ac:dyDescent="0.3">
      <c r="A100" s="1" t="s">
        <v>115</v>
      </c>
      <c r="B100">
        <v>45</v>
      </c>
      <c r="C100" s="1" t="s">
        <v>19</v>
      </c>
      <c r="D100">
        <v>110.12</v>
      </c>
      <c r="E100">
        <v>18.510000000000002</v>
      </c>
      <c r="F100">
        <v>0</v>
      </c>
      <c r="G100">
        <v>2</v>
      </c>
      <c r="H100">
        <v>0</v>
      </c>
      <c r="I100">
        <v>0.9</v>
      </c>
      <c r="J100" s="1" t="s">
        <v>24</v>
      </c>
      <c r="K100" s="5">
        <f t="shared" si="3"/>
        <v>15.264198789050129</v>
      </c>
      <c r="L100" t="str">
        <f t="shared" si="4"/>
        <v>Underweight</v>
      </c>
    </row>
    <row r="101" spans="1:12" x14ac:dyDescent="0.3">
      <c r="A101" s="1" t="s">
        <v>116</v>
      </c>
      <c r="B101">
        <v>49</v>
      </c>
      <c r="C101" s="1" t="s">
        <v>19</v>
      </c>
      <c r="D101">
        <v>106.6</v>
      </c>
      <c r="E101">
        <v>21.21</v>
      </c>
      <c r="F101">
        <v>0</v>
      </c>
      <c r="G101">
        <v>0</v>
      </c>
      <c r="H101">
        <v>2</v>
      </c>
      <c r="I101">
        <v>2.5</v>
      </c>
      <c r="J101" s="1" t="s">
        <v>24</v>
      </c>
      <c r="K101" s="5">
        <f t="shared" si="3"/>
        <v>18.664925428298883</v>
      </c>
      <c r="L101" t="str">
        <f t="shared" si="4"/>
        <v>Healthy Weight</v>
      </c>
    </row>
  </sheetData>
  <conditionalFormatting sqref="K1:K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P24"/>
  <sheetViews>
    <sheetView showGridLines="0" tabSelected="1" zoomScale="96" zoomScaleNormal="96" workbookViewId="0">
      <selection activeCell="S5" sqref="S5"/>
    </sheetView>
  </sheetViews>
  <sheetFormatPr defaultRowHeight="14.4" x14ac:dyDescent="0.3"/>
  <cols>
    <col min="1" max="1" width="15.5546875" bestFit="1" customWidth="1"/>
    <col min="2" max="2" width="16.21875" bestFit="1" customWidth="1"/>
    <col min="3" max="3" width="12.33203125" bestFit="1" customWidth="1"/>
    <col min="4" max="4" width="10.6640625" customWidth="1"/>
    <col min="5" max="5" width="3.5546875" customWidth="1"/>
    <col min="6" max="7" width="12" bestFit="1" customWidth="1"/>
    <col min="8" max="8" width="12.44140625" bestFit="1" customWidth="1"/>
    <col min="9" max="9" width="10.77734375" bestFit="1" customWidth="1"/>
    <col min="12" max="12" width="12.44140625" bestFit="1" customWidth="1"/>
    <col min="13" max="13" width="2.5546875" customWidth="1"/>
    <col min="16" max="16" width="29" bestFit="1" customWidth="1"/>
  </cols>
  <sheetData>
    <row r="6" spans="1:16" x14ac:dyDescent="0.3">
      <c r="A6" s="4" t="s">
        <v>131</v>
      </c>
      <c r="F6" s="4" t="s">
        <v>129</v>
      </c>
      <c r="N6" s="4" t="s">
        <v>132</v>
      </c>
    </row>
    <row r="7" spans="1:16" x14ac:dyDescent="0.3">
      <c r="A7" s="2" t="s">
        <v>124</v>
      </c>
      <c r="B7" s="2" t="s">
        <v>121</v>
      </c>
      <c r="F7" s="2" t="s">
        <v>130</v>
      </c>
      <c r="G7" s="2" t="s">
        <v>121</v>
      </c>
      <c r="N7" s="2" t="s">
        <v>119</v>
      </c>
      <c r="O7" t="s">
        <v>133</v>
      </c>
      <c r="P7" t="s">
        <v>134</v>
      </c>
    </row>
    <row r="8" spans="1:16" x14ac:dyDescent="0.3">
      <c r="A8" s="2" t="s">
        <v>119</v>
      </c>
      <c r="B8" t="s">
        <v>122</v>
      </c>
      <c r="C8" t="s">
        <v>123</v>
      </c>
      <c r="D8" t="s">
        <v>120</v>
      </c>
      <c r="F8" s="2" t="s">
        <v>119</v>
      </c>
      <c r="G8">
        <v>0</v>
      </c>
      <c r="H8">
        <v>1</v>
      </c>
      <c r="I8">
        <v>2</v>
      </c>
      <c r="J8">
        <v>3</v>
      </c>
      <c r="K8">
        <v>4</v>
      </c>
      <c r="L8" t="s">
        <v>120</v>
      </c>
      <c r="N8" s="3" t="s">
        <v>122</v>
      </c>
      <c r="O8" s="5">
        <v>1.5833333333333333</v>
      </c>
      <c r="P8" s="5">
        <v>1.6875000000000002</v>
      </c>
    </row>
    <row r="9" spans="1:16" x14ac:dyDescent="0.3">
      <c r="A9" s="3" t="s">
        <v>125</v>
      </c>
      <c r="B9" s="1">
        <v>4</v>
      </c>
      <c r="C9" s="1">
        <v>30</v>
      </c>
      <c r="D9" s="1">
        <v>34</v>
      </c>
      <c r="E9" s="1"/>
      <c r="F9" s="3">
        <v>0</v>
      </c>
      <c r="G9" s="5">
        <v>19.016420427584645</v>
      </c>
      <c r="H9" s="5">
        <v>17.280117596560103</v>
      </c>
      <c r="I9" s="5">
        <v>16.27305047255906</v>
      </c>
      <c r="J9" s="5">
        <v>17.104134635526798</v>
      </c>
      <c r="K9" s="5">
        <v>18.137073212360072</v>
      </c>
      <c r="L9" s="5">
        <v>17.566529534524921</v>
      </c>
      <c r="N9" s="3" t="s">
        <v>123</v>
      </c>
      <c r="O9" s="5">
        <v>1.3026315789473684</v>
      </c>
      <c r="P9" s="5">
        <v>1.2986842105263157</v>
      </c>
    </row>
    <row r="10" spans="1:16" x14ac:dyDescent="0.3">
      <c r="A10" s="3" t="s">
        <v>126</v>
      </c>
      <c r="B10" s="1">
        <v>7</v>
      </c>
      <c r="C10" s="1">
        <v>14</v>
      </c>
      <c r="D10" s="1">
        <v>21</v>
      </c>
      <c r="E10" s="1"/>
      <c r="F10" s="3">
        <v>1</v>
      </c>
      <c r="G10" s="5">
        <v>16.35248862763348</v>
      </c>
      <c r="H10" s="5">
        <v>16.201722814253078</v>
      </c>
      <c r="I10" s="5">
        <v>17.145357431721354</v>
      </c>
      <c r="J10" s="5">
        <v>15.486892118792989</v>
      </c>
      <c r="K10" s="5">
        <v>17.548662976364966</v>
      </c>
      <c r="L10" s="5">
        <v>16.468003433538151</v>
      </c>
      <c r="N10" s="3" t="s">
        <v>120</v>
      </c>
      <c r="O10" s="1">
        <v>1.37</v>
      </c>
      <c r="P10" s="1">
        <v>1.3919999999999999</v>
      </c>
    </row>
    <row r="11" spans="1:16" x14ac:dyDescent="0.3">
      <c r="A11" s="3" t="s">
        <v>127</v>
      </c>
      <c r="B11" s="1">
        <v>9</v>
      </c>
      <c r="C11" s="1">
        <v>22</v>
      </c>
      <c r="D11" s="1">
        <v>31</v>
      </c>
      <c r="E11" s="1"/>
      <c r="F11" s="3">
        <v>2</v>
      </c>
      <c r="G11" s="5">
        <v>18.304030863042058</v>
      </c>
      <c r="H11" s="5">
        <v>13.414804870225169</v>
      </c>
      <c r="I11" s="5">
        <v>17.219114471226323</v>
      </c>
      <c r="J11" s="5"/>
      <c r="K11" s="5">
        <v>17.104693630968079</v>
      </c>
      <c r="L11" s="5">
        <v>16.87382757410969</v>
      </c>
    </row>
    <row r="12" spans="1:16" x14ac:dyDescent="0.3">
      <c r="A12" s="3" t="s">
        <v>128</v>
      </c>
      <c r="B12" s="1">
        <v>4</v>
      </c>
      <c r="C12" s="1">
        <v>10</v>
      </c>
      <c r="D12" s="1">
        <v>14</v>
      </c>
      <c r="E12" s="1"/>
      <c r="F12" s="3">
        <v>3</v>
      </c>
      <c r="G12" s="5">
        <v>18.791232347431109</v>
      </c>
      <c r="H12" s="5">
        <v>15.547827345547695</v>
      </c>
      <c r="I12" s="5">
        <v>18.37904051788599</v>
      </c>
      <c r="J12" s="5">
        <v>19.105850849662808</v>
      </c>
      <c r="K12" s="5">
        <v>15.747317770125974</v>
      </c>
      <c r="L12" s="5">
        <v>17.50835442521058</v>
      </c>
      <c r="N12" s="2" t="s">
        <v>119</v>
      </c>
      <c r="O12" t="s">
        <v>130</v>
      </c>
      <c r="P12" t="s">
        <v>135</v>
      </c>
    </row>
    <row r="13" spans="1:16" x14ac:dyDescent="0.3">
      <c r="A13" s="3" t="s">
        <v>120</v>
      </c>
      <c r="B13" s="1">
        <v>24</v>
      </c>
      <c r="C13" s="1">
        <v>76</v>
      </c>
      <c r="D13" s="1">
        <v>100</v>
      </c>
      <c r="E13" s="1"/>
      <c r="F13" s="3">
        <v>4</v>
      </c>
      <c r="G13" s="5">
        <v>17.326942725016981</v>
      </c>
      <c r="H13" s="5">
        <v>16.827714126941665</v>
      </c>
      <c r="I13" s="5">
        <v>16.79563742079436</v>
      </c>
      <c r="J13" s="5">
        <v>16.427913820241738</v>
      </c>
      <c r="K13" s="5">
        <v>20.023541521230683</v>
      </c>
      <c r="L13" s="5">
        <v>17.004575438549672</v>
      </c>
      <c r="N13" s="3" t="s">
        <v>14</v>
      </c>
      <c r="O13" s="5">
        <v>17.280514841003029</v>
      </c>
      <c r="P13" s="5">
        <v>2.3333333333333335</v>
      </c>
    </row>
    <row r="14" spans="1:16" x14ac:dyDescent="0.3">
      <c r="F14" s="3" t="s">
        <v>120</v>
      </c>
      <c r="G14" s="1">
        <v>17.801185141707748</v>
      </c>
      <c r="H14" s="1">
        <v>16.198132313610472</v>
      </c>
      <c r="I14" s="1">
        <v>17.352645060732396</v>
      </c>
      <c r="J14" s="1">
        <v>16.453644797937383</v>
      </c>
      <c r="K14" s="1">
        <v>17.160526114957836</v>
      </c>
      <c r="L14" s="1">
        <v>17.058049606125383</v>
      </c>
      <c r="N14" s="3" t="s">
        <v>20</v>
      </c>
      <c r="O14" s="5">
        <v>16.371172019628016</v>
      </c>
      <c r="P14" s="5">
        <v>2.1428571428571428</v>
      </c>
    </row>
    <row r="15" spans="1:16" x14ac:dyDescent="0.3">
      <c r="N15" s="3" t="s">
        <v>24</v>
      </c>
      <c r="O15" s="5">
        <v>16.789441132947946</v>
      </c>
      <c r="P15" s="5">
        <v>2</v>
      </c>
    </row>
    <row r="16" spans="1:16" x14ac:dyDescent="0.3">
      <c r="N16" s="3" t="s">
        <v>12</v>
      </c>
      <c r="O16" s="5">
        <v>17.188810268120474</v>
      </c>
      <c r="P16" s="5">
        <v>2.5</v>
      </c>
    </row>
    <row r="17" spans="14:16" x14ac:dyDescent="0.3">
      <c r="N17" s="3" t="s">
        <v>27</v>
      </c>
      <c r="O17" s="5">
        <v>17.912368815419139</v>
      </c>
      <c r="P17" s="5">
        <v>1.5833333333333333</v>
      </c>
    </row>
    <row r="18" spans="14:16" x14ac:dyDescent="0.3">
      <c r="N18" s="3" t="s">
        <v>120</v>
      </c>
      <c r="O18" s="1">
        <v>17.058049606125373</v>
      </c>
      <c r="P18" s="1">
        <v>2.19</v>
      </c>
    </row>
    <row r="24" spans="14:16" ht="7.8" customHeight="1" x14ac:dyDescent="0.3"/>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ACC-9D00-4E28-9A08-B0397D4B89EB}">
  <dimension ref="A1:A18"/>
  <sheetViews>
    <sheetView showGridLines="0" workbookViewId="0">
      <selection activeCell="L24" sqref="L24"/>
    </sheetView>
  </sheetViews>
  <sheetFormatPr defaultRowHeight="14.4" x14ac:dyDescent="0.3"/>
  <sheetData>
    <row r="1" spans="1:1" ht="23.4" x14ac:dyDescent="0.3">
      <c r="A1" s="6" t="s">
        <v>136</v>
      </c>
    </row>
    <row r="3" spans="1:1" ht="18" x14ac:dyDescent="0.3">
      <c r="A3" s="7" t="s">
        <v>151</v>
      </c>
    </row>
    <row r="4" spans="1:1" x14ac:dyDescent="0.3">
      <c r="A4" s="8" t="s">
        <v>137</v>
      </c>
    </row>
    <row r="5" spans="1:1" x14ac:dyDescent="0.3">
      <c r="A5" s="8" t="s">
        <v>138</v>
      </c>
    </row>
    <row r="6" spans="1:1" x14ac:dyDescent="0.3">
      <c r="A6" s="8" t="s">
        <v>139</v>
      </c>
    </row>
    <row r="7" spans="1:1" x14ac:dyDescent="0.3">
      <c r="A7" s="8" t="s">
        <v>140</v>
      </c>
    </row>
    <row r="8" spans="1:1" x14ac:dyDescent="0.3">
      <c r="A8" s="8" t="s">
        <v>141</v>
      </c>
    </row>
    <row r="9" spans="1:1" ht="18" x14ac:dyDescent="0.3">
      <c r="A9" s="7" t="s">
        <v>152</v>
      </c>
    </row>
    <row r="10" spans="1:1" x14ac:dyDescent="0.3">
      <c r="A10" s="8" t="s">
        <v>142</v>
      </c>
    </row>
    <row r="11" spans="1:1" x14ac:dyDescent="0.3">
      <c r="A11" s="9" t="s">
        <v>143</v>
      </c>
    </row>
    <row r="12" spans="1:1" x14ac:dyDescent="0.3">
      <c r="A12" s="9" t="s">
        <v>144</v>
      </c>
    </row>
    <row r="13" spans="1:1" x14ac:dyDescent="0.3">
      <c r="A13" s="8" t="s">
        <v>145</v>
      </c>
    </row>
    <row r="14" spans="1:1" x14ac:dyDescent="0.3">
      <c r="A14" s="9" t="s">
        <v>146</v>
      </c>
    </row>
    <row r="15" spans="1:1" x14ac:dyDescent="0.3">
      <c r="A15" s="9" t="s">
        <v>147</v>
      </c>
    </row>
    <row r="16" spans="1:1" x14ac:dyDescent="0.3">
      <c r="A16" s="8" t="s">
        <v>148</v>
      </c>
    </row>
    <row r="17" spans="1:1" x14ac:dyDescent="0.3">
      <c r="A17" s="9" t="s">
        <v>149</v>
      </c>
    </row>
    <row r="18" spans="1:1" x14ac:dyDescent="0.3">
      <c r="A18" s="9"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B5CE75-7CAA-4350-A104-AC72FAB449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Child_Health_Data</vt:lpstr>
      <vt:lpstr>Analysis Dashboard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kalluru</dc:creator>
  <cp:lastModifiedBy>kalluru avinash</cp:lastModifiedBy>
  <dcterms:created xsi:type="dcterms:W3CDTF">2015-06-05T18:17:20Z</dcterms:created>
  <dcterms:modified xsi:type="dcterms:W3CDTF">2025-09-13T14:24:05Z</dcterms:modified>
</cp:coreProperties>
</file>