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janan\Desktop\JANANI-ENTRY COURSE\50-days-coding-challenge\Day7 Coding Challenge\"/>
    </mc:Choice>
  </mc:AlternateContent>
  <xr:revisionPtr revIDLastSave="0" documentId="13_ncr:1_{A394C240-2396-48AF-AC40-1891DE49CD44}" xr6:coauthVersionLast="47" xr6:coauthVersionMax="47" xr10:uidLastSave="{00000000-0000-0000-0000-000000000000}"/>
  <bookViews>
    <workbookView xWindow="-108" yWindow="-108" windowWidth="23256" windowHeight="12456" activeTab="6" xr2:uid="{00000000-000D-0000-FFFF-FFFF00000000}"/>
  </bookViews>
  <sheets>
    <sheet name="Users" sheetId="2" r:id="rId1"/>
    <sheet name="Posts" sheetId="3" r:id="rId2"/>
    <sheet name="Likes" sheetId="4" r:id="rId3"/>
    <sheet name="Comments" sheetId="6" r:id="rId4"/>
    <sheet name="Friendships" sheetId="5" r:id="rId5"/>
    <sheet name="Pivot tables" sheetId="8" r:id="rId6"/>
    <sheet name="Dashboard" sheetId="1" r:id="rId7"/>
  </sheets>
  <definedNames>
    <definedName name="_xlcn.WorksheetConnection_SocialMediaEngagementAnalysis.xlsxComments1" hidden="1">Comments[]</definedName>
    <definedName name="_xlcn.WorksheetConnection_SocialMediaEngagementAnalysis.xlsxLikes1" hidden="1">Likes[]</definedName>
    <definedName name="_xlcn.WorksheetConnection_SocialMediaEngagementAnalysis.xlsxPosts1" hidden="1">Posts[]</definedName>
    <definedName name="_xlcn.WorksheetConnection_SocialMediaEngagementAnalysis.xlsxUsers1" hidden="1">Users[]</definedName>
    <definedName name="ExternalData_1" localSheetId="0" hidden="1">Users!$A$1:$F$51</definedName>
    <definedName name="ExternalData_2" localSheetId="1" hidden="1">Posts!$A$1:$D$101</definedName>
    <definedName name="ExternalData_3" localSheetId="2" hidden="1">Likes!$A$1:$D$151</definedName>
    <definedName name="ExternalData_4" localSheetId="4" hidden="1">Friendships!$A$1:$D$81</definedName>
    <definedName name="ExternalData_5" localSheetId="3" hidden="1">'Comments'!$A$1:$E$121</definedName>
    <definedName name="Slicer_City">#N/A</definedName>
    <definedName name="Slicer_Username">#N/A</definedName>
    <definedName name="Timeline_Post_Date">#N/A</definedName>
  </definedNames>
  <calcPr calcId="191029"/>
  <pivotCaches>
    <pivotCache cacheId="112" r:id="rId8"/>
    <pivotCache cacheId="118" r:id="rId9"/>
    <pivotCache cacheId="122" r:id="rId10"/>
    <pivotCache cacheId="167" r:id="rId11"/>
    <pivotCache cacheId="216" r:id="rId12"/>
    <pivotCache cacheId="220" r:id="rId13"/>
  </pivotCaches>
  <extLst>
    <ext xmlns:x14="http://schemas.microsoft.com/office/spreadsheetml/2009/9/main" uri="{876F7934-8845-4945-9796-88D515C7AA90}">
      <x14:pivotCaches>
        <pivotCache cacheId="21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1"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ikes" name="Likes" connection="WorksheetConnection_Social Media Engagement Analysis.xlsx!Likes"/>
          <x15:modelTable id="Posts" name="Posts" connection="WorksheetConnection_Social Media Engagement Analysis.xlsx!Posts"/>
          <x15:modelTable id="Comments" name="Comments" connection="WorksheetConnection_Social Media Engagement Analysis.xlsx!Comments"/>
          <x15:modelTable id="Users" name="Users" connection="WorksheetConnection_Social Media Engagement Analysis.xlsx!Users"/>
        </x15:modelTables>
        <x15:modelRelationships>
          <x15:modelRelationship fromTable="Likes" fromColumn="Post_ID" toTable="Posts" toColumn="Post_ID"/>
          <x15:modelRelationship fromTable="Likes" fromColumn="User_ID" toTable="Users" toColumn="User_ID"/>
          <x15:modelRelationship fromTable="Comments" fromColumn="Post_ID" toTable="Posts" toColumn="Post_ID"/>
          <x15:modelRelationship fromTable="Comments" fromColumn="User_ID" toTable="Users" toColumn="User_ID"/>
        </x15:modelRelationships>
        <x15:extLst>
          <ext xmlns:x16="http://schemas.microsoft.com/office/spreadsheetml/2014/11/main" uri="{9835A34E-60A6-4A7C-AAB8-D5F71C897F49}">
            <x16:modelTimeGroupings>
              <x16:modelTimeGrouping tableName="Posts" columnName="Post_Date" columnId="Post_Date">
                <x16:calculatedTimeColumn columnName="Post_Date (Year)" columnId="Post_Date (Year)" contentType="years" isSelected="1"/>
                <x16:calculatedTimeColumn columnName="Post_Date (Quarter)" columnId="Post_Date (Quarter)" contentType="quarters" isSelected="1"/>
                <x16:calculatedTimeColumn columnName="Post_Date (Month Index)" columnId="Post_Date (Month Index)" contentType="monthsindex" isSelected="1"/>
                <x16:calculatedTimeColumn columnName="Post_Date (Month)" columnId="Post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 i="1" l="1"/>
  <c r="N24" i="1"/>
  <c r="N23" i="1"/>
  <c r="N22" i="1"/>
  <c r="L5" i="8"/>
  <c r="L4" i="8"/>
  <c r="L3" i="8"/>
  <c r="L2" i="8"/>
  <c r="J2" i="2"/>
  <c r="E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L2" i="2"/>
  <c r="J3" i="2"/>
  <c r="L3" i="2" s="1"/>
  <c r="J4" i="2"/>
  <c r="J5" i="2"/>
  <c r="J6" i="2"/>
  <c r="J7" i="2"/>
  <c r="J8" i="2"/>
  <c r="L8" i="2" s="1"/>
  <c r="J9" i="2"/>
  <c r="L9" i="2" s="1"/>
  <c r="J10" i="2"/>
  <c r="J11" i="2"/>
  <c r="J12" i="2"/>
  <c r="J13" i="2"/>
  <c r="J14" i="2"/>
  <c r="L14" i="2" s="1"/>
  <c r="J15" i="2"/>
  <c r="L15" i="2" s="1"/>
  <c r="J16" i="2"/>
  <c r="J17" i="2"/>
  <c r="J18" i="2"/>
  <c r="J19" i="2"/>
  <c r="J20" i="2"/>
  <c r="L20" i="2" s="1"/>
  <c r="J21" i="2"/>
  <c r="L21" i="2" s="1"/>
  <c r="J22" i="2"/>
  <c r="J23" i="2"/>
  <c r="J24" i="2"/>
  <c r="J25" i="2"/>
  <c r="J26" i="2"/>
  <c r="L26" i="2" s="1"/>
  <c r="J27" i="2"/>
  <c r="L27" i="2" s="1"/>
  <c r="J28" i="2"/>
  <c r="J29" i="2"/>
  <c r="J30" i="2"/>
  <c r="J31" i="2"/>
  <c r="J32" i="2"/>
  <c r="L32" i="2" s="1"/>
  <c r="J33" i="2"/>
  <c r="L33" i="2" s="1"/>
  <c r="J34" i="2"/>
  <c r="J35" i="2"/>
  <c r="J36" i="2"/>
  <c r="J37" i="2"/>
  <c r="J38" i="2"/>
  <c r="L38" i="2" s="1"/>
  <c r="J39" i="2"/>
  <c r="L39" i="2" s="1"/>
  <c r="J40" i="2"/>
  <c r="J41" i="2"/>
  <c r="J42" i="2"/>
  <c r="J43" i="2"/>
  <c r="J44" i="2"/>
  <c r="L44" i="2" s="1"/>
  <c r="J45" i="2"/>
  <c r="L45" i="2" s="1"/>
  <c r="J46" i="2"/>
  <c r="J47" i="2"/>
  <c r="J48" i="2"/>
  <c r="J49" i="2"/>
  <c r="J50" i="2"/>
  <c r="J51" i="2"/>
  <c r="I8" i="2"/>
  <c r="I2" i="2"/>
  <c r="I3" i="2"/>
  <c r="I4" i="2"/>
  <c r="I5" i="2"/>
  <c r="I6" i="2"/>
  <c r="I7" i="2"/>
  <c r="I9" i="2"/>
  <c r="I10" i="2"/>
  <c r="I12" i="2"/>
  <c r="I13" i="2"/>
  <c r="I14" i="2"/>
  <c r="I15" i="2"/>
  <c r="I16" i="2"/>
  <c r="I17" i="2"/>
  <c r="I18" i="2"/>
  <c r="I19" i="2"/>
  <c r="I20" i="2"/>
  <c r="I21" i="2"/>
  <c r="I22" i="2"/>
  <c r="I23" i="2"/>
  <c r="I24" i="2"/>
  <c r="I25" i="2"/>
  <c r="I26" i="2"/>
  <c r="I28" i="2"/>
  <c r="I30" i="2"/>
  <c r="I31" i="2"/>
  <c r="I32" i="2"/>
  <c r="I34" i="2"/>
  <c r="I35" i="2"/>
  <c r="I36" i="2"/>
  <c r="I37" i="2"/>
  <c r="I39" i="2"/>
  <c r="I40" i="2"/>
  <c r="I41" i="2"/>
  <c r="I42" i="2"/>
  <c r="I44" i="2"/>
  <c r="I46" i="2"/>
  <c r="I47" i="2"/>
  <c r="I48" i="2"/>
  <c r="I49" i="2"/>
  <c r="I50"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L51" i="2" l="1"/>
  <c r="L50" i="2"/>
  <c r="L49" i="2"/>
  <c r="L37" i="2"/>
  <c r="L31" i="2"/>
  <c r="L25" i="2"/>
  <c r="L19" i="2"/>
  <c r="L7" i="2"/>
  <c r="L43" i="2"/>
  <c r="L13" i="2"/>
  <c r="L48" i="2"/>
  <c r="L42" i="2"/>
  <c r="L36" i="2"/>
  <c r="L30" i="2"/>
  <c r="L24" i="2"/>
  <c r="L18" i="2"/>
  <c r="L12" i="2"/>
  <c r="L6" i="2"/>
  <c r="L47" i="2"/>
  <c r="L41" i="2"/>
  <c r="L35" i="2"/>
  <c r="L29" i="2"/>
  <c r="L23" i="2"/>
  <c r="L17" i="2"/>
  <c r="L11" i="2"/>
  <c r="L5" i="2"/>
  <c r="L46" i="2"/>
  <c r="L40" i="2"/>
  <c r="L34" i="2"/>
  <c r="L28" i="2"/>
  <c r="L22" i="2"/>
  <c r="L16" i="2"/>
  <c r="L10" i="2"/>
  <c r="L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E0B5EA-950C-46C7-9DE6-A503BD1491C4}" keepAlive="1" name="Query - Comments" description="Connection to the 'Comments' query in the workbook." type="5" refreshedVersion="8" background="1" saveData="1">
    <dbPr connection="Provider=Microsoft.Mashup.OleDb.1;Data Source=$Workbook$;Location=Comments;Extended Properties=&quot;&quot;" command="SELECT * FROM [Comments]"/>
  </connection>
  <connection id="2" xr16:uid="{06871CEB-8EF9-4151-AA80-5B13339C9089}" keepAlive="1" name="Query - Friendships" description="Connection to the 'Friendships' query in the workbook." type="5" refreshedVersion="8" background="1" saveData="1">
    <dbPr connection="Provider=Microsoft.Mashup.OleDb.1;Data Source=$Workbook$;Location=Friendships;Extended Properties=&quot;&quot;" command="SELECT * FROM [Friendships]"/>
  </connection>
  <connection id="3" xr16:uid="{A6D52C40-7642-48CB-8200-0CFA4B45FE83}" keepAlive="1" name="Query - Likes" description="Connection to the 'Likes' query in the workbook." type="5" refreshedVersion="8" background="1" saveData="1">
    <dbPr connection="Provider=Microsoft.Mashup.OleDb.1;Data Source=$Workbook$;Location=Likes;Extended Properties=&quot;&quot;" command="SELECT * FROM [Likes]"/>
  </connection>
  <connection id="4" xr16:uid="{2ABF475F-44EE-4298-B70C-7E203FE737F5}" keepAlive="1" name="Query - Posts" description="Connection to the 'Posts' query in the workbook." type="5" refreshedVersion="8" background="1" saveData="1">
    <dbPr connection="Provider=Microsoft.Mashup.OleDb.1;Data Source=$Workbook$;Location=Posts;Extended Properties=&quot;&quot;" command="SELECT * FROM [Posts]"/>
  </connection>
  <connection id="5" xr16:uid="{1DA10AB8-C36F-45D2-930F-6E13346C7251}"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6" xr16:uid="{2F0E4921-C1CA-4B77-A982-9D135474836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4B69CDF-5A37-461F-906B-90BBBBA2429B}" name="WorksheetConnection_Social Media Engagement Analysis.xlsx!Comments" type="102" refreshedVersion="8" minRefreshableVersion="5">
    <extLst>
      <ext xmlns:x15="http://schemas.microsoft.com/office/spreadsheetml/2010/11/main" uri="{DE250136-89BD-433C-8126-D09CA5730AF9}">
        <x15:connection id="Comments">
          <x15:rangePr sourceName="_xlcn.WorksheetConnection_SocialMediaEngagementAnalysis.xlsxComments1"/>
        </x15:connection>
      </ext>
    </extLst>
  </connection>
  <connection id="8" xr16:uid="{2CF4E0DF-B570-45EB-9D44-DA52598DB42A}" name="WorksheetConnection_Social Media Engagement Analysis.xlsx!Likes" type="102" refreshedVersion="8" minRefreshableVersion="5">
    <extLst>
      <ext xmlns:x15="http://schemas.microsoft.com/office/spreadsheetml/2010/11/main" uri="{DE250136-89BD-433C-8126-D09CA5730AF9}">
        <x15:connection id="Likes" autoDelete="1">
          <x15:rangePr sourceName="_xlcn.WorksheetConnection_SocialMediaEngagementAnalysis.xlsxLikes1"/>
        </x15:connection>
      </ext>
    </extLst>
  </connection>
  <connection id="9" xr16:uid="{8D0F445A-2D5C-458E-A5DC-DCDD2A899232}" name="WorksheetConnection_Social Media Engagement Analysis.xlsx!Posts" type="102" refreshedVersion="8" minRefreshableVersion="5">
    <extLst>
      <ext xmlns:x15="http://schemas.microsoft.com/office/spreadsheetml/2010/11/main" uri="{DE250136-89BD-433C-8126-D09CA5730AF9}">
        <x15:connection id="Posts">
          <x15:rangePr sourceName="_xlcn.WorksheetConnection_SocialMediaEngagementAnalysis.xlsxPosts1"/>
        </x15:connection>
      </ext>
    </extLst>
  </connection>
  <connection id="10" xr16:uid="{C55C6DAF-6ADF-461C-BF00-A752BBC8387D}" name="WorksheetConnection_Social Media Engagement Analysis.xlsx!Users" type="102" refreshedVersion="8" minRefreshableVersion="5">
    <extLst>
      <ext xmlns:x15="http://schemas.microsoft.com/office/spreadsheetml/2010/11/main" uri="{DE250136-89BD-433C-8126-D09CA5730AF9}">
        <x15:connection id="Users">
          <x15:rangePr sourceName="_xlcn.WorksheetConnection_SocialMediaEngagementAnalysis.xlsxUsers1"/>
        </x15:connection>
      </ext>
    </extLst>
  </connection>
</connections>
</file>

<file path=xl/sharedStrings.xml><?xml version="1.0" encoding="utf-8"?>
<sst xmlns="http://schemas.openxmlformats.org/spreadsheetml/2006/main" count="506" uniqueCount="358">
  <si>
    <t>User_ID</t>
  </si>
  <si>
    <t>Username</t>
  </si>
  <si>
    <t>Email</t>
  </si>
  <si>
    <t>Join_Date</t>
  </si>
  <si>
    <t>City</t>
  </si>
  <si>
    <t>daniel14</t>
  </si>
  <si>
    <t>tina13@hotmail.com</t>
  </si>
  <si>
    <t>New Krystal</t>
  </si>
  <si>
    <t>jacksonbrianna</t>
  </si>
  <si>
    <t>rjohnson@mayo.com</t>
  </si>
  <si>
    <t>East Jennifer</t>
  </si>
  <si>
    <t>restes</t>
  </si>
  <si>
    <t>heatherfernandez@jenkins-martinez.com</t>
  </si>
  <si>
    <t>West Richardchester</t>
  </si>
  <si>
    <t>joshuatucker</t>
  </si>
  <si>
    <t>ortegathomas@gmail.com</t>
  </si>
  <si>
    <t>East Luisberg</t>
  </si>
  <si>
    <t>matthew35</t>
  </si>
  <si>
    <t>johnsonnathan@cruz-sullivan.com</t>
  </si>
  <si>
    <t>South Kylemouth</t>
  </si>
  <si>
    <t>ghogan</t>
  </si>
  <si>
    <t>robert35@gmail.com</t>
  </si>
  <si>
    <t>Payneshire</t>
  </si>
  <si>
    <t>costamark</t>
  </si>
  <si>
    <t>mercadoheidi@savage.com</t>
  </si>
  <si>
    <t>Taraberg</t>
  </si>
  <si>
    <t>estradatracy</t>
  </si>
  <si>
    <t>porterkatherine@horton.com</t>
  </si>
  <si>
    <t>Leahborough</t>
  </si>
  <si>
    <t>ahamilton</t>
  </si>
  <si>
    <t>qsnow@huang.net</t>
  </si>
  <si>
    <t>Garciashire</t>
  </si>
  <si>
    <t>chamberslouis</t>
  </si>
  <si>
    <t>davidmoore@gmail.com</t>
  </si>
  <si>
    <t>Edwardsbury</t>
  </si>
  <si>
    <t>georgemartin</t>
  </si>
  <si>
    <t>codyoconnor@lopez.com</t>
  </si>
  <si>
    <t>Heatherland</t>
  </si>
  <si>
    <t>meyersjacqueline</t>
  </si>
  <si>
    <t>sfowler@hotmail.com</t>
  </si>
  <si>
    <t>Jerrychester</t>
  </si>
  <si>
    <t>ronald33</t>
  </si>
  <si>
    <t>nlarson@delgado.net</t>
  </si>
  <si>
    <t>Stephenbury</t>
  </si>
  <si>
    <t>williamsrobert</t>
  </si>
  <si>
    <t>michael13@graves.com</t>
  </si>
  <si>
    <t>Andreaborough</t>
  </si>
  <si>
    <t>seandonaldson</t>
  </si>
  <si>
    <t>bushandrew@norton.info</t>
  </si>
  <si>
    <t>Morrisfurt</t>
  </si>
  <si>
    <t>ericabaker</t>
  </si>
  <si>
    <t>grahamdesiree@griffin-herring.com</t>
  </si>
  <si>
    <t>East Taylorfurt</t>
  </si>
  <si>
    <t>smithlogan</t>
  </si>
  <si>
    <t>millerkyle@gmail.com</t>
  </si>
  <si>
    <t>Kathyview</t>
  </si>
  <si>
    <t>oromero</t>
  </si>
  <si>
    <t>roberthicks@smith-robertson.com</t>
  </si>
  <si>
    <t>Mooreshire</t>
  </si>
  <si>
    <t>bassjason</t>
  </si>
  <si>
    <t>joshuabell@gmail.com</t>
  </si>
  <si>
    <t>Hunterland</t>
  </si>
  <si>
    <t>haledavid</t>
  </si>
  <si>
    <t>eric01@long-golden.biz</t>
  </si>
  <si>
    <t>Danielhaven</t>
  </si>
  <si>
    <t>carpentermckenzie</t>
  </si>
  <si>
    <t>tammiemiller@yahoo.com</t>
  </si>
  <si>
    <t>Cruzfurt</t>
  </si>
  <si>
    <t>erikaphillips</t>
  </si>
  <si>
    <t>franklinamanda@hicks.com</t>
  </si>
  <si>
    <t>Calderonbury</t>
  </si>
  <si>
    <t>kevinhampton</t>
  </si>
  <si>
    <t>nolantiffany@wilson.com</t>
  </si>
  <si>
    <t>Lake Eric</t>
  </si>
  <si>
    <t>privera</t>
  </si>
  <si>
    <t>tiffany20@chavez-robinson.com</t>
  </si>
  <si>
    <t>Hollandmouth</t>
  </si>
  <si>
    <t>abigailmercer</t>
  </si>
  <si>
    <t>kevinporter@schneider.org</t>
  </si>
  <si>
    <t>Kennethside</t>
  </si>
  <si>
    <t>mbush</t>
  </si>
  <si>
    <t>xdecker@yahoo.com</t>
  </si>
  <si>
    <t>Codyview</t>
  </si>
  <si>
    <t>taylorclark</t>
  </si>
  <si>
    <t>amanda22@thomas-newman.biz</t>
  </si>
  <si>
    <t>Walterland</t>
  </si>
  <si>
    <t>kristendecker</t>
  </si>
  <si>
    <t>benjamincox@graham.biz</t>
  </si>
  <si>
    <t>Lauraberg</t>
  </si>
  <si>
    <t>ssharp</t>
  </si>
  <si>
    <t>mmurray@hotmail.com</t>
  </si>
  <si>
    <t>North Benjamin</t>
  </si>
  <si>
    <t>victorjackson</t>
  </si>
  <si>
    <t>henryblake@yahoo.com</t>
  </si>
  <si>
    <t>North Shawnfurt</t>
  </si>
  <si>
    <t>timothy51</t>
  </si>
  <si>
    <t>laurie37@cook.com</t>
  </si>
  <si>
    <t>Lake Nathan</t>
  </si>
  <si>
    <t>lucerodavid</t>
  </si>
  <si>
    <t>schroederdennis@gmail.com</t>
  </si>
  <si>
    <t>North Amandaton</t>
  </si>
  <si>
    <t>jonessydney</t>
  </si>
  <si>
    <t>courtneyheath@gregory.biz</t>
  </si>
  <si>
    <t>East Sharontown</t>
  </si>
  <si>
    <t>carrillotiffany</t>
  </si>
  <si>
    <t>imartinez@yahoo.com</t>
  </si>
  <si>
    <t>Seanville</t>
  </si>
  <si>
    <t>leegina</t>
  </si>
  <si>
    <t>jrobinson@yahoo.com</t>
  </si>
  <si>
    <t>Port Susanfort</t>
  </si>
  <si>
    <t>larry37</t>
  </si>
  <si>
    <t>lindseyroy@yahoo.com</t>
  </si>
  <si>
    <t>East Melissaville</t>
  </si>
  <si>
    <t>ljohnson</t>
  </si>
  <si>
    <t>coreythomas@yahoo.com</t>
  </si>
  <si>
    <t>East Willieton</t>
  </si>
  <si>
    <t>christian06</t>
  </si>
  <si>
    <t>dennis81@clayton-gonzalez.com</t>
  </si>
  <si>
    <t>South Brendafurt</t>
  </si>
  <si>
    <t>traviscarr</t>
  </si>
  <si>
    <t>gordonbrandon@morales.org</t>
  </si>
  <si>
    <t>Bushstad</t>
  </si>
  <si>
    <t>znelson</t>
  </si>
  <si>
    <t>jonesbrandon@buchanan-sawyer.com</t>
  </si>
  <si>
    <t>Amandafurt</t>
  </si>
  <si>
    <t>samuel65</t>
  </si>
  <si>
    <t>rileyjason@keller.com</t>
  </si>
  <si>
    <t>New David</t>
  </si>
  <si>
    <t>lindadelgado</t>
  </si>
  <si>
    <t>cheryllong@whitehead-harris.com</t>
  </si>
  <si>
    <t>Christopherside</t>
  </si>
  <si>
    <t>suzannevillanueva</t>
  </si>
  <si>
    <t>foleythomas@walker.com</t>
  </si>
  <si>
    <t>North Anna</t>
  </si>
  <si>
    <t>weavergina</t>
  </si>
  <si>
    <t>melissa75@yahoo.com</t>
  </si>
  <si>
    <t>Davidville</t>
  </si>
  <si>
    <t>rebeccapacheco</t>
  </si>
  <si>
    <t>zunigajohn@gmail.com</t>
  </si>
  <si>
    <t>East Michael</t>
  </si>
  <si>
    <t>vbutler</t>
  </si>
  <si>
    <t>stephaniesantiago@ramos-ballard.com</t>
  </si>
  <si>
    <t>Port Lanceland</t>
  </si>
  <si>
    <t>sheri18</t>
  </si>
  <si>
    <t>monique96@gmail.com</t>
  </si>
  <si>
    <t>Mendezborough</t>
  </si>
  <si>
    <t>qfields</t>
  </si>
  <si>
    <t>qcox@yahoo.com</t>
  </si>
  <si>
    <t>Josephshire</t>
  </si>
  <si>
    <t>pgarcia</t>
  </si>
  <si>
    <t>ophillips@whitaker.info</t>
  </si>
  <si>
    <t>New Amanda</t>
  </si>
  <si>
    <t>tiffanymoore</t>
  </si>
  <si>
    <t>feliciapatrick@rice-schmidt.com</t>
  </si>
  <si>
    <t>Watsonton</t>
  </si>
  <si>
    <t>Post_ID</t>
  </si>
  <si>
    <t>Content_Length</t>
  </si>
  <si>
    <t>Post_Date</t>
  </si>
  <si>
    <t>Like_ID</t>
  </si>
  <si>
    <t>Like_Date</t>
  </si>
  <si>
    <t>Friendship_ID</t>
  </si>
  <si>
    <t>User_ID1</t>
  </si>
  <si>
    <t>User_ID2</t>
  </si>
  <si>
    <t>Since_Date</t>
  </si>
  <si>
    <t>Comment_ID</t>
  </si>
  <si>
    <t>Comment_Text</t>
  </si>
  <si>
    <t>Comment_Date</t>
  </si>
  <si>
    <t>Total protect news response past author.</t>
  </si>
  <si>
    <t>Guess push nearly sit.</t>
  </si>
  <si>
    <t>Nation mean draw.</t>
  </si>
  <si>
    <t>Ago kitchen century key small.</t>
  </si>
  <si>
    <t>Understand plant energy apply professor defense agreement likely.</t>
  </si>
  <si>
    <t>Health special force city to.</t>
  </si>
  <si>
    <t>Check clear program cell case government add store.</t>
  </si>
  <si>
    <t>Perform figure beat watch as American.</t>
  </si>
  <si>
    <t>Short prepare machine adult peace conference expect.</t>
  </si>
  <si>
    <t>Point offer once wear most why them quickly.</t>
  </si>
  <si>
    <t>Study he particularly nor difficult.</t>
  </si>
  <si>
    <t>Why number return outside.</t>
  </si>
  <si>
    <t>Pattern know red single media.</t>
  </si>
  <si>
    <t>Surface whole paper agreement true article.</t>
  </si>
  <si>
    <t>Usually employee investment wall.</t>
  </si>
  <si>
    <t>Former may best ask understand.</t>
  </si>
  <si>
    <t>Charge know onto while.</t>
  </si>
  <si>
    <t>Option single focus issue particular and rate.</t>
  </si>
  <si>
    <t>Very less national theory themselves.</t>
  </si>
  <si>
    <t>Case collection before fine thought start year.</t>
  </si>
  <si>
    <t>Measure accept explain light maybe meeting personal public.</t>
  </si>
  <si>
    <t>Another discussion course miss opportunity wish.</t>
  </si>
  <si>
    <t>Should economic happy mouth benefit.</t>
  </si>
  <si>
    <t>Bed hard drive prove north various shoulder state.</t>
  </si>
  <si>
    <t>Weight accept campaign approach over training.</t>
  </si>
  <si>
    <t>Sing would worry test improve several.</t>
  </si>
  <si>
    <t>Street still that air leg play.</t>
  </si>
  <si>
    <t>Current their name sing production month science little.</t>
  </si>
  <si>
    <t>Story south far cold you current.</t>
  </si>
  <si>
    <t>Writer even movie.</t>
  </si>
  <si>
    <t>Have turn teach Democrat reason treatment ago.</t>
  </si>
  <si>
    <t>Fear film low truth practice.</t>
  </si>
  <si>
    <t>Great table receive then.</t>
  </si>
  <si>
    <t>Decade low that number.</t>
  </si>
  <si>
    <t>Its buy writer kitchen debate coach dream.</t>
  </si>
  <si>
    <t>Whether development ten however career that nearly style.</t>
  </si>
  <si>
    <t>Something production support develop.</t>
  </si>
  <si>
    <t>Discover probably wonder.</t>
  </si>
  <si>
    <t>Affect manager body former maintain stop.</t>
  </si>
  <si>
    <t>A else general simple.</t>
  </si>
  <si>
    <t>Little whole good quickly my successful protect well.</t>
  </si>
  <si>
    <t>Mrs free human sea design big back.</t>
  </si>
  <si>
    <t>Phone usually community or.</t>
  </si>
  <si>
    <t>Particularly indeed remain much American.</t>
  </si>
  <si>
    <t>Two sound yes both better.</t>
  </si>
  <si>
    <t>Draw back world culture.</t>
  </si>
  <si>
    <t>Start happen approach whose she indeed soon president.</t>
  </si>
  <si>
    <t>Standard over mother.</t>
  </si>
  <si>
    <t>Price name why decade.</t>
  </si>
  <si>
    <t>To painting couple step human pressure still.</t>
  </si>
  <si>
    <t>Add he debate computer loss product network.</t>
  </si>
  <si>
    <t>Stage point represent hope company conference thing from.</t>
  </si>
  <si>
    <t>Population single music company.</t>
  </si>
  <si>
    <t>Approach man employee always nature.</t>
  </si>
  <si>
    <t>Local health instead beautiful particularly government create.</t>
  </si>
  <si>
    <t>Large always list more perform west.</t>
  </si>
  <si>
    <t>Reduce soon bar collection democratic sister.</t>
  </si>
  <si>
    <t>This together describe write rate hotel.</t>
  </si>
  <si>
    <t>Program learn close simply month.</t>
  </si>
  <si>
    <t>Spend cause this yet apply capital.</t>
  </si>
  <si>
    <t>Run far course think Republican himself herself.</t>
  </si>
  <si>
    <t>Exactly character lay success.</t>
  </si>
  <si>
    <t>Significant education ever.</t>
  </si>
  <si>
    <t>Smile wait police.</t>
  </si>
  <si>
    <t>Ground fight create while.</t>
  </si>
  <si>
    <t>Than speak manage before really.</t>
  </si>
  <si>
    <t>Report career speak yard.</t>
  </si>
  <si>
    <t>Rock kitchen fight agreement upon even ahead free.</t>
  </si>
  <si>
    <t>Ready TV kid likely despite.</t>
  </si>
  <si>
    <t>Drop move hope fight various military throw bad.</t>
  </si>
  <si>
    <t>Make statement positive couple.</t>
  </si>
  <si>
    <t>Seem by child human space month.</t>
  </si>
  <si>
    <t>Different one great parent civil much.</t>
  </si>
  <si>
    <t>Debate fish sea though mind natural.</t>
  </si>
  <si>
    <t>Hair quite specific so green answer.</t>
  </si>
  <si>
    <t>Develop fund I new.</t>
  </si>
  <si>
    <t>Who effect hospital scientist tax eat.</t>
  </si>
  <si>
    <t>Form less shake think from machine.</t>
  </si>
  <si>
    <t>Ahead response reason remain prepare.</t>
  </si>
  <si>
    <t>Western simply international final.</t>
  </si>
  <si>
    <t>Suffer kitchen modern under item keep.</t>
  </si>
  <si>
    <t>Half structure wish they.</t>
  </si>
  <si>
    <t>Determine whom beautiful.</t>
  </si>
  <si>
    <t>Security challenge house war teach.</t>
  </si>
  <si>
    <t>Loss parent house attention after.</t>
  </si>
  <si>
    <t>Mr blood everyone civil that draw.</t>
  </si>
  <si>
    <t>Note beautiful forget space realize.</t>
  </si>
  <si>
    <t>Ground because office indicate stop.</t>
  </si>
  <si>
    <t>Leg husband standard subject who bank environment.</t>
  </si>
  <si>
    <t>Good safe report us hand society yard into.</t>
  </si>
  <si>
    <t>Girl fact miss interview step age.</t>
  </si>
  <si>
    <t>Relationship onto himself fact fund.</t>
  </si>
  <si>
    <t>Must fill me woman service material rest hit.</t>
  </si>
  <si>
    <t>Former production at stand technology.</t>
  </si>
  <si>
    <t>Then develop woman event.</t>
  </si>
  <si>
    <t>Car star mind center top dog discuss.</t>
  </si>
  <si>
    <t>Others six blood.</t>
  </si>
  <si>
    <t>Hundred participant learn big save discuss create service.</t>
  </si>
  <si>
    <t>Plant management little among item.</t>
  </si>
  <si>
    <t>Wonder write shoulder share.</t>
  </si>
  <si>
    <t>Husband even fill be design.</t>
  </si>
  <si>
    <t>Ability notice war seat tell job along fill.</t>
  </si>
  <si>
    <t>Attorney technology order air.</t>
  </si>
  <si>
    <t>Scene rise billion option.</t>
  </si>
  <si>
    <t>Claim system official possible season sign city speech.</t>
  </si>
  <si>
    <t>Over war represent read.</t>
  </si>
  <si>
    <t>Mrs military skill card to.</t>
  </si>
  <si>
    <t>Main then wear pretty beautiful strong risk.</t>
  </si>
  <si>
    <t>Guess church argue source work.</t>
  </si>
  <si>
    <t>Conference head cover population.</t>
  </si>
  <si>
    <t>Media themselves other part pattern them.</t>
  </si>
  <si>
    <t>Writer police factor nearly name require.</t>
  </si>
  <si>
    <t>Later film free future.</t>
  </si>
  <si>
    <t>Nothing gun because better new do.</t>
  </si>
  <si>
    <t>End help seek good.</t>
  </si>
  <si>
    <t>Guy community protect relationship theory name.</t>
  </si>
  <si>
    <t>Style unit power.</t>
  </si>
  <si>
    <t>Although deal determine.</t>
  </si>
  <si>
    <t>Job business billion skin mention not hundred.</t>
  </si>
  <si>
    <t>Should single officer success.</t>
  </si>
  <si>
    <t>Email_Domain</t>
  </si>
  <si>
    <t>hotmail.com</t>
  </si>
  <si>
    <t>mayo.com</t>
  </si>
  <si>
    <t>jenkins-martinez.com</t>
  </si>
  <si>
    <t>gmail.com</t>
  </si>
  <si>
    <t>cruz-sullivan.com</t>
  </si>
  <si>
    <t>savage.com</t>
  </si>
  <si>
    <t>horton.com</t>
  </si>
  <si>
    <t>huang.net</t>
  </si>
  <si>
    <t>lopez.com</t>
  </si>
  <si>
    <t>delgado.net</t>
  </si>
  <si>
    <t>graves.com</t>
  </si>
  <si>
    <t>norton.info</t>
  </si>
  <si>
    <t>griffin-herring.com</t>
  </si>
  <si>
    <t>smith-robertson.com</t>
  </si>
  <si>
    <t>long-golden.biz</t>
  </si>
  <si>
    <t>yahoo.com</t>
  </si>
  <si>
    <t>hicks.com</t>
  </si>
  <si>
    <t>wilson.com</t>
  </si>
  <si>
    <t>chavez-robinson.com</t>
  </si>
  <si>
    <t>schneider.org</t>
  </si>
  <si>
    <t>thomas-newman.biz</t>
  </si>
  <si>
    <t>graham.biz</t>
  </si>
  <si>
    <t>cook.com</t>
  </si>
  <si>
    <t>gregory.biz</t>
  </si>
  <si>
    <t>clayton-gonzalez.com</t>
  </si>
  <si>
    <t>morales.org</t>
  </si>
  <si>
    <t>buchanan-sawyer.com</t>
  </si>
  <si>
    <t>keller.com</t>
  </si>
  <si>
    <t>whitehead-harris.com</t>
  </si>
  <si>
    <t>walker.com</t>
  </si>
  <si>
    <t>ramos-ballard.com</t>
  </si>
  <si>
    <t>whitaker.info</t>
  </si>
  <si>
    <t>rice-schmidt.com</t>
  </si>
  <si>
    <t>Post_count</t>
  </si>
  <si>
    <t>Avg_Content_Length</t>
  </si>
  <si>
    <t>Comment_made</t>
  </si>
  <si>
    <t>Likes_given</t>
  </si>
  <si>
    <t>Total_Activity</t>
  </si>
  <si>
    <t>Commenter_username</t>
  </si>
  <si>
    <t>Friendship_Duration_months</t>
  </si>
  <si>
    <t>Row Labels</t>
  </si>
  <si>
    <t>Grand Total</t>
  </si>
  <si>
    <t>Count of Like_ID</t>
  </si>
  <si>
    <t>Count of Comment_ID</t>
  </si>
  <si>
    <t>1.Total Likes &amp; Comments per Post</t>
  </si>
  <si>
    <t>Count of User_ID</t>
  </si>
  <si>
    <t>Count of Post_ID</t>
  </si>
  <si>
    <t>2.User Activity by City (Users, Posts, Likes)</t>
  </si>
  <si>
    <t>joined before Jan 2023</t>
  </si>
  <si>
    <t>Users</t>
  </si>
  <si>
    <t>Posts</t>
  </si>
  <si>
    <t>Likes</t>
  </si>
  <si>
    <t>Comments</t>
  </si>
  <si>
    <t>Sum of Total_Activity</t>
  </si>
  <si>
    <t>Top 5 Most Active Users</t>
  </si>
  <si>
    <t>Sep</t>
  </si>
  <si>
    <t>Oct</t>
  </si>
  <si>
    <t>Nov</t>
  </si>
  <si>
    <t>Dec</t>
  </si>
  <si>
    <t>Jan</t>
  </si>
  <si>
    <t>Feb</t>
  </si>
  <si>
    <t>Mar</t>
  </si>
  <si>
    <t>Apr</t>
  </si>
  <si>
    <t>May</t>
  </si>
  <si>
    <t>Jun</t>
  </si>
  <si>
    <t>Jul</t>
  </si>
  <si>
    <t>Aug</t>
  </si>
  <si>
    <t>Engagement Trend Over Time</t>
  </si>
  <si>
    <t>Posts vs Likes</t>
  </si>
  <si>
    <t>City-wise User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</si>
</sst>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yyyy\-mm\-dd"/>
    <numFmt numFmtId="169" formatCode="mmm/yyyy"/>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7">
    <border>
      <left/>
      <right/>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15">
    <xf numFmtId="0" fontId="0" fillId="0" borderId="0" xfId="0"/>
    <xf numFmtId="0" fontId="0" fillId="0" borderId="0" xfId="0" applyNumberFormat="1"/>
    <xf numFmtId="0" fontId="0" fillId="0" borderId="0" xfId="0"/>
    <xf numFmtId="168" fontId="0" fillId="0" borderId="0" xfId="0" applyNumberFormat="1"/>
    <xf numFmtId="169"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21">
    <dxf>
      <font>
        <color rgb="FF9C5700"/>
      </font>
      <fill>
        <patternFill>
          <bgColor rgb="FFFFEB9C"/>
        </patternFill>
      </fill>
    </dxf>
    <dxf>
      <fill>
        <patternFill>
          <bgColor rgb="FF92D050"/>
        </patternFill>
      </fill>
    </dxf>
    <dxf>
      <fill>
        <patternFill>
          <bgColor theme="5" tint="0.59996337778862885"/>
        </patternFill>
      </fill>
    </dxf>
    <dxf>
      <numFmt numFmtId="168"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yyyy\-mm\-dd"/>
    </dxf>
    <dxf>
      <numFmt numFmtId="168" formatCode="yyyy\-mm\-dd"/>
    </dxf>
    <dxf>
      <numFmt numFmtId="168" formatCode="yyyy\-mm\-dd"/>
    </dxf>
    <dxf>
      <numFmt numFmtId="168" formatCode="yyyy\-mm\-dd"/>
    </dxf>
    <dxf>
      <numFmt numFmtId="169" formatCode="m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8.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10" Type="http://schemas.openxmlformats.org/officeDocument/2006/relationships/pivotCacheDefinition" Target="pivotCache/pivotCacheDefinition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5 Most Liked Posts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Count of Like_ID</c:v>
                </c:pt>
              </c:strCache>
            </c:strRef>
          </c:tx>
          <c:spPr>
            <a:solidFill>
              <a:schemeClr val="accent1"/>
            </a:solidFill>
            <a:ln>
              <a:noFill/>
            </a:ln>
            <a:effectLst/>
            <a:sp3d/>
          </c:spPr>
          <c:invertIfNegative val="0"/>
          <c:cat>
            <c:strRef>
              <c:f>'Pivot tables'!$A$4:$A$9</c:f>
              <c:strCache>
                <c:ptCount val="5"/>
                <c:pt idx="0">
                  <c:v>7</c:v>
                </c:pt>
                <c:pt idx="1">
                  <c:v>33</c:v>
                </c:pt>
                <c:pt idx="2">
                  <c:v>46</c:v>
                </c:pt>
                <c:pt idx="3">
                  <c:v>63</c:v>
                </c:pt>
                <c:pt idx="4">
                  <c:v>91</c:v>
                </c:pt>
              </c:strCache>
            </c:strRef>
          </c:cat>
          <c:val>
            <c:numRef>
              <c:f>'Pivot tables'!$B$4:$B$9</c:f>
              <c:numCache>
                <c:formatCode>General</c:formatCode>
                <c:ptCount val="5"/>
                <c:pt idx="0">
                  <c:v>4</c:v>
                </c:pt>
                <c:pt idx="1">
                  <c:v>4</c:v>
                </c:pt>
                <c:pt idx="2">
                  <c:v>4</c:v>
                </c:pt>
                <c:pt idx="3">
                  <c:v>5</c:v>
                </c:pt>
                <c:pt idx="4">
                  <c:v>5</c:v>
                </c:pt>
              </c:numCache>
            </c:numRef>
          </c:val>
          <c:extLst>
            <c:ext xmlns:c16="http://schemas.microsoft.com/office/drawing/2014/chart" uri="{C3380CC4-5D6E-409C-BE32-E72D297353CC}">
              <c16:uniqueId val="{00000000-2B54-4369-B814-A878764E3D78}"/>
            </c:ext>
          </c:extLst>
        </c:ser>
        <c:ser>
          <c:idx val="1"/>
          <c:order val="1"/>
          <c:tx>
            <c:strRef>
              <c:f>'Pivot tables'!$C$3</c:f>
              <c:strCache>
                <c:ptCount val="1"/>
                <c:pt idx="0">
                  <c:v>Count of Comment_ID</c:v>
                </c:pt>
              </c:strCache>
            </c:strRef>
          </c:tx>
          <c:spPr>
            <a:solidFill>
              <a:schemeClr val="accent2"/>
            </a:solidFill>
            <a:ln>
              <a:noFill/>
            </a:ln>
            <a:effectLst/>
            <a:sp3d/>
          </c:spPr>
          <c:invertIfNegative val="0"/>
          <c:cat>
            <c:strRef>
              <c:f>'Pivot tables'!$A$4:$A$9</c:f>
              <c:strCache>
                <c:ptCount val="5"/>
                <c:pt idx="0">
                  <c:v>7</c:v>
                </c:pt>
                <c:pt idx="1">
                  <c:v>33</c:v>
                </c:pt>
                <c:pt idx="2">
                  <c:v>46</c:v>
                </c:pt>
                <c:pt idx="3">
                  <c:v>63</c:v>
                </c:pt>
                <c:pt idx="4">
                  <c:v>91</c:v>
                </c:pt>
              </c:strCache>
            </c:strRef>
          </c:cat>
          <c:val>
            <c:numRef>
              <c:f>'Pivot tables'!$C$4:$C$9</c:f>
              <c:numCache>
                <c:formatCode>General</c:formatCode>
                <c:ptCount val="5"/>
                <c:pt idx="0">
                  <c:v>1</c:v>
                </c:pt>
                <c:pt idx="3">
                  <c:v>3</c:v>
                </c:pt>
                <c:pt idx="4">
                  <c:v>2</c:v>
                </c:pt>
              </c:numCache>
            </c:numRef>
          </c:val>
          <c:extLst>
            <c:ext xmlns:c16="http://schemas.microsoft.com/office/drawing/2014/chart" uri="{C3380CC4-5D6E-409C-BE32-E72D297353CC}">
              <c16:uniqueId val="{00000001-2B54-4369-B814-A878764E3D78}"/>
            </c:ext>
          </c:extLst>
        </c:ser>
        <c:dLbls>
          <c:showLegendKey val="0"/>
          <c:showVal val="0"/>
          <c:showCatName val="0"/>
          <c:showSerName val="0"/>
          <c:showPercent val="0"/>
          <c:showBubbleSize val="0"/>
        </c:dLbls>
        <c:gapWidth val="150"/>
        <c:shape val="box"/>
        <c:axId val="461790239"/>
        <c:axId val="461790719"/>
        <c:axId val="0"/>
      </c:bar3DChart>
      <c:catAx>
        <c:axId val="46179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90719"/>
        <c:crosses val="autoZero"/>
        <c:auto val="1"/>
        <c:lblAlgn val="ctr"/>
        <c:lblOffset val="100"/>
        <c:noMultiLvlLbl val="0"/>
      </c:catAx>
      <c:valAx>
        <c:axId val="461790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9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Engagement Trend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tables'!$G$31</c:f>
              <c:strCache>
                <c:ptCount val="1"/>
                <c:pt idx="0">
                  <c:v>Count of Like_ID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tables'!$G$32:$G$44</c:f>
              <c:numCache>
                <c:formatCode>General</c:formatCode>
                <c:ptCount val="12"/>
                <c:pt idx="0">
                  <c:v>22</c:v>
                </c:pt>
                <c:pt idx="1">
                  <c:v>14</c:v>
                </c:pt>
                <c:pt idx="2">
                  <c:v>20</c:v>
                </c:pt>
                <c:pt idx="3">
                  <c:v>9</c:v>
                </c:pt>
                <c:pt idx="4">
                  <c:v>17</c:v>
                </c:pt>
                <c:pt idx="5">
                  <c:v>12</c:v>
                </c:pt>
                <c:pt idx="6">
                  <c:v>7</c:v>
                </c:pt>
                <c:pt idx="7">
                  <c:v>3</c:v>
                </c:pt>
                <c:pt idx="8">
                  <c:v>7</c:v>
                </c:pt>
                <c:pt idx="9">
                  <c:v>12</c:v>
                </c:pt>
                <c:pt idx="10">
                  <c:v>15</c:v>
                </c:pt>
                <c:pt idx="11">
                  <c:v>12</c:v>
                </c:pt>
              </c:numCache>
            </c:numRef>
          </c:val>
          <c:smooth val="0"/>
          <c:extLst>
            <c:ext xmlns:c16="http://schemas.microsoft.com/office/drawing/2014/chart" uri="{C3380CC4-5D6E-409C-BE32-E72D297353CC}">
              <c16:uniqueId val="{00000000-2E39-4D8B-89FF-8C8B58D91A35}"/>
            </c:ext>
          </c:extLst>
        </c:ser>
        <c:ser>
          <c:idx val="1"/>
          <c:order val="1"/>
          <c:tx>
            <c:strRef>
              <c:f>'Pivot tables'!$H$31</c:f>
              <c:strCache>
                <c:ptCount val="1"/>
                <c:pt idx="0">
                  <c:v>Count of Post_ID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tables'!$H$32:$H$44</c:f>
              <c:numCache>
                <c:formatCode>General</c:formatCode>
                <c:ptCount val="12"/>
                <c:pt idx="0">
                  <c:v>11</c:v>
                </c:pt>
                <c:pt idx="1">
                  <c:v>11</c:v>
                </c:pt>
                <c:pt idx="2">
                  <c:v>10</c:v>
                </c:pt>
                <c:pt idx="3">
                  <c:v>9</c:v>
                </c:pt>
                <c:pt idx="4">
                  <c:v>9</c:v>
                </c:pt>
                <c:pt idx="5">
                  <c:v>6</c:v>
                </c:pt>
                <c:pt idx="6">
                  <c:v>4</c:v>
                </c:pt>
                <c:pt idx="7">
                  <c:v>6</c:v>
                </c:pt>
                <c:pt idx="8">
                  <c:v>8</c:v>
                </c:pt>
                <c:pt idx="9">
                  <c:v>9</c:v>
                </c:pt>
                <c:pt idx="10">
                  <c:v>10</c:v>
                </c:pt>
                <c:pt idx="11">
                  <c:v>7</c:v>
                </c:pt>
              </c:numCache>
            </c:numRef>
          </c:val>
          <c:smooth val="0"/>
          <c:extLst>
            <c:ext xmlns:c16="http://schemas.microsoft.com/office/drawing/2014/chart" uri="{C3380CC4-5D6E-409C-BE32-E72D297353CC}">
              <c16:uniqueId val="{00000001-2E39-4D8B-89FF-8C8B58D91A35}"/>
            </c:ext>
          </c:extLst>
        </c:ser>
        <c:ser>
          <c:idx val="2"/>
          <c:order val="2"/>
          <c:tx>
            <c:strRef>
              <c:f>'Pivot tables'!$I$31</c:f>
              <c:strCache>
                <c:ptCount val="1"/>
                <c:pt idx="0">
                  <c:v>Count of Comment_ID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tables'!$I$32:$I$44</c:f>
              <c:numCache>
                <c:formatCode>General</c:formatCode>
                <c:ptCount val="12"/>
                <c:pt idx="0">
                  <c:v>13</c:v>
                </c:pt>
                <c:pt idx="1">
                  <c:v>15</c:v>
                </c:pt>
                <c:pt idx="2">
                  <c:v>13</c:v>
                </c:pt>
                <c:pt idx="3">
                  <c:v>12</c:v>
                </c:pt>
                <c:pt idx="4">
                  <c:v>13</c:v>
                </c:pt>
                <c:pt idx="5">
                  <c:v>7</c:v>
                </c:pt>
                <c:pt idx="6">
                  <c:v>3</c:v>
                </c:pt>
                <c:pt idx="7">
                  <c:v>5</c:v>
                </c:pt>
                <c:pt idx="8">
                  <c:v>12</c:v>
                </c:pt>
                <c:pt idx="9">
                  <c:v>8</c:v>
                </c:pt>
                <c:pt idx="10">
                  <c:v>11</c:v>
                </c:pt>
                <c:pt idx="11">
                  <c:v>8</c:v>
                </c:pt>
              </c:numCache>
            </c:numRef>
          </c:val>
          <c:smooth val="0"/>
          <c:extLst>
            <c:ext xmlns:c16="http://schemas.microsoft.com/office/drawing/2014/chart" uri="{C3380CC4-5D6E-409C-BE32-E72D297353CC}">
              <c16:uniqueId val="{00000002-2E39-4D8B-89FF-8C8B58D91A35}"/>
            </c:ext>
          </c:extLst>
        </c:ser>
        <c:dLbls>
          <c:showLegendKey val="0"/>
          <c:showVal val="0"/>
          <c:showCatName val="0"/>
          <c:showSerName val="0"/>
          <c:showPercent val="0"/>
          <c:showBubbleSize val="0"/>
        </c:dLbls>
        <c:marker val="1"/>
        <c:smooth val="0"/>
        <c:axId val="1628804847"/>
        <c:axId val="1628805807"/>
      </c:lineChart>
      <c:catAx>
        <c:axId val="16288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05807"/>
        <c:crosses val="autoZero"/>
        <c:auto val="1"/>
        <c:lblAlgn val="ctr"/>
        <c:lblOffset val="100"/>
        <c:noMultiLvlLbl val="0"/>
      </c:catAx>
      <c:valAx>
        <c:axId val="162880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0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Posts vs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tables'!$J$22</c:f>
              <c:strCache>
                <c:ptCount val="1"/>
                <c:pt idx="0">
                  <c:v>Count of Post_ID</c:v>
                </c:pt>
              </c:strCache>
            </c:strRef>
          </c:tx>
          <c:spPr>
            <a:solidFill>
              <a:schemeClr val="accent1"/>
            </a:solidFill>
            <a:ln>
              <a:noFill/>
            </a:ln>
            <a:effectLst/>
            <a:sp3d/>
          </c:spPr>
          <c:invertIfNegative val="0"/>
          <c:cat>
            <c:strRef>
              <c:f>'Pivot tables'!$I$23:$I$28</c:f>
              <c:strCache>
                <c:ptCount val="5"/>
                <c:pt idx="0">
                  <c:v>7</c:v>
                </c:pt>
                <c:pt idx="1">
                  <c:v>33</c:v>
                </c:pt>
                <c:pt idx="2">
                  <c:v>46</c:v>
                </c:pt>
                <c:pt idx="3">
                  <c:v>63</c:v>
                </c:pt>
                <c:pt idx="4">
                  <c:v>91</c:v>
                </c:pt>
              </c:strCache>
            </c:strRef>
          </c:cat>
          <c:val>
            <c:numRef>
              <c:f>'Pivot tables'!$J$23:$J$28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7433-4BD0-B8ED-4C7C70BC96EE}"/>
            </c:ext>
          </c:extLst>
        </c:ser>
        <c:ser>
          <c:idx val="1"/>
          <c:order val="1"/>
          <c:tx>
            <c:strRef>
              <c:f>'Pivot tables'!$K$22</c:f>
              <c:strCache>
                <c:ptCount val="1"/>
                <c:pt idx="0">
                  <c:v>Count of Like_ID</c:v>
                </c:pt>
              </c:strCache>
            </c:strRef>
          </c:tx>
          <c:spPr>
            <a:solidFill>
              <a:schemeClr val="accent2"/>
            </a:solidFill>
            <a:ln>
              <a:noFill/>
            </a:ln>
            <a:effectLst/>
            <a:sp3d/>
          </c:spPr>
          <c:invertIfNegative val="0"/>
          <c:cat>
            <c:strRef>
              <c:f>'Pivot tables'!$I$23:$I$28</c:f>
              <c:strCache>
                <c:ptCount val="5"/>
                <c:pt idx="0">
                  <c:v>7</c:v>
                </c:pt>
                <c:pt idx="1">
                  <c:v>33</c:v>
                </c:pt>
                <c:pt idx="2">
                  <c:v>46</c:v>
                </c:pt>
                <c:pt idx="3">
                  <c:v>63</c:v>
                </c:pt>
                <c:pt idx="4">
                  <c:v>91</c:v>
                </c:pt>
              </c:strCache>
            </c:strRef>
          </c:cat>
          <c:val>
            <c:numRef>
              <c:f>'Pivot tables'!$K$23:$K$28</c:f>
              <c:numCache>
                <c:formatCode>General</c:formatCode>
                <c:ptCount val="5"/>
                <c:pt idx="0">
                  <c:v>4</c:v>
                </c:pt>
                <c:pt idx="1">
                  <c:v>4</c:v>
                </c:pt>
                <c:pt idx="2">
                  <c:v>4</c:v>
                </c:pt>
                <c:pt idx="3">
                  <c:v>5</c:v>
                </c:pt>
                <c:pt idx="4">
                  <c:v>5</c:v>
                </c:pt>
              </c:numCache>
            </c:numRef>
          </c:val>
          <c:extLst>
            <c:ext xmlns:c16="http://schemas.microsoft.com/office/drawing/2014/chart" uri="{C3380CC4-5D6E-409C-BE32-E72D297353CC}">
              <c16:uniqueId val="{00000001-7433-4BD0-B8ED-4C7C70BC96EE}"/>
            </c:ext>
          </c:extLst>
        </c:ser>
        <c:dLbls>
          <c:showLegendKey val="0"/>
          <c:showVal val="0"/>
          <c:showCatName val="0"/>
          <c:showSerName val="0"/>
          <c:showPercent val="0"/>
          <c:showBubbleSize val="0"/>
        </c:dLbls>
        <c:gapWidth val="150"/>
        <c:shape val="box"/>
        <c:axId val="1628827887"/>
        <c:axId val="1628825007"/>
        <c:axId val="0"/>
      </c:bar3DChart>
      <c:catAx>
        <c:axId val="1628827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25007"/>
        <c:crosses val="autoZero"/>
        <c:auto val="1"/>
        <c:lblAlgn val="ctr"/>
        <c:lblOffset val="100"/>
        <c:noMultiLvlLbl val="0"/>
      </c:catAx>
      <c:valAx>
        <c:axId val="162882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5 Most Liked Posts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Count of Like_ID</c:v>
                </c:pt>
              </c:strCache>
            </c:strRef>
          </c:tx>
          <c:spPr>
            <a:solidFill>
              <a:schemeClr val="accent1"/>
            </a:solidFill>
            <a:ln>
              <a:noFill/>
            </a:ln>
            <a:effectLst/>
            <a:sp3d/>
          </c:spPr>
          <c:invertIfNegative val="0"/>
          <c:cat>
            <c:strRef>
              <c:f>'Pivot tables'!$A$4:$A$9</c:f>
              <c:strCache>
                <c:ptCount val="5"/>
                <c:pt idx="0">
                  <c:v>7</c:v>
                </c:pt>
                <c:pt idx="1">
                  <c:v>33</c:v>
                </c:pt>
                <c:pt idx="2">
                  <c:v>46</c:v>
                </c:pt>
                <c:pt idx="3">
                  <c:v>63</c:v>
                </c:pt>
                <c:pt idx="4">
                  <c:v>91</c:v>
                </c:pt>
              </c:strCache>
            </c:strRef>
          </c:cat>
          <c:val>
            <c:numRef>
              <c:f>'Pivot tables'!$B$4:$B$9</c:f>
              <c:numCache>
                <c:formatCode>General</c:formatCode>
                <c:ptCount val="5"/>
                <c:pt idx="0">
                  <c:v>4</c:v>
                </c:pt>
                <c:pt idx="1">
                  <c:v>4</c:v>
                </c:pt>
                <c:pt idx="2">
                  <c:v>4</c:v>
                </c:pt>
                <c:pt idx="3">
                  <c:v>5</c:v>
                </c:pt>
                <c:pt idx="4">
                  <c:v>5</c:v>
                </c:pt>
              </c:numCache>
            </c:numRef>
          </c:val>
          <c:extLst>
            <c:ext xmlns:c16="http://schemas.microsoft.com/office/drawing/2014/chart" uri="{C3380CC4-5D6E-409C-BE32-E72D297353CC}">
              <c16:uniqueId val="{00000000-C757-47A5-BA32-0698BA9E63B4}"/>
            </c:ext>
          </c:extLst>
        </c:ser>
        <c:ser>
          <c:idx val="1"/>
          <c:order val="1"/>
          <c:tx>
            <c:strRef>
              <c:f>'Pivot tables'!$C$3</c:f>
              <c:strCache>
                <c:ptCount val="1"/>
                <c:pt idx="0">
                  <c:v>Count of Comment_ID</c:v>
                </c:pt>
              </c:strCache>
            </c:strRef>
          </c:tx>
          <c:spPr>
            <a:solidFill>
              <a:schemeClr val="accent2"/>
            </a:solidFill>
            <a:ln>
              <a:noFill/>
            </a:ln>
            <a:effectLst/>
            <a:sp3d/>
          </c:spPr>
          <c:invertIfNegative val="0"/>
          <c:cat>
            <c:strRef>
              <c:f>'Pivot tables'!$A$4:$A$9</c:f>
              <c:strCache>
                <c:ptCount val="5"/>
                <c:pt idx="0">
                  <c:v>7</c:v>
                </c:pt>
                <c:pt idx="1">
                  <c:v>33</c:v>
                </c:pt>
                <c:pt idx="2">
                  <c:v>46</c:v>
                </c:pt>
                <c:pt idx="3">
                  <c:v>63</c:v>
                </c:pt>
                <c:pt idx="4">
                  <c:v>91</c:v>
                </c:pt>
              </c:strCache>
            </c:strRef>
          </c:cat>
          <c:val>
            <c:numRef>
              <c:f>'Pivot tables'!$C$4:$C$9</c:f>
              <c:numCache>
                <c:formatCode>General</c:formatCode>
                <c:ptCount val="5"/>
                <c:pt idx="0">
                  <c:v>1</c:v>
                </c:pt>
                <c:pt idx="3">
                  <c:v>3</c:v>
                </c:pt>
                <c:pt idx="4">
                  <c:v>2</c:v>
                </c:pt>
              </c:numCache>
            </c:numRef>
          </c:val>
          <c:extLst>
            <c:ext xmlns:c16="http://schemas.microsoft.com/office/drawing/2014/chart" uri="{C3380CC4-5D6E-409C-BE32-E72D297353CC}">
              <c16:uniqueId val="{00000001-C757-47A5-BA32-0698BA9E63B4}"/>
            </c:ext>
          </c:extLst>
        </c:ser>
        <c:dLbls>
          <c:showLegendKey val="0"/>
          <c:showVal val="0"/>
          <c:showCatName val="0"/>
          <c:showSerName val="0"/>
          <c:showPercent val="0"/>
          <c:showBubbleSize val="0"/>
        </c:dLbls>
        <c:gapWidth val="150"/>
        <c:shape val="box"/>
        <c:axId val="461790239"/>
        <c:axId val="461790719"/>
        <c:axId val="0"/>
      </c:bar3DChart>
      <c:catAx>
        <c:axId val="461790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90719"/>
        <c:crosses val="autoZero"/>
        <c:auto val="1"/>
        <c:lblAlgn val="ctr"/>
        <c:lblOffset val="100"/>
        <c:noMultiLvlLbl val="0"/>
      </c:catAx>
      <c:valAx>
        <c:axId val="4617907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79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Engagement Trend Over Time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tables'!$G$31</c:f>
              <c:strCache>
                <c:ptCount val="1"/>
                <c:pt idx="0">
                  <c:v>Count of Like_ID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tables'!$G$32:$G$44</c:f>
              <c:numCache>
                <c:formatCode>General</c:formatCode>
                <c:ptCount val="12"/>
                <c:pt idx="0">
                  <c:v>22</c:v>
                </c:pt>
                <c:pt idx="1">
                  <c:v>14</c:v>
                </c:pt>
                <c:pt idx="2">
                  <c:v>20</c:v>
                </c:pt>
                <c:pt idx="3">
                  <c:v>9</c:v>
                </c:pt>
                <c:pt idx="4">
                  <c:v>17</c:v>
                </c:pt>
                <c:pt idx="5">
                  <c:v>12</c:v>
                </c:pt>
                <c:pt idx="6">
                  <c:v>7</c:v>
                </c:pt>
                <c:pt idx="7">
                  <c:v>3</c:v>
                </c:pt>
                <c:pt idx="8">
                  <c:v>7</c:v>
                </c:pt>
                <c:pt idx="9">
                  <c:v>12</c:v>
                </c:pt>
                <c:pt idx="10">
                  <c:v>15</c:v>
                </c:pt>
                <c:pt idx="11">
                  <c:v>12</c:v>
                </c:pt>
              </c:numCache>
            </c:numRef>
          </c:val>
          <c:smooth val="0"/>
          <c:extLst>
            <c:ext xmlns:c16="http://schemas.microsoft.com/office/drawing/2014/chart" uri="{C3380CC4-5D6E-409C-BE32-E72D297353CC}">
              <c16:uniqueId val="{00000000-E4D2-4BF4-A86F-94DB80EF469D}"/>
            </c:ext>
          </c:extLst>
        </c:ser>
        <c:ser>
          <c:idx val="1"/>
          <c:order val="1"/>
          <c:tx>
            <c:strRef>
              <c:f>'Pivot tables'!$H$31</c:f>
              <c:strCache>
                <c:ptCount val="1"/>
                <c:pt idx="0">
                  <c:v>Count of Post_ID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tables'!$H$32:$H$44</c:f>
              <c:numCache>
                <c:formatCode>General</c:formatCode>
                <c:ptCount val="12"/>
                <c:pt idx="0">
                  <c:v>11</c:v>
                </c:pt>
                <c:pt idx="1">
                  <c:v>11</c:v>
                </c:pt>
                <c:pt idx="2">
                  <c:v>10</c:v>
                </c:pt>
                <c:pt idx="3">
                  <c:v>9</c:v>
                </c:pt>
                <c:pt idx="4">
                  <c:v>9</c:v>
                </c:pt>
                <c:pt idx="5">
                  <c:v>6</c:v>
                </c:pt>
                <c:pt idx="6">
                  <c:v>4</c:v>
                </c:pt>
                <c:pt idx="7">
                  <c:v>6</c:v>
                </c:pt>
                <c:pt idx="8">
                  <c:v>8</c:v>
                </c:pt>
                <c:pt idx="9">
                  <c:v>9</c:v>
                </c:pt>
                <c:pt idx="10">
                  <c:v>10</c:v>
                </c:pt>
                <c:pt idx="11">
                  <c:v>7</c:v>
                </c:pt>
              </c:numCache>
            </c:numRef>
          </c:val>
          <c:smooth val="0"/>
          <c:extLst>
            <c:ext xmlns:c16="http://schemas.microsoft.com/office/drawing/2014/chart" uri="{C3380CC4-5D6E-409C-BE32-E72D297353CC}">
              <c16:uniqueId val="{00000001-E4D2-4BF4-A86F-94DB80EF469D}"/>
            </c:ext>
          </c:extLst>
        </c:ser>
        <c:ser>
          <c:idx val="2"/>
          <c:order val="2"/>
          <c:tx>
            <c:strRef>
              <c:f>'Pivot tables'!$I$31</c:f>
              <c:strCache>
                <c:ptCount val="1"/>
                <c:pt idx="0">
                  <c:v>Count of Comment_ID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tables'!$F$32:$F$44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tables'!$I$32:$I$44</c:f>
              <c:numCache>
                <c:formatCode>General</c:formatCode>
                <c:ptCount val="12"/>
                <c:pt idx="0">
                  <c:v>13</c:v>
                </c:pt>
                <c:pt idx="1">
                  <c:v>15</c:v>
                </c:pt>
                <c:pt idx="2">
                  <c:v>13</c:v>
                </c:pt>
                <c:pt idx="3">
                  <c:v>12</c:v>
                </c:pt>
                <c:pt idx="4">
                  <c:v>13</c:v>
                </c:pt>
                <c:pt idx="5">
                  <c:v>7</c:v>
                </c:pt>
                <c:pt idx="6">
                  <c:v>3</c:v>
                </c:pt>
                <c:pt idx="7">
                  <c:v>5</c:v>
                </c:pt>
                <c:pt idx="8">
                  <c:v>12</c:v>
                </c:pt>
                <c:pt idx="9">
                  <c:v>8</c:v>
                </c:pt>
                <c:pt idx="10">
                  <c:v>11</c:v>
                </c:pt>
                <c:pt idx="11">
                  <c:v>8</c:v>
                </c:pt>
              </c:numCache>
            </c:numRef>
          </c:val>
          <c:smooth val="0"/>
          <c:extLst>
            <c:ext xmlns:c16="http://schemas.microsoft.com/office/drawing/2014/chart" uri="{C3380CC4-5D6E-409C-BE32-E72D297353CC}">
              <c16:uniqueId val="{00000002-E4D2-4BF4-A86F-94DB80EF469D}"/>
            </c:ext>
          </c:extLst>
        </c:ser>
        <c:dLbls>
          <c:showLegendKey val="0"/>
          <c:showVal val="0"/>
          <c:showCatName val="0"/>
          <c:showSerName val="0"/>
          <c:showPercent val="0"/>
          <c:showBubbleSize val="0"/>
        </c:dLbls>
        <c:marker val="1"/>
        <c:smooth val="0"/>
        <c:axId val="1628804847"/>
        <c:axId val="1628805807"/>
      </c:lineChart>
      <c:catAx>
        <c:axId val="162880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05807"/>
        <c:crosses val="autoZero"/>
        <c:auto val="1"/>
        <c:lblAlgn val="ctr"/>
        <c:lblOffset val="100"/>
        <c:noMultiLvlLbl val="0"/>
      </c:catAx>
      <c:valAx>
        <c:axId val="16288058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0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Engagement Analysis.xlsx]Pivot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Posts vs Likes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tables'!$J$22</c:f>
              <c:strCache>
                <c:ptCount val="1"/>
                <c:pt idx="0">
                  <c:v>Count of Post_ID</c:v>
                </c:pt>
              </c:strCache>
            </c:strRef>
          </c:tx>
          <c:spPr>
            <a:solidFill>
              <a:schemeClr val="accent1"/>
            </a:solidFill>
            <a:ln>
              <a:noFill/>
            </a:ln>
            <a:effectLst/>
            <a:sp3d/>
          </c:spPr>
          <c:invertIfNegative val="0"/>
          <c:cat>
            <c:strRef>
              <c:f>'Pivot tables'!$I$23:$I$28</c:f>
              <c:strCache>
                <c:ptCount val="5"/>
                <c:pt idx="0">
                  <c:v>7</c:v>
                </c:pt>
                <c:pt idx="1">
                  <c:v>33</c:v>
                </c:pt>
                <c:pt idx="2">
                  <c:v>46</c:v>
                </c:pt>
                <c:pt idx="3">
                  <c:v>63</c:v>
                </c:pt>
                <c:pt idx="4">
                  <c:v>91</c:v>
                </c:pt>
              </c:strCache>
            </c:strRef>
          </c:cat>
          <c:val>
            <c:numRef>
              <c:f>'Pivot tables'!$J$23:$J$28</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391D-4392-B614-FC22EB8CD4ED}"/>
            </c:ext>
          </c:extLst>
        </c:ser>
        <c:ser>
          <c:idx val="1"/>
          <c:order val="1"/>
          <c:tx>
            <c:strRef>
              <c:f>'Pivot tables'!$K$22</c:f>
              <c:strCache>
                <c:ptCount val="1"/>
                <c:pt idx="0">
                  <c:v>Count of Like_ID</c:v>
                </c:pt>
              </c:strCache>
            </c:strRef>
          </c:tx>
          <c:spPr>
            <a:solidFill>
              <a:schemeClr val="accent2"/>
            </a:solidFill>
            <a:ln>
              <a:noFill/>
            </a:ln>
            <a:effectLst/>
            <a:sp3d/>
          </c:spPr>
          <c:invertIfNegative val="0"/>
          <c:cat>
            <c:strRef>
              <c:f>'Pivot tables'!$I$23:$I$28</c:f>
              <c:strCache>
                <c:ptCount val="5"/>
                <c:pt idx="0">
                  <c:v>7</c:v>
                </c:pt>
                <c:pt idx="1">
                  <c:v>33</c:v>
                </c:pt>
                <c:pt idx="2">
                  <c:v>46</c:v>
                </c:pt>
                <c:pt idx="3">
                  <c:v>63</c:v>
                </c:pt>
                <c:pt idx="4">
                  <c:v>91</c:v>
                </c:pt>
              </c:strCache>
            </c:strRef>
          </c:cat>
          <c:val>
            <c:numRef>
              <c:f>'Pivot tables'!$K$23:$K$28</c:f>
              <c:numCache>
                <c:formatCode>General</c:formatCode>
                <c:ptCount val="5"/>
                <c:pt idx="0">
                  <c:v>4</c:v>
                </c:pt>
                <c:pt idx="1">
                  <c:v>4</c:v>
                </c:pt>
                <c:pt idx="2">
                  <c:v>4</c:v>
                </c:pt>
                <c:pt idx="3">
                  <c:v>5</c:v>
                </c:pt>
                <c:pt idx="4">
                  <c:v>5</c:v>
                </c:pt>
              </c:numCache>
            </c:numRef>
          </c:val>
          <c:extLst>
            <c:ext xmlns:c16="http://schemas.microsoft.com/office/drawing/2014/chart" uri="{C3380CC4-5D6E-409C-BE32-E72D297353CC}">
              <c16:uniqueId val="{00000001-391D-4392-B614-FC22EB8CD4ED}"/>
            </c:ext>
          </c:extLst>
        </c:ser>
        <c:dLbls>
          <c:showLegendKey val="0"/>
          <c:showVal val="0"/>
          <c:showCatName val="0"/>
          <c:showSerName val="0"/>
          <c:showPercent val="0"/>
          <c:showBubbleSize val="0"/>
        </c:dLbls>
        <c:gapWidth val="150"/>
        <c:shape val="box"/>
        <c:axId val="1628827887"/>
        <c:axId val="1628825007"/>
        <c:axId val="0"/>
      </c:bar3DChart>
      <c:catAx>
        <c:axId val="1628827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25007"/>
        <c:crosses val="autoZero"/>
        <c:auto val="1"/>
        <c:lblAlgn val="ctr"/>
        <c:lblOffset val="100"/>
        <c:noMultiLvlLbl val="0"/>
      </c:catAx>
      <c:valAx>
        <c:axId val="1628825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882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312420</xdr:colOff>
      <xdr:row>0</xdr:row>
      <xdr:rowOff>0</xdr:rowOff>
    </xdr:from>
    <xdr:to>
      <xdr:col>9</xdr:col>
      <xdr:colOff>632460</xdr:colOff>
      <xdr:row>10</xdr:row>
      <xdr:rowOff>175260</xdr:rowOff>
    </xdr:to>
    <xdr:graphicFrame macro="">
      <xdr:nvGraphicFramePr>
        <xdr:cNvPr id="2" name="Chart 1">
          <a:extLst>
            <a:ext uri="{FF2B5EF4-FFF2-40B4-BE49-F238E27FC236}">
              <a16:creationId xmlns:a16="http://schemas.microsoft.com/office/drawing/2014/main" id="{289ECE1E-4BD5-FE76-82C2-8E1629CC4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137160</xdr:colOff>
      <xdr:row>12</xdr:row>
      <xdr:rowOff>76200</xdr:rowOff>
    </xdr:from>
    <xdr:to>
      <xdr:col>10</xdr:col>
      <xdr:colOff>182880</xdr:colOff>
      <xdr:row>19</xdr:row>
      <xdr:rowOff>167640</xdr:rowOff>
    </xdr:to>
    <mc:AlternateContent xmlns:mc="http://schemas.openxmlformats.org/markup-compatibility/2006">
      <mc:Choice xmlns:tsle="http://schemas.microsoft.com/office/drawing/2012/timeslicer" Requires="tsle">
        <xdr:graphicFrame macro="">
          <xdr:nvGraphicFramePr>
            <xdr:cNvPr id="3" name="Post_Date">
              <a:extLst>
                <a:ext uri="{FF2B5EF4-FFF2-40B4-BE49-F238E27FC236}">
                  <a16:creationId xmlns:a16="http://schemas.microsoft.com/office/drawing/2014/main" id="{792A1189-4939-1BFA-9444-45AF95AEEED7}"/>
                </a:ext>
              </a:extLst>
            </xdr:cNvPr>
            <xdr:cNvGraphicFramePr/>
          </xdr:nvGraphicFramePr>
          <xdr:xfrm>
            <a:off x="0" y="0"/>
            <a:ext cx="0" cy="0"/>
          </xdr:xfrm>
          <a:graphic>
            <a:graphicData uri="http://schemas.microsoft.com/office/drawing/2012/timeslicer">
              <tsle:timeslicer xmlns:tsle="http://schemas.microsoft.com/office/drawing/2012/timeslicer" name="Post_Date"/>
            </a:graphicData>
          </a:graphic>
        </xdr:graphicFrame>
      </mc:Choice>
      <mc:Fallback>
        <xdr:sp macro="" textlink="">
          <xdr:nvSpPr>
            <xdr:cNvPr id="0" name=""/>
            <xdr:cNvSpPr>
              <a:spLocks noTextEdit="1"/>
            </xdr:cNvSpPr>
          </xdr:nvSpPr>
          <xdr:spPr>
            <a:xfrm>
              <a:off x="7574280" y="22860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205740</xdr:colOff>
      <xdr:row>5</xdr:row>
      <xdr:rowOff>80010</xdr:rowOff>
    </xdr:from>
    <xdr:to>
      <xdr:col>15</xdr:col>
      <xdr:colOff>441960</xdr:colOff>
      <xdr:row>20</xdr:row>
      <xdr:rowOff>80010</xdr:rowOff>
    </xdr:to>
    <xdr:graphicFrame macro="">
      <xdr:nvGraphicFramePr>
        <xdr:cNvPr id="4" name="Chart 3">
          <a:extLst>
            <a:ext uri="{FF2B5EF4-FFF2-40B4-BE49-F238E27FC236}">
              <a16:creationId xmlns:a16="http://schemas.microsoft.com/office/drawing/2014/main" id="{C9231749-9BEC-E8E3-2B88-8D98CBC6E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60960</xdr:colOff>
      <xdr:row>20</xdr:row>
      <xdr:rowOff>19050</xdr:rowOff>
    </xdr:from>
    <xdr:to>
      <xdr:col>18</xdr:col>
      <xdr:colOff>556260</xdr:colOff>
      <xdr:row>35</xdr:row>
      <xdr:rowOff>19050</xdr:rowOff>
    </xdr:to>
    <xdr:graphicFrame macro="">
      <xdr:nvGraphicFramePr>
        <xdr:cNvPr id="5" name="Chart 4">
          <a:extLst>
            <a:ext uri="{FF2B5EF4-FFF2-40B4-BE49-F238E27FC236}">
              <a16:creationId xmlns:a16="http://schemas.microsoft.com/office/drawing/2014/main" id="{642CDFCE-3FD8-7E9D-D6E8-5B2C91C6B9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426720</xdr:colOff>
      <xdr:row>35</xdr:row>
      <xdr:rowOff>129540</xdr:rowOff>
    </xdr:from>
    <xdr:to>
      <xdr:col>17</xdr:col>
      <xdr:colOff>426720</xdr:colOff>
      <xdr:row>49</xdr:row>
      <xdr:rowOff>36195</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DF47DEC3-194D-57E6-61FF-C89305C5BFE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4881860" y="654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121920</xdr:colOff>
      <xdr:row>35</xdr:row>
      <xdr:rowOff>121920</xdr:rowOff>
    </xdr:from>
    <xdr:to>
      <xdr:col>14</xdr:col>
      <xdr:colOff>312420</xdr:colOff>
      <xdr:row>49</xdr:row>
      <xdr:rowOff>28575</xdr:rowOff>
    </xdr:to>
    <mc:AlternateContent xmlns:mc="http://schemas.openxmlformats.org/markup-compatibility/2006">
      <mc:Choice xmlns:a14="http://schemas.microsoft.com/office/drawing/2010/main" Requires="a14">
        <xdr:graphicFrame macro="">
          <xdr:nvGraphicFramePr>
            <xdr:cNvPr id="7" name="Username">
              <a:extLst>
                <a:ext uri="{FF2B5EF4-FFF2-40B4-BE49-F238E27FC236}">
                  <a16:creationId xmlns:a16="http://schemas.microsoft.com/office/drawing/2014/main" id="{1601A704-5313-C446-D83A-0628DF337773}"/>
                </a:ext>
              </a:extLst>
            </xdr:cNvPr>
            <xdr:cNvGraphicFramePr/>
          </xdr:nvGraphicFramePr>
          <xdr:xfrm>
            <a:off x="0" y="0"/>
            <a:ext cx="0" cy="0"/>
          </xdr:xfrm>
          <a:graphic>
            <a:graphicData uri="http://schemas.microsoft.com/office/drawing/2010/slicer">
              <sle:slicer xmlns:sle="http://schemas.microsoft.com/office/drawing/2010/slicer" name="Username"/>
            </a:graphicData>
          </a:graphic>
        </xdr:graphicFrame>
      </mc:Choice>
      <mc:Fallback>
        <xdr:sp macro="" textlink="">
          <xdr:nvSpPr>
            <xdr:cNvPr id="0" name=""/>
            <xdr:cNvSpPr>
              <a:spLocks noTextEdit="1"/>
            </xdr:cNvSpPr>
          </xdr:nvSpPr>
          <xdr:spPr>
            <a:xfrm>
              <a:off x="12938760" y="6537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3</xdr:row>
      <xdr:rowOff>144780</xdr:rowOff>
    </xdr:from>
    <xdr:to>
      <xdr:col>6</xdr:col>
      <xdr:colOff>579120</xdr:colOff>
      <xdr:row>19</xdr:row>
      <xdr:rowOff>175260</xdr:rowOff>
    </xdr:to>
    <xdr:graphicFrame macro="">
      <xdr:nvGraphicFramePr>
        <xdr:cNvPr id="2" name="Chart 1">
          <a:extLst>
            <a:ext uri="{FF2B5EF4-FFF2-40B4-BE49-F238E27FC236}">
              <a16:creationId xmlns:a16="http://schemas.microsoft.com/office/drawing/2014/main" id="{4F35CC97-AD67-4632-9DE3-3C481AB0C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91440</xdr:colOff>
      <xdr:row>0</xdr:row>
      <xdr:rowOff>45720</xdr:rowOff>
    </xdr:from>
    <xdr:to>
      <xdr:col>23</xdr:col>
      <xdr:colOff>38100</xdr:colOff>
      <xdr:row>3</xdr:row>
      <xdr:rowOff>53340</xdr:rowOff>
    </xdr:to>
    <xdr:sp macro="" textlink="">
      <xdr:nvSpPr>
        <xdr:cNvPr id="3" name="Rectangle: Rounded Corners 2">
          <a:extLst>
            <a:ext uri="{FF2B5EF4-FFF2-40B4-BE49-F238E27FC236}">
              <a16:creationId xmlns:a16="http://schemas.microsoft.com/office/drawing/2014/main" id="{13E64DC8-3984-BE10-1494-954519470880}"/>
            </a:ext>
          </a:extLst>
        </xdr:cNvPr>
        <xdr:cNvSpPr/>
      </xdr:nvSpPr>
      <xdr:spPr>
        <a:xfrm>
          <a:off x="91440" y="45720"/>
          <a:ext cx="13967460" cy="5562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Social Media Engagement Analysis</a:t>
          </a:r>
        </a:p>
      </xdr:txBody>
    </xdr:sp>
    <xdr:clientData/>
  </xdr:twoCellAnchor>
  <xdr:twoCellAnchor>
    <xdr:from>
      <xdr:col>7</xdr:col>
      <xdr:colOff>7620</xdr:colOff>
      <xdr:row>3</xdr:row>
      <xdr:rowOff>137160</xdr:rowOff>
    </xdr:from>
    <xdr:to>
      <xdr:col>14</xdr:col>
      <xdr:colOff>220980</xdr:colOff>
      <xdr:row>19</xdr:row>
      <xdr:rowOff>167640</xdr:rowOff>
    </xdr:to>
    <xdr:graphicFrame macro="">
      <xdr:nvGraphicFramePr>
        <xdr:cNvPr id="4" name="Chart 3">
          <a:extLst>
            <a:ext uri="{FF2B5EF4-FFF2-40B4-BE49-F238E27FC236}">
              <a16:creationId xmlns:a16="http://schemas.microsoft.com/office/drawing/2014/main" id="{C4F2AEE9-3925-4B16-88FF-1739F5D12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274320</xdr:colOff>
      <xdr:row>3</xdr:row>
      <xdr:rowOff>137160</xdr:rowOff>
    </xdr:from>
    <xdr:to>
      <xdr:col>21</xdr:col>
      <xdr:colOff>579120</xdr:colOff>
      <xdr:row>19</xdr:row>
      <xdr:rowOff>167640</xdr:rowOff>
    </xdr:to>
    <xdr:graphicFrame macro="">
      <xdr:nvGraphicFramePr>
        <xdr:cNvPr id="5" name="Chart 4">
          <a:extLst>
            <a:ext uri="{FF2B5EF4-FFF2-40B4-BE49-F238E27FC236}">
              <a16:creationId xmlns:a16="http://schemas.microsoft.com/office/drawing/2014/main" id="{346D0E56-56EB-4D35-80E8-CF05C6462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53340</xdr:rowOff>
    </xdr:from>
    <xdr:to>
      <xdr:col>5</xdr:col>
      <xdr:colOff>289560</xdr:colOff>
      <xdr:row>27</xdr:row>
      <xdr:rowOff>129540</xdr:rowOff>
    </xdr:to>
    <mc:AlternateContent xmlns:mc="http://schemas.openxmlformats.org/markup-compatibility/2006">
      <mc:Choice xmlns:tsle="http://schemas.microsoft.com/office/drawing/2012/timeslicer" Requires="tsle">
        <xdr:graphicFrame macro="">
          <xdr:nvGraphicFramePr>
            <xdr:cNvPr id="6" name="Post_Date 1">
              <a:extLst>
                <a:ext uri="{FF2B5EF4-FFF2-40B4-BE49-F238E27FC236}">
                  <a16:creationId xmlns:a16="http://schemas.microsoft.com/office/drawing/2014/main" id="{FF28CADB-FA32-476C-9597-566786D8B7E3}"/>
                </a:ext>
              </a:extLst>
            </xdr:cNvPr>
            <xdr:cNvGraphicFramePr/>
          </xdr:nvGraphicFramePr>
          <xdr:xfrm>
            <a:off x="0" y="0"/>
            <a:ext cx="0" cy="0"/>
          </xdr:xfrm>
          <a:graphic>
            <a:graphicData uri="http://schemas.microsoft.com/office/drawing/2012/timeslicer">
              <tsle:timeslicer xmlns:tsle="http://schemas.microsoft.com/office/drawing/2012/timeslicer" name="Post_Date 1"/>
            </a:graphicData>
          </a:graphic>
        </xdr:graphicFrame>
      </mc:Choice>
      <mc:Fallback>
        <xdr:sp macro="" textlink="">
          <xdr:nvSpPr>
            <xdr:cNvPr id="0" name=""/>
            <xdr:cNvSpPr>
              <a:spLocks noTextEdit="1"/>
            </xdr:cNvSpPr>
          </xdr:nvSpPr>
          <xdr:spPr>
            <a:xfrm>
              <a:off x="0" y="371094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350520</xdr:colOff>
      <xdr:row>20</xdr:row>
      <xdr:rowOff>38100</xdr:rowOff>
    </xdr:from>
    <xdr:to>
      <xdr:col>8</xdr:col>
      <xdr:colOff>350520</xdr:colOff>
      <xdr:row>33</xdr:row>
      <xdr:rowOff>112395</xdr:rowOff>
    </xdr:to>
    <mc:AlternateContent xmlns:mc="http://schemas.openxmlformats.org/markup-compatibility/2006">
      <mc:Choice xmlns:a14="http://schemas.microsoft.com/office/drawing/2010/main" Requires="a14">
        <xdr:graphicFrame macro="">
          <xdr:nvGraphicFramePr>
            <xdr:cNvPr id="7" name="City 1">
              <a:extLst>
                <a:ext uri="{FF2B5EF4-FFF2-40B4-BE49-F238E27FC236}">
                  <a16:creationId xmlns:a16="http://schemas.microsoft.com/office/drawing/2014/main" id="{862599E7-18C0-4772-A2CB-DC6B866802AE}"/>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3398520" y="3695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20</xdr:row>
      <xdr:rowOff>45720</xdr:rowOff>
    </xdr:from>
    <xdr:to>
      <xdr:col>11</xdr:col>
      <xdr:colOff>411480</xdr:colOff>
      <xdr:row>33</xdr:row>
      <xdr:rowOff>120015</xdr:rowOff>
    </xdr:to>
    <mc:AlternateContent xmlns:mc="http://schemas.openxmlformats.org/markup-compatibility/2006">
      <mc:Choice xmlns:a14="http://schemas.microsoft.com/office/drawing/2010/main" Requires="a14">
        <xdr:graphicFrame macro="">
          <xdr:nvGraphicFramePr>
            <xdr:cNvPr id="8" name="Username 1">
              <a:extLst>
                <a:ext uri="{FF2B5EF4-FFF2-40B4-BE49-F238E27FC236}">
                  <a16:creationId xmlns:a16="http://schemas.microsoft.com/office/drawing/2014/main" id="{01A1E288-D33F-49A5-8E4B-65034A9C4EF6}"/>
                </a:ext>
              </a:extLst>
            </xdr:cNvPr>
            <xdr:cNvGraphicFramePr/>
          </xdr:nvGraphicFramePr>
          <xdr:xfrm>
            <a:off x="0" y="0"/>
            <a:ext cx="0" cy="0"/>
          </xdr:xfrm>
          <a:graphic>
            <a:graphicData uri="http://schemas.microsoft.com/office/drawing/2010/slicer">
              <sle:slicer xmlns:sle="http://schemas.microsoft.com/office/drawing/2010/slicer" name="Username 1"/>
            </a:graphicData>
          </a:graphic>
        </xdr:graphicFrame>
      </mc:Choice>
      <mc:Fallback>
        <xdr:sp macro="" textlink="">
          <xdr:nvSpPr>
            <xdr:cNvPr id="0" name=""/>
            <xdr:cNvSpPr>
              <a:spLocks noTextEdit="1"/>
            </xdr:cNvSpPr>
          </xdr:nvSpPr>
          <xdr:spPr>
            <a:xfrm>
              <a:off x="5288280" y="3703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15258912036" backgroundQuery="1" createdVersion="8" refreshedVersion="8" minRefreshableVersion="3" recordCount="0" supportSubquery="1" supportAdvancedDrill="1" xr:uid="{097F761F-5D1A-4F5E-8E99-A1AD80240DE1}">
  <cacheSource type="external" connectionId="6"/>
  <cacheFields count="3">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Users].[Username].[Username]" caption="Username" numFmtId="0" hierarchy="18" level="1">
      <sharedItems count="5">
        <s v="carpentermckenzie"/>
        <s v="daniel14"/>
        <s v="lindadelgado"/>
        <s v="vbutler"/>
        <s v="victorjackson"/>
      </sharedItems>
    </cacheField>
    <cacheField name="[Measures].[Sum of Total_Activity]" caption="Sum of Total_Activity" numFmtId="0" hierarchy="42" level="32767"/>
  </cacheFields>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0"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2" memberValueDatatype="130" unbalanced="0">
      <fieldsUsage count="2">
        <fieldUsage x="-1"/>
        <fieldUsage x="1"/>
      </fieldsUsage>
    </cacheHierarchy>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0" memberValueDatatype="130" unbalanced="0"/>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hidden="1">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hidden="1">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oneField="1" hidden="1">
      <fieldsUsage count="1">
        <fieldUsage x="2"/>
      </fieldsUsage>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16242129629" backgroundQuery="1" createdVersion="8" refreshedVersion="8" minRefreshableVersion="3" recordCount="0" supportSubquery="1" supportAdvancedDrill="1" xr:uid="{BDD7D2C1-3381-49DF-B1FB-2AAD204C2764}">
  <cacheSource type="external" connectionId="6"/>
  <cacheFields count="3">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Measures].[Count of Like_ID]" caption="Count of Like_ID" numFmtId="0" hierarchy="36" level="32767"/>
    <cacheField name="[Measures].[Count of Comment_ID]" caption="Count of Comment_ID" numFmtId="0" hierarchy="37" level="32767"/>
  </cacheFields>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0"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0" memberValueDatatype="130" unbalanced="0"/>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0" memberValueDatatype="130" unbalanced="0"/>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hidden="1">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16246643517" backgroundQuery="1" createdVersion="8" refreshedVersion="8" minRefreshableVersion="3" recordCount="0" supportSubquery="1" supportAdvancedDrill="1" xr:uid="{72AE6A71-C354-4555-AAF5-06070CB7CCD4}">
  <cacheSource type="external" connectionId="6"/>
  <cacheFields count="5">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Users].[City].[City]" caption="City" numFmtId="0" hierarchy="21" level="1">
      <sharedItems count="50">
        <s v="Amandafurt"/>
        <s v="Andreaborough"/>
        <s v="Bushstad"/>
        <s v="Calderonbury"/>
        <s v="Christopherside"/>
        <s v="Codyview"/>
        <s v="Cruzfurt"/>
        <s v="Danielhaven"/>
        <s v="Davidville"/>
        <s v="East Jennifer"/>
        <s v="East Luisberg"/>
        <s v="East Melissaville"/>
        <s v="East Michael"/>
        <s v="East Sharontown"/>
        <s v="East Taylorfurt"/>
        <s v="East Willieton"/>
        <s v="Edwardsbury"/>
        <s v="Garciashire"/>
        <s v="Heatherland"/>
        <s v="Hollandmouth"/>
        <s v="Hunterland"/>
        <s v="Jerrychester"/>
        <s v="Josephshire"/>
        <s v="Kathyview"/>
        <s v="Kennethside"/>
        <s v="Lake Eric"/>
        <s v="Lake Nathan"/>
        <s v="Lauraberg"/>
        <s v="Leahborough"/>
        <s v="Mendezborough"/>
        <s v="Mooreshire"/>
        <s v="Morrisfurt"/>
        <s v="New Amanda"/>
        <s v="New David"/>
        <s v="New Krystal"/>
        <s v="North Amandaton"/>
        <s v="North Anna"/>
        <s v="North Benjamin"/>
        <s v="North Shawnfurt"/>
        <s v="Payneshire"/>
        <s v="Port Lanceland"/>
        <s v="Port Susanfort"/>
        <s v="Seanville"/>
        <s v="South Brendafurt"/>
        <s v="South Kylemouth"/>
        <s v="Stephenbury"/>
        <s v="Taraberg"/>
        <s v="Walterland"/>
        <s v="Watsonton"/>
        <s v="West Richardchester"/>
      </sharedItems>
    </cacheField>
    <cacheField name="[Measures].[Count of User_ID]" caption="Count of User_ID" numFmtId="0" hierarchy="39" level="32767"/>
    <cacheField name="[Measures].[Count of Post_ID]" caption="Count of Post_ID" numFmtId="0" hierarchy="41" level="32767"/>
    <cacheField name="[Measures].[Count of Like_ID]" caption="Count of Like_ID" numFmtId="0" hierarchy="36" level="32767"/>
  </cacheFields>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2"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0" memberValueDatatype="130" unbalanced="0"/>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2" memberValueDatatype="130" unbalanced="0">
      <fieldsUsage count="2">
        <fieldUsage x="-1"/>
        <fieldUsage x="1"/>
      </fieldsUsage>
    </cacheHierarchy>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oneField="1" hidden="1">
      <fieldsUsage count="1">
        <fieldUsage x="4"/>
      </fieldsUsage>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17491319445" backgroundQuery="1" createdVersion="8" refreshedVersion="8" minRefreshableVersion="3" recordCount="0" supportSubquery="1" supportAdvancedDrill="1" xr:uid="{CD2DA87D-CC0E-401D-B2BC-87A6E72A807B}">
  <cacheSource type="external" connectionId="6"/>
  <cacheFields count="6">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Users].[Username].[Username]" caption="Username" numFmtId="0" hierarchy="18" level="1">
      <sharedItems count="5">
        <s v="carpentermckenzie"/>
        <s v="daniel14"/>
        <s v="lindadelgado"/>
        <s v="vbutler"/>
        <s v="victorjackson"/>
      </sharedItems>
    </cacheField>
    <cacheField name="[Posts].[Post_Date (Month)].[Post_Date (Month)]" caption="Post_Date (Month)" numFmtId="0" hierarchy="16" level="1">
      <sharedItems count="12">
        <s v="Jan"/>
        <s v="Feb"/>
        <s v="Mar"/>
        <s v="Apr"/>
        <s v="May"/>
        <s v="Jun"/>
        <s v="Jul"/>
        <s v="Aug"/>
        <s v="Sep"/>
        <s v="Oct"/>
        <s v="Nov"/>
        <s v="Dec"/>
      </sharedItems>
    </cacheField>
    <cacheField name="[Measures].[Count of Like_ID]" caption="Count of Like_ID" numFmtId="0" hierarchy="36" level="32767"/>
    <cacheField name="[Measures].[Count of Post_ID]" caption="Count of Post_ID" numFmtId="0" hierarchy="41" level="32767"/>
    <cacheField name="[Measures].[Count of Comment_ID]" caption="Count of Comment_ID" numFmtId="0" hierarchy="37" level="32767"/>
  </cacheFields>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2" memberValueDatatype="7" unbalanced="0"/>
    <cacheHierarchy uniqueName="[Posts].[Post_Date (Year)]" caption="Post_Date (Year)" attribute="1" defaultMemberUniqueName="[Posts].[Post_Date (Year)].[All]" allUniqueName="[Posts].[Post_Date (Year)].[All]" dimensionUniqueName="[Posts]" displayFolder="" count="2" memberValueDatatype="130" unbalanced="0"/>
    <cacheHierarchy uniqueName="[Posts].[Post_Date (Quarter)]" caption="Post_Date (Quarter)" attribute="1" defaultMemberUniqueName="[Posts].[Post_Date (Quarter)].[All]" allUniqueName="[Posts].[Post_Date (Quarter)].[All]" dimensionUniqueName="[Posts]" displayFolder="" count="2" memberValueDatatype="130" unbalanced="0"/>
    <cacheHierarchy uniqueName="[Posts].[Post_Date (Month)]" caption="Post_Date (Month)" attribute="1" defaultMemberUniqueName="[Posts].[Post_Date (Month)].[All]" allUniqueName="[Posts].[Post_Date (Month)].[All]" dimensionUniqueName="[Posts]" displayFolder="" count="2" memberValueDatatype="130" unbalanced="0">
      <fieldsUsage count="2">
        <fieldUsage x="-1"/>
        <fieldUsage x="2"/>
      </fieldsUsage>
    </cacheHierarchy>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2" memberValueDatatype="130" unbalanced="0">
      <fieldsUsage count="2">
        <fieldUsage x="-1"/>
        <fieldUsage x="1"/>
      </fieldsUsage>
    </cacheHierarchy>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0" memberValueDatatype="130" unbalanced="0"/>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oneField="1" hidden="1">
      <fieldsUsage count="1">
        <fieldUsage x="5"/>
      </fieldsUsage>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25533101852" backgroundQuery="1" createdVersion="8" refreshedVersion="8" minRefreshableVersion="3" recordCount="0" supportSubquery="1" supportAdvancedDrill="1" xr:uid="{19736B1F-1C8F-41CB-AFB6-78EB2660E102}">
  <cacheSource type="external" connectionId="6"/>
  <cacheFields count="4">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Users].[Username].[Username]" caption="Username" numFmtId="0" hierarchy="18" level="1">
      <sharedItems count="5">
        <s v="carpentermckenzie"/>
        <s v="daniel14"/>
        <s v="lindadelgado"/>
        <s v="vbutler"/>
        <s v="victorjackson"/>
      </sharedItems>
    </cacheField>
    <cacheField name="[Users].[City].[City]" caption="City" numFmtId="0" hierarchy="21" level="1">
      <sharedItems count="50">
        <s v="Amandafurt"/>
        <s v="Andreaborough"/>
        <s v="Bushstad"/>
        <s v="Calderonbury"/>
        <s v="Christopherside"/>
        <s v="Codyview"/>
        <s v="Cruzfurt"/>
        <s v="Danielhaven"/>
        <s v="Davidville"/>
        <s v="East Jennifer"/>
        <s v="East Luisberg"/>
        <s v="East Melissaville"/>
        <s v="East Michael"/>
        <s v="East Sharontown"/>
        <s v="East Taylorfurt"/>
        <s v="East Willieton"/>
        <s v="Edwardsbury"/>
        <s v="Garciashire"/>
        <s v="Heatherland"/>
        <s v="Hollandmouth"/>
        <s v="Hunterland"/>
        <s v="Jerrychester"/>
        <s v="Josephshire"/>
        <s v="Kathyview"/>
        <s v="Kennethside"/>
        <s v="Lake Eric"/>
        <s v="Lake Nathan"/>
        <s v="Lauraberg"/>
        <s v="Leahborough"/>
        <s v="Mendezborough"/>
        <s v="Mooreshire"/>
        <s v="Morrisfurt"/>
        <s v="New Amanda"/>
        <s v="New David"/>
        <s v="New Krystal"/>
        <s v="North Amandaton"/>
        <s v="North Anna"/>
        <s v="North Benjamin"/>
        <s v="North Shawnfurt"/>
        <s v="Payneshire"/>
        <s v="Port Lanceland"/>
        <s v="Port Susanfort"/>
        <s v="Seanville"/>
        <s v="South Brendafurt"/>
        <s v="South Kylemouth"/>
        <s v="Stephenbury"/>
        <s v="Taraberg"/>
        <s v="Walterland"/>
        <s v="Watsonton"/>
        <s v="West Richardchester"/>
      </sharedItems>
    </cacheField>
    <cacheField name="[Measures].[Count of User_ID]" caption="Count of User_ID" numFmtId="0" hierarchy="39" level="32767"/>
  </cacheFields>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0"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2" memberValueDatatype="130" unbalanced="0">
      <fieldsUsage count="2">
        <fieldUsage x="-1"/>
        <fieldUsage x="1"/>
      </fieldsUsage>
    </cacheHierarchy>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2" memberValueDatatype="130" unbalanced="0">
      <fieldsUsage count="2">
        <fieldUsage x="-1"/>
        <fieldUsage x="2"/>
      </fieldsUsage>
    </cacheHierarchy>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hidden="1">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hidden="1">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27572569448" backgroundQuery="1" createdVersion="8" refreshedVersion="8" minRefreshableVersion="3" recordCount="0" supportSubquery="1" supportAdvancedDrill="1" xr:uid="{60B8CDA8-BCAC-4A71-87E7-379B6E558709}">
  <cacheSource type="external" connectionId="6"/>
  <cacheFields count="4">
    <cacheField name="[Posts].[Post_ID].[Post_ID]" caption="Post_ID" numFmtId="0" hierarchy="10" level="1">
      <sharedItems containsSemiMixedTypes="0" containsString="0" containsNumber="1" containsInteger="1" minValue="7" maxValue="91" count="5">
        <n v="7"/>
        <n v="33"/>
        <n v="46"/>
        <n v="63"/>
        <n v="91"/>
      </sharedItems>
      <extLst>
        <ext xmlns:x15="http://schemas.microsoft.com/office/spreadsheetml/2010/11/main" uri="{4F2E5C28-24EA-4eb8-9CBF-B6C8F9C3D259}">
          <x15:cachedUniqueNames>
            <x15:cachedUniqueName index="0" name="[Posts].[Post_ID].&amp;[7]"/>
            <x15:cachedUniqueName index="1" name="[Posts].[Post_ID].&amp;[33]"/>
            <x15:cachedUniqueName index="2" name="[Posts].[Post_ID].&amp;[46]"/>
            <x15:cachedUniqueName index="3" name="[Posts].[Post_ID].&amp;[63]"/>
            <x15:cachedUniqueName index="4" name="[Posts].[Post_ID].&amp;[91]"/>
          </x15:cachedUniqueNames>
        </ext>
      </extLst>
    </cacheField>
    <cacheField name="[Users].[Username].[Username]" caption="Username" numFmtId="0" hierarchy="18" level="1">
      <sharedItems count="5">
        <s v="carpentermckenzie"/>
        <s v="daniel14"/>
        <s v="lindadelgado"/>
        <s v="vbutler"/>
        <s v="victorjackson"/>
      </sharedItems>
    </cacheField>
    <cacheField name="[Measures].[Count of Post_ID]" caption="Count of Post_ID" numFmtId="0" hierarchy="41" level="32767"/>
    <cacheField name="[Measures].[Count of Like_ID]" caption="Count of Like_ID" numFmtId="0" hierarchy="36" level="32767"/>
  </cacheFields>
  <cacheHierarchies count="43">
    <cacheHierarchy uniqueName="[Comments].[Comment_ID]" caption="Comment_ID" attribute="1" defaultMemberUniqueName="[Comments].[Comment_ID].[All]" allUniqueName="[Comments].[Comment_ID].[All]" dimensionUniqueName="[Comments]" displayFolder="" count="2" memberValueDatatype="20" unbalanced="0"/>
    <cacheHierarchy uniqueName="[Comments].[Post_ID]" caption="Post_ID" attribute="1" defaultMemberUniqueName="[Comments].[Post_ID].[All]" allUniqueName="[Comments].[Post_ID].[All]" dimensionUniqueName="[Comments]" displayFolder="" count="2" memberValueDatatype="20" unbalanced="0"/>
    <cacheHierarchy uniqueName="[Comments].[User_ID]" caption="User_ID" attribute="1" defaultMemberUniqueName="[Comments].[User_ID].[All]" allUniqueName="[Comments].[User_ID].[All]" dimensionUniqueName="[Comments]" displayFolder="" count="2" memberValueDatatype="20" unbalanced="0"/>
    <cacheHierarchy uniqueName="[Comments].[Comment_Text]" caption="Comment_Text" attribute="1" defaultMemberUniqueName="[Comments].[Comment_Text].[All]" allUniqueName="[Comments].[Comment_Text].[All]" dimensionUniqueName="[Comments]" displayFolder="" count="2" memberValueDatatype="130" unbalanced="0"/>
    <cacheHierarchy uniqueName="[Comments].[Comment_Date]" caption="Comment_Date" attribute="1" time="1" defaultMemberUniqueName="[Comments].[Comment_Date].[All]" allUniqueName="[Comments].[Comment_Date].[All]" dimensionUniqueName="[Comments]" displayFolder="" count="2" memberValueDatatype="7" unbalanced="0"/>
    <cacheHierarchy uniqueName="[Comments].[Commenter_username]" caption="Commenter_username" attribute="1" defaultMemberUniqueName="[Comments].[Commenter_username].[All]" allUniqueName="[Comments].[Commenter_username].[All]" dimensionUniqueName="[Comments]" displayFolder="" count="2" memberValueDatatype="130" unbalanced="0"/>
    <cacheHierarchy uniqueName="[Likes].[Like_ID]" caption="Like_ID" attribute="1" defaultMemberUniqueName="[Likes].[Like_ID].[All]" allUniqueName="[Likes].[Like_ID].[All]" dimensionUniqueName="[Likes]" displayFolder="" count="2" memberValueDatatype="20" unbalanced="0"/>
    <cacheHierarchy uniqueName="[Likes].[User_ID]" caption="User_ID" attribute="1" defaultMemberUniqueName="[Likes].[User_ID].[All]" allUniqueName="[Likes].[User_ID].[All]" dimensionUniqueName="[Likes]" displayFolder="" count="2" memberValueDatatype="20" unbalanced="0"/>
    <cacheHierarchy uniqueName="[Likes].[Post_ID]" caption="Post_ID" attribute="1" defaultMemberUniqueName="[Likes].[Post_ID].[All]" allUniqueName="[Likes].[Post_ID].[All]" dimensionUniqueName="[Likes]" displayFolder="" count="2" memberValueDatatype="20" unbalanced="0"/>
    <cacheHierarchy uniqueName="[Likes].[Like_Date]" caption="Like_Date" attribute="1" time="1" defaultMemberUniqueName="[Likes].[Like_Date].[All]" allUniqueName="[Likes].[Like_Date].[All]" dimensionUniqueName="[Likes]" displayFolder="" count="2" memberValueDatatype="7" unbalanced="0"/>
    <cacheHierarchy uniqueName="[Posts].[Post_ID]" caption="Post_ID" attribute="1" defaultMemberUniqueName="[Posts].[Post_ID].[All]" allUniqueName="[Posts].[Post_ID].[All]" dimensionUniqueName="[Posts]" displayFolder="" count="2" memberValueDatatype="20" unbalanced="0">
      <fieldsUsage count="2">
        <fieldUsage x="-1"/>
        <fieldUsage x="0"/>
      </fieldsUsage>
    </cacheHierarchy>
    <cacheHierarchy uniqueName="[Posts].[User_ID]" caption="User_ID" attribute="1" defaultMemberUniqueName="[Posts].[User_ID].[All]" allUniqueName="[Posts].[User_ID].[All]" dimensionUniqueName="[Posts]" displayFolder="" count="2" memberValueDatatype="20" unbalanced="0"/>
    <cacheHierarchy uniqueName="[Posts].[Content_Length]" caption="Content_Length" attribute="1" defaultMemberUniqueName="[Posts].[Content_Length].[All]" allUniqueName="[Posts].[Content_Length].[All]" dimensionUniqueName="[Posts]" displayFolder="" count="2" memberValueDatatype="20" unbalanced="0"/>
    <cacheHierarchy uniqueName="[Posts].[Post_Date]" caption="Post_Date" attribute="1" time="1" defaultMemberUniqueName="[Posts].[Post_Date].[All]" allUniqueName="[Posts].[Post_Date].[All]" dimensionUniqueName="[Posts]" displayFolder="" count="2" memberValueDatatype="7" unbalanced="0"/>
    <cacheHierarchy uniqueName="[Posts].[Post_Date (Year)]" caption="Post_Date (Year)" attribute="1" defaultMemberUniqueName="[Posts].[Post_Date (Year)].[All]" allUniqueName="[Posts].[Post_Date (Year)].[All]" dimensionUniqueName="[Posts]" displayFolder="" count="2" memberValueDatatype="130" unbalanced="0"/>
    <cacheHierarchy uniqueName="[Posts].[Post_Date (Quarter)]" caption="Post_Date (Quarter)" attribute="1" defaultMemberUniqueName="[Posts].[Post_Date (Quarter)].[All]" allUniqueName="[Posts].[Post_Date (Quarter)].[All]" dimensionUniqueName="[Posts]" displayFolder="" count="2" memberValueDatatype="130" unbalanced="0"/>
    <cacheHierarchy uniqueName="[Posts].[Post_Date (Month)]" caption="Post_Date (Month)" attribute="1" defaultMemberUniqueName="[Posts].[Post_Date (Month)].[All]" allUniqueName="[Posts].[Post_Date (Month)].[All]" dimensionUniqueName="[Posts]" displayFolder="" count="2" memberValueDatatype="130" unbalanced="0"/>
    <cacheHierarchy uniqueName="[Users].[User_ID]" caption="User_ID" attribute="1" defaultMemberUniqueName="[Users].[User_ID].[All]" allUniqueName="[Users].[User_ID].[All]" dimensionUniqueName="[Users]" displayFolder="" count="2" memberValueDatatype="20" unbalanced="0"/>
    <cacheHierarchy uniqueName="[Users].[Username]" caption="Username" attribute="1" defaultMemberUniqueName="[Users].[Username].[All]" allUniqueName="[Users].[Username].[All]" dimensionUniqueName="[Users]" displayFolder="" count="2" memberValueDatatype="130" unbalanced="0">
      <fieldsUsage count="2">
        <fieldUsage x="-1"/>
        <fieldUsage x="1"/>
      </fieldsUsage>
    </cacheHierarchy>
    <cacheHierarchy uniqueName="[Users].[Email]" caption="Email" attribute="1" defaultMemberUniqueName="[Users].[Email].[All]" allUniqueName="[Users].[Email].[All]" dimensionUniqueName="[Users]" displayFolder="" count="2" memberValueDatatype="130" unbalanced="0"/>
    <cacheHierarchy uniqueName="[Users].[Join_Date]" caption="Join_Date" attribute="1" time="1" defaultMemberUniqueName="[Users].[Join_Date].[All]" allUniqueName="[Users].[Join_Date].[All]" dimensionUniqueName="[Users]" displayFolder="" count="2" memberValueDatatype="7" unbalanced="0"/>
    <cacheHierarchy uniqueName="[Users].[City]" caption="City" attribute="1" defaultMemberUniqueName="[Users].[City].[All]" allUniqueName="[Users].[City].[All]" dimensionUniqueName="[Users]" displayFolder="" count="2" memberValueDatatype="130" unbalanced="0"/>
    <cacheHierarchy uniqueName="[Users].[Email_Domain]" caption="Email_Domain" attribute="1" defaultMemberUniqueName="[Users].[Email_Domain].[All]" allUniqueName="[Users].[Email_Domain].[All]" dimensionUniqueName="[Users]" displayFolder="" count="2" memberValueDatatype="130" unbalanced="0"/>
    <cacheHierarchy uniqueName="[Users].[Post_count]" caption="Post_count" attribute="1" defaultMemberUniqueName="[Users].[Post_count].[All]" allUniqueName="[Users].[Post_count].[All]" dimensionUniqueName="[Users]" displayFolder="" count="2" memberValueDatatype="20" unbalanced="0"/>
    <cacheHierarchy uniqueName="[Users].[Avg_Content_Length]" caption="Avg_Content_Length" attribute="1" defaultMemberUniqueName="[Users].[Avg_Content_Length].[All]" allUniqueName="[Users].[Avg_Content_Length].[All]" dimensionUniqueName="[Users]" displayFolder="" count="2" memberValueDatatype="5" unbalanced="0"/>
    <cacheHierarchy uniqueName="[Users].[Likes_given]" caption="Likes_given" attribute="1" defaultMemberUniqueName="[Users].[Likes_given].[All]" allUniqueName="[Users].[Likes_given].[All]" dimensionUniqueName="[Users]" displayFolder="" count="2" memberValueDatatype="20" unbalanced="0"/>
    <cacheHierarchy uniqueName="[Users].[Comment_made]" caption="Comment_made" attribute="1" defaultMemberUniqueName="[Users].[Comment_made].[All]" allUniqueName="[Users].[Comment_made].[All]" dimensionUniqueName="[Users]" displayFolder="" count="2" memberValueDatatype="20" unbalanced="0"/>
    <cacheHierarchy uniqueName="[Users].[Total_Activity]" caption="Total_Activity" attribute="1" defaultMemberUniqueName="[Users].[Total_Activity].[All]" allUniqueName="[Users].[Total_Activity].[All]" dimensionUniqueName="[Users]" displayFolder="" count="2" memberValueDatatype="20" unbalanced="0"/>
    <cacheHierarchy uniqueName="[Posts].[Post_Date (Month Index)]" caption="Post_Date (Month Index)" attribute="1" defaultMemberUniqueName="[Posts].[Post_Date (Month Index)].[All]" allUniqueName="[Posts].[Post_Date (Month Index)].[All]" dimensionUniqueName="[Posts]" displayFolder="" count="2"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dimensions count="5">
    <dimension name="Comments" uniqueName="[Comments]" caption="Comments"/>
    <dimension name="Likes" uniqueName="[Likes]" caption="Likes"/>
    <dimension measure="1" name="Measures" uniqueName="[Measures]" caption="Measures"/>
    <dimension name="Posts" uniqueName="[Posts]" caption="Posts"/>
    <dimension name="Users" uniqueName="[Users]" caption="Users"/>
  </dimensions>
  <measureGroups count="4">
    <measureGroup name="Comments" caption="Comments"/>
    <measureGroup name="Likes" caption="Likes"/>
    <measureGroup name="Posts" caption="Posts"/>
    <measureGroup name="Users" caption="Users"/>
  </measureGroups>
  <maps count="8">
    <map measureGroup="0" dimension="0"/>
    <map measureGroup="0" dimension="3"/>
    <map measureGroup="0" dimension="4"/>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27567708337" backgroundQuery="1" createdVersion="3" refreshedVersion="8" minRefreshableVersion="3" recordCount="0" supportSubquery="1" supportAdvancedDrill="1" xr:uid="{B490616C-DF89-4A7D-B8E4-4C0665D81BB6}">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0" memberValueDatatype="20" unbalanced="0"/>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0"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2" memberValueDatatype="130" unbalanced="0"/>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2" memberValueDatatype="130" unbalanced="0"/>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hidden="1">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hidden="1">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9213637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nani kalluru" refreshedDate="45918.816243171299" backgroundQuery="1" createdVersion="3" refreshedVersion="8" minRefreshableVersion="3" recordCount="0" supportSubquery="1" supportAdvancedDrill="1" xr:uid="{9D491F85-2F55-4663-90E7-6BD1E67E2DC3}">
  <cacheSource type="external" connectionId="6">
    <extLst>
      <ext xmlns:x14="http://schemas.microsoft.com/office/spreadsheetml/2009/9/main" uri="{F057638F-6D5F-4e77-A914-E7F072B9BCA8}">
        <x14:sourceConnection name="ThisWorkbookDataModel"/>
      </ext>
    </extLst>
  </cacheSource>
  <cacheFields count="0"/>
  <cacheHierarchies count="43">
    <cacheHierarchy uniqueName="[Comments].[Comment_ID]" caption="Comment_ID" attribute="1" defaultMemberUniqueName="[Comments].[Comment_ID].[All]" allUniqueName="[Comments].[Comment_ID].[All]" dimensionUniqueName="[Comments]" displayFolder="" count="0" memberValueDatatype="20" unbalanced="0"/>
    <cacheHierarchy uniqueName="[Comments].[Post_ID]" caption="Post_ID" attribute="1" defaultMemberUniqueName="[Comments].[Post_ID].[All]" allUniqueName="[Comments].[Post_ID].[All]" dimensionUniqueName="[Comments]" displayFolder="" count="0" memberValueDatatype="20" unbalanced="0"/>
    <cacheHierarchy uniqueName="[Comments].[User_ID]" caption="User_ID" attribute="1" defaultMemberUniqueName="[Comments].[User_ID].[All]" allUniqueName="[Comments].[User_ID].[All]" dimensionUniqueName="[Comments]" displayFolder="" count="0" memberValueDatatype="20" unbalanced="0"/>
    <cacheHierarchy uniqueName="[Comments].[Comment_Text]" caption="Comment_Text" attribute="1" defaultMemberUniqueName="[Comments].[Comment_Text].[All]" allUniqueName="[Comments].[Comment_Text].[All]" dimensionUniqueName="[Comments]" displayFolder="" count="0" memberValueDatatype="130" unbalanced="0"/>
    <cacheHierarchy uniqueName="[Comments].[Comment_Date]" caption="Comment_Date" attribute="1" time="1" defaultMemberUniqueName="[Comments].[Comment_Date].[All]" allUniqueName="[Comments].[Comment_Date].[All]" dimensionUniqueName="[Comments]" displayFolder="" count="0" memberValueDatatype="7" unbalanced="0"/>
    <cacheHierarchy uniqueName="[Comments].[Commenter_username]" caption="Commenter_username" attribute="1" defaultMemberUniqueName="[Comments].[Commenter_username].[All]" allUniqueName="[Comments].[Commenter_username].[All]" dimensionUniqueName="[Comments]" displayFolder="" count="0" memberValueDatatype="130" unbalanced="0"/>
    <cacheHierarchy uniqueName="[Likes].[Like_ID]" caption="Like_ID" attribute="1" defaultMemberUniqueName="[Likes].[Like_ID].[All]" allUniqueName="[Likes].[Like_ID].[All]" dimensionUniqueName="[Likes]" displayFolder="" count="0" memberValueDatatype="20" unbalanced="0"/>
    <cacheHierarchy uniqueName="[Likes].[User_ID]" caption="User_ID" attribute="1" defaultMemberUniqueName="[Likes].[User_ID].[All]" allUniqueName="[Likes].[User_ID].[All]" dimensionUniqueName="[Likes]" displayFolder="" count="0" memberValueDatatype="20" unbalanced="0"/>
    <cacheHierarchy uniqueName="[Likes].[Post_ID]" caption="Post_ID" attribute="1" defaultMemberUniqueName="[Likes].[Post_ID].[All]" allUniqueName="[Likes].[Post_ID].[All]" dimensionUniqueName="[Likes]" displayFolder="" count="0" memberValueDatatype="20" unbalanced="0"/>
    <cacheHierarchy uniqueName="[Likes].[Like_Date]" caption="Like_Date" attribute="1" time="1" defaultMemberUniqueName="[Likes].[Like_Date].[All]" allUniqueName="[Likes].[Like_Date].[All]" dimensionUniqueName="[Likes]" displayFolder="" count="0" memberValueDatatype="7" unbalanced="0"/>
    <cacheHierarchy uniqueName="[Posts].[Post_ID]" caption="Post_ID" attribute="1" defaultMemberUniqueName="[Posts].[Post_ID].[All]" allUniqueName="[Posts].[Post_ID].[All]" dimensionUniqueName="[Posts]" displayFolder="" count="0" memberValueDatatype="20" unbalanced="0"/>
    <cacheHierarchy uniqueName="[Posts].[User_ID]" caption="User_ID" attribute="1" defaultMemberUniqueName="[Posts].[User_ID].[All]" allUniqueName="[Posts].[User_ID].[All]" dimensionUniqueName="[Posts]" displayFolder="" count="0" memberValueDatatype="20" unbalanced="0"/>
    <cacheHierarchy uniqueName="[Posts].[Content_Length]" caption="Content_Length" attribute="1" defaultMemberUniqueName="[Posts].[Content_Length].[All]" allUniqueName="[Posts].[Content_Length].[All]" dimensionUniqueName="[Posts]" displayFolder="" count="0" memberValueDatatype="20" unbalanced="0"/>
    <cacheHierarchy uniqueName="[Posts].[Post_Date]" caption="Post_Date" attribute="1" time="1" defaultMemberUniqueName="[Posts].[Post_Date].[All]" allUniqueName="[Posts].[Post_Date].[All]" dimensionUniqueName="[Posts]" displayFolder="" count="2" memberValueDatatype="7" unbalanced="0"/>
    <cacheHierarchy uniqueName="[Posts].[Post_Date (Year)]" caption="Post_Date (Year)" attribute="1" defaultMemberUniqueName="[Posts].[Post_Date (Year)].[All]" allUniqueName="[Posts].[Post_Date (Year)].[All]" dimensionUniqueName="[Posts]" displayFolder="" count="0" memberValueDatatype="130" unbalanced="0"/>
    <cacheHierarchy uniqueName="[Posts].[Post_Date (Quarter)]" caption="Post_Date (Quarter)" attribute="1" defaultMemberUniqueName="[Posts].[Post_Date (Quarter)].[All]" allUniqueName="[Posts].[Post_Date (Quarter)].[All]" dimensionUniqueName="[Posts]" displayFolder="" count="0" memberValueDatatype="130" unbalanced="0"/>
    <cacheHierarchy uniqueName="[Posts].[Post_Date (Month)]" caption="Post_Date (Month)" attribute="1" defaultMemberUniqueName="[Posts].[Post_Date (Month)].[All]" allUniqueName="[Posts].[Post_Date (Month)].[All]" dimensionUniqueName="[Posts]" displayFolder="" count="0" memberValueDatatype="130" unbalanced="0"/>
    <cacheHierarchy uniqueName="[Users].[User_ID]" caption="User_ID" attribute="1" defaultMemberUniqueName="[Users].[User_ID].[All]" allUniqueName="[Users].[User_ID].[All]" dimensionUniqueName="[Users]" displayFolder="" count="0" memberValueDatatype="20" unbalanced="0"/>
    <cacheHierarchy uniqueName="[Users].[Username]" caption="Username" attribute="1" defaultMemberUniqueName="[Users].[Username].[All]" allUniqueName="[Users].[Username].[All]" dimensionUniqueName="[Users]" displayFolder="" count="0" memberValueDatatype="130" unbalanced="0"/>
    <cacheHierarchy uniqueName="[Users].[Email]" caption="Email" attribute="1" defaultMemberUniqueName="[Users].[Email].[All]" allUniqueName="[Users].[Email].[All]" dimensionUniqueName="[Users]" displayFolder="" count="0" memberValueDatatype="130" unbalanced="0"/>
    <cacheHierarchy uniqueName="[Users].[Join_Date]" caption="Join_Date" attribute="1" time="1" defaultMemberUniqueName="[Users].[Join_Date].[All]" allUniqueName="[Users].[Join_Date].[All]" dimensionUniqueName="[Users]" displayFolder="" count="0" memberValueDatatype="7" unbalanced="0"/>
    <cacheHierarchy uniqueName="[Users].[City]" caption="City" attribute="1" defaultMemberUniqueName="[Users].[City].[All]" allUniqueName="[Users].[City].[All]" dimensionUniqueName="[Users]" displayFolder="" count="0" memberValueDatatype="130" unbalanced="0"/>
    <cacheHierarchy uniqueName="[Users].[Email_Domain]" caption="Email_Domain" attribute="1" defaultMemberUniqueName="[Users].[Email_Domain].[All]" allUniqueName="[Users].[Email_Domain].[All]" dimensionUniqueName="[Users]" displayFolder="" count="0" memberValueDatatype="130" unbalanced="0"/>
    <cacheHierarchy uniqueName="[Users].[Post_count]" caption="Post_count" attribute="1" defaultMemberUniqueName="[Users].[Post_count].[All]" allUniqueName="[Users].[Post_count].[All]" dimensionUniqueName="[Users]" displayFolder="" count="0" memberValueDatatype="20" unbalanced="0"/>
    <cacheHierarchy uniqueName="[Users].[Avg_Content_Length]" caption="Avg_Content_Length" attribute="1" defaultMemberUniqueName="[Users].[Avg_Content_Length].[All]" allUniqueName="[Users].[Avg_Content_Length].[All]" dimensionUniqueName="[Users]" displayFolder="" count="0" memberValueDatatype="5" unbalanced="0"/>
    <cacheHierarchy uniqueName="[Users].[Likes_given]" caption="Likes_given" attribute="1" defaultMemberUniqueName="[Users].[Likes_given].[All]" allUniqueName="[Users].[Likes_given].[All]" dimensionUniqueName="[Users]" displayFolder="" count="0" memberValueDatatype="20" unbalanced="0"/>
    <cacheHierarchy uniqueName="[Users].[Comment_made]" caption="Comment_made" attribute="1" defaultMemberUniqueName="[Users].[Comment_made].[All]" allUniqueName="[Users].[Comment_made].[All]" dimensionUniqueName="[Users]" displayFolder="" count="0" memberValueDatatype="20" unbalanced="0"/>
    <cacheHierarchy uniqueName="[Users].[Total_Activity]" caption="Total_Activity" attribute="1" defaultMemberUniqueName="[Users].[Total_Activity].[All]" allUniqueName="[Users].[Total_Activity].[All]" dimensionUniqueName="[Users]" displayFolder="" count="0" memberValueDatatype="20" unbalanced="0"/>
    <cacheHierarchy uniqueName="[Posts].[Post_Date (Month Index)]" caption="Post_Date (Month Index)" attribute="1" defaultMemberUniqueName="[Posts].[Post_Date (Month Index)].[All]" allUniqueName="[Posts].[Post_Date (Month Index)].[All]" dimensionUniqueName="[Posts]" displayFolder="" count="0" memberValueDatatype="20" unbalanced="0" hidden="1"/>
    <cacheHierarchy uniqueName="[Measures].[__XL_Count Likes]" caption="__XL_Count Likes" measure="1" displayFolder="" measureGroup="Likes" count="0" hidden="1"/>
    <cacheHierarchy uniqueName="[Measures].[__XL_Count Posts]" caption="__XL_Count Posts" measure="1" displayFolder="" measureGroup="Posts" count="0" hidden="1"/>
    <cacheHierarchy uniqueName="[Measures].[__XL_Count Comments]" caption="__XL_Count Comments" measure="1" displayFolder="" measureGroup="Comments" count="0" hidden="1"/>
    <cacheHierarchy uniqueName="[Measures].[__XL_Count Users]" caption="__XL_Count Users" measure="1" displayFolder="" measureGroup="Users" count="0" hidden="1"/>
    <cacheHierarchy uniqueName="[Measures].[__No measures defined]" caption="__No measures defined" measure="1" displayFolder="" count="0" hidden="1"/>
    <cacheHierarchy uniqueName="[Measures].[Sum of Like_ID]" caption="Sum of Like_ID" measure="1" displayFolder="" measureGroup="Likes" count="0" hidden="1">
      <extLst>
        <ext xmlns:x15="http://schemas.microsoft.com/office/spreadsheetml/2010/11/main" uri="{B97F6D7D-B522-45F9-BDA1-12C45D357490}">
          <x15:cacheHierarchy aggregatedColumn="6"/>
        </ext>
      </extLst>
    </cacheHierarchy>
    <cacheHierarchy uniqueName="[Measures].[Sum of Comment_ID]" caption="Sum of Comment_ID" measure="1" displayFolder="" measureGroup="Comments" count="0" hidden="1">
      <extLst>
        <ext xmlns:x15="http://schemas.microsoft.com/office/spreadsheetml/2010/11/main" uri="{B97F6D7D-B522-45F9-BDA1-12C45D357490}">
          <x15:cacheHierarchy aggregatedColumn="0"/>
        </ext>
      </extLst>
    </cacheHierarchy>
    <cacheHierarchy uniqueName="[Measures].[Count of Like_ID]" caption="Count of Like_ID" measure="1" displayFolder="" measureGroup="Likes" count="0" hidden="1">
      <extLst>
        <ext xmlns:x15="http://schemas.microsoft.com/office/spreadsheetml/2010/11/main" uri="{B97F6D7D-B522-45F9-BDA1-12C45D357490}">
          <x15:cacheHierarchy aggregatedColumn="6"/>
        </ext>
      </extLst>
    </cacheHierarchy>
    <cacheHierarchy uniqueName="[Measures].[Count of Comment_ID]" caption="Count of Comment_ID" measure="1" displayFolder="" measureGroup="Comments" count="0" hidden="1">
      <extLst>
        <ext xmlns:x15="http://schemas.microsoft.com/office/spreadsheetml/2010/11/main" uri="{B97F6D7D-B522-45F9-BDA1-12C45D357490}">
          <x15:cacheHierarchy aggregatedColumn="0"/>
        </ext>
      </extLst>
    </cacheHierarchy>
    <cacheHierarchy uniqueName="[Measures].[Sum of User_ID]" caption="Sum of User_ID" measure="1" displayFolder="" measureGroup="Users" count="0" hidden="1">
      <extLst>
        <ext xmlns:x15="http://schemas.microsoft.com/office/spreadsheetml/2010/11/main" uri="{B97F6D7D-B522-45F9-BDA1-12C45D357490}">
          <x15:cacheHierarchy aggregatedColumn="17"/>
        </ext>
      </extLst>
    </cacheHierarchy>
    <cacheHierarchy uniqueName="[Measures].[Count of User_ID]" caption="Count of User_ID" measure="1" displayFolder="" measureGroup="Users" count="0" hidden="1">
      <extLst>
        <ext xmlns:x15="http://schemas.microsoft.com/office/spreadsheetml/2010/11/main" uri="{B97F6D7D-B522-45F9-BDA1-12C45D357490}">
          <x15:cacheHierarchy aggregatedColumn="17"/>
        </ext>
      </extLst>
    </cacheHierarchy>
    <cacheHierarchy uniqueName="[Measures].[Sum of Post_ID]" caption="Sum of Post_ID" measure="1" displayFolder="" measureGroup="Posts" count="0" hidden="1">
      <extLst>
        <ext xmlns:x15="http://schemas.microsoft.com/office/spreadsheetml/2010/11/main" uri="{B97F6D7D-B522-45F9-BDA1-12C45D357490}">
          <x15:cacheHierarchy aggregatedColumn="10"/>
        </ext>
      </extLst>
    </cacheHierarchy>
    <cacheHierarchy uniqueName="[Measures].[Count of Post_ID]" caption="Count of Post_ID" measure="1" displayFolder="" measureGroup="Posts" count="0" hidden="1">
      <extLst>
        <ext xmlns:x15="http://schemas.microsoft.com/office/spreadsheetml/2010/11/main" uri="{B97F6D7D-B522-45F9-BDA1-12C45D357490}">
          <x15:cacheHierarchy aggregatedColumn="10"/>
        </ext>
      </extLst>
    </cacheHierarchy>
    <cacheHierarchy uniqueName="[Measures].[Sum of Total_Activity]" caption="Sum of Total_Activity" measure="1" displayFolder="" measureGroup="User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1845784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DCBF1-08A1-4650-BA5D-66E3EA818587}" name="PivotTable10" cacheId="2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1:L82"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Count of User_ID" fld="3" subtotal="count" baseField="2"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caption="Count of User_ID"/>
    <pivotHierarchy dragToData="1"/>
    <pivotHierarchy dragToData="1" caption="Count of Post_ID"/>
    <pivotHierarchy dragToData="1"/>
  </pivotHierarchies>
  <pivotTableStyleInfo name="PivotStyleLight16" showRowHeaders="1" showColHeaders="1" showRowStripes="0" showColStripes="0" showLastColumn="1"/>
  <filters count="2">
    <filter fld="1" type="count" id="2" iMeasureHier="42">
      <autoFilter ref="A1">
        <filterColumn colId="0">
          <top10 val="5" filterVal="5"/>
        </filterColumn>
      </autoFilter>
    </filter>
    <filter fld="0" type="count" id="1" iMeasureHier="36">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286397-FC8D-4736-AE72-19F33A4F3563}" name="PivotTable9" cacheId="2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22:K28" firstHeaderRow="0" firstDataRow="1" firstDataCol="1"/>
  <pivotFields count="4">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Post_ID" fld="2" subtotal="count" baseField="0" baseItem="0"/>
    <dataField name="Count of Like_ID" fld="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pivotHierarchy dragToData="1"/>
    <pivotHierarchy dragToData="1" caption="Count of Post_ID"/>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D3617-0547-41EC-95AE-5E3E830AFF96}" name="PivotTable6" cacheId="1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31:I44" firstHeaderRow="0"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s>
  <rowFields count="1">
    <field x="2"/>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Count of Like_ID" fld="3" subtotal="count" baseField="2" baseItem="0"/>
    <dataField name="Count of Post_ID" fld="4" subtotal="count" baseField="2" baseItem="0"/>
    <dataField name="Count of Comment_ID" fld="5" subtotal="count" baseField="2"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pivotHierarchy dragToData="1"/>
    <pivotHierarchy dragToData="1" caption="Count of Post_ID"/>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33B306-48AB-4B2B-81FD-076407F398C6}" name="PivotTable5" cacheId="1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4:G20"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Total_Activity" fld="2"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C4EA4E-BF4B-48E9-B32F-EFB3160058A2}" name="PivotTable3" cacheId="1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12:D63" firstHeaderRow="0"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dataField="1" subtotalTop="0" showAll="0" defaultSubtotal="0"/>
    <pivotField dataField="1" subtotalTop="0" showAll="0" defaultSubtotal="0"/>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Count of User_ID" fld="2" subtotal="count" baseField="1" baseItem="0"/>
    <dataField name="Count of Post_ID" fld="3" subtotal="count" baseField="1" baseItem="0"/>
    <dataField name="Count of Like_ID" fld="4" subtotal="count" baseField="1" baseItem="4"/>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caption="Count of User_ID"/>
    <pivotHierarchy dragToData="1"/>
    <pivotHierarchy dragToData="1" caption="Count of Post_ID"/>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AAA55A-0AF0-47E1-B34A-12EC1C521F83}" name="PivotTable2" cacheId="1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9" firstHeaderRow="0"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of Like_ID" fld="1" subtotal="count" baseField="0" baseItem="0"/>
    <dataField name="Count of Comment_I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Like_ID"/>
    <pivotHierarchy dragToData="1" caption="Count of Comment_ID"/>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kes]"/>
        <x15:activeTabTopLevelEntity name="[Posts]"/>
        <x15:activeTabTopLevelEntity name="[Commen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D75A019-96A4-45F3-9936-356B1589521E}" autoFormatId="16" applyNumberFormats="0" applyBorderFormats="0" applyFontFormats="0" applyPatternFormats="0" applyAlignmentFormats="0" applyWidthHeightFormats="0">
  <queryTableRefresh nextId="18" unboundColumnsRight="6">
    <queryTableFields count="12">
      <queryTableField id="1" name="User_ID" tableColumnId="1"/>
      <queryTableField id="2" name="Username" tableColumnId="2"/>
      <queryTableField id="3" name="Email" tableColumnId="3"/>
      <queryTableField id="4" name="Join_Date" tableColumnId="4"/>
      <queryTableField id="17" dataBound="0" tableColumnId="17"/>
      <queryTableField id="5" name="City" tableColumnId="5"/>
      <queryTableField id="6" dataBound="0" tableColumnId="6"/>
      <queryTableField id="9" dataBound="0" tableColumnId="9"/>
      <queryTableField id="10" dataBound="0" tableColumnId="10"/>
      <queryTableField id="13" dataBound="0" tableColumnId="13"/>
      <queryTableField id="14" dataBound="0" tableColumnId="14"/>
      <queryTableField id="15" dataBound="0" tableColumnId="1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350092BC-7922-4C12-958C-D3B195F95AE8}" autoFormatId="16" applyNumberFormats="0" applyBorderFormats="0" applyFontFormats="0" applyPatternFormats="0" applyAlignmentFormats="0" applyWidthHeightFormats="0">
  <queryTableRefresh nextId="5">
    <queryTableFields count="4">
      <queryTableField id="1" name="Post_ID" tableColumnId="1"/>
      <queryTableField id="2" name="User_ID" tableColumnId="2"/>
      <queryTableField id="3" name="Content_Length" tableColumnId="3"/>
      <queryTableField id="4" name="Post_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48DC7014-E010-415C-B33E-B1EE2E25C14D}" autoFormatId="16" applyNumberFormats="0" applyBorderFormats="0" applyFontFormats="0" applyPatternFormats="0" applyAlignmentFormats="0" applyWidthHeightFormats="0">
  <queryTableRefresh nextId="5">
    <queryTableFields count="4">
      <queryTableField id="1" name="Like_ID" tableColumnId="1"/>
      <queryTableField id="2" name="User_ID" tableColumnId="2"/>
      <queryTableField id="3" name="Post_ID" tableColumnId="3"/>
      <queryTableField id="4" name="Like_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1" xr16:uid="{6FCD1975-3373-40DA-A4BA-A1AC817346A4}" autoFormatId="16" applyNumberFormats="0" applyBorderFormats="0" applyFontFormats="0" applyPatternFormats="0" applyAlignmentFormats="0" applyWidthHeightFormats="0">
  <queryTableRefresh nextId="7" unboundColumnsRight="1">
    <queryTableFields count="6">
      <queryTableField id="1" name="Comment_ID" tableColumnId="1"/>
      <queryTableField id="2" name="Post_ID" tableColumnId="2"/>
      <queryTableField id="3" name="User_ID" tableColumnId="3"/>
      <queryTableField id="4" name="Comment_Text" tableColumnId="4"/>
      <queryTableField id="5" name="Comment_Date" tableColumnId="5"/>
      <queryTableField id="6" dataBound="0"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2" xr16:uid="{FAA6FA38-4C7C-4583-AB97-BDEF917C1D47}" autoFormatId="16" applyNumberFormats="0" applyBorderFormats="0" applyFontFormats="0" applyPatternFormats="0" applyAlignmentFormats="0" applyWidthHeightFormats="0">
  <queryTableRefresh nextId="6" unboundColumnsRight="1">
    <queryTableFields count="5">
      <queryTableField id="1" name="Friendship_ID" tableColumnId="1"/>
      <queryTableField id="2" name="User_ID1" tableColumnId="2"/>
      <queryTableField id="3" name="User_ID2" tableColumnId="3"/>
      <queryTableField id="4" name="Since_Date" tableColumnId="4"/>
      <queryTableField id="5" dataBound="0"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FFF5D5D-D076-4081-A97F-0AF7251453D0}" sourceName="[Users].[City]">
  <pivotTables>
    <pivotTable tabId="8" name="PivotTable9"/>
  </pivotTables>
  <data>
    <olap pivotCacheId="92136371">
      <levels count="2">
        <level uniqueName="[Users].[City].[(All)]" sourceCaption="(All)" count="0"/>
        <level uniqueName="[Users].[City].[City]" sourceCaption="City" count="50">
          <ranges>
            <range startItem="0">
              <i n="[Users].[City].&amp;[Amandafurt]" c="Amandafurt"/>
              <i n="[Users].[City].&amp;[Andreaborough]" c="Andreaborough"/>
              <i n="[Users].[City].&amp;[Bushstad]" c="Bushstad"/>
              <i n="[Users].[City].&amp;[Calderonbury]" c="Calderonbury"/>
              <i n="[Users].[City].&amp;[Christopherside]" c="Christopherside"/>
              <i n="[Users].[City].&amp;[Codyview]" c="Codyview"/>
              <i n="[Users].[City].&amp;[Cruzfurt]" c="Cruzfurt"/>
              <i n="[Users].[City].&amp;[Danielhaven]" c="Danielhaven"/>
              <i n="[Users].[City].&amp;[Davidville]" c="Davidville"/>
              <i n="[Users].[City].&amp;[East Jennifer]" c="East Jennifer"/>
              <i n="[Users].[City].&amp;[East Luisberg]" c="East Luisberg"/>
              <i n="[Users].[City].&amp;[East Melissaville]" c="East Melissaville"/>
              <i n="[Users].[City].&amp;[East Michael]" c="East Michael"/>
              <i n="[Users].[City].&amp;[East Sharontown]" c="East Sharontown"/>
              <i n="[Users].[City].&amp;[East Taylorfurt]" c="East Taylorfurt"/>
              <i n="[Users].[City].&amp;[East Willieton]" c="East Willieton"/>
              <i n="[Users].[City].&amp;[Edwardsbury]" c="Edwardsbury"/>
              <i n="[Users].[City].&amp;[Garciashire]" c="Garciashire"/>
              <i n="[Users].[City].&amp;[Heatherland]" c="Heatherland"/>
              <i n="[Users].[City].&amp;[Hollandmouth]" c="Hollandmouth"/>
              <i n="[Users].[City].&amp;[Hunterland]" c="Hunterland"/>
              <i n="[Users].[City].&amp;[Jerrychester]" c="Jerrychester"/>
              <i n="[Users].[City].&amp;[Josephshire]" c="Josephshire"/>
              <i n="[Users].[City].&amp;[Kathyview]" c="Kathyview"/>
              <i n="[Users].[City].&amp;[Kennethside]" c="Kennethside"/>
              <i n="[Users].[City].&amp;[Lake Eric]" c="Lake Eric"/>
              <i n="[Users].[City].&amp;[Lake Nathan]" c="Lake Nathan"/>
              <i n="[Users].[City].&amp;[Lauraberg]" c="Lauraberg"/>
              <i n="[Users].[City].&amp;[Leahborough]" c="Leahborough"/>
              <i n="[Users].[City].&amp;[Mendezborough]" c="Mendezborough"/>
              <i n="[Users].[City].&amp;[Mooreshire]" c="Mooreshire"/>
              <i n="[Users].[City].&amp;[Morrisfurt]" c="Morrisfurt"/>
              <i n="[Users].[City].&amp;[New Amanda]" c="New Amanda"/>
              <i n="[Users].[City].&amp;[New David]" c="New David"/>
              <i n="[Users].[City].&amp;[New Krystal]" c="New Krystal"/>
              <i n="[Users].[City].&amp;[North Amandaton]" c="North Amandaton"/>
              <i n="[Users].[City].&amp;[North Anna]" c="North Anna"/>
              <i n="[Users].[City].&amp;[North Benjamin]" c="North Benjamin"/>
              <i n="[Users].[City].&amp;[North Shawnfurt]" c="North Shawnfurt"/>
              <i n="[Users].[City].&amp;[Payneshire]" c="Payneshire"/>
              <i n="[Users].[City].&amp;[Port Lanceland]" c="Port Lanceland"/>
              <i n="[Users].[City].&amp;[Port Susanfort]" c="Port Susanfort"/>
              <i n="[Users].[City].&amp;[Seanville]" c="Seanville"/>
              <i n="[Users].[City].&amp;[South Brendafurt]" c="South Brendafurt"/>
              <i n="[Users].[City].&amp;[South Kylemouth]" c="South Kylemouth"/>
              <i n="[Users].[City].&amp;[Stephenbury]" c="Stephenbury"/>
              <i n="[Users].[City].&amp;[Taraberg]" c="Taraberg"/>
              <i n="[Users].[City].&amp;[Walterland]" c="Walterland"/>
              <i n="[Users].[City].&amp;[Watsonton]" c="Watsonton"/>
              <i n="[Users].[City].&amp;[West Richardchester]" c="West Richardchester"/>
            </range>
          </ranges>
        </level>
      </levels>
      <selections count="1">
        <selection n="[Us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name" xr10:uid="{713BF9DD-9FEA-428C-AA9D-3FEB67C4175F}" sourceName="[Users].[Username]">
  <pivotTables>
    <pivotTable tabId="8" name="PivotTable9"/>
  </pivotTables>
  <data>
    <olap pivotCacheId="92136371">
      <levels count="2">
        <level uniqueName="[Users].[Username].[(All)]" sourceCaption="(All)" count="0"/>
        <level uniqueName="[Users].[Username].[Username]" sourceCaption="Username" count="50">
          <ranges>
            <range startItem="0">
              <i n="[Users].[Username].&amp;[abigailmercer]" c="abigailmercer"/>
              <i n="[Users].[Username].&amp;[ahamilton]" c="ahamilton"/>
              <i n="[Users].[Username].&amp;[bassjason]" c="bassjason"/>
              <i n="[Users].[Username].&amp;[carpentermckenzie]" c="carpentermckenzie"/>
              <i n="[Users].[Username].&amp;[carrillotiffany]" c="carrillotiffany"/>
              <i n="[Users].[Username].&amp;[chamberslouis]" c="chamberslouis"/>
              <i n="[Users].[Username].&amp;[christian06]" c="christian06"/>
              <i n="[Users].[Username].&amp;[costamark]" c="costamark"/>
              <i n="[Users].[Username].&amp;[daniel14]" c="daniel14"/>
              <i n="[Users].[Username].&amp;[ericabaker]" c="ericabaker"/>
              <i n="[Users].[Username].&amp;[erikaphillips]" c="erikaphillips"/>
              <i n="[Users].[Username].&amp;[estradatracy]" c="estradatracy"/>
              <i n="[Users].[Username].&amp;[georgemartin]" c="georgemartin"/>
              <i n="[Users].[Username].&amp;[ghogan]" c="ghogan"/>
              <i n="[Users].[Username].&amp;[haledavid]" c="haledavid"/>
              <i n="[Users].[Username].&amp;[jacksonbrianna]" c="jacksonbrianna"/>
              <i n="[Users].[Username].&amp;[jonessydney]" c="jonessydney"/>
              <i n="[Users].[Username].&amp;[joshuatucker]" c="joshuatucker"/>
              <i n="[Users].[Username].&amp;[kevinhampton]" c="kevinhampton"/>
              <i n="[Users].[Username].&amp;[kristendecker]" c="kristendecker"/>
              <i n="[Users].[Username].&amp;[larry37]" c="larry37"/>
              <i n="[Users].[Username].&amp;[leegina]" c="leegina"/>
              <i n="[Users].[Username].&amp;[lindadelgado]" c="lindadelgado"/>
              <i n="[Users].[Username].&amp;[ljohnson]" c="ljohnson"/>
              <i n="[Users].[Username].&amp;[lucerodavid]" c="lucerodavid"/>
              <i n="[Users].[Username].&amp;[matthew35]" c="matthew35"/>
              <i n="[Users].[Username].&amp;[mbush]" c="mbush"/>
              <i n="[Users].[Username].&amp;[meyersjacqueline]" c="meyersjacqueline"/>
              <i n="[Users].[Username].&amp;[oromero]" c="oromero"/>
              <i n="[Users].[Username].&amp;[pgarcia]" c="pgarcia"/>
              <i n="[Users].[Username].&amp;[privera]" c="privera"/>
              <i n="[Users].[Username].&amp;[qfields]" c="qfields"/>
              <i n="[Users].[Username].&amp;[rebeccapacheco]" c="rebeccapacheco"/>
              <i n="[Users].[Username].&amp;[restes]" c="restes"/>
              <i n="[Users].[Username].&amp;[ronald33]" c="ronald33"/>
              <i n="[Users].[Username].&amp;[samuel65]" c="samuel65"/>
              <i n="[Users].[Username].&amp;[seandonaldson]" c="seandonaldson"/>
              <i n="[Users].[Username].&amp;[sheri18]" c="sheri18"/>
              <i n="[Users].[Username].&amp;[smithlogan]" c="smithlogan"/>
              <i n="[Users].[Username].&amp;[ssharp]" c="ssharp"/>
              <i n="[Users].[Username].&amp;[suzannevillanueva]" c="suzannevillanueva"/>
              <i n="[Users].[Username].&amp;[taylorclark]" c="taylorclark"/>
              <i n="[Users].[Username].&amp;[tiffanymoore]" c="tiffanymoore"/>
              <i n="[Users].[Username].&amp;[timothy51]" c="timothy51"/>
              <i n="[Users].[Username].&amp;[traviscarr]" c="traviscarr"/>
              <i n="[Users].[Username].&amp;[vbutler]" c="vbutler"/>
              <i n="[Users].[Username].&amp;[victorjackson]" c="victorjackson"/>
              <i n="[Users].[Username].&amp;[weavergina]" c="weavergina"/>
              <i n="[Users].[Username].&amp;[williamsrobert]" c="williamsrobert"/>
              <i n="[Users].[Username].&amp;[znelson]" c="znelson"/>
            </range>
          </ranges>
        </level>
      </levels>
      <selections count="1">
        <selection n="[Users].[User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16B68E-A9F5-4C51-ABFC-A6F07BE895F6}" cache="Slicer_City" caption="City" level="1" rowHeight="234950"/>
  <slicer name="Username" xr10:uid="{961BB2B2-EAA2-45A1-B5B0-C23756036413}" cache="Slicer_Username" caption="User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4206CD2-5945-4E34-8128-C0B0A1A463C5}" cache="Slicer_City" caption="City" level="1" rowHeight="234950"/>
  <slicer name="Username 1" xr10:uid="{6FDF098E-1A2E-4BB6-B3BB-8CD7C19D8571}" cache="Slicer_Username" caption="Usernam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CC0896-D3A7-4793-834A-FDC38E5F60D8}" name="Users" displayName="Users" ref="A1:L51" tableType="queryTable" totalsRowShown="0">
  <autoFilter ref="A1:L51" xr:uid="{E8CC0896-D3A7-4793-834A-FDC38E5F60D8}"/>
  <tableColumns count="12">
    <tableColumn id="1" xr3:uid="{FA969224-496A-4829-8F03-736780113499}" uniqueName="1" name="User_ID" queryTableFieldId="1"/>
    <tableColumn id="2" xr3:uid="{8488A798-096A-4E32-AFA0-CF4FEDA10BC8}" uniqueName="2" name="Username" queryTableFieldId="2" dataDxfId="20"/>
    <tableColumn id="3" xr3:uid="{25EDBF64-47DA-451D-B454-F4A350B559BC}" uniqueName="3" name="Email" queryTableFieldId="3" dataDxfId="19"/>
    <tableColumn id="4" xr3:uid="{C0201A5E-CF8A-441E-8BF1-03FB7C06C833}" uniqueName="4" name="Join_Date" queryTableFieldId="4" dataDxfId="15"/>
    <tableColumn id="17" xr3:uid="{EF48D4C1-892E-407F-AF4D-A1934F6C854E}" uniqueName="17" name="joined before Jan 2023" queryTableFieldId="17" dataDxfId="3"/>
    <tableColumn id="5" xr3:uid="{70B494DE-9487-4A27-B9F2-13E0D243440D}" uniqueName="5" name="City" queryTableFieldId="5" dataDxfId="18"/>
    <tableColumn id="6" xr3:uid="{CE1B28F0-9277-4812-B542-27D7EFDC2669}" uniqueName="6" name="Email_Domain" queryTableFieldId="6" dataDxfId="16"/>
    <tableColumn id="9" xr3:uid="{7553D9BC-9473-4680-BC9C-2C2EF76B6AA6}" uniqueName="9" name="Post_count" queryTableFieldId="9" dataDxfId="10">
      <calculatedColumnFormula>COUNTIF(Posts!B:B, A2)</calculatedColumnFormula>
    </tableColumn>
    <tableColumn id="10" xr3:uid="{C7B2EEA8-F659-42A7-A408-9245BC41B826}" uniqueName="10" name="Avg_Content_Length" queryTableFieldId="10" dataDxfId="9">
      <calculatedColumnFormula>AVERAGEIF(Posts!B:B, A2, Posts!C:C)</calculatedColumnFormula>
    </tableColumn>
    <tableColumn id="13" xr3:uid="{8FE5B01E-79C6-42BA-B21B-6DCFC98383C1}" uniqueName="13" name="Likes_given" queryTableFieldId="13" dataDxfId="8">
      <calculatedColumnFormula>COUNTIF(Likes!B:B, A2)</calculatedColumnFormula>
    </tableColumn>
    <tableColumn id="14" xr3:uid="{31D65862-D47F-40E7-A8C8-548FB4230237}" uniqueName="14" name="Comment_made" queryTableFieldId="14" dataDxfId="7">
      <calculatedColumnFormula>COUNTIF('Comments'!C:C, A2)</calculatedColumnFormula>
    </tableColumn>
    <tableColumn id="15" xr3:uid="{2C7DE184-3525-4A04-B9C0-7997080439F1}" uniqueName="15" name="Total_Activity" queryTableFieldId="15" dataDxfId="6">
      <calculatedColumnFormula>Users[[#This Row],[Likes_given]]+Users[[#This Row],[Comment_made]]</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FD474F-3899-4787-AA1E-0C8E9AAFE8FB}" name="Posts" displayName="Posts" ref="A1:D101" tableType="queryTable" totalsRowShown="0">
  <autoFilter ref="A1:D101" xr:uid="{E4FD474F-3899-4787-AA1E-0C8E9AAFE8FB}"/>
  <tableColumns count="4">
    <tableColumn id="1" xr3:uid="{B97D9E8A-C5DF-4211-BF9E-3053B23AFE41}" uniqueName="1" name="Post_ID" queryTableFieldId="1"/>
    <tableColumn id="2" xr3:uid="{45CB8CAA-B98E-4C48-9154-3F653449A7E8}" uniqueName="2" name="User_ID" queryTableFieldId="2"/>
    <tableColumn id="3" xr3:uid="{965585CD-EA09-44DA-A015-3335BAC9D3EA}" uniqueName="3" name="Content_Length" queryTableFieldId="3"/>
    <tableColumn id="4" xr3:uid="{AE48C5B2-1A8F-4931-8615-EA203CEAFBD0}" uniqueName="4" name="Post_Date" queryTableFieldId="4"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685179-B0ED-4DE4-9C25-756670FA7CEB}" name="Likes" displayName="Likes" ref="A1:D151" tableType="queryTable" totalsRowShown="0">
  <autoFilter ref="A1:D151" xr:uid="{40685179-B0ED-4DE4-9C25-756670FA7CEB}"/>
  <tableColumns count="4">
    <tableColumn id="1" xr3:uid="{56FC6A87-DD36-482D-8B73-C9B69826BD3F}" uniqueName="1" name="Like_ID" queryTableFieldId="1"/>
    <tableColumn id="2" xr3:uid="{EFD7BE43-E859-4FFB-A690-65B8B3527E4B}" uniqueName="2" name="User_ID" queryTableFieldId="2"/>
    <tableColumn id="3" xr3:uid="{AF155858-6E4A-4C98-8F05-11FD1269A981}" uniqueName="3" name="Post_ID" queryTableFieldId="3"/>
    <tableColumn id="4" xr3:uid="{F833E477-FE3A-4B22-99A4-29CC122984E5}" uniqueName="4" name="Like_Date" queryTableFieldId="4" dataDxf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A8C39E3-E540-4C6E-B9A6-1CF92FC7ED37}" name="Comments" displayName="Comments" ref="A1:F121" tableType="queryTable" totalsRowShown="0">
  <autoFilter ref="A1:F121" xr:uid="{CA8C39E3-E540-4C6E-B9A6-1CF92FC7ED37}"/>
  <tableColumns count="6">
    <tableColumn id="1" xr3:uid="{5549F026-B4E1-40D5-AAD2-EEDE1C142A06}" uniqueName="1" name="Comment_ID" queryTableFieldId="1"/>
    <tableColumn id="2" xr3:uid="{66E59A8A-6D9F-43CB-8E2F-66CDF125F5AE}" uniqueName="2" name="Post_ID" queryTableFieldId="2"/>
    <tableColumn id="3" xr3:uid="{0E745011-35CF-4430-AA5A-A0F3DF5054D0}" uniqueName="3" name="User_ID" queryTableFieldId="3"/>
    <tableColumn id="4" xr3:uid="{02AE0BF9-3312-49A9-B9C4-7978EA99C6AC}" uniqueName="4" name="Comment_Text" queryTableFieldId="4" dataDxfId="17"/>
    <tableColumn id="5" xr3:uid="{924B22E4-91F3-479B-A69D-A11791281F96}" uniqueName="5" name="Comment_Date" queryTableFieldId="5" dataDxfId="11"/>
    <tableColumn id="6" xr3:uid="{75043CE8-F968-4CDA-B694-5EAA852BEEBF}" uniqueName="6" name="Commenter_username" queryTableFieldId="6" dataDxfId="5">
      <calculatedColumnFormula>VLOOKUP(Comments[[#This Row],[User_ID]],Users!A:B,2,FALSE)</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C70A44-378C-47E5-905A-811C71F67CF4}" name="Friendships" displayName="Friendships" ref="A1:E81" tableType="queryTable" totalsRowShown="0">
  <autoFilter ref="A1:E81" xr:uid="{E3C70A44-378C-47E5-905A-811C71F67CF4}"/>
  <tableColumns count="5">
    <tableColumn id="1" xr3:uid="{5552AE12-9FB9-4872-848A-92690A6FA28E}" uniqueName="1" name="Friendship_ID" queryTableFieldId="1"/>
    <tableColumn id="2" xr3:uid="{8B7ABE46-BBF4-4CFC-9AB5-2CB55E4D7C44}" uniqueName="2" name="User_ID1" queryTableFieldId="2"/>
    <tableColumn id="3" xr3:uid="{7FE26D9A-F0C0-4C98-9EA6-995174CEAF32}" uniqueName="3" name="User_ID2" queryTableFieldId="3"/>
    <tableColumn id="4" xr3:uid="{AD42EBFB-6CC1-491D-947A-910162805419}" uniqueName="4" name="Since_Date" queryTableFieldId="4" dataDxfId="12"/>
    <tableColumn id="5" xr3:uid="{6DBE8738-10A5-4024-952F-0B07B21DF92C}" uniqueName="5" name="Friendship_Duration_months" queryTableFieldId="5" dataDxfId="4">
      <calculatedColumnFormula>DATEDIF(Friendships[[#This Row],[Since_Date]],TODAY(),"M")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ost_Date" xr10:uid="{B8460FE5-6DF0-4B7F-86BF-B01F1B105A7D}" sourceName="[Posts].[Post_Date]">
  <pivotTables>
    <pivotTable tabId="8" name="PivotTable3"/>
  </pivotTables>
  <state minimalRefreshVersion="6" lastRefreshVersion="6" pivotCacheId="184578413"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ost_Date" xr10:uid="{9E1A3D5D-DE0D-4ACF-BBB5-3CB0A2101839}" cache="Timeline_Post_Date" caption="Post_Date" level="2" selectionLevel="2"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ost_Date 1" xr10:uid="{E2B757AF-4908-447C-9A44-FF95558CD947}" cache="Timeline_Post_Date" caption="Post_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FA7F-DEA3-4739-B2AB-0465D8B75ABE}">
  <dimension ref="A1:L51"/>
  <sheetViews>
    <sheetView topLeftCell="C1" workbookViewId="0">
      <selection activeCell="L6" sqref="L6"/>
    </sheetView>
  </sheetViews>
  <sheetFormatPr defaultRowHeight="14.4" x14ac:dyDescent="0.3"/>
  <cols>
    <col min="1" max="1" width="9.77734375" bestFit="1" customWidth="1"/>
    <col min="2" max="2" width="16.5546875" bestFit="1" customWidth="1"/>
    <col min="3" max="3" width="35.33203125" bestFit="1" customWidth="1"/>
    <col min="4" max="4" width="11.44140625" bestFit="1" customWidth="1"/>
    <col min="5" max="5" width="22.44140625" style="2" bestFit="1" customWidth="1"/>
    <col min="6" max="6" width="18" bestFit="1" customWidth="1"/>
    <col min="7" max="7" width="19.6640625" bestFit="1" customWidth="1"/>
    <col min="8" max="8" width="12.77734375" bestFit="1" customWidth="1"/>
    <col min="9" max="9" width="21.21875" bestFit="1" customWidth="1"/>
    <col min="10" max="10" width="12.44140625" bestFit="1" customWidth="1"/>
    <col min="11" max="11" width="17.44140625" bestFit="1" customWidth="1"/>
    <col min="12" max="12" width="14.77734375" bestFit="1" customWidth="1"/>
  </cols>
  <sheetData>
    <row r="1" spans="1:12" x14ac:dyDescent="0.3">
      <c r="A1" t="s">
        <v>0</v>
      </c>
      <c r="B1" t="s">
        <v>1</v>
      </c>
      <c r="C1" t="s">
        <v>2</v>
      </c>
      <c r="D1" t="s">
        <v>3</v>
      </c>
      <c r="E1" s="2" t="s">
        <v>336</v>
      </c>
      <c r="F1" t="s">
        <v>4</v>
      </c>
      <c r="G1" t="s">
        <v>287</v>
      </c>
      <c r="H1" t="s">
        <v>321</v>
      </c>
      <c r="I1" t="s">
        <v>322</v>
      </c>
      <c r="J1" t="s">
        <v>324</v>
      </c>
      <c r="K1" t="s">
        <v>323</v>
      </c>
      <c r="L1" t="s">
        <v>325</v>
      </c>
    </row>
    <row r="2" spans="1:12" x14ac:dyDescent="0.3">
      <c r="A2">
        <v>1</v>
      </c>
      <c r="B2" s="1" t="s">
        <v>5</v>
      </c>
      <c r="C2" s="1" t="s">
        <v>6</v>
      </c>
      <c r="D2" s="4">
        <v>45335</v>
      </c>
      <c r="E2" s="3">
        <v>45335</v>
      </c>
      <c r="F2" s="2" t="s">
        <v>7</v>
      </c>
      <c r="G2" s="1" t="s">
        <v>288</v>
      </c>
      <c r="H2" s="1">
        <f>COUNTIF(Posts!B:B, A2)</f>
        <v>2</v>
      </c>
      <c r="I2" s="1">
        <f>AVERAGEIF(Posts!B:B, A2, Posts!C:C)</f>
        <v>47</v>
      </c>
      <c r="J2" s="1">
        <f>COUNTIF(Likes!B:B, A2)</f>
        <v>6</v>
      </c>
      <c r="K2" s="1">
        <f>COUNTIF('Comments'!C:C, A2)</f>
        <v>5</v>
      </c>
      <c r="L2" s="1">
        <f>Users[[#This Row],[Likes_given]]+Users[[#This Row],[Comment_made]]</f>
        <v>11</v>
      </c>
    </row>
    <row r="3" spans="1:12" x14ac:dyDescent="0.3">
      <c r="A3">
        <v>2</v>
      </c>
      <c r="B3" s="1" t="s">
        <v>8</v>
      </c>
      <c r="C3" s="1" t="s">
        <v>9</v>
      </c>
      <c r="D3" s="4">
        <v>45317</v>
      </c>
      <c r="E3" s="3">
        <v>45317</v>
      </c>
      <c r="F3" s="2" t="s">
        <v>10</v>
      </c>
      <c r="G3" s="1" t="s">
        <v>289</v>
      </c>
      <c r="H3" s="1">
        <f>COUNTIF(Posts!B:B, A3)</f>
        <v>2</v>
      </c>
      <c r="I3" s="5">
        <f>AVERAGEIF(Posts!B:B, A3, Posts!C:C)</f>
        <v>145.5</v>
      </c>
      <c r="J3" s="1">
        <f>COUNTIF(Likes!B:B, A3)</f>
        <v>1</v>
      </c>
      <c r="K3" s="1">
        <f>COUNTIF('Comments'!C:C, A3)</f>
        <v>1</v>
      </c>
      <c r="L3" s="1">
        <f>Users[[#This Row],[Likes_given]]+Users[[#This Row],[Comment_made]]</f>
        <v>2</v>
      </c>
    </row>
    <row r="4" spans="1:12" x14ac:dyDescent="0.3">
      <c r="A4">
        <v>3</v>
      </c>
      <c r="B4" s="1" t="s">
        <v>11</v>
      </c>
      <c r="C4" s="1" t="s">
        <v>12</v>
      </c>
      <c r="D4" s="4">
        <v>45238</v>
      </c>
      <c r="E4" s="3">
        <v>45238</v>
      </c>
      <c r="F4" s="2" t="s">
        <v>13</v>
      </c>
      <c r="G4" s="1" t="s">
        <v>290</v>
      </c>
      <c r="H4" s="1">
        <f>COUNTIF(Posts!B:B, A4)</f>
        <v>2</v>
      </c>
      <c r="I4" s="1">
        <f>AVERAGEIF(Posts!B:B, A4, Posts!C:C)</f>
        <v>83</v>
      </c>
      <c r="J4" s="1">
        <f>COUNTIF(Likes!B:B, A4)</f>
        <v>2</v>
      </c>
      <c r="K4" s="1">
        <f>COUNTIF('Comments'!C:C, A4)</f>
        <v>3</v>
      </c>
      <c r="L4" s="1">
        <f>Users[[#This Row],[Likes_given]]+Users[[#This Row],[Comment_made]]</f>
        <v>5</v>
      </c>
    </row>
    <row r="5" spans="1:12" x14ac:dyDescent="0.3">
      <c r="A5">
        <v>4</v>
      </c>
      <c r="B5" s="1" t="s">
        <v>14</v>
      </c>
      <c r="C5" s="1" t="s">
        <v>15</v>
      </c>
      <c r="D5" s="4">
        <v>45768</v>
      </c>
      <c r="E5" s="3">
        <v>45768</v>
      </c>
      <c r="F5" s="2" t="s">
        <v>16</v>
      </c>
      <c r="G5" s="1" t="s">
        <v>291</v>
      </c>
      <c r="H5" s="1">
        <f>COUNTIF(Posts!B:B, A5)</f>
        <v>2</v>
      </c>
      <c r="I5" s="1">
        <f>AVERAGEIF(Posts!B:B, A5, Posts!C:C)</f>
        <v>136</v>
      </c>
      <c r="J5" s="1">
        <f>COUNTIF(Likes!B:B, A5)</f>
        <v>5</v>
      </c>
      <c r="K5" s="1">
        <f>COUNTIF('Comments'!C:C, A5)</f>
        <v>3</v>
      </c>
      <c r="L5" s="1">
        <f>Users[[#This Row],[Likes_given]]+Users[[#This Row],[Comment_made]]</f>
        <v>8</v>
      </c>
    </row>
    <row r="6" spans="1:12" x14ac:dyDescent="0.3">
      <c r="A6">
        <v>5</v>
      </c>
      <c r="B6" s="1" t="s">
        <v>17</v>
      </c>
      <c r="C6" s="1" t="s">
        <v>18</v>
      </c>
      <c r="D6" s="4">
        <v>45848</v>
      </c>
      <c r="E6" s="3">
        <v>45848</v>
      </c>
      <c r="F6" s="2" t="s">
        <v>19</v>
      </c>
      <c r="G6" s="1" t="s">
        <v>292</v>
      </c>
      <c r="H6" s="1">
        <f>COUNTIF(Posts!B:B, A6)</f>
        <v>2</v>
      </c>
      <c r="I6" s="1">
        <f>AVERAGEIF(Posts!B:B, A6, Posts!C:C)</f>
        <v>75</v>
      </c>
      <c r="J6" s="1">
        <f>COUNTIF(Likes!B:B, A6)</f>
        <v>2</v>
      </c>
      <c r="K6" s="1">
        <f>COUNTIF('Comments'!C:C, A6)</f>
        <v>1</v>
      </c>
      <c r="L6" s="1">
        <f>Users[[#This Row],[Likes_given]]+Users[[#This Row],[Comment_made]]</f>
        <v>3</v>
      </c>
    </row>
    <row r="7" spans="1:12" x14ac:dyDescent="0.3">
      <c r="A7">
        <v>6</v>
      </c>
      <c r="B7" s="1" t="s">
        <v>20</v>
      </c>
      <c r="C7" s="1" t="s">
        <v>21</v>
      </c>
      <c r="D7" s="4">
        <v>45536</v>
      </c>
      <c r="E7" s="3">
        <v>45536</v>
      </c>
      <c r="F7" s="2" t="s">
        <v>22</v>
      </c>
      <c r="G7" s="1" t="s">
        <v>291</v>
      </c>
      <c r="H7" s="1">
        <f>COUNTIF(Posts!B:B, A7)</f>
        <v>2</v>
      </c>
      <c r="I7" s="5">
        <f>AVERAGEIF(Posts!B:B, A7, Posts!C:C)</f>
        <v>47.5</v>
      </c>
      <c r="J7" s="1">
        <f>COUNTIF(Likes!B:B, A7)</f>
        <v>2</v>
      </c>
      <c r="K7" s="1">
        <f>COUNTIF('Comments'!C:C, A7)</f>
        <v>2</v>
      </c>
      <c r="L7" s="1">
        <f>Users[[#This Row],[Likes_given]]+Users[[#This Row],[Comment_made]]</f>
        <v>4</v>
      </c>
    </row>
    <row r="8" spans="1:12" x14ac:dyDescent="0.3">
      <c r="A8">
        <v>7</v>
      </c>
      <c r="B8" s="1" t="s">
        <v>23</v>
      </c>
      <c r="C8" s="1" t="s">
        <v>24</v>
      </c>
      <c r="D8" s="4">
        <v>45193</v>
      </c>
      <c r="E8" s="3">
        <v>45193</v>
      </c>
      <c r="F8" s="2" t="s">
        <v>25</v>
      </c>
      <c r="G8" s="1" t="s">
        <v>293</v>
      </c>
      <c r="H8" s="1">
        <f>COUNTIF(Posts!B:B, A8)</f>
        <v>2</v>
      </c>
      <c r="I8" s="5">
        <f>AVERAGEIF(Posts!B:B, A8, Posts!C:C)</f>
        <v>95.5</v>
      </c>
      <c r="J8" s="1">
        <f>COUNTIF(Likes!B:B, A8)</f>
        <v>5</v>
      </c>
      <c r="K8" s="1">
        <f>COUNTIF('Comments'!C:C, A8)</f>
        <v>3</v>
      </c>
      <c r="L8" s="1">
        <f>Users[[#This Row],[Likes_given]]+Users[[#This Row],[Comment_made]]</f>
        <v>8</v>
      </c>
    </row>
    <row r="9" spans="1:12" x14ac:dyDescent="0.3">
      <c r="A9">
        <v>8</v>
      </c>
      <c r="B9" s="1" t="s">
        <v>26</v>
      </c>
      <c r="C9" s="1" t="s">
        <v>27</v>
      </c>
      <c r="D9" s="4">
        <v>45629</v>
      </c>
      <c r="E9" s="3">
        <v>45629</v>
      </c>
      <c r="F9" s="2" t="s">
        <v>28</v>
      </c>
      <c r="G9" s="1" t="s">
        <v>294</v>
      </c>
      <c r="H9" s="1">
        <f>COUNTIF(Posts!B:B, A9)</f>
        <v>4</v>
      </c>
      <c r="I9" s="5">
        <f>AVERAGEIF(Posts!B:B, A9, Posts!C:C)</f>
        <v>116.25</v>
      </c>
      <c r="J9" s="1">
        <f>COUNTIF(Likes!B:B, A9)</f>
        <v>2</v>
      </c>
      <c r="K9" s="1">
        <f>COUNTIF('Comments'!C:C, A9)</f>
        <v>2</v>
      </c>
      <c r="L9" s="1">
        <f>Users[[#This Row],[Likes_given]]+Users[[#This Row],[Comment_made]]</f>
        <v>4</v>
      </c>
    </row>
    <row r="10" spans="1:12" x14ac:dyDescent="0.3">
      <c r="A10">
        <v>9</v>
      </c>
      <c r="B10" s="1" t="s">
        <v>29</v>
      </c>
      <c r="C10" s="1" t="s">
        <v>30</v>
      </c>
      <c r="D10" s="4">
        <v>45376</v>
      </c>
      <c r="E10" s="3">
        <v>45376</v>
      </c>
      <c r="F10" s="2" t="s">
        <v>31</v>
      </c>
      <c r="G10" s="1" t="s">
        <v>295</v>
      </c>
      <c r="H10" s="1">
        <f>COUNTIF(Posts!B:B, A10)</f>
        <v>2</v>
      </c>
      <c r="I10" s="1">
        <f>AVERAGEIF(Posts!B:B, A10, Posts!C:C)</f>
        <v>117</v>
      </c>
      <c r="J10" s="1">
        <f>COUNTIF(Likes!B:B, A10)</f>
        <v>0</v>
      </c>
      <c r="K10" s="1">
        <f>COUNTIF('Comments'!C:C, A10)</f>
        <v>2</v>
      </c>
      <c r="L10" s="1">
        <f>Users[[#This Row],[Likes_given]]+Users[[#This Row],[Comment_made]]</f>
        <v>2</v>
      </c>
    </row>
    <row r="11" spans="1:12" x14ac:dyDescent="0.3">
      <c r="A11">
        <v>10</v>
      </c>
      <c r="B11" s="1" t="s">
        <v>32</v>
      </c>
      <c r="C11" s="1" t="s">
        <v>33</v>
      </c>
      <c r="D11" s="4">
        <v>45344</v>
      </c>
      <c r="E11" s="3">
        <v>45344</v>
      </c>
      <c r="F11" s="2" t="s">
        <v>34</v>
      </c>
      <c r="G11" s="1" t="s">
        <v>291</v>
      </c>
      <c r="H11" s="1">
        <f>COUNTIF(Posts!B:B, A11)</f>
        <v>0</v>
      </c>
      <c r="I11" s="1">
        <v>0</v>
      </c>
      <c r="J11" s="1">
        <f>COUNTIF(Likes!B:B, A11)</f>
        <v>7</v>
      </c>
      <c r="K11" s="1">
        <f>COUNTIF('Comments'!C:C, A11)</f>
        <v>1</v>
      </c>
      <c r="L11" s="1">
        <f>Users[[#This Row],[Likes_given]]+Users[[#This Row],[Comment_made]]</f>
        <v>8</v>
      </c>
    </row>
    <row r="12" spans="1:12" x14ac:dyDescent="0.3">
      <c r="A12">
        <v>11</v>
      </c>
      <c r="B12" s="1" t="s">
        <v>35</v>
      </c>
      <c r="C12" s="1" t="s">
        <v>36</v>
      </c>
      <c r="D12" s="4">
        <v>45554</v>
      </c>
      <c r="E12" s="3">
        <v>45554</v>
      </c>
      <c r="F12" s="2" t="s">
        <v>37</v>
      </c>
      <c r="G12" s="1" t="s">
        <v>296</v>
      </c>
      <c r="H12" s="1">
        <f>COUNTIF(Posts!B:B, A12)</f>
        <v>6</v>
      </c>
      <c r="I12" s="5">
        <f>AVERAGEIF(Posts!B:B, A12, Posts!C:C)</f>
        <v>124.83333333333333</v>
      </c>
      <c r="J12" s="1">
        <f>COUNTIF(Likes!B:B, A12)</f>
        <v>3</v>
      </c>
      <c r="K12" s="1">
        <f>COUNTIF('Comments'!C:C, A12)</f>
        <v>0</v>
      </c>
      <c r="L12" s="1">
        <f>Users[[#This Row],[Likes_given]]+Users[[#This Row],[Comment_made]]</f>
        <v>3</v>
      </c>
    </row>
    <row r="13" spans="1:12" x14ac:dyDescent="0.3">
      <c r="A13">
        <v>12</v>
      </c>
      <c r="B13" s="1" t="s">
        <v>38</v>
      </c>
      <c r="C13" s="1" t="s">
        <v>39</v>
      </c>
      <c r="D13" s="4">
        <v>45394</v>
      </c>
      <c r="E13" s="3">
        <v>45394</v>
      </c>
      <c r="F13" s="2" t="s">
        <v>40</v>
      </c>
      <c r="G13" s="1" t="s">
        <v>288</v>
      </c>
      <c r="H13" s="1">
        <f>COUNTIF(Posts!B:B, A13)</f>
        <v>1</v>
      </c>
      <c r="I13" s="1">
        <f>AVERAGEIF(Posts!B:B, A13, Posts!C:C)</f>
        <v>114</v>
      </c>
      <c r="J13" s="1">
        <f>COUNTIF(Likes!B:B, A13)</f>
        <v>0</v>
      </c>
      <c r="K13" s="1">
        <f>COUNTIF('Comments'!C:C, A13)</f>
        <v>2</v>
      </c>
      <c r="L13" s="1">
        <f>Users[[#This Row],[Likes_given]]+Users[[#This Row],[Comment_made]]</f>
        <v>2</v>
      </c>
    </row>
    <row r="14" spans="1:12" x14ac:dyDescent="0.3">
      <c r="A14">
        <v>13</v>
      </c>
      <c r="B14" s="1" t="s">
        <v>41</v>
      </c>
      <c r="C14" s="1" t="s">
        <v>42</v>
      </c>
      <c r="D14" s="4">
        <v>45596</v>
      </c>
      <c r="E14" s="3">
        <v>45596</v>
      </c>
      <c r="F14" s="2" t="s">
        <v>43</v>
      </c>
      <c r="G14" s="1" t="s">
        <v>297</v>
      </c>
      <c r="H14" s="1">
        <f>COUNTIF(Posts!B:B, A14)</f>
        <v>3</v>
      </c>
      <c r="I14" s="5">
        <f>AVERAGEIF(Posts!B:B, A14, Posts!C:C)</f>
        <v>149.66666666666666</v>
      </c>
      <c r="J14" s="1">
        <f>COUNTIF(Likes!B:B, A14)</f>
        <v>3</v>
      </c>
      <c r="K14" s="1">
        <f>COUNTIF('Comments'!C:C, A14)</f>
        <v>1</v>
      </c>
      <c r="L14" s="1">
        <f>Users[[#This Row],[Likes_given]]+Users[[#This Row],[Comment_made]]</f>
        <v>4</v>
      </c>
    </row>
    <row r="15" spans="1:12" x14ac:dyDescent="0.3">
      <c r="A15">
        <v>14</v>
      </c>
      <c r="B15" s="1" t="s">
        <v>44</v>
      </c>
      <c r="C15" s="1" t="s">
        <v>45</v>
      </c>
      <c r="D15" s="4">
        <v>45820</v>
      </c>
      <c r="E15" s="3">
        <v>45820</v>
      </c>
      <c r="F15" s="2" t="s">
        <v>46</v>
      </c>
      <c r="G15" s="1" t="s">
        <v>298</v>
      </c>
      <c r="H15" s="1">
        <f>COUNTIF(Posts!B:B, A15)</f>
        <v>2</v>
      </c>
      <c r="I15" s="5">
        <f>AVERAGEIF(Posts!B:B, A15, Posts!C:C)</f>
        <v>131.5</v>
      </c>
      <c r="J15" s="1">
        <f>COUNTIF(Likes!B:B, A15)</f>
        <v>4</v>
      </c>
      <c r="K15" s="1">
        <f>COUNTIF('Comments'!C:C, A15)</f>
        <v>1</v>
      </c>
      <c r="L15" s="1">
        <f>Users[[#This Row],[Likes_given]]+Users[[#This Row],[Comment_made]]</f>
        <v>5</v>
      </c>
    </row>
    <row r="16" spans="1:12" x14ac:dyDescent="0.3">
      <c r="A16">
        <v>15</v>
      </c>
      <c r="B16" s="1" t="s">
        <v>47</v>
      </c>
      <c r="C16" s="1" t="s">
        <v>48</v>
      </c>
      <c r="D16" s="4">
        <v>45476</v>
      </c>
      <c r="E16" s="3">
        <v>45476</v>
      </c>
      <c r="F16" s="2" t="s">
        <v>49</v>
      </c>
      <c r="G16" s="1" t="s">
        <v>299</v>
      </c>
      <c r="H16" s="1">
        <f>COUNTIF(Posts!B:B, A16)</f>
        <v>1</v>
      </c>
      <c r="I16" s="1">
        <f>AVERAGEIF(Posts!B:B, A16, Posts!C:C)</f>
        <v>43</v>
      </c>
      <c r="J16" s="1">
        <f>COUNTIF(Likes!B:B, A16)</f>
        <v>2</v>
      </c>
      <c r="K16" s="1">
        <f>COUNTIF('Comments'!C:C, A16)</f>
        <v>1</v>
      </c>
      <c r="L16" s="1">
        <f>Users[[#This Row],[Likes_given]]+Users[[#This Row],[Comment_made]]</f>
        <v>3</v>
      </c>
    </row>
    <row r="17" spans="1:12" x14ac:dyDescent="0.3">
      <c r="A17">
        <v>16</v>
      </c>
      <c r="B17" s="1" t="s">
        <v>50</v>
      </c>
      <c r="C17" s="1" t="s">
        <v>51</v>
      </c>
      <c r="D17" s="4">
        <v>45372</v>
      </c>
      <c r="E17" s="3">
        <v>45372</v>
      </c>
      <c r="F17" s="2" t="s">
        <v>52</v>
      </c>
      <c r="G17" s="1" t="s">
        <v>300</v>
      </c>
      <c r="H17" s="1">
        <f>COUNTIF(Posts!B:B, A17)</f>
        <v>2</v>
      </c>
      <c r="I17" s="5">
        <f>AVERAGEIF(Posts!B:B, A17, Posts!C:C)</f>
        <v>81.5</v>
      </c>
      <c r="J17" s="1">
        <f>COUNTIF(Likes!B:B, A17)</f>
        <v>2</v>
      </c>
      <c r="K17" s="1">
        <f>COUNTIF('Comments'!C:C, A17)</f>
        <v>5</v>
      </c>
      <c r="L17" s="1">
        <f>Users[[#This Row],[Likes_given]]+Users[[#This Row],[Comment_made]]</f>
        <v>7</v>
      </c>
    </row>
    <row r="18" spans="1:12" x14ac:dyDescent="0.3">
      <c r="A18">
        <v>17</v>
      </c>
      <c r="B18" s="1" t="s">
        <v>53</v>
      </c>
      <c r="C18" s="1" t="s">
        <v>54</v>
      </c>
      <c r="D18" s="4">
        <v>45217</v>
      </c>
      <c r="E18" s="3">
        <v>45217</v>
      </c>
      <c r="F18" s="2" t="s">
        <v>55</v>
      </c>
      <c r="G18" s="1" t="s">
        <v>291</v>
      </c>
      <c r="H18" s="1">
        <f>COUNTIF(Posts!B:B, A18)</f>
        <v>3</v>
      </c>
      <c r="I18" s="5">
        <f>AVERAGEIF(Posts!B:B, A18, Posts!C:C)</f>
        <v>45.666666666666664</v>
      </c>
      <c r="J18" s="1">
        <f>COUNTIF(Likes!B:B, A18)</f>
        <v>7</v>
      </c>
      <c r="K18" s="1">
        <f>COUNTIF('Comments'!C:C, A18)</f>
        <v>1</v>
      </c>
      <c r="L18" s="1">
        <f>Users[[#This Row],[Likes_given]]+Users[[#This Row],[Comment_made]]</f>
        <v>8</v>
      </c>
    </row>
    <row r="19" spans="1:12" x14ac:dyDescent="0.3">
      <c r="A19">
        <v>18</v>
      </c>
      <c r="B19" s="1" t="s">
        <v>56</v>
      </c>
      <c r="C19" s="1" t="s">
        <v>57</v>
      </c>
      <c r="D19" s="4">
        <v>45669</v>
      </c>
      <c r="E19" s="3">
        <v>45669</v>
      </c>
      <c r="F19" s="2" t="s">
        <v>58</v>
      </c>
      <c r="G19" s="1" t="s">
        <v>301</v>
      </c>
      <c r="H19" s="1">
        <f>COUNTIF(Posts!B:B, A19)</f>
        <v>1</v>
      </c>
      <c r="I19" s="1">
        <f>AVERAGEIF(Posts!B:B, A19, Posts!C:C)</f>
        <v>23</v>
      </c>
      <c r="J19" s="1">
        <f>COUNTIF(Likes!B:B, A19)</f>
        <v>2</v>
      </c>
      <c r="K19" s="1">
        <f>COUNTIF('Comments'!C:C, A19)</f>
        <v>2</v>
      </c>
      <c r="L19" s="1">
        <f>Users[[#This Row],[Likes_given]]+Users[[#This Row],[Comment_made]]</f>
        <v>4</v>
      </c>
    </row>
    <row r="20" spans="1:12" x14ac:dyDescent="0.3">
      <c r="A20">
        <v>19</v>
      </c>
      <c r="B20" s="1" t="s">
        <v>59</v>
      </c>
      <c r="C20" s="1" t="s">
        <v>60</v>
      </c>
      <c r="D20" s="4">
        <v>45526</v>
      </c>
      <c r="E20" s="3">
        <v>45526</v>
      </c>
      <c r="F20" s="2" t="s">
        <v>61</v>
      </c>
      <c r="G20" s="1" t="s">
        <v>291</v>
      </c>
      <c r="H20" s="1">
        <f>COUNTIF(Posts!B:B, A20)</f>
        <v>4</v>
      </c>
      <c r="I20" s="5">
        <f>AVERAGEIF(Posts!B:B, A20, Posts!C:C)</f>
        <v>107.25</v>
      </c>
      <c r="J20" s="1">
        <f>COUNTIF(Likes!B:B, A20)</f>
        <v>1</v>
      </c>
      <c r="K20" s="1">
        <f>COUNTIF('Comments'!C:C, A20)</f>
        <v>2</v>
      </c>
      <c r="L20" s="1">
        <f>Users[[#This Row],[Likes_given]]+Users[[#This Row],[Comment_made]]</f>
        <v>3</v>
      </c>
    </row>
    <row r="21" spans="1:12" x14ac:dyDescent="0.3">
      <c r="A21">
        <v>20</v>
      </c>
      <c r="B21" s="1" t="s">
        <v>62</v>
      </c>
      <c r="C21" s="1" t="s">
        <v>63</v>
      </c>
      <c r="D21" s="4">
        <v>45609</v>
      </c>
      <c r="E21" s="3">
        <v>45609</v>
      </c>
      <c r="F21" s="2" t="s">
        <v>64</v>
      </c>
      <c r="G21" s="1" t="s">
        <v>302</v>
      </c>
      <c r="H21" s="1">
        <f>COUNTIF(Posts!B:B, A21)</f>
        <v>2</v>
      </c>
      <c r="I21" s="1">
        <f>AVERAGEIF(Posts!B:B, A21, Posts!C:C)</f>
        <v>121</v>
      </c>
      <c r="J21" s="1">
        <f>COUNTIF(Likes!B:B, A21)</f>
        <v>4</v>
      </c>
      <c r="K21" s="1">
        <f>COUNTIF('Comments'!C:C, A21)</f>
        <v>3</v>
      </c>
      <c r="L21" s="1">
        <f>Users[[#This Row],[Likes_given]]+Users[[#This Row],[Comment_made]]</f>
        <v>7</v>
      </c>
    </row>
    <row r="22" spans="1:12" x14ac:dyDescent="0.3">
      <c r="A22">
        <v>21</v>
      </c>
      <c r="B22" s="1" t="s">
        <v>65</v>
      </c>
      <c r="C22" s="1" t="s">
        <v>66</v>
      </c>
      <c r="D22" s="4">
        <v>45883</v>
      </c>
      <c r="E22" s="3">
        <v>45883</v>
      </c>
      <c r="F22" s="2" t="s">
        <v>67</v>
      </c>
      <c r="G22" s="1" t="s">
        <v>303</v>
      </c>
      <c r="H22" s="1">
        <f>COUNTIF(Posts!B:B, A22)</f>
        <v>1</v>
      </c>
      <c r="I22" s="1">
        <f>AVERAGEIF(Posts!B:B, A22, Posts!C:C)</f>
        <v>85</v>
      </c>
      <c r="J22" s="1">
        <f>COUNTIF(Likes!B:B, A22)</f>
        <v>7</v>
      </c>
      <c r="K22" s="1">
        <f>COUNTIF('Comments'!C:C, A22)</f>
        <v>3</v>
      </c>
      <c r="L22" s="1">
        <f>Users[[#This Row],[Likes_given]]+Users[[#This Row],[Comment_made]]</f>
        <v>10</v>
      </c>
    </row>
    <row r="23" spans="1:12" x14ac:dyDescent="0.3">
      <c r="A23">
        <v>22</v>
      </c>
      <c r="B23" s="1" t="s">
        <v>68</v>
      </c>
      <c r="C23" s="1" t="s">
        <v>69</v>
      </c>
      <c r="D23" s="4">
        <v>45798</v>
      </c>
      <c r="E23" s="3">
        <v>45798</v>
      </c>
      <c r="F23" s="2" t="s">
        <v>70</v>
      </c>
      <c r="G23" s="1" t="s">
        <v>304</v>
      </c>
      <c r="H23" s="1">
        <f>COUNTIF(Posts!B:B, A23)</f>
        <v>5</v>
      </c>
      <c r="I23" s="5">
        <f>AVERAGEIF(Posts!B:B, A23, Posts!C:C)</f>
        <v>105.4</v>
      </c>
      <c r="J23" s="1">
        <f>COUNTIF(Likes!B:B, A23)</f>
        <v>2</v>
      </c>
      <c r="K23" s="1">
        <f>COUNTIF('Comments'!C:C, A23)</f>
        <v>4</v>
      </c>
      <c r="L23" s="1">
        <f>Users[[#This Row],[Likes_given]]+Users[[#This Row],[Comment_made]]</f>
        <v>6</v>
      </c>
    </row>
    <row r="24" spans="1:12" x14ac:dyDescent="0.3">
      <c r="A24">
        <v>23</v>
      </c>
      <c r="B24" s="1" t="s">
        <v>71</v>
      </c>
      <c r="C24" s="1" t="s">
        <v>72</v>
      </c>
      <c r="D24" s="4">
        <v>45559</v>
      </c>
      <c r="E24" s="3">
        <v>45559</v>
      </c>
      <c r="F24" s="2" t="s">
        <v>73</v>
      </c>
      <c r="G24" s="1" t="s">
        <v>305</v>
      </c>
      <c r="H24" s="1">
        <f>COUNTIF(Posts!B:B, A24)</f>
        <v>4</v>
      </c>
      <c r="I24" s="5">
        <f>AVERAGEIF(Posts!B:B, A24, Posts!C:C)</f>
        <v>163.75</v>
      </c>
      <c r="J24" s="1">
        <f>COUNTIF(Likes!B:B, A24)</f>
        <v>3</v>
      </c>
      <c r="K24" s="1">
        <f>COUNTIF('Comments'!C:C, A24)</f>
        <v>4</v>
      </c>
      <c r="L24" s="1">
        <f>Users[[#This Row],[Likes_given]]+Users[[#This Row],[Comment_made]]</f>
        <v>7</v>
      </c>
    </row>
    <row r="25" spans="1:12" x14ac:dyDescent="0.3">
      <c r="A25">
        <v>24</v>
      </c>
      <c r="B25" s="1" t="s">
        <v>74</v>
      </c>
      <c r="C25" s="1" t="s">
        <v>75</v>
      </c>
      <c r="D25" s="4">
        <v>45587</v>
      </c>
      <c r="E25" s="3">
        <v>45587</v>
      </c>
      <c r="F25" s="2" t="s">
        <v>76</v>
      </c>
      <c r="G25" s="1" t="s">
        <v>306</v>
      </c>
      <c r="H25" s="1">
        <f>COUNTIF(Posts!B:B, A25)</f>
        <v>2</v>
      </c>
      <c r="I25" s="5">
        <f>AVERAGEIF(Posts!B:B, A25, Posts!C:C)</f>
        <v>53.5</v>
      </c>
      <c r="J25" s="1">
        <f>COUNTIF(Likes!B:B, A25)</f>
        <v>1</v>
      </c>
      <c r="K25" s="1">
        <f>COUNTIF('Comments'!C:C, A25)</f>
        <v>2</v>
      </c>
      <c r="L25" s="1">
        <f>Users[[#This Row],[Likes_given]]+Users[[#This Row],[Comment_made]]</f>
        <v>3</v>
      </c>
    </row>
    <row r="26" spans="1:12" x14ac:dyDescent="0.3">
      <c r="A26">
        <v>25</v>
      </c>
      <c r="B26" s="1" t="s">
        <v>77</v>
      </c>
      <c r="C26" s="1" t="s">
        <v>78</v>
      </c>
      <c r="D26" s="4">
        <v>45853</v>
      </c>
      <c r="E26" s="3">
        <v>45853</v>
      </c>
      <c r="F26" s="2" t="s">
        <v>79</v>
      </c>
      <c r="G26" s="1" t="s">
        <v>307</v>
      </c>
      <c r="H26" s="1">
        <f>COUNTIF(Posts!B:B, A26)</f>
        <v>3</v>
      </c>
      <c r="I26" s="5">
        <f>AVERAGEIF(Posts!B:B, A26, Posts!C:C)</f>
        <v>95.333333333333329</v>
      </c>
      <c r="J26" s="1">
        <f>COUNTIF(Likes!B:B, A26)</f>
        <v>2</v>
      </c>
      <c r="K26" s="1">
        <f>COUNTIF('Comments'!C:C, A26)</f>
        <v>4</v>
      </c>
      <c r="L26" s="1">
        <f>Users[[#This Row],[Likes_given]]+Users[[#This Row],[Comment_made]]</f>
        <v>6</v>
      </c>
    </row>
    <row r="27" spans="1:12" x14ac:dyDescent="0.3">
      <c r="A27">
        <v>26</v>
      </c>
      <c r="B27" s="1" t="s">
        <v>80</v>
      </c>
      <c r="C27" s="1" t="s">
        <v>81</v>
      </c>
      <c r="D27" s="4">
        <v>45481</v>
      </c>
      <c r="E27" s="3">
        <v>45481</v>
      </c>
      <c r="F27" s="2" t="s">
        <v>82</v>
      </c>
      <c r="G27" s="1" t="s">
        <v>303</v>
      </c>
      <c r="H27" s="1">
        <f>COUNTIF(Posts!B:B, A27)</f>
        <v>0</v>
      </c>
      <c r="I27" s="1">
        <v>0</v>
      </c>
      <c r="J27" s="1">
        <f>COUNTIF(Likes!B:B, A27)</f>
        <v>2</v>
      </c>
      <c r="K27" s="1">
        <f>COUNTIF('Comments'!C:C, A27)</f>
        <v>0</v>
      </c>
      <c r="L27" s="1">
        <f>Users[[#This Row],[Likes_given]]+Users[[#This Row],[Comment_made]]</f>
        <v>2</v>
      </c>
    </row>
    <row r="28" spans="1:12" x14ac:dyDescent="0.3">
      <c r="A28">
        <v>27</v>
      </c>
      <c r="B28" s="1" t="s">
        <v>83</v>
      </c>
      <c r="C28" s="1" t="s">
        <v>84</v>
      </c>
      <c r="D28" s="4">
        <v>45846</v>
      </c>
      <c r="E28" s="3">
        <v>45846</v>
      </c>
      <c r="F28" s="2" t="s">
        <v>85</v>
      </c>
      <c r="G28" s="1" t="s">
        <v>308</v>
      </c>
      <c r="H28" s="1">
        <f>COUNTIF(Posts!B:B, A28)</f>
        <v>3</v>
      </c>
      <c r="I28" s="5">
        <f>AVERAGEIF(Posts!B:B, A28, Posts!C:C)</f>
        <v>132.66666666666666</v>
      </c>
      <c r="J28" s="1">
        <f>COUNTIF(Likes!B:B, A28)</f>
        <v>4</v>
      </c>
      <c r="K28" s="1">
        <f>COUNTIF('Comments'!C:C, A28)</f>
        <v>3</v>
      </c>
      <c r="L28" s="1">
        <f>Users[[#This Row],[Likes_given]]+Users[[#This Row],[Comment_made]]</f>
        <v>7</v>
      </c>
    </row>
    <row r="29" spans="1:12" x14ac:dyDescent="0.3">
      <c r="A29">
        <v>28</v>
      </c>
      <c r="B29" s="1" t="s">
        <v>86</v>
      </c>
      <c r="C29" s="1" t="s">
        <v>87</v>
      </c>
      <c r="D29" s="4">
        <v>45194</v>
      </c>
      <c r="E29" s="3">
        <v>45194</v>
      </c>
      <c r="F29" s="2" t="s">
        <v>88</v>
      </c>
      <c r="G29" s="1" t="s">
        <v>309</v>
      </c>
      <c r="H29" s="1">
        <f>COUNTIF(Posts!B:B, A29)</f>
        <v>0</v>
      </c>
      <c r="I29" s="1">
        <v>0</v>
      </c>
      <c r="J29" s="1">
        <f>COUNTIF(Likes!B:B, A29)</f>
        <v>3</v>
      </c>
      <c r="K29" s="1">
        <f>COUNTIF('Comments'!C:C, A29)</f>
        <v>4</v>
      </c>
      <c r="L29" s="1">
        <f>Users[[#This Row],[Likes_given]]+Users[[#This Row],[Comment_made]]</f>
        <v>7</v>
      </c>
    </row>
    <row r="30" spans="1:12" x14ac:dyDescent="0.3">
      <c r="A30">
        <v>29</v>
      </c>
      <c r="B30" s="1" t="s">
        <v>89</v>
      </c>
      <c r="C30" s="1" t="s">
        <v>90</v>
      </c>
      <c r="D30" s="4">
        <v>45405</v>
      </c>
      <c r="E30" s="3">
        <v>45405</v>
      </c>
      <c r="F30" s="2" t="s">
        <v>91</v>
      </c>
      <c r="G30" s="1" t="s">
        <v>288</v>
      </c>
      <c r="H30" s="1">
        <f>COUNTIF(Posts!B:B, A30)</f>
        <v>1</v>
      </c>
      <c r="I30" s="1">
        <f>AVERAGEIF(Posts!B:B, A30, Posts!C:C)</f>
        <v>48</v>
      </c>
      <c r="J30" s="1">
        <f>COUNTIF(Likes!B:B, A30)</f>
        <v>2</v>
      </c>
      <c r="K30" s="1">
        <f>COUNTIF('Comments'!C:C, A30)</f>
        <v>5</v>
      </c>
      <c r="L30" s="1">
        <f>Users[[#This Row],[Likes_given]]+Users[[#This Row],[Comment_made]]</f>
        <v>7</v>
      </c>
    </row>
    <row r="31" spans="1:12" x14ac:dyDescent="0.3">
      <c r="A31">
        <v>30</v>
      </c>
      <c r="B31" s="1" t="s">
        <v>92</v>
      </c>
      <c r="C31" s="1" t="s">
        <v>93</v>
      </c>
      <c r="D31" s="4">
        <v>45268</v>
      </c>
      <c r="E31" s="3">
        <v>45268</v>
      </c>
      <c r="F31" s="2" t="s">
        <v>94</v>
      </c>
      <c r="G31" s="1" t="s">
        <v>303</v>
      </c>
      <c r="H31" s="1">
        <f>COUNTIF(Posts!B:B, A31)</f>
        <v>3</v>
      </c>
      <c r="I31" s="5">
        <f>AVERAGEIF(Posts!B:B, A31, Posts!C:C)</f>
        <v>141.33333333333334</v>
      </c>
      <c r="J31" s="1">
        <f>COUNTIF(Likes!B:B, A31)</f>
        <v>6</v>
      </c>
      <c r="K31" s="1">
        <f>COUNTIF('Comments'!C:C, A31)</f>
        <v>4</v>
      </c>
      <c r="L31" s="1">
        <f>Users[[#This Row],[Likes_given]]+Users[[#This Row],[Comment_made]]</f>
        <v>10</v>
      </c>
    </row>
    <row r="32" spans="1:12" x14ac:dyDescent="0.3">
      <c r="A32">
        <v>31</v>
      </c>
      <c r="B32" s="1" t="s">
        <v>95</v>
      </c>
      <c r="C32" s="1" t="s">
        <v>96</v>
      </c>
      <c r="D32" s="4">
        <v>45548</v>
      </c>
      <c r="E32" s="3">
        <v>45548</v>
      </c>
      <c r="F32" s="2" t="s">
        <v>97</v>
      </c>
      <c r="G32" s="1" t="s">
        <v>310</v>
      </c>
      <c r="H32" s="1">
        <f>COUNTIF(Posts!B:B, A32)</f>
        <v>1</v>
      </c>
      <c r="I32" s="1">
        <f>AVERAGEIF(Posts!B:B, A32, Posts!C:C)</f>
        <v>40</v>
      </c>
      <c r="J32" s="1">
        <f>COUNTIF(Likes!B:B, A32)</f>
        <v>2</v>
      </c>
      <c r="K32" s="1">
        <f>COUNTIF('Comments'!C:C, A32)</f>
        <v>0</v>
      </c>
      <c r="L32" s="1">
        <f>Users[[#This Row],[Likes_given]]+Users[[#This Row],[Comment_made]]</f>
        <v>2</v>
      </c>
    </row>
    <row r="33" spans="1:12" x14ac:dyDescent="0.3">
      <c r="A33">
        <v>32</v>
      </c>
      <c r="B33" s="1" t="s">
        <v>98</v>
      </c>
      <c r="C33" s="1" t="s">
        <v>99</v>
      </c>
      <c r="D33" s="4">
        <v>45893</v>
      </c>
      <c r="E33" s="3">
        <v>45893</v>
      </c>
      <c r="F33" s="2" t="s">
        <v>100</v>
      </c>
      <c r="G33" s="1" t="s">
        <v>291</v>
      </c>
      <c r="H33" s="1">
        <f>COUNTIF(Posts!B:B, A33)</f>
        <v>0</v>
      </c>
      <c r="I33" s="1">
        <v>0</v>
      </c>
      <c r="J33" s="1">
        <f>COUNTIF(Likes!B:B, A33)</f>
        <v>3</v>
      </c>
      <c r="K33" s="1">
        <f>COUNTIF('Comments'!C:C, A33)</f>
        <v>5</v>
      </c>
      <c r="L33" s="1">
        <f>Users[[#This Row],[Likes_given]]+Users[[#This Row],[Comment_made]]</f>
        <v>8</v>
      </c>
    </row>
    <row r="34" spans="1:12" x14ac:dyDescent="0.3">
      <c r="A34">
        <v>33</v>
      </c>
      <c r="B34" s="1" t="s">
        <v>101</v>
      </c>
      <c r="C34" s="1" t="s">
        <v>102</v>
      </c>
      <c r="D34" s="4">
        <v>45265</v>
      </c>
      <c r="E34" s="3">
        <v>45265</v>
      </c>
      <c r="F34" s="2" t="s">
        <v>103</v>
      </c>
      <c r="G34" s="1" t="s">
        <v>311</v>
      </c>
      <c r="H34" s="1">
        <f>COUNTIF(Posts!B:B, A34)</f>
        <v>2</v>
      </c>
      <c r="I34" s="1">
        <f>AVERAGEIF(Posts!B:B, A34, Posts!C:C)</f>
        <v>56</v>
      </c>
      <c r="J34" s="1">
        <f>COUNTIF(Likes!B:B, A34)</f>
        <v>5</v>
      </c>
      <c r="K34" s="1">
        <f>COUNTIF('Comments'!C:C, A34)</f>
        <v>3</v>
      </c>
      <c r="L34" s="1">
        <f>Users[[#This Row],[Likes_given]]+Users[[#This Row],[Comment_made]]</f>
        <v>8</v>
      </c>
    </row>
    <row r="35" spans="1:12" x14ac:dyDescent="0.3">
      <c r="A35">
        <v>34</v>
      </c>
      <c r="B35" s="1" t="s">
        <v>104</v>
      </c>
      <c r="C35" s="1" t="s">
        <v>105</v>
      </c>
      <c r="D35" s="4">
        <v>45561</v>
      </c>
      <c r="E35" s="3">
        <v>45561</v>
      </c>
      <c r="F35" s="2" t="s">
        <v>106</v>
      </c>
      <c r="G35" s="1" t="s">
        <v>303</v>
      </c>
      <c r="H35" s="1">
        <f>COUNTIF(Posts!B:B, A35)</f>
        <v>2</v>
      </c>
      <c r="I35" s="1">
        <f>AVERAGEIF(Posts!B:B, A35, Posts!C:C)</f>
        <v>94</v>
      </c>
      <c r="J35" s="1">
        <f>COUNTIF(Likes!B:B, A35)</f>
        <v>0</v>
      </c>
      <c r="K35" s="1">
        <f>COUNTIF('Comments'!C:C, A35)</f>
        <v>4</v>
      </c>
      <c r="L35" s="1">
        <f>Users[[#This Row],[Likes_given]]+Users[[#This Row],[Comment_made]]</f>
        <v>4</v>
      </c>
    </row>
    <row r="36" spans="1:12" x14ac:dyDescent="0.3">
      <c r="A36">
        <v>35</v>
      </c>
      <c r="B36" s="1" t="s">
        <v>107</v>
      </c>
      <c r="C36" s="1" t="s">
        <v>108</v>
      </c>
      <c r="D36" s="4">
        <v>45703</v>
      </c>
      <c r="E36" s="3">
        <v>45703</v>
      </c>
      <c r="F36" s="2" t="s">
        <v>109</v>
      </c>
      <c r="G36" s="1" t="s">
        <v>303</v>
      </c>
      <c r="H36" s="1">
        <f>COUNTIF(Posts!B:B, A36)</f>
        <v>1</v>
      </c>
      <c r="I36" s="1">
        <f>AVERAGEIF(Posts!B:B, A36, Posts!C:C)</f>
        <v>52</v>
      </c>
      <c r="J36" s="1">
        <f>COUNTIF(Likes!B:B, A36)</f>
        <v>3</v>
      </c>
      <c r="K36" s="1">
        <f>COUNTIF('Comments'!C:C, A36)</f>
        <v>1</v>
      </c>
      <c r="L36" s="1">
        <f>Users[[#This Row],[Likes_given]]+Users[[#This Row],[Comment_made]]</f>
        <v>4</v>
      </c>
    </row>
    <row r="37" spans="1:12" x14ac:dyDescent="0.3">
      <c r="A37">
        <v>36</v>
      </c>
      <c r="B37" s="1" t="s">
        <v>110</v>
      </c>
      <c r="C37" s="1" t="s">
        <v>111</v>
      </c>
      <c r="D37" s="4">
        <v>45723</v>
      </c>
      <c r="E37" s="3">
        <v>45723</v>
      </c>
      <c r="F37" s="2" t="s">
        <v>112</v>
      </c>
      <c r="G37" s="1" t="s">
        <v>303</v>
      </c>
      <c r="H37" s="1">
        <f>COUNTIF(Posts!B:B, A37)</f>
        <v>1</v>
      </c>
      <c r="I37" s="1">
        <f>AVERAGEIF(Posts!B:B, A37, Posts!C:C)</f>
        <v>53</v>
      </c>
      <c r="J37" s="1">
        <f>COUNTIF(Likes!B:B, A37)</f>
        <v>3</v>
      </c>
      <c r="K37" s="1">
        <f>COUNTIF('Comments'!C:C, A37)</f>
        <v>3</v>
      </c>
      <c r="L37" s="1">
        <f>Users[[#This Row],[Likes_given]]+Users[[#This Row],[Comment_made]]</f>
        <v>6</v>
      </c>
    </row>
    <row r="38" spans="1:12" x14ac:dyDescent="0.3">
      <c r="A38">
        <v>37</v>
      </c>
      <c r="B38" s="1" t="s">
        <v>113</v>
      </c>
      <c r="C38" s="1" t="s">
        <v>114</v>
      </c>
      <c r="D38" s="4">
        <v>45284</v>
      </c>
      <c r="E38" s="3">
        <v>45284</v>
      </c>
      <c r="F38" s="2" t="s">
        <v>115</v>
      </c>
      <c r="G38" s="1" t="s">
        <v>303</v>
      </c>
      <c r="H38" s="1">
        <f>COUNTIF(Posts!B:B, A38)</f>
        <v>0</v>
      </c>
      <c r="I38" s="1">
        <v>0</v>
      </c>
      <c r="J38" s="1">
        <f>COUNTIF(Likes!B:B, A38)</f>
        <v>1</v>
      </c>
      <c r="K38" s="1">
        <f>COUNTIF('Comments'!C:C, A38)</f>
        <v>0</v>
      </c>
      <c r="L38" s="1">
        <f>Users[[#This Row],[Likes_given]]+Users[[#This Row],[Comment_made]]</f>
        <v>1</v>
      </c>
    </row>
    <row r="39" spans="1:12" x14ac:dyDescent="0.3">
      <c r="A39">
        <v>38</v>
      </c>
      <c r="B39" s="1" t="s">
        <v>116</v>
      </c>
      <c r="C39" s="1" t="s">
        <v>117</v>
      </c>
      <c r="D39" s="4">
        <v>45824</v>
      </c>
      <c r="E39" s="3">
        <v>45824</v>
      </c>
      <c r="F39" s="2" t="s">
        <v>118</v>
      </c>
      <c r="G39" s="1" t="s">
        <v>312</v>
      </c>
      <c r="H39" s="1">
        <f>COUNTIF(Posts!B:B, A39)</f>
        <v>2</v>
      </c>
      <c r="I39" s="5">
        <f>AVERAGEIF(Posts!B:B, A39, Posts!C:C)</f>
        <v>161.5</v>
      </c>
      <c r="J39" s="1">
        <f>COUNTIF(Likes!B:B, A39)</f>
        <v>4</v>
      </c>
      <c r="K39" s="1">
        <f>COUNTIF('Comments'!C:C, A39)</f>
        <v>2</v>
      </c>
      <c r="L39" s="1">
        <f>Users[[#This Row],[Likes_given]]+Users[[#This Row],[Comment_made]]</f>
        <v>6</v>
      </c>
    </row>
    <row r="40" spans="1:12" x14ac:dyDescent="0.3">
      <c r="A40">
        <v>39</v>
      </c>
      <c r="B40" s="1" t="s">
        <v>119</v>
      </c>
      <c r="C40" s="1" t="s">
        <v>120</v>
      </c>
      <c r="D40" s="4">
        <v>45197</v>
      </c>
      <c r="E40" s="3">
        <v>45197</v>
      </c>
      <c r="F40" s="2" t="s">
        <v>121</v>
      </c>
      <c r="G40" s="1" t="s">
        <v>313</v>
      </c>
      <c r="H40" s="1">
        <f>COUNTIF(Posts!B:B, A40)</f>
        <v>2</v>
      </c>
      <c r="I40" s="1">
        <f>AVERAGEIF(Posts!B:B, A40, Posts!C:C)</f>
        <v>71</v>
      </c>
      <c r="J40" s="1">
        <f>COUNTIF(Likes!B:B, A40)</f>
        <v>3</v>
      </c>
      <c r="K40" s="1">
        <f>COUNTIF('Comments'!C:C, A40)</f>
        <v>0</v>
      </c>
      <c r="L40" s="1">
        <f>Users[[#This Row],[Likes_given]]+Users[[#This Row],[Comment_made]]</f>
        <v>3</v>
      </c>
    </row>
    <row r="41" spans="1:12" x14ac:dyDescent="0.3">
      <c r="A41">
        <v>40</v>
      </c>
      <c r="B41" s="1" t="s">
        <v>122</v>
      </c>
      <c r="C41" s="1" t="s">
        <v>123</v>
      </c>
      <c r="D41" s="4">
        <v>45464</v>
      </c>
      <c r="E41" s="3">
        <v>45464</v>
      </c>
      <c r="F41" s="2" t="s">
        <v>124</v>
      </c>
      <c r="G41" s="1" t="s">
        <v>314</v>
      </c>
      <c r="H41" s="1">
        <f>COUNTIF(Posts!B:B, A41)</f>
        <v>2</v>
      </c>
      <c r="I41" s="1">
        <f>AVERAGEIF(Posts!B:B, A41, Posts!C:C)</f>
        <v>59</v>
      </c>
      <c r="J41" s="1">
        <f>COUNTIF(Likes!B:B, A41)</f>
        <v>3</v>
      </c>
      <c r="K41" s="1">
        <f>COUNTIF('Comments'!C:C, A41)</f>
        <v>2</v>
      </c>
      <c r="L41" s="1">
        <f>Users[[#This Row],[Likes_given]]+Users[[#This Row],[Comment_made]]</f>
        <v>5</v>
      </c>
    </row>
    <row r="42" spans="1:12" x14ac:dyDescent="0.3">
      <c r="A42">
        <v>41</v>
      </c>
      <c r="B42" s="1" t="s">
        <v>125</v>
      </c>
      <c r="C42" s="1" t="s">
        <v>126</v>
      </c>
      <c r="D42" s="4">
        <v>45415</v>
      </c>
      <c r="E42" s="3">
        <v>45415</v>
      </c>
      <c r="F42" s="2" t="s">
        <v>127</v>
      </c>
      <c r="G42" s="1" t="s">
        <v>315</v>
      </c>
      <c r="H42" s="1">
        <f>COUNTIF(Posts!B:B, A42)</f>
        <v>3</v>
      </c>
      <c r="I42" s="1">
        <f>AVERAGEIF(Posts!B:B, A42, Posts!C:C)</f>
        <v>89</v>
      </c>
      <c r="J42" s="1">
        <f>COUNTIF(Likes!B:B, A42)</f>
        <v>2</v>
      </c>
      <c r="K42" s="1">
        <f>COUNTIF('Comments'!C:C, A42)</f>
        <v>1</v>
      </c>
      <c r="L42" s="1">
        <f>Users[[#This Row],[Likes_given]]+Users[[#This Row],[Comment_made]]</f>
        <v>3</v>
      </c>
    </row>
    <row r="43" spans="1:12" x14ac:dyDescent="0.3">
      <c r="A43">
        <v>42</v>
      </c>
      <c r="B43" s="1" t="s">
        <v>128</v>
      </c>
      <c r="C43" s="1" t="s">
        <v>129</v>
      </c>
      <c r="D43" s="4">
        <v>45426</v>
      </c>
      <c r="E43" s="3">
        <v>45426</v>
      </c>
      <c r="F43" s="2" t="s">
        <v>130</v>
      </c>
      <c r="G43" s="1" t="s">
        <v>316</v>
      </c>
      <c r="H43" s="1">
        <f>COUNTIF(Posts!B:B, A43)</f>
        <v>0</v>
      </c>
      <c r="I43" s="1">
        <v>0</v>
      </c>
      <c r="J43" s="1">
        <f>COUNTIF(Likes!B:B, A43)</f>
        <v>7</v>
      </c>
      <c r="K43" s="1">
        <f>COUNTIF('Comments'!C:C, A43)</f>
        <v>4</v>
      </c>
      <c r="L43" s="1">
        <f>Users[[#This Row],[Likes_given]]+Users[[#This Row],[Comment_made]]</f>
        <v>11</v>
      </c>
    </row>
    <row r="44" spans="1:12" x14ac:dyDescent="0.3">
      <c r="A44">
        <v>43</v>
      </c>
      <c r="B44" s="1" t="s">
        <v>131</v>
      </c>
      <c r="C44" s="1" t="s">
        <v>132</v>
      </c>
      <c r="D44" s="4">
        <v>45237</v>
      </c>
      <c r="E44" s="3">
        <v>45237</v>
      </c>
      <c r="F44" s="2" t="s">
        <v>133</v>
      </c>
      <c r="G44" s="1" t="s">
        <v>317</v>
      </c>
      <c r="H44" s="1">
        <f>COUNTIF(Posts!B:B, A44)</f>
        <v>2</v>
      </c>
      <c r="I44" s="5">
        <f>AVERAGEIF(Posts!B:B, A44, Posts!C:C)</f>
        <v>143.5</v>
      </c>
      <c r="J44" s="1">
        <f>COUNTIF(Likes!B:B, A44)</f>
        <v>1</v>
      </c>
      <c r="K44" s="1">
        <f>COUNTIF('Comments'!C:C, A44)</f>
        <v>3</v>
      </c>
      <c r="L44" s="1">
        <f>Users[[#This Row],[Likes_given]]+Users[[#This Row],[Comment_made]]</f>
        <v>4</v>
      </c>
    </row>
    <row r="45" spans="1:12" x14ac:dyDescent="0.3">
      <c r="A45">
        <v>44</v>
      </c>
      <c r="B45" s="1" t="s">
        <v>134</v>
      </c>
      <c r="C45" s="1" t="s">
        <v>135</v>
      </c>
      <c r="D45" s="4">
        <v>45735</v>
      </c>
      <c r="E45" s="3">
        <v>45735</v>
      </c>
      <c r="F45" s="2" t="s">
        <v>136</v>
      </c>
      <c r="G45" s="1" t="s">
        <v>303</v>
      </c>
      <c r="H45" s="1">
        <f>COUNTIF(Posts!B:B, A45)</f>
        <v>0</v>
      </c>
      <c r="I45" s="1">
        <v>0</v>
      </c>
      <c r="J45" s="1">
        <f>COUNTIF(Likes!B:B, A45)</f>
        <v>2</v>
      </c>
      <c r="K45" s="1">
        <f>COUNTIF('Comments'!C:C, A45)</f>
        <v>2</v>
      </c>
      <c r="L45" s="1">
        <f>Users[[#This Row],[Likes_given]]+Users[[#This Row],[Comment_made]]</f>
        <v>4</v>
      </c>
    </row>
    <row r="46" spans="1:12" x14ac:dyDescent="0.3">
      <c r="A46">
        <v>45</v>
      </c>
      <c r="B46" s="1" t="s">
        <v>137</v>
      </c>
      <c r="C46" s="1" t="s">
        <v>138</v>
      </c>
      <c r="D46" s="4">
        <v>45519</v>
      </c>
      <c r="E46" s="3">
        <v>45519</v>
      </c>
      <c r="F46" s="2" t="s">
        <v>139</v>
      </c>
      <c r="G46" s="1" t="s">
        <v>291</v>
      </c>
      <c r="H46" s="1">
        <f>COUNTIF(Posts!B:B, A46)</f>
        <v>3</v>
      </c>
      <c r="I46" s="5">
        <f>AVERAGEIF(Posts!B:B, A46, Posts!C:C)</f>
        <v>100.33333333333333</v>
      </c>
      <c r="J46" s="1">
        <f>COUNTIF(Likes!B:B, A46)</f>
        <v>4</v>
      </c>
      <c r="K46" s="1">
        <f>COUNTIF('Comments'!C:C, A46)</f>
        <v>4</v>
      </c>
      <c r="L46" s="1">
        <f>Users[[#This Row],[Likes_given]]+Users[[#This Row],[Comment_made]]</f>
        <v>8</v>
      </c>
    </row>
    <row r="47" spans="1:12" x14ac:dyDescent="0.3">
      <c r="A47">
        <v>46</v>
      </c>
      <c r="B47" s="1" t="s">
        <v>140</v>
      </c>
      <c r="C47" s="1" t="s">
        <v>141</v>
      </c>
      <c r="D47" s="4">
        <v>45676</v>
      </c>
      <c r="E47" s="3">
        <v>45676</v>
      </c>
      <c r="F47" s="2" t="s">
        <v>142</v>
      </c>
      <c r="G47" s="1" t="s">
        <v>318</v>
      </c>
      <c r="H47" s="1">
        <f>COUNTIF(Posts!B:B, A47)</f>
        <v>4</v>
      </c>
      <c r="I47" s="5">
        <f>AVERAGEIF(Posts!B:B, A47, Posts!C:C)</f>
        <v>136.25</v>
      </c>
      <c r="J47" s="1">
        <f>COUNTIF(Likes!B:B, A47)</f>
        <v>5</v>
      </c>
      <c r="K47" s="1">
        <f>COUNTIF('Comments'!C:C, A47)</f>
        <v>5</v>
      </c>
      <c r="L47" s="1">
        <f>Users[[#This Row],[Likes_given]]+Users[[#This Row],[Comment_made]]</f>
        <v>10</v>
      </c>
    </row>
    <row r="48" spans="1:12" x14ac:dyDescent="0.3">
      <c r="A48">
        <v>47</v>
      </c>
      <c r="B48" s="1" t="s">
        <v>143</v>
      </c>
      <c r="C48" s="1" t="s">
        <v>144</v>
      </c>
      <c r="D48" s="4">
        <v>45319</v>
      </c>
      <c r="E48" s="3">
        <v>45319</v>
      </c>
      <c r="F48" s="2" t="s">
        <v>145</v>
      </c>
      <c r="G48" s="1" t="s">
        <v>291</v>
      </c>
      <c r="H48" s="1">
        <f>COUNTIF(Posts!B:B, A48)</f>
        <v>1</v>
      </c>
      <c r="I48" s="1">
        <f>AVERAGEIF(Posts!B:B, A48, Posts!C:C)</f>
        <v>62</v>
      </c>
      <c r="J48" s="1">
        <f>COUNTIF(Likes!B:B, A48)</f>
        <v>4</v>
      </c>
      <c r="K48" s="1">
        <f>COUNTIF('Comments'!C:C, A48)</f>
        <v>2</v>
      </c>
      <c r="L48" s="1">
        <f>Users[[#This Row],[Likes_given]]+Users[[#This Row],[Comment_made]]</f>
        <v>6</v>
      </c>
    </row>
    <row r="49" spans="1:12" x14ac:dyDescent="0.3">
      <c r="A49">
        <v>48</v>
      </c>
      <c r="B49" s="1" t="s">
        <v>146</v>
      </c>
      <c r="C49" s="1" t="s">
        <v>147</v>
      </c>
      <c r="D49" s="4">
        <v>45749</v>
      </c>
      <c r="E49" s="3">
        <v>45749</v>
      </c>
      <c r="F49" s="2" t="s">
        <v>148</v>
      </c>
      <c r="G49" s="1" t="s">
        <v>303</v>
      </c>
      <c r="H49" s="1">
        <f>COUNTIF(Posts!B:B, A49)</f>
        <v>2</v>
      </c>
      <c r="I49" s="1">
        <f>AVERAGEIF(Posts!B:B, A49, Posts!C:C)</f>
        <v>29</v>
      </c>
      <c r="J49" s="1">
        <f>COUNTIF(Likes!B:B, A49)</f>
        <v>2</v>
      </c>
      <c r="K49" s="1">
        <f>COUNTIF('Comments'!C:C, A49)</f>
        <v>1</v>
      </c>
      <c r="L49" s="1">
        <f>Users[[#This Row],[Likes_given]]+Users[[#This Row],[Comment_made]]</f>
        <v>3</v>
      </c>
    </row>
    <row r="50" spans="1:12" x14ac:dyDescent="0.3">
      <c r="A50">
        <v>49</v>
      </c>
      <c r="B50" s="1" t="s">
        <v>149</v>
      </c>
      <c r="C50" s="1" t="s">
        <v>150</v>
      </c>
      <c r="D50" s="4">
        <v>45803</v>
      </c>
      <c r="E50" s="3">
        <v>45803</v>
      </c>
      <c r="F50" s="2" t="s">
        <v>151</v>
      </c>
      <c r="G50" s="1" t="s">
        <v>319</v>
      </c>
      <c r="H50" s="1">
        <f>COUNTIF(Posts!B:B, A50)</f>
        <v>5</v>
      </c>
      <c r="I50" s="5">
        <f>AVERAGEIF(Posts!B:B, A50, Posts!C:C)</f>
        <v>110.2</v>
      </c>
      <c r="J50" s="1">
        <f>COUNTIF(Likes!B:B, A50)</f>
        <v>0</v>
      </c>
      <c r="K50" s="1">
        <f>COUNTIF('Comments'!C:C, A50)</f>
        <v>2</v>
      </c>
      <c r="L50" s="1">
        <f>Users[[#This Row],[Likes_given]]+Users[[#This Row],[Comment_made]]</f>
        <v>2</v>
      </c>
    </row>
    <row r="51" spans="1:12" x14ac:dyDescent="0.3">
      <c r="A51">
        <v>50</v>
      </c>
      <c r="B51" s="1" t="s">
        <v>152</v>
      </c>
      <c r="C51" s="1" t="s">
        <v>153</v>
      </c>
      <c r="D51" s="4">
        <v>45556</v>
      </c>
      <c r="E51" s="3">
        <v>45556</v>
      </c>
      <c r="F51" s="2" t="s">
        <v>154</v>
      </c>
      <c r="G51" s="1" t="s">
        <v>320</v>
      </c>
      <c r="H51" s="1">
        <f>COUNTIF(Posts!B:B, A51)</f>
        <v>0</v>
      </c>
      <c r="I51" s="1">
        <v>0</v>
      </c>
      <c r="J51" s="1">
        <f>COUNTIF(Likes!B:B, A51)</f>
        <v>4</v>
      </c>
      <c r="K51" s="1">
        <f>COUNTIF('Comments'!C:C, A51)</f>
        <v>2</v>
      </c>
      <c r="L51" s="1">
        <f>Users[[#This Row],[Likes_given]]+Users[[#This Row],[Comment_made]]</f>
        <v>6</v>
      </c>
    </row>
  </sheetData>
  <phoneticPr fontId="2" type="noConversion"/>
  <conditionalFormatting sqref="E2:E51">
    <cfRule type="expression" dxfId="2" priority="3">
      <formula>A2&lt;DATE(2023,1,1)</formula>
    </cfRule>
  </conditionalFormatting>
  <conditionalFormatting sqref="I2:I51">
    <cfRule type="cellIs" dxfId="1" priority="2" operator="greaterThan">
      <formula>100</formula>
    </cfRule>
  </conditionalFormatting>
  <conditionalFormatting sqref="J2:J51">
    <cfRule type="top10" dxfId="0" priority="1" rank="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7342-C09C-4105-860B-7FCA81459EEB}">
  <dimension ref="A1:D101"/>
  <sheetViews>
    <sheetView topLeftCell="A2" workbookViewId="0">
      <selection activeCell="G12" sqref="G12"/>
    </sheetView>
  </sheetViews>
  <sheetFormatPr defaultRowHeight="14.4" x14ac:dyDescent="0.3"/>
  <cols>
    <col min="1" max="1" width="9.6640625" bestFit="1" customWidth="1"/>
    <col min="2" max="2" width="9.77734375" bestFit="1" customWidth="1"/>
    <col min="3" max="3" width="16.88671875" bestFit="1" customWidth="1"/>
    <col min="4" max="4" width="11.77734375" bestFit="1" customWidth="1"/>
  </cols>
  <sheetData>
    <row r="1" spans="1:4" x14ac:dyDescent="0.3">
      <c r="A1" t="s">
        <v>155</v>
      </c>
      <c r="B1" t="s">
        <v>0</v>
      </c>
      <c r="C1" t="s">
        <v>156</v>
      </c>
      <c r="D1" t="s">
        <v>157</v>
      </c>
    </row>
    <row r="2" spans="1:4" x14ac:dyDescent="0.3">
      <c r="A2">
        <v>1</v>
      </c>
      <c r="B2">
        <v>13</v>
      </c>
      <c r="C2">
        <v>191</v>
      </c>
      <c r="D2" s="3">
        <v>45659</v>
      </c>
    </row>
    <row r="3" spans="1:4" x14ac:dyDescent="0.3">
      <c r="A3">
        <v>2</v>
      </c>
      <c r="B3">
        <v>8</v>
      </c>
      <c r="C3">
        <v>175</v>
      </c>
      <c r="D3" s="3">
        <v>45647</v>
      </c>
    </row>
    <row r="4" spans="1:4" x14ac:dyDescent="0.3">
      <c r="A4">
        <v>3</v>
      </c>
      <c r="B4">
        <v>18</v>
      </c>
      <c r="C4">
        <v>23</v>
      </c>
      <c r="D4" s="3">
        <v>45624</v>
      </c>
    </row>
    <row r="5" spans="1:4" x14ac:dyDescent="0.3">
      <c r="A5">
        <v>4</v>
      </c>
      <c r="B5">
        <v>2</v>
      </c>
      <c r="C5">
        <v>152</v>
      </c>
      <c r="D5" s="3">
        <v>45624</v>
      </c>
    </row>
    <row r="6" spans="1:4" x14ac:dyDescent="0.3">
      <c r="A6">
        <v>5</v>
      </c>
      <c r="B6">
        <v>5</v>
      </c>
      <c r="C6">
        <v>112</v>
      </c>
      <c r="D6" s="3">
        <v>45841</v>
      </c>
    </row>
    <row r="7" spans="1:4" x14ac:dyDescent="0.3">
      <c r="A7">
        <v>6</v>
      </c>
      <c r="B7">
        <v>49</v>
      </c>
      <c r="C7">
        <v>22</v>
      </c>
      <c r="D7" s="3">
        <v>45887</v>
      </c>
    </row>
    <row r="8" spans="1:4" x14ac:dyDescent="0.3">
      <c r="A8">
        <v>7</v>
      </c>
      <c r="B8">
        <v>8</v>
      </c>
      <c r="C8">
        <v>92</v>
      </c>
      <c r="D8" s="3">
        <v>45737</v>
      </c>
    </row>
    <row r="9" spans="1:4" x14ac:dyDescent="0.3">
      <c r="A9">
        <v>8</v>
      </c>
      <c r="B9">
        <v>13</v>
      </c>
      <c r="C9">
        <v>69</v>
      </c>
      <c r="D9" s="3">
        <v>45551</v>
      </c>
    </row>
    <row r="10" spans="1:4" x14ac:dyDescent="0.3">
      <c r="A10">
        <v>9</v>
      </c>
      <c r="B10">
        <v>14</v>
      </c>
      <c r="C10">
        <v>70</v>
      </c>
      <c r="D10" s="3">
        <v>45779</v>
      </c>
    </row>
    <row r="11" spans="1:4" x14ac:dyDescent="0.3">
      <c r="A11">
        <v>10</v>
      </c>
      <c r="B11">
        <v>11</v>
      </c>
      <c r="C11">
        <v>187</v>
      </c>
      <c r="D11" s="3">
        <v>45703</v>
      </c>
    </row>
    <row r="12" spans="1:4" x14ac:dyDescent="0.3">
      <c r="A12">
        <v>11</v>
      </c>
      <c r="B12">
        <v>40</v>
      </c>
      <c r="C12">
        <v>67</v>
      </c>
      <c r="D12" s="3">
        <v>45694</v>
      </c>
    </row>
    <row r="13" spans="1:4" x14ac:dyDescent="0.3">
      <c r="A13">
        <v>12</v>
      </c>
      <c r="B13">
        <v>45</v>
      </c>
      <c r="C13">
        <v>96</v>
      </c>
      <c r="D13" s="3">
        <v>45728</v>
      </c>
    </row>
    <row r="14" spans="1:4" x14ac:dyDescent="0.3">
      <c r="A14">
        <v>13</v>
      </c>
      <c r="B14">
        <v>33</v>
      </c>
      <c r="C14">
        <v>93</v>
      </c>
      <c r="D14" s="3">
        <v>45850</v>
      </c>
    </row>
    <row r="15" spans="1:4" x14ac:dyDescent="0.3">
      <c r="A15">
        <v>14</v>
      </c>
      <c r="B15">
        <v>19</v>
      </c>
      <c r="C15">
        <v>37</v>
      </c>
      <c r="D15" s="3">
        <v>45554</v>
      </c>
    </row>
    <row r="16" spans="1:4" x14ac:dyDescent="0.3">
      <c r="A16">
        <v>15</v>
      </c>
      <c r="B16">
        <v>33</v>
      </c>
      <c r="C16">
        <v>19</v>
      </c>
      <c r="D16" s="3">
        <v>45776</v>
      </c>
    </row>
    <row r="17" spans="1:4" x14ac:dyDescent="0.3">
      <c r="A17">
        <v>16</v>
      </c>
      <c r="B17">
        <v>24</v>
      </c>
      <c r="C17">
        <v>93</v>
      </c>
      <c r="D17" s="3">
        <v>45705</v>
      </c>
    </row>
    <row r="18" spans="1:4" x14ac:dyDescent="0.3">
      <c r="A18">
        <v>17</v>
      </c>
      <c r="B18">
        <v>19</v>
      </c>
      <c r="C18">
        <v>124</v>
      </c>
      <c r="D18" s="3">
        <v>45760</v>
      </c>
    </row>
    <row r="19" spans="1:4" x14ac:dyDescent="0.3">
      <c r="A19">
        <v>18</v>
      </c>
      <c r="B19">
        <v>19</v>
      </c>
      <c r="C19">
        <v>153</v>
      </c>
      <c r="D19" s="3">
        <v>45639</v>
      </c>
    </row>
    <row r="20" spans="1:4" x14ac:dyDescent="0.3">
      <c r="A20">
        <v>19</v>
      </c>
      <c r="B20">
        <v>20</v>
      </c>
      <c r="C20">
        <v>182</v>
      </c>
      <c r="D20" s="3">
        <v>45794</v>
      </c>
    </row>
    <row r="21" spans="1:4" x14ac:dyDescent="0.3">
      <c r="A21">
        <v>20</v>
      </c>
      <c r="B21">
        <v>9</v>
      </c>
      <c r="C21">
        <v>40</v>
      </c>
      <c r="D21" s="3">
        <v>45621</v>
      </c>
    </row>
    <row r="22" spans="1:4" x14ac:dyDescent="0.3">
      <c r="A22">
        <v>21</v>
      </c>
      <c r="B22">
        <v>7</v>
      </c>
      <c r="C22">
        <v>129</v>
      </c>
      <c r="D22" s="3">
        <v>45801</v>
      </c>
    </row>
    <row r="23" spans="1:4" x14ac:dyDescent="0.3">
      <c r="A23">
        <v>22</v>
      </c>
      <c r="B23">
        <v>8</v>
      </c>
      <c r="C23">
        <v>84</v>
      </c>
      <c r="D23" s="3">
        <v>45750</v>
      </c>
    </row>
    <row r="24" spans="1:4" x14ac:dyDescent="0.3">
      <c r="A24">
        <v>23</v>
      </c>
      <c r="B24">
        <v>11</v>
      </c>
      <c r="C24">
        <v>158</v>
      </c>
      <c r="D24" s="3">
        <v>45566</v>
      </c>
    </row>
    <row r="25" spans="1:4" x14ac:dyDescent="0.3">
      <c r="A25">
        <v>24</v>
      </c>
      <c r="B25">
        <v>17</v>
      </c>
      <c r="C25">
        <v>29</v>
      </c>
      <c r="D25" s="3">
        <v>45691</v>
      </c>
    </row>
    <row r="26" spans="1:4" x14ac:dyDescent="0.3">
      <c r="A26">
        <v>25</v>
      </c>
      <c r="B26">
        <v>22</v>
      </c>
      <c r="C26">
        <v>144</v>
      </c>
      <c r="D26" s="3">
        <v>45660</v>
      </c>
    </row>
    <row r="27" spans="1:4" x14ac:dyDescent="0.3">
      <c r="A27">
        <v>26</v>
      </c>
      <c r="B27">
        <v>11</v>
      </c>
      <c r="C27">
        <v>14</v>
      </c>
      <c r="D27" s="3">
        <v>45891</v>
      </c>
    </row>
    <row r="28" spans="1:4" x14ac:dyDescent="0.3">
      <c r="A28">
        <v>27</v>
      </c>
      <c r="B28">
        <v>38</v>
      </c>
      <c r="C28">
        <v>150</v>
      </c>
      <c r="D28" s="3">
        <v>45693</v>
      </c>
    </row>
    <row r="29" spans="1:4" x14ac:dyDescent="0.3">
      <c r="A29">
        <v>28</v>
      </c>
      <c r="B29">
        <v>46</v>
      </c>
      <c r="C29">
        <v>181</v>
      </c>
      <c r="D29" s="3">
        <v>45676</v>
      </c>
    </row>
    <row r="30" spans="1:4" x14ac:dyDescent="0.3">
      <c r="A30">
        <v>29</v>
      </c>
      <c r="B30">
        <v>48</v>
      </c>
      <c r="C30">
        <v>10</v>
      </c>
      <c r="D30" s="3">
        <v>45618</v>
      </c>
    </row>
    <row r="31" spans="1:4" x14ac:dyDescent="0.3">
      <c r="A31">
        <v>30</v>
      </c>
      <c r="B31">
        <v>41</v>
      </c>
      <c r="C31">
        <v>44</v>
      </c>
      <c r="D31" s="3">
        <v>45626</v>
      </c>
    </row>
    <row r="32" spans="1:4" x14ac:dyDescent="0.3">
      <c r="A32">
        <v>31</v>
      </c>
      <c r="B32">
        <v>27</v>
      </c>
      <c r="C32">
        <v>164</v>
      </c>
      <c r="D32" s="3">
        <v>45678</v>
      </c>
    </row>
    <row r="33" spans="1:4" x14ac:dyDescent="0.3">
      <c r="A33">
        <v>32</v>
      </c>
      <c r="B33">
        <v>29</v>
      </c>
      <c r="C33">
        <v>48</v>
      </c>
      <c r="D33" s="3">
        <v>45781</v>
      </c>
    </row>
    <row r="34" spans="1:4" x14ac:dyDescent="0.3">
      <c r="A34">
        <v>33</v>
      </c>
      <c r="B34">
        <v>49</v>
      </c>
      <c r="C34">
        <v>121</v>
      </c>
      <c r="D34" s="3">
        <v>45736</v>
      </c>
    </row>
    <row r="35" spans="1:4" x14ac:dyDescent="0.3">
      <c r="A35">
        <v>34</v>
      </c>
      <c r="B35">
        <v>3</v>
      </c>
      <c r="C35">
        <v>60</v>
      </c>
      <c r="D35" s="3">
        <v>45682</v>
      </c>
    </row>
    <row r="36" spans="1:4" x14ac:dyDescent="0.3">
      <c r="A36">
        <v>35</v>
      </c>
      <c r="B36">
        <v>39</v>
      </c>
      <c r="C36">
        <v>64</v>
      </c>
      <c r="D36" s="3">
        <v>45573</v>
      </c>
    </row>
    <row r="37" spans="1:4" x14ac:dyDescent="0.3">
      <c r="A37">
        <v>36</v>
      </c>
      <c r="B37">
        <v>11</v>
      </c>
      <c r="C37">
        <v>109</v>
      </c>
      <c r="D37" s="3">
        <v>45592</v>
      </c>
    </row>
    <row r="38" spans="1:4" x14ac:dyDescent="0.3">
      <c r="A38">
        <v>37</v>
      </c>
      <c r="B38">
        <v>6</v>
      </c>
      <c r="C38">
        <v>31</v>
      </c>
      <c r="D38" s="3">
        <v>45775</v>
      </c>
    </row>
    <row r="39" spans="1:4" x14ac:dyDescent="0.3">
      <c r="A39">
        <v>38</v>
      </c>
      <c r="B39">
        <v>3</v>
      </c>
      <c r="C39">
        <v>106</v>
      </c>
      <c r="D39" s="3">
        <v>45582</v>
      </c>
    </row>
    <row r="40" spans="1:4" x14ac:dyDescent="0.3">
      <c r="A40">
        <v>39</v>
      </c>
      <c r="B40">
        <v>9</v>
      </c>
      <c r="C40">
        <v>194</v>
      </c>
      <c r="D40" s="3">
        <v>45788</v>
      </c>
    </row>
    <row r="41" spans="1:4" x14ac:dyDescent="0.3">
      <c r="A41">
        <v>40</v>
      </c>
      <c r="B41">
        <v>39</v>
      </c>
      <c r="C41">
        <v>78</v>
      </c>
      <c r="D41" s="3">
        <v>45812</v>
      </c>
    </row>
    <row r="42" spans="1:4" x14ac:dyDescent="0.3">
      <c r="A42">
        <v>41</v>
      </c>
      <c r="B42">
        <v>49</v>
      </c>
      <c r="C42">
        <v>142</v>
      </c>
      <c r="D42" s="3">
        <v>45700</v>
      </c>
    </row>
    <row r="43" spans="1:4" x14ac:dyDescent="0.3">
      <c r="A43">
        <v>42</v>
      </c>
      <c r="B43">
        <v>2</v>
      </c>
      <c r="C43">
        <v>139</v>
      </c>
      <c r="D43" s="3">
        <v>45633</v>
      </c>
    </row>
    <row r="44" spans="1:4" x14ac:dyDescent="0.3">
      <c r="A44">
        <v>43</v>
      </c>
      <c r="B44">
        <v>12</v>
      </c>
      <c r="C44">
        <v>114</v>
      </c>
      <c r="D44" s="3">
        <v>45875</v>
      </c>
    </row>
    <row r="45" spans="1:4" x14ac:dyDescent="0.3">
      <c r="A45">
        <v>44</v>
      </c>
      <c r="B45">
        <v>16</v>
      </c>
      <c r="C45">
        <v>17</v>
      </c>
      <c r="D45" s="3">
        <v>45904</v>
      </c>
    </row>
    <row r="46" spans="1:4" x14ac:dyDescent="0.3">
      <c r="A46">
        <v>45</v>
      </c>
      <c r="B46">
        <v>1</v>
      </c>
      <c r="C46">
        <v>27</v>
      </c>
      <c r="D46" s="3">
        <v>45616</v>
      </c>
    </row>
    <row r="47" spans="1:4" x14ac:dyDescent="0.3">
      <c r="A47">
        <v>46</v>
      </c>
      <c r="B47">
        <v>23</v>
      </c>
      <c r="C47">
        <v>173</v>
      </c>
      <c r="D47" s="3">
        <v>45813</v>
      </c>
    </row>
    <row r="48" spans="1:4" x14ac:dyDescent="0.3">
      <c r="A48">
        <v>47</v>
      </c>
      <c r="B48">
        <v>19</v>
      </c>
      <c r="C48">
        <v>115</v>
      </c>
      <c r="D48" s="3">
        <v>45608</v>
      </c>
    </row>
    <row r="49" spans="1:4" x14ac:dyDescent="0.3">
      <c r="A49">
        <v>48</v>
      </c>
      <c r="B49">
        <v>8</v>
      </c>
      <c r="C49">
        <v>114</v>
      </c>
      <c r="D49" s="3">
        <v>45761</v>
      </c>
    </row>
    <row r="50" spans="1:4" x14ac:dyDescent="0.3">
      <c r="A50">
        <v>49</v>
      </c>
      <c r="B50">
        <v>46</v>
      </c>
      <c r="C50">
        <v>61</v>
      </c>
      <c r="D50" s="3">
        <v>45880</v>
      </c>
    </row>
    <row r="51" spans="1:4" x14ac:dyDescent="0.3">
      <c r="A51">
        <v>50</v>
      </c>
      <c r="B51">
        <v>5</v>
      </c>
      <c r="C51">
        <v>38</v>
      </c>
      <c r="D51" s="3">
        <v>45670</v>
      </c>
    </row>
    <row r="52" spans="1:4" x14ac:dyDescent="0.3">
      <c r="A52">
        <v>51</v>
      </c>
      <c r="B52">
        <v>15</v>
      </c>
      <c r="C52">
        <v>43</v>
      </c>
      <c r="D52" s="3">
        <v>45665</v>
      </c>
    </row>
    <row r="53" spans="1:4" x14ac:dyDescent="0.3">
      <c r="A53">
        <v>52</v>
      </c>
      <c r="B53">
        <v>25</v>
      </c>
      <c r="C53">
        <v>169</v>
      </c>
      <c r="D53" s="3">
        <v>45905</v>
      </c>
    </row>
    <row r="54" spans="1:4" x14ac:dyDescent="0.3">
      <c r="A54">
        <v>53</v>
      </c>
      <c r="B54">
        <v>49</v>
      </c>
      <c r="C54">
        <v>181</v>
      </c>
      <c r="D54" s="3">
        <v>45756</v>
      </c>
    </row>
    <row r="55" spans="1:4" x14ac:dyDescent="0.3">
      <c r="A55">
        <v>54</v>
      </c>
      <c r="B55">
        <v>34</v>
      </c>
      <c r="C55">
        <v>39</v>
      </c>
      <c r="D55" s="3">
        <v>45910</v>
      </c>
    </row>
    <row r="56" spans="1:4" x14ac:dyDescent="0.3">
      <c r="A56">
        <v>55</v>
      </c>
      <c r="B56">
        <v>1</v>
      </c>
      <c r="C56">
        <v>67</v>
      </c>
      <c r="D56" s="3">
        <v>45761</v>
      </c>
    </row>
    <row r="57" spans="1:4" x14ac:dyDescent="0.3">
      <c r="A57">
        <v>56</v>
      </c>
      <c r="B57">
        <v>23</v>
      </c>
      <c r="C57">
        <v>200</v>
      </c>
      <c r="D57" s="3">
        <v>45722</v>
      </c>
    </row>
    <row r="58" spans="1:4" x14ac:dyDescent="0.3">
      <c r="A58">
        <v>57</v>
      </c>
      <c r="B58">
        <v>46</v>
      </c>
      <c r="C58">
        <v>173</v>
      </c>
      <c r="D58" s="3">
        <v>45736</v>
      </c>
    </row>
    <row r="59" spans="1:4" x14ac:dyDescent="0.3">
      <c r="A59">
        <v>58</v>
      </c>
      <c r="B59">
        <v>22</v>
      </c>
      <c r="C59">
        <v>69</v>
      </c>
      <c r="D59" s="3">
        <v>45804</v>
      </c>
    </row>
    <row r="60" spans="1:4" x14ac:dyDescent="0.3">
      <c r="A60">
        <v>59</v>
      </c>
      <c r="B60">
        <v>6</v>
      </c>
      <c r="C60">
        <v>64</v>
      </c>
      <c r="D60" s="3">
        <v>45847</v>
      </c>
    </row>
    <row r="61" spans="1:4" x14ac:dyDescent="0.3">
      <c r="A61">
        <v>60</v>
      </c>
      <c r="B61">
        <v>30</v>
      </c>
      <c r="C61">
        <v>135</v>
      </c>
      <c r="D61" s="3">
        <v>45621</v>
      </c>
    </row>
    <row r="62" spans="1:4" x14ac:dyDescent="0.3">
      <c r="A62">
        <v>61</v>
      </c>
      <c r="B62">
        <v>41</v>
      </c>
      <c r="C62">
        <v>123</v>
      </c>
      <c r="D62" s="3">
        <v>45665</v>
      </c>
    </row>
    <row r="63" spans="1:4" x14ac:dyDescent="0.3">
      <c r="A63">
        <v>62</v>
      </c>
      <c r="B63">
        <v>31</v>
      </c>
      <c r="C63">
        <v>40</v>
      </c>
      <c r="D63" s="3">
        <v>45554</v>
      </c>
    </row>
    <row r="64" spans="1:4" x14ac:dyDescent="0.3">
      <c r="A64">
        <v>63</v>
      </c>
      <c r="B64">
        <v>38</v>
      </c>
      <c r="C64">
        <v>173</v>
      </c>
      <c r="D64" s="3">
        <v>45617</v>
      </c>
    </row>
    <row r="65" spans="1:4" x14ac:dyDescent="0.3">
      <c r="A65">
        <v>64</v>
      </c>
      <c r="B65">
        <v>49</v>
      </c>
      <c r="C65">
        <v>85</v>
      </c>
      <c r="D65" s="3">
        <v>45704</v>
      </c>
    </row>
    <row r="66" spans="1:4" x14ac:dyDescent="0.3">
      <c r="A66">
        <v>65</v>
      </c>
      <c r="B66">
        <v>20</v>
      </c>
      <c r="C66">
        <v>60</v>
      </c>
      <c r="D66" s="3">
        <v>45633</v>
      </c>
    </row>
    <row r="67" spans="1:4" x14ac:dyDescent="0.3">
      <c r="A67">
        <v>66</v>
      </c>
      <c r="B67">
        <v>7</v>
      </c>
      <c r="C67">
        <v>62</v>
      </c>
      <c r="D67" s="3">
        <v>45596</v>
      </c>
    </row>
    <row r="68" spans="1:4" x14ac:dyDescent="0.3">
      <c r="A68">
        <v>67</v>
      </c>
      <c r="B68">
        <v>11</v>
      </c>
      <c r="C68">
        <v>90</v>
      </c>
      <c r="D68" s="3">
        <v>45815</v>
      </c>
    </row>
    <row r="69" spans="1:4" x14ac:dyDescent="0.3">
      <c r="A69">
        <v>68</v>
      </c>
      <c r="B69">
        <v>23</v>
      </c>
      <c r="C69">
        <v>196</v>
      </c>
      <c r="D69" s="3">
        <v>45643</v>
      </c>
    </row>
    <row r="70" spans="1:4" x14ac:dyDescent="0.3">
      <c r="A70">
        <v>69</v>
      </c>
      <c r="B70">
        <v>34</v>
      </c>
      <c r="C70">
        <v>149</v>
      </c>
      <c r="D70" s="3">
        <v>45741</v>
      </c>
    </row>
    <row r="71" spans="1:4" x14ac:dyDescent="0.3">
      <c r="A71">
        <v>70</v>
      </c>
      <c r="B71">
        <v>25</v>
      </c>
      <c r="C71">
        <v>52</v>
      </c>
      <c r="D71" s="3">
        <v>45629</v>
      </c>
    </row>
    <row r="72" spans="1:4" x14ac:dyDescent="0.3">
      <c r="A72">
        <v>71</v>
      </c>
      <c r="B72">
        <v>22</v>
      </c>
      <c r="C72">
        <v>37</v>
      </c>
      <c r="D72" s="3">
        <v>45716</v>
      </c>
    </row>
    <row r="73" spans="1:4" x14ac:dyDescent="0.3">
      <c r="A73">
        <v>72</v>
      </c>
      <c r="B73">
        <v>23</v>
      </c>
      <c r="C73">
        <v>86</v>
      </c>
      <c r="D73" s="3">
        <v>45587</v>
      </c>
    </row>
    <row r="74" spans="1:4" x14ac:dyDescent="0.3">
      <c r="A74">
        <v>73</v>
      </c>
      <c r="B74">
        <v>4</v>
      </c>
      <c r="C74">
        <v>80</v>
      </c>
      <c r="D74" s="3">
        <v>45785</v>
      </c>
    </row>
    <row r="75" spans="1:4" x14ac:dyDescent="0.3">
      <c r="A75">
        <v>74</v>
      </c>
      <c r="B75">
        <v>24</v>
      </c>
      <c r="C75">
        <v>14</v>
      </c>
      <c r="D75" s="3">
        <v>45554</v>
      </c>
    </row>
    <row r="76" spans="1:4" x14ac:dyDescent="0.3">
      <c r="A76">
        <v>75</v>
      </c>
      <c r="B76">
        <v>16</v>
      </c>
      <c r="C76">
        <v>146</v>
      </c>
      <c r="D76" s="3">
        <v>45572</v>
      </c>
    </row>
    <row r="77" spans="1:4" x14ac:dyDescent="0.3">
      <c r="A77">
        <v>76</v>
      </c>
      <c r="B77">
        <v>30</v>
      </c>
      <c r="C77">
        <v>129</v>
      </c>
      <c r="D77" s="3">
        <v>45835</v>
      </c>
    </row>
    <row r="78" spans="1:4" x14ac:dyDescent="0.3">
      <c r="A78">
        <v>77</v>
      </c>
      <c r="B78">
        <v>17</v>
      </c>
      <c r="C78">
        <v>90</v>
      </c>
      <c r="D78" s="3">
        <v>45715</v>
      </c>
    </row>
    <row r="79" spans="1:4" x14ac:dyDescent="0.3">
      <c r="A79">
        <v>78</v>
      </c>
      <c r="B79">
        <v>27</v>
      </c>
      <c r="C79">
        <v>125</v>
      </c>
      <c r="D79" s="3">
        <v>45743</v>
      </c>
    </row>
    <row r="80" spans="1:4" x14ac:dyDescent="0.3">
      <c r="A80">
        <v>79</v>
      </c>
      <c r="B80">
        <v>14</v>
      </c>
      <c r="C80">
        <v>193</v>
      </c>
      <c r="D80" s="3">
        <v>45717</v>
      </c>
    </row>
    <row r="81" spans="1:4" x14ac:dyDescent="0.3">
      <c r="A81">
        <v>80</v>
      </c>
      <c r="B81">
        <v>30</v>
      </c>
      <c r="C81">
        <v>160</v>
      </c>
      <c r="D81" s="3">
        <v>45575</v>
      </c>
    </row>
    <row r="82" spans="1:4" x14ac:dyDescent="0.3">
      <c r="A82">
        <v>81</v>
      </c>
      <c r="B82">
        <v>48</v>
      </c>
      <c r="C82">
        <v>48</v>
      </c>
      <c r="D82" s="3">
        <v>45787</v>
      </c>
    </row>
    <row r="83" spans="1:4" x14ac:dyDescent="0.3">
      <c r="A83">
        <v>82</v>
      </c>
      <c r="B83">
        <v>36</v>
      </c>
      <c r="C83">
        <v>53</v>
      </c>
      <c r="D83" s="3">
        <v>45833</v>
      </c>
    </row>
    <row r="84" spans="1:4" x14ac:dyDescent="0.3">
      <c r="A84">
        <v>83</v>
      </c>
      <c r="B84">
        <v>22</v>
      </c>
      <c r="C84">
        <v>131</v>
      </c>
      <c r="D84" s="3">
        <v>45891</v>
      </c>
    </row>
    <row r="85" spans="1:4" x14ac:dyDescent="0.3">
      <c r="A85">
        <v>84</v>
      </c>
      <c r="B85">
        <v>45</v>
      </c>
      <c r="C85">
        <v>147</v>
      </c>
      <c r="D85" s="3">
        <v>45822</v>
      </c>
    </row>
    <row r="86" spans="1:4" x14ac:dyDescent="0.3">
      <c r="A86">
        <v>85</v>
      </c>
      <c r="B86">
        <v>27</v>
      </c>
      <c r="C86">
        <v>109</v>
      </c>
      <c r="D86" s="3">
        <v>45675</v>
      </c>
    </row>
    <row r="87" spans="1:4" x14ac:dyDescent="0.3">
      <c r="A87">
        <v>86</v>
      </c>
      <c r="B87">
        <v>25</v>
      </c>
      <c r="C87">
        <v>65</v>
      </c>
      <c r="D87" s="3">
        <v>45759</v>
      </c>
    </row>
    <row r="88" spans="1:4" x14ac:dyDescent="0.3">
      <c r="A88">
        <v>87</v>
      </c>
      <c r="B88">
        <v>11</v>
      </c>
      <c r="C88">
        <v>191</v>
      </c>
      <c r="D88" s="3">
        <v>45758</v>
      </c>
    </row>
    <row r="89" spans="1:4" x14ac:dyDescent="0.3">
      <c r="A89">
        <v>88</v>
      </c>
      <c r="B89">
        <v>21</v>
      </c>
      <c r="C89">
        <v>85</v>
      </c>
      <c r="D89" s="3">
        <v>45888</v>
      </c>
    </row>
    <row r="90" spans="1:4" x14ac:dyDescent="0.3">
      <c r="A90">
        <v>89</v>
      </c>
      <c r="B90">
        <v>4</v>
      </c>
      <c r="C90">
        <v>192</v>
      </c>
      <c r="D90" s="3">
        <v>45564</v>
      </c>
    </row>
    <row r="91" spans="1:4" x14ac:dyDescent="0.3">
      <c r="A91">
        <v>90</v>
      </c>
      <c r="B91">
        <v>17</v>
      </c>
      <c r="C91">
        <v>18</v>
      </c>
      <c r="D91" s="3">
        <v>45703</v>
      </c>
    </row>
    <row r="92" spans="1:4" x14ac:dyDescent="0.3">
      <c r="A92">
        <v>91</v>
      </c>
      <c r="B92">
        <v>43</v>
      </c>
      <c r="C92">
        <v>183</v>
      </c>
      <c r="D92" s="3">
        <v>45674</v>
      </c>
    </row>
    <row r="93" spans="1:4" x14ac:dyDescent="0.3">
      <c r="A93">
        <v>92</v>
      </c>
      <c r="B93">
        <v>22</v>
      </c>
      <c r="C93">
        <v>146</v>
      </c>
      <c r="D93" s="3">
        <v>45729</v>
      </c>
    </row>
    <row r="94" spans="1:4" x14ac:dyDescent="0.3">
      <c r="A94">
        <v>93</v>
      </c>
      <c r="B94">
        <v>47</v>
      </c>
      <c r="C94">
        <v>62</v>
      </c>
      <c r="D94" s="3">
        <v>45609</v>
      </c>
    </row>
    <row r="95" spans="1:4" x14ac:dyDescent="0.3">
      <c r="A95">
        <v>94</v>
      </c>
      <c r="B95">
        <v>43</v>
      </c>
      <c r="C95">
        <v>104</v>
      </c>
      <c r="D95" s="3">
        <v>45686</v>
      </c>
    </row>
    <row r="96" spans="1:4" x14ac:dyDescent="0.3">
      <c r="A96">
        <v>95</v>
      </c>
      <c r="B96">
        <v>46</v>
      </c>
      <c r="C96">
        <v>130</v>
      </c>
      <c r="D96" s="3">
        <v>45804</v>
      </c>
    </row>
    <row r="97" spans="1:4" x14ac:dyDescent="0.3">
      <c r="A97">
        <v>96</v>
      </c>
      <c r="B97">
        <v>41</v>
      </c>
      <c r="C97">
        <v>100</v>
      </c>
      <c r="D97" s="3">
        <v>45842</v>
      </c>
    </row>
    <row r="98" spans="1:4" x14ac:dyDescent="0.3">
      <c r="A98">
        <v>97</v>
      </c>
      <c r="B98">
        <v>13</v>
      </c>
      <c r="C98">
        <v>189</v>
      </c>
      <c r="D98" s="3">
        <v>45707</v>
      </c>
    </row>
    <row r="99" spans="1:4" x14ac:dyDescent="0.3">
      <c r="A99">
        <v>98</v>
      </c>
      <c r="B99">
        <v>45</v>
      </c>
      <c r="C99">
        <v>58</v>
      </c>
      <c r="D99" s="3">
        <v>45566</v>
      </c>
    </row>
    <row r="100" spans="1:4" x14ac:dyDescent="0.3">
      <c r="A100">
        <v>99</v>
      </c>
      <c r="B100">
        <v>35</v>
      </c>
      <c r="C100">
        <v>52</v>
      </c>
      <c r="D100" s="3">
        <v>45747</v>
      </c>
    </row>
    <row r="101" spans="1:4" x14ac:dyDescent="0.3">
      <c r="A101">
        <v>100</v>
      </c>
      <c r="B101">
        <v>40</v>
      </c>
      <c r="C101">
        <v>51</v>
      </c>
      <c r="D101" s="3">
        <v>45630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E9B66-5459-477A-A28A-9113C2E2C959}">
  <dimension ref="A1:D151"/>
  <sheetViews>
    <sheetView topLeftCell="A126" workbookViewId="0">
      <selection activeCell="E2" sqref="E2"/>
    </sheetView>
  </sheetViews>
  <sheetFormatPr defaultRowHeight="14.4" x14ac:dyDescent="0.3"/>
  <cols>
    <col min="1" max="1" width="9.33203125" bestFit="1" customWidth="1"/>
    <col min="2" max="2" width="9.77734375" bestFit="1" customWidth="1"/>
    <col min="3" max="3" width="9.6640625" bestFit="1" customWidth="1"/>
    <col min="4" max="4" width="11.44140625" bestFit="1" customWidth="1"/>
  </cols>
  <sheetData>
    <row r="1" spans="1:4" x14ac:dyDescent="0.3">
      <c r="A1" t="s">
        <v>158</v>
      </c>
      <c r="B1" t="s">
        <v>0</v>
      </c>
      <c r="C1" t="s">
        <v>155</v>
      </c>
      <c r="D1" t="s">
        <v>159</v>
      </c>
    </row>
    <row r="2" spans="1:4" x14ac:dyDescent="0.3">
      <c r="A2">
        <v>1</v>
      </c>
      <c r="B2">
        <v>30</v>
      </c>
      <c r="C2">
        <v>33</v>
      </c>
      <c r="D2" s="3">
        <v>45639</v>
      </c>
    </row>
    <row r="3" spans="1:4" x14ac:dyDescent="0.3">
      <c r="A3">
        <v>2</v>
      </c>
      <c r="B3">
        <v>20</v>
      </c>
      <c r="C3">
        <v>7</v>
      </c>
      <c r="D3" s="3">
        <v>45558</v>
      </c>
    </row>
    <row r="4" spans="1:4" x14ac:dyDescent="0.3">
      <c r="A4">
        <v>3</v>
      </c>
      <c r="B4">
        <v>10</v>
      </c>
      <c r="C4">
        <v>78</v>
      </c>
      <c r="D4" s="3">
        <v>45606</v>
      </c>
    </row>
    <row r="5" spans="1:4" x14ac:dyDescent="0.3">
      <c r="A5">
        <v>4</v>
      </c>
      <c r="B5">
        <v>39</v>
      </c>
      <c r="C5">
        <v>63</v>
      </c>
      <c r="D5" s="3">
        <v>45819</v>
      </c>
    </row>
    <row r="6" spans="1:4" x14ac:dyDescent="0.3">
      <c r="A6">
        <v>5</v>
      </c>
      <c r="B6">
        <v>17</v>
      </c>
      <c r="C6">
        <v>27</v>
      </c>
      <c r="D6" s="3">
        <v>45575</v>
      </c>
    </row>
    <row r="7" spans="1:4" x14ac:dyDescent="0.3">
      <c r="A7">
        <v>6</v>
      </c>
      <c r="B7">
        <v>20</v>
      </c>
      <c r="C7">
        <v>87</v>
      </c>
      <c r="D7" s="3">
        <v>45567</v>
      </c>
    </row>
    <row r="8" spans="1:4" x14ac:dyDescent="0.3">
      <c r="A8">
        <v>7</v>
      </c>
      <c r="B8">
        <v>47</v>
      </c>
      <c r="C8">
        <v>65</v>
      </c>
      <c r="D8" s="3">
        <v>45882</v>
      </c>
    </row>
    <row r="9" spans="1:4" x14ac:dyDescent="0.3">
      <c r="A9">
        <v>8</v>
      </c>
      <c r="B9">
        <v>35</v>
      </c>
      <c r="C9">
        <v>90</v>
      </c>
      <c r="D9" s="3">
        <v>45652</v>
      </c>
    </row>
    <row r="10" spans="1:4" x14ac:dyDescent="0.3">
      <c r="A10">
        <v>9</v>
      </c>
      <c r="B10">
        <v>22</v>
      </c>
      <c r="C10">
        <v>63</v>
      </c>
      <c r="D10" s="3">
        <v>45801</v>
      </c>
    </row>
    <row r="11" spans="1:4" x14ac:dyDescent="0.3">
      <c r="A11">
        <v>10</v>
      </c>
      <c r="B11">
        <v>47</v>
      </c>
      <c r="C11">
        <v>96</v>
      </c>
      <c r="D11" s="3">
        <v>45879</v>
      </c>
    </row>
    <row r="12" spans="1:4" x14ac:dyDescent="0.3">
      <c r="A12">
        <v>11</v>
      </c>
      <c r="B12">
        <v>6</v>
      </c>
      <c r="C12">
        <v>95</v>
      </c>
      <c r="D12" s="3">
        <v>45698</v>
      </c>
    </row>
    <row r="13" spans="1:4" x14ac:dyDescent="0.3">
      <c r="A13">
        <v>12</v>
      </c>
      <c r="B13">
        <v>22</v>
      </c>
      <c r="C13">
        <v>50</v>
      </c>
      <c r="D13" s="3">
        <v>45911</v>
      </c>
    </row>
    <row r="14" spans="1:4" x14ac:dyDescent="0.3">
      <c r="A14">
        <v>13</v>
      </c>
      <c r="B14">
        <v>14</v>
      </c>
      <c r="C14">
        <v>75</v>
      </c>
      <c r="D14" s="3">
        <v>45625</v>
      </c>
    </row>
    <row r="15" spans="1:4" x14ac:dyDescent="0.3">
      <c r="A15">
        <v>14</v>
      </c>
      <c r="B15">
        <v>39</v>
      </c>
      <c r="C15">
        <v>2</v>
      </c>
      <c r="D15" s="3">
        <v>45683</v>
      </c>
    </row>
    <row r="16" spans="1:4" x14ac:dyDescent="0.3">
      <c r="A16">
        <v>15</v>
      </c>
      <c r="B16">
        <v>50</v>
      </c>
      <c r="C16">
        <v>73</v>
      </c>
      <c r="D16" s="3">
        <v>45772</v>
      </c>
    </row>
    <row r="17" spans="1:4" x14ac:dyDescent="0.3">
      <c r="A17">
        <v>16</v>
      </c>
      <c r="B17">
        <v>7</v>
      </c>
      <c r="C17">
        <v>99</v>
      </c>
      <c r="D17" s="3">
        <v>45780</v>
      </c>
    </row>
    <row r="18" spans="1:4" x14ac:dyDescent="0.3">
      <c r="A18">
        <v>17</v>
      </c>
      <c r="B18">
        <v>44</v>
      </c>
      <c r="C18">
        <v>39</v>
      </c>
      <c r="D18" s="3">
        <v>45654</v>
      </c>
    </row>
    <row r="19" spans="1:4" x14ac:dyDescent="0.3">
      <c r="A19">
        <v>18</v>
      </c>
      <c r="B19">
        <v>24</v>
      </c>
      <c r="C19">
        <v>34</v>
      </c>
      <c r="D19" s="3">
        <v>45696</v>
      </c>
    </row>
    <row r="20" spans="1:4" x14ac:dyDescent="0.3">
      <c r="A20">
        <v>19</v>
      </c>
      <c r="B20">
        <v>25</v>
      </c>
      <c r="C20">
        <v>51</v>
      </c>
      <c r="D20" s="3">
        <v>45858</v>
      </c>
    </row>
    <row r="21" spans="1:4" x14ac:dyDescent="0.3">
      <c r="A21">
        <v>20</v>
      </c>
      <c r="B21">
        <v>26</v>
      </c>
      <c r="C21">
        <v>75</v>
      </c>
      <c r="D21" s="3">
        <v>45675</v>
      </c>
    </row>
    <row r="22" spans="1:4" x14ac:dyDescent="0.3">
      <c r="A22">
        <v>21</v>
      </c>
      <c r="B22">
        <v>13</v>
      </c>
      <c r="C22">
        <v>14</v>
      </c>
      <c r="D22" s="3">
        <v>45637</v>
      </c>
    </row>
    <row r="23" spans="1:4" x14ac:dyDescent="0.3">
      <c r="A23">
        <v>22</v>
      </c>
      <c r="B23">
        <v>10</v>
      </c>
      <c r="C23">
        <v>30</v>
      </c>
      <c r="D23" s="3">
        <v>45827</v>
      </c>
    </row>
    <row r="24" spans="1:4" x14ac:dyDescent="0.3">
      <c r="A24">
        <v>23</v>
      </c>
      <c r="B24">
        <v>1</v>
      </c>
      <c r="C24">
        <v>76</v>
      </c>
      <c r="D24" s="3">
        <v>45600</v>
      </c>
    </row>
    <row r="25" spans="1:4" x14ac:dyDescent="0.3">
      <c r="A25">
        <v>24</v>
      </c>
      <c r="B25">
        <v>5</v>
      </c>
      <c r="C25">
        <v>92</v>
      </c>
      <c r="D25" s="3">
        <v>45671</v>
      </c>
    </row>
    <row r="26" spans="1:4" x14ac:dyDescent="0.3">
      <c r="A26">
        <v>25</v>
      </c>
      <c r="B26">
        <v>50</v>
      </c>
      <c r="C26">
        <v>73</v>
      </c>
      <c r="D26" s="3">
        <v>45740</v>
      </c>
    </row>
    <row r="27" spans="1:4" x14ac:dyDescent="0.3">
      <c r="A27">
        <v>26</v>
      </c>
      <c r="B27">
        <v>38</v>
      </c>
      <c r="C27">
        <v>96</v>
      </c>
      <c r="D27" s="3">
        <v>45887</v>
      </c>
    </row>
    <row r="28" spans="1:4" x14ac:dyDescent="0.3">
      <c r="A28">
        <v>27</v>
      </c>
      <c r="B28">
        <v>38</v>
      </c>
      <c r="C28">
        <v>78</v>
      </c>
      <c r="D28" s="3">
        <v>45618</v>
      </c>
    </row>
    <row r="29" spans="1:4" x14ac:dyDescent="0.3">
      <c r="A29">
        <v>28</v>
      </c>
      <c r="B29">
        <v>40</v>
      </c>
      <c r="C29">
        <v>62</v>
      </c>
      <c r="D29" s="3">
        <v>45691</v>
      </c>
    </row>
    <row r="30" spans="1:4" x14ac:dyDescent="0.3">
      <c r="A30">
        <v>29</v>
      </c>
      <c r="B30">
        <v>4</v>
      </c>
      <c r="C30">
        <v>39</v>
      </c>
      <c r="D30" s="3">
        <v>45880</v>
      </c>
    </row>
    <row r="31" spans="1:4" x14ac:dyDescent="0.3">
      <c r="A31">
        <v>30</v>
      </c>
      <c r="B31">
        <v>41</v>
      </c>
      <c r="C31">
        <v>19</v>
      </c>
      <c r="D31" s="3">
        <v>45809</v>
      </c>
    </row>
    <row r="32" spans="1:4" x14ac:dyDescent="0.3">
      <c r="A32">
        <v>31</v>
      </c>
      <c r="B32">
        <v>13</v>
      </c>
      <c r="C32">
        <v>16</v>
      </c>
      <c r="D32" s="3">
        <v>45636</v>
      </c>
    </row>
    <row r="33" spans="1:4" x14ac:dyDescent="0.3">
      <c r="A33">
        <v>32</v>
      </c>
      <c r="B33">
        <v>20</v>
      </c>
      <c r="C33">
        <v>81</v>
      </c>
      <c r="D33" s="3">
        <v>45779</v>
      </c>
    </row>
    <row r="34" spans="1:4" x14ac:dyDescent="0.3">
      <c r="A34">
        <v>33</v>
      </c>
      <c r="B34">
        <v>4</v>
      </c>
      <c r="C34">
        <v>42</v>
      </c>
      <c r="D34" s="3">
        <v>45735</v>
      </c>
    </row>
    <row r="35" spans="1:4" x14ac:dyDescent="0.3">
      <c r="A35">
        <v>34</v>
      </c>
      <c r="B35">
        <v>37</v>
      </c>
      <c r="C35">
        <v>31</v>
      </c>
      <c r="D35" s="3">
        <v>45894</v>
      </c>
    </row>
    <row r="36" spans="1:4" x14ac:dyDescent="0.3">
      <c r="A36">
        <v>35</v>
      </c>
      <c r="B36">
        <v>33</v>
      </c>
      <c r="C36">
        <v>14</v>
      </c>
      <c r="D36" s="3">
        <v>45633</v>
      </c>
    </row>
    <row r="37" spans="1:4" x14ac:dyDescent="0.3">
      <c r="A37">
        <v>36</v>
      </c>
      <c r="B37">
        <v>10</v>
      </c>
      <c r="C37">
        <v>80</v>
      </c>
      <c r="D37" s="3">
        <v>45777</v>
      </c>
    </row>
    <row r="38" spans="1:4" x14ac:dyDescent="0.3">
      <c r="A38">
        <v>37</v>
      </c>
      <c r="B38">
        <v>42</v>
      </c>
      <c r="C38">
        <v>51</v>
      </c>
      <c r="D38" s="3">
        <v>45914</v>
      </c>
    </row>
    <row r="39" spans="1:4" x14ac:dyDescent="0.3">
      <c r="A39">
        <v>38</v>
      </c>
      <c r="B39">
        <v>48</v>
      </c>
      <c r="C39">
        <v>12</v>
      </c>
      <c r="D39" s="3">
        <v>45669</v>
      </c>
    </row>
    <row r="40" spans="1:4" x14ac:dyDescent="0.3">
      <c r="A40">
        <v>39</v>
      </c>
      <c r="B40">
        <v>42</v>
      </c>
      <c r="C40">
        <v>21</v>
      </c>
      <c r="D40" s="3">
        <v>45895</v>
      </c>
    </row>
    <row r="41" spans="1:4" x14ac:dyDescent="0.3">
      <c r="A41">
        <v>40</v>
      </c>
      <c r="B41">
        <v>46</v>
      </c>
      <c r="C41">
        <v>73</v>
      </c>
      <c r="D41" s="3">
        <v>45591</v>
      </c>
    </row>
    <row r="42" spans="1:4" x14ac:dyDescent="0.3">
      <c r="A42">
        <v>41</v>
      </c>
      <c r="B42">
        <v>40</v>
      </c>
      <c r="C42">
        <v>31</v>
      </c>
      <c r="D42" s="3">
        <v>45560</v>
      </c>
    </row>
    <row r="43" spans="1:4" x14ac:dyDescent="0.3">
      <c r="A43">
        <v>42</v>
      </c>
      <c r="B43">
        <v>15</v>
      </c>
      <c r="C43">
        <v>63</v>
      </c>
      <c r="D43" s="3">
        <v>45796</v>
      </c>
    </row>
    <row r="44" spans="1:4" x14ac:dyDescent="0.3">
      <c r="A44">
        <v>43</v>
      </c>
      <c r="B44">
        <v>45</v>
      </c>
      <c r="C44">
        <v>7</v>
      </c>
      <c r="D44" s="3">
        <v>45851</v>
      </c>
    </row>
    <row r="45" spans="1:4" x14ac:dyDescent="0.3">
      <c r="A45">
        <v>44</v>
      </c>
      <c r="B45">
        <v>28</v>
      </c>
      <c r="C45">
        <v>28</v>
      </c>
      <c r="D45" s="3">
        <v>45565</v>
      </c>
    </row>
    <row r="46" spans="1:4" x14ac:dyDescent="0.3">
      <c r="A46">
        <v>45</v>
      </c>
      <c r="B46">
        <v>27</v>
      </c>
      <c r="C46">
        <v>63</v>
      </c>
      <c r="D46" s="3">
        <v>45624</v>
      </c>
    </row>
    <row r="47" spans="1:4" x14ac:dyDescent="0.3">
      <c r="A47">
        <v>46</v>
      </c>
      <c r="B47">
        <v>14</v>
      </c>
      <c r="C47">
        <v>37</v>
      </c>
      <c r="D47" s="3">
        <v>45782</v>
      </c>
    </row>
    <row r="48" spans="1:4" x14ac:dyDescent="0.3">
      <c r="A48">
        <v>47</v>
      </c>
      <c r="B48">
        <v>3</v>
      </c>
      <c r="C48">
        <v>15</v>
      </c>
      <c r="D48" s="3">
        <v>45573</v>
      </c>
    </row>
    <row r="49" spans="1:4" x14ac:dyDescent="0.3">
      <c r="A49">
        <v>48</v>
      </c>
      <c r="B49">
        <v>7</v>
      </c>
      <c r="C49">
        <v>70</v>
      </c>
      <c r="D49" s="3">
        <v>45734</v>
      </c>
    </row>
    <row r="50" spans="1:4" x14ac:dyDescent="0.3">
      <c r="A50">
        <v>49</v>
      </c>
      <c r="B50">
        <v>13</v>
      </c>
      <c r="C50">
        <v>80</v>
      </c>
      <c r="D50" s="3">
        <v>45594</v>
      </c>
    </row>
    <row r="51" spans="1:4" x14ac:dyDescent="0.3">
      <c r="A51">
        <v>50</v>
      </c>
      <c r="B51">
        <v>30</v>
      </c>
      <c r="C51">
        <v>21</v>
      </c>
      <c r="D51" s="3">
        <v>45805</v>
      </c>
    </row>
    <row r="52" spans="1:4" x14ac:dyDescent="0.3">
      <c r="A52">
        <v>51</v>
      </c>
      <c r="B52">
        <v>1</v>
      </c>
      <c r="C52">
        <v>57</v>
      </c>
      <c r="D52" s="3">
        <v>45697</v>
      </c>
    </row>
    <row r="53" spans="1:4" x14ac:dyDescent="0.3">
      <c r="A53">
        <v>52</v>
      </c>
      <c r="B53">
        <v>20</v>
      </c>
      <c r="C53">
        <v>24</v>
      </c>
      <c r="D53" s="3">
        <v>45896</v>
      </c>
    </row>
    <row r="54" spans="1:4" x14ac:dyDescent="0.3">
      <c r="A54">
        <v>53</v>
      </c>
      <c r="B54">
        <v>33</v>
      </c>
      <c r="C54">
        <v>73</v>
      </c>
      <c r="D54" s="3">
        <v>45593</v>
      </c>
    </row>
    <row r="55" spans="1:4" x14ac:dyDescent="0.3">
      <c r="A55">
        <v>54</v>
      </c>
      <c r="B55">
        <v>27</v>
      </c>
      <c r="C55">
        <v>51</v>
      </c>
      <c r="D55" s="3">
        <v>45747</v>
      </c>
    </row>
    <row r="56" spans="1:4" x14ac:dyDescent="0.3">
      <c r="A56">
        <v>55</v>
      </c>
      <c r="B56">
        <v>42</v>
      </c>
      <c r="C56">
        <v>49</v>
      </c>
      <c r="D56" s="3">
        <v>45714</v>
      </c>
    </row>
    <row r="57" spans="1:4" x14ac:dyDescent="0.3">
      <c r="A57">
        <v>56</v>
      </c>
      <c r="B57">
        <v>36</v>
      </c>
      <c r="C57">
        <v>23</v>
      </c>
      <c r="D57" s="3">
        <v>45609</v>
      </c>
    </row>
    <row r="58" spans="1:4" x14ac:dyDescent="0.3">
      <c r="A58">
        <v>57</v>
      </c>
      <c r="B58">
        <v>29</v>
      </c>
      <c r="C58">
        <v>70</v>
      </c>
      <c r="D58" s="3">
        <v>45636</v>
      </c>
    </row>
    <row r="59" spans="1:4" x14ac:dyDescent="0.3">
      <c r="A59">
        <v>58</v>
      </c>
      <c r="B59">
        <v>7</v>
      </c>
      <c r="C59">
        <v>77</v>
      </c>
      <c r="D59" s="3">
        <v>45851</v>
      </c>
    </row>
    <row r="60" spans="1:4" x14ac:dyDescent="0.3">
      <c r="A60">
        <v>59</v>
      </c>
      <c r="B60">
        <v>30</v>
      </c>
      <c r="C60">
        <v>2</v>
      </c>
      <c r="D60" s="3">
        <v>45570</v>
      </c>
    </row>
    <row r="61" spans="1:4" x14ac:dyDescent="0.3">
      <c r="A61">
        <v>60</v>
      </c>
      <c r="B61">
        <v>28</v>
      </c>
      <c r="C61">
        <v>59</v>
      </c>
      <c r="D61" s="3">
        <v>45766</v>
      </c>
    </row>
    <row r="62" spans="1:4" x14ac:dyDescent="0.3">
      <c r="A62">
        <v>61</v>
      </c>
      <c r="B62">
        <v>35</v>
      </c>
      <c r="C62">
        <v>58</v>
      </c>
      <c r="D62" s="3">
        <v>45617</v>
      </c>
    </row>
    <row r="63" spans="1:4" x14ac:dyDescent="0.3">
      <c r="A63">
        <v>62</v>
      </c>
      <c r="B63">
        <v>10</v>
      </c>
      <c r="C63">
        <v>89</v>
      </c>
      <c r="D63" s="3">
        <v>45591</v>
      </c>
    </row>
    <row r="64" spans="1:4" x14ac:dyDescent="0.3">
      <c r="A64">
        <v>63</v>
      </c>
      <c r="B64">
        <v>45</v>
      </c>
      <c r="C64">
        <v>7</v>
      </c>
      <c r="D64" s="3">
        <v>45749</v>
      </c>
    </row>
    <row r="65" spans="1:4" x14ac:dyDescent="0.3">
      <c r="A65">
        <v>64</v>
      </c>
      <c r="B65">
        <v>33</v>
      </c>
      <c r="C65">
        <v>91</v>
      </c>
      <c r="D65" s="3">
        <v>45574</v>
      </c>
    </row>
    <row r="66" spans="1:4" x14ac:dyDescent="0.3">
      <c r="A66">
        <v>65</v>
      </c>
      <c r="B66">
        <v>38</v>
      </c>
      <c r="C66">
        <v>94</v>
      </c>
      <c r="D66" s="3">
        <v>45722</v>
      </c>
    </row>
    <row r="67" spans="1:4" x14ac:dyDescent="0.3">
      <c r="A67">
        <v>66</v>
      </c>
      <c r="B67">
        <v>1</v>
      </c>
      <c r="C67">
        <v>91</v>
      </c>
      <c r="D67" s="3">
        <v>45662</v>
      </c>
    </row>
    <row r="68" spans="1:4" x14ac:dyDescent="0.3">
      <c r="A68">
        <v>67</v>
      </c>
      <c r="B68">
        <v>1</v>
      </c>
      <c r="C68">
        <v>49</v>
      </c>
      <c r="D68" s="3">
        <v>45836</v>
      </c>
    </row>
    <row r="69" spans="1:4" x14ac:dyDescent="0.3">
      <c r="A69">
        <v>68</v>
      </c>
      <c r="B69">
        <v>10</v>
      </c>
      <c r="C69">
        <v>18</v>
      </c>
      <c r="D69" s="3">
        <v>45795</v>
      </c>
    </row>
    <row r="70" spans="1:4" x14ac:dyDescent="0.3">
      <c r="A70">
        <v>69</v>
      </c>
      <c r="B70">
        <v>32</v>
      </c>
      <c r="C70">
        <v>18</v>
      </c>
      <c r="D70" s="3">
        <v>45693</v>
      </c>
    </row>
    <row r="71" spans="1:4" x14ac:dyDescent="0.3">
      <c r="A71">
        <v>70</v>
      </c>
      <c r="B71">
        <v>17</v>
      </c>
      <c r="C71">
        <v>91</v>
      </c>
      <c r="D71" s="3">
        <v>45670</v>
      </c>
    </row>
    <row r="72" spans="1:4" x14ac:dyDescent="0.3">
      <c r="A72">
        <v>71</v>
      </c>
      <c r="B72">
        <v>40</v>
      </c>
      <c r="C72">
        <v>59</v>
      </c>
      <c r="D72" s="3">
        <v>45744</v>
      </c>
    </row>
    <row r="73" spans="1:4" x14ac:dyDescent="0.3">
      <c r="A73">
        <v>72</v>
      </c>
      <c r="B73">
        <v>17</v>
      </c>
      <c r="C73">
        <v>46</v>
      </c>
      <c r="D73" s="3">
        <v>45757</v>
      </c>
    </row>
    <row r="74" spans="1:4" x14ac:dyDescent="0.3">
      <c r="A74">
        <v>73</v>
      </c>
      <c r="B74">
        <v>46</v>
      </c>
      <c r="C74">
        <v>10</v>
      </c>
      <c r="D74" s="3">
        <v>45554</v>
      </c>
    </row>
    <row r="75" spans="1:4" x14ac:dyDescent="0.3">
      <c r="A75">
        <v>74</v>
      </c>
      <c r="B75">
        <v>11</v>
      </c>
      <c r="C75">
        <v>13</v>
      </c>
      <c r="D75" s="3">
        <v>45630</v>
      </c>
    </row>
    <row r="76" spans="1:4" x14ac:dyDescent="0.3">
      <c r="A76">
        <v>75</v>
      </c>
      <c r="B76">
        <v>42</v>
      </c>
      <c r="C76">
        <v>91</v>
      </c>
      <c r="D76" s="3">
        <v>45569</v>
      </c>
    </row>
    <row r="77" spans="1:4" x14ac:dyDescent="0.3">
      <c r="A77">
        <v>76</v>
      </c>
      <c r="B77">
        <v>17</v>
      </c>
      <c r="C77">
        <v>94</v>
      </c>
      <c r="D77" s="3">
        <v>45642</v>
      </c>
    </row>
    <row r="78" spans="1:4" x14ac:dyDescent="0.3">
      <c r="A78">
        <v>77</v>
      </c>
      <c r="B78">
        <v>25</v>
      </c>
      <c r="C78">
        <v>79</v>
      </c>
      <c r="D78" s="3">
        <v>45725</v>
      </c>
    </row>
    <row r="79" spans="1:4" x14ac:dyDescent="0.3">
      <c r="A79">
        <v>78</v>
      </c>
      <c r="B79">
        <v>42</v>
      </c>
      <c r="C79">
        <v>15</v>
      </c>
      <c r="D79" s="3">
        <v>45794</v>
      </c>
    </row>
    <row r="80" spans="1:4" x14ac:dyDescent="0.3">
      <c r="A80">
        <v>79</v>
      </c>
      <c r="B80">
        <v>18</v>
      </c>
      <c r="C80">
        <v>92</v>
      </c>
      <c r="D80" s="3">
        <v>45646</v>
      </c>
    </row>
    <row r="81" spans="1:4" x14ac:dyDescent="0.3">
      <c r="A81">
        <v>80</v>
      </c>
      <c r="B81">
        <v>17</v>
      </c>
      <c r="C81">
        <v>93</v>
      </c>
      <c r="D81" s="3">
        <v>45757</v>
      </c>
    </row>
    <row r="82" spans="1:4" x14ac:dyDescent="0.3">
      <c r="A82">
        <v>81</v>
      </c>
      <c r="B82">
        <v>33</v>
      </c>
      <c r="C82">
        <v>33</v>
      </c>
      <c r="D82" s="3">
        <v>45562</v>
      </c>
    </row>
    <row r="83" spans="1:4" x14ac:dyDescent="0.3">
      <c r="A83">
        <v>82</v>
      </c>
      <c r="B83">
        <v>6</v>
      </c>
      <c r="C83">
        <v>76</v>
      </c>
      <c r="D83" s="3">
        <v>45569</v>
      </c>
    </row>
    <row r="84" spans="1:4" x14ac:dyDescent="0.3">
      <c r="A84">
        <v>83</v>
      </c>
      <c r="B84">
        <v>16</v>
      </c>
      <c r="C84">
        <v>48</v>
      </c>
      <c r="D84" s="3">
        <v>45896</v>
      </c>
    </row>
    <row r="85" spans="1:4" x14ac:dyDescent="0.3">
      <c r="A85">
        <v>84</v>
      </c>
      <c r="B85">
        <v>21</v>
      </c>
      <c r="C85">
        <v>50</v>
      </c>
      <c r="D85" s="3">
        <v>45880</v>
      </c>
    </row>
    <row r="86" spans="1:4" x14ac:dyDescent="0.3">
      <c r="A86">
        <v>85</v>
      </c>
      <c r="B86">
        <v>21</v>
      </c>
      <c r="C86">
        <v>22</v>
      </c>
      <c r="D86" s="3">
        <v>45725</v>
      </c>
    </row>
    <row r="87" spans="1:4" x14ac:dyDescent="0.3">
      <c r="A87">
        <v>86</v>
      </c>
      <c r="B87">
        <v>23</v>
      </c>
      <c r="C87">
        <v>76</v>
      </c>
      <c r="D87" s="3">
        <v>45872</v>
      </c>
    </row>
    <row r="88" spans="1:4" x14ac:dyDescent="0.3">
      <c r="A88">
        <v>87</v>
      </c>
      <c r="B88">
        <v>8</v>
      </c>
      <c r="C88">
        <v>98</v>
      </c>
      <c r="D88" s="3">
        <v>45905</v>
      </c>
    </row>
    <row r="89" spans="1:4" x14ac:dyDescent="0.3">
      <c r="A89">
        <v>88</v>
      </c>
      <c r="B89">
        <v>11</v>
      </c>
      <c r="C89">
        <v>64</v>
      </c>
      <c r="D89" s="3">
        <v>45905</v>
      </c>
    </row>
    <row r="90" spans="1:4" x14ac:dyDescent="0.3">
      <c r="A90">
        <v>89</v>
      </c>
      <c r="B90">
        <v>21</v>
      </c>
      <c r="C90">
        <v>10</v>
      </c>
      <c r="D90" s="3">
        <v>45857</v>
      </c>
    </row>
    <row r="91" spans="1:4" x14ac:dyDescent="0.3">
      <c r="A91">
        <v>90</v>
      </c>
      <c r="B91">
        <v>38</v>
      </c>
      <c r="C91">
        <v>40</v>
      </c>
      <c r="D91" s="3">
        <v>45624</v>
      </c>
    </row>
    <row r="92" spans="1:4" x14ac:dyDescent="0.3">
      <c r="A92">
        <v>91</v>
      </c>
      <c r="B92">
        <v>27</v>
      </c>
      <c r="C92">
        <v>46</v>
      </c>
      <c r="D92" s="3">
        <v>45751</v>
      </c>
    </row>
    <row r="93" spans="1:4" x14ac:dyDescent="0.3">
      <c r="A93">
        <v>92</v>
      </c>
      <c r="B93">
        <v>14</v>
      </c>
      <c r="C93">
        <v>16</v>
      </c>
      <c r="D93" s="3">
        <v>45642</v>
      </c>
    </row>
    <row r="94" spans="1:4" x14ac:dyDescent="0.3">
      <c r="A94">
        <v>93</v>
      </c>
      <c r="B94">
        <v>46</v>
      </c>
      <c r="C94">
        <v>39</v>
      </c>
      <c r="D94" s="3">
        <v>45782</v>
      </c>
    </row>
    <row r="95" spans="1:4" x14ac:dyDescent="0.3">
      <c r="A95">
        <v>94</v>
      </c>
      <c r="B95">
        <v>4</v>
      </c>
      <c r="C95">
        <v>13</v>
      </c>
      <c r="D95" s="3">
        <v>45697</v>
      </c>
    </row>
    <row r="96" spans="1:4" x14ac:dyDescent="0.3">
      <c r="A96">
        <v>95</v>
      </c>
      <c r="B96">
        <v>44</v>
      </c>
      <c r="C96">
        <v>7</v>
      </c>
      <c r="D96" s="3">
        <v>45665</v>
      </c>
    </row>
    <row r="97" spans="1:4" x14ac:dyDescent="0.3">
      <c r="A97">
        <v>96</v>
      </c>
      <c r="B97">
        <v>42</v>
      </c>
      <c r="C97">
        <v>29</v>
      </c>
      <c r="D97" s="3">
        <v>45676</v>
      </c>
    </row>
    <row r="98" spans="1:4" x14ac:dyDescent="0.3">
      <c r="A98">
        <v>97</v>
      </c>
      <c r="B98">
        <v>4</v>
      </c>
      <c r="C98">
        <v>68</v>
      </c>
      <c r="D98" s="3">
        <v>45846</v>
      </c>
    </row>
    <row r="99" spans="1:4" x14ac:dyDescent="0.3">
      <c r="A99">
        <v>98</v>
      </c>
      <c r="B99">
        <v>18</v>
      </c>
      <c r="C99">
        <v>93</v>
      </c>
      <c r="D99" s="3">
        <v>45586</v>
      </c>
    </row>
    <row r="100" spans="1:4" x14ac:dyDescent="0.3">
      <c r="A100">
        <v>99</v>
      </c>
      <c r="B100">
        <v>1</v>
      </c>
      <c r="C100">
        <v>38</v>
      </c>
      <c r="D100" s="3">
        <v>45574</v>
      </c>
    </row>
    <row r="101" spans="1:4" x14ac:dyDescent="0.3">
      <c r="A101">
        <v>100</v>
      </c>
      <c r="B101">
        <v>21</v>
      </c>
      <c r="C101">
        <v>71</v>
      </c>
      <c r="D101" s="3">
        <v>45697</v>
      </c>
    </row>
    <row r="102" spans="1:4" x14ac:dyDescent="0.3">
      <c r="A102">
        <v>101</v>
      </c>
      <c r="B102">
        <v>15</v>
      </c>
      <c r="C102">
        <v>64</v>
      </c>
      <c r="D102" s="3">
        <v>45687</v>
      </c>
    </row>
    <row r="103" spans="1:4" x14ac:dyDescent="0.3">
      <c r="A103">
        <v>102</v>
      </c>
      <c r="B103">
        <v>36</v>
      </c>
      <c r="C103">
        <v>69</v>
      </c>
      <c r="D103" s="3">
        <v>45746</v>
      </c>
    </row>
    <row r="104" spans="1:4" x14ac:dyDescent="0.3">
      <c r="A104">
        <v>103</v>
      </c>
      <c r="B104">
        <v>31</v>
      </c>
      <c r="C104">
        <v>46</v>
      </c>
      <c r="D104" s="3">
        <v>45573</v>
      </c>
    </row>
    <row r="105" spans="1:4" x14ac:dyDescent="0.3">
      <c r="A105">
        <v>104</v>
      </c>
      <c r="B105">
        <v>21</v>
      </c>
      <c r="C105">
        <v>10</v>
      </c>
      <c r="D105" s="3">
        <v>45876</v>
      </c>
    </row>
    <row r="106" spans="1:4" x14ac:dyDescent="0.3">
      <c r="A106">
        <v>105</v>
      </c>
      <c r="B106">
        <v>42</v>
      </c>
      <c r="C106">
        <v>94</v>
      </c>
      <c r="D106" s="3">
        <v>45620</v>
      </c>
    </row>
    <row r="107" spans="1:4" x14ac:dyDescent="0.3">
      <c r="A107">
        <v>106</v>
      </c>
      <c r="B107">
        <v>7</v>
      </c>
      <c r="C107">
        <v>93</v>
      </c>
      <c r="D107" s="3">
        <v>45900</v>
      </c>
    </row>
    <row r="108" spans="1:4" x14ac:dyDescent="0.3">
      <c r="A108">
        <v>107</v>
      </c>
      <c r="B108">
        <v>31</v>
      </c>
      <c r="C108">
        <v>79</v>
      </c>
      <c r="D108" s="3">
        <v>45795</v>
      </c>
    </row>
    <row r="109" spans="1:4" x14ac:dyDescent="0.3">
      <c r="A109">
        <v>108</v>
      </c>
      <c r="B109">
        <v>3</v>
      </c>
      <c r="C109">
        <v>42</v>
      </c>
      <c r="D109" s="3">
        <v>45762</v>
      </c>
    </row>
    <row r="110" spans="1:4" x14ac:dyDescent="0.3">
      <c r="A110">
        <v>109</v>
      </c>
      <c r="B110">
        <v>43</v>
      </c>
      <c r="C110">
        <v>35</v>
      </c>
      <c r="D110" s="3">
        <v>45660</v>
      </c>
    </row>
    <row r="111" spans="1:4" x14ac:dyDescent="0.3">
      <c r="A111">
        <v>110</v>
      </c>
      <c r="B111">
        <v>48</v>
      </c>
      <c r="C111">
        <v>46</v>
      </c>
      <c r="D111" s="3">
        <v>45596</v>
      </c>
    </row>
    <row r="112" spans="1:4" x14ac:dyDescent="0.3">
      <c r="A112">
        <v>111</v>
      </c>
      <c r="B112">
        <v>23</v>
      </c>
      <c r="C112">
        <v>52</v>
      </c>
      <c r="D112" s="3">
        <v>45574</v>
      </c>
    </row>
    <row r="113" spans="1:4" x14ac:dyDescent="0.3">
      <c r="A113">
        <v>112</v>
      </c>
      <c r="B113">
        <v>39</v>
      </c>
      <c r="C113">
        <v>2</v>
      </c>
      <c r="D113" s="3">
        <v>45774</v>
      </c>
    </row>
    <row r="114" spans="1:4" x14ac:dyDescent="0.3">
      <c r="A114">
        <v>113</v>
      </c>
      <c r="B114">
        <v>16</v>
      </c>
      <c r="C114">
        <v>92</v>
      </c>
      <c r="D114" s="3">
        <v>45804</v>
      </c>
    </row>
    <row r="115" spans="1:4" x14ac:dyDescent="0.3">
      <c r="A115">
        <v>114</v>
      </c>
      <c r="B115">
        <v>10</v>
      </c>
      <c r="C115">
        <v>77</v>
      </c>
      <c r="D115" s="3">
        <v>45801</v>
      </c>
    </row>
    <row r="116" spans="1:4" x14ac:dyDescent="0.3">
      <c r="A116">
        <v>115</v>
      </c>
      <c r="B116">
        <v>8</v>
      </c>
      <c r="C116">
        <v>91</v>
      </c>
      <c r="D116" s="3">
        <v>45916</v>
      </c>
    </row>
    <row r="117" spans="1:4" x14ac:dyDescent="0.3">
      <c r="A117">
        <v>116</v>
      </c>
      <c r="B117">
        <v>1</v>
      </c>
      <c r="C117">
        <v>37</v>
      </c>
      <c r="D117" s="3">
        <v>45844</v>
      </c>
    </row>
    <row r="118" spans="1:4" x14ac:dyDescent="0.3">
      <c r="A118">
        <v>117</v>
      </c>
      <c r="B118">
        <v>32</v>
      </c>
      <c r="C118">
        <v>4</v>
      </c>
      <c r="D118" s="3">
        <v>45622</v>
      </c>
    </row>
    <row r="119" spans="1:4" x14ac:dyDescent="0.3">
      <c r="A119">
        <v>118</v>
      </c>
      <c r="B119">
        <v>46</v>
      </c>
      <c r="C119">
        <v>8</v>
      </c>
      <c r="D119" s="3">
        <v>45657</v>
      </c>
    </row>
    <row r="120" spans="1:4" x14ac:dyDescent="0.3">
      <c r="A120">
        <v>119</v>
      </c>
      <c r="B120">
        <v>23</v>
      </c>
      <c r="C120">
        <v>87</v>
      </c>
      <c r="D120" s="3">
        <v>45771</v>
      </c>
    </row>
    <row r="121" spans="1:4" x14ac:dyDescent="0.3">
      <c r="A121">
        <v>120</v>
      </c>
      <c r="B121">
        <v>41</v>
      </c>
      <c r="C121">
        <v>92</v>
      </c>
      <c r="D121" s="3">
        <v>45795</v>
      </c>
    </row>
    <row r="122" spans="1:4" x14ac:dyDescent="0.3">
      <c r="A122">
        <v>121</v>
      </c>
      <c r="B122">
        <v>36</v>
      </c>
      <c r="C122">
        <v>25</v>
      </c>
      <c r="D122" s="3">
        <v>45695</v>
      </c>
    </row>
    <row r="123" spans="1:4" x14ac:dyDescent="0.3">
      <c r="A123">
        <v>122</v>
      </c>
      <c r="B123">
        <v>11</v>
      </c>
      <c r="C123">
        <v>5</v>
      </c>
      <c r="D123" s="3">
        <v>45899</v>
      </c>
    </row>
    <row r="124" spans="1:4" x14ac:dyDescent="0.3">
      <c r="A124">
        <v>123</v>
      </c>
      <c r="B124">
        <v>35</v>
      </c>
      <c r="C124">
        <v>67</v>
      </c>
      <c r="D124" s="3">
        <v>45811</v>
      </c>
    </row>
    <row r="125" spans="1:4" x14ac:dyDescent="0.3">
      <c r="A125">
        <v>124</v>
      </c>
      <c r="B125">
        <v>10</v>
      </c>
      <c r="C125">
        <v>63</v>
      </c>
      <c r="D125" s="3">
        <v>45807</v>
      </c>
    </row>
    <row r="126" spans="1:4" x14ac:dyDescent="0.3">
      <c r="A126">
        <v>125</v>
      </c>
      <c r="B126">
        <v>28</v>
      </c>
      <c r="C126">
        <v>82</v>
      </c>
      <c r="D126" s="3">
        <v>45763</v>
      </c>
    </row>
    <row r="127" spans="1:4" x14ac:dyDescent="0.3">
      <c r="A127">
        <v>126</v>
      </c>
      <c r="B127">
        <v>21</v>
      </c>
      <c r="C127">
        <v>3</v>
      </c>
      <c r="D127" s="3">
        <v>45808</v>
      </c>
    </row>
    <row r="128" spans="1:4" x14ac:dyDescent="0.3">
      <c r="A128">
        <v>127</v>
      </c>
      <c r="B128">
        <v>2</v>
      </c>
      <c r="C128">
        <v>33</v>
      </c>
      <c r="D128" s="3">
        <v>45598</v>
      </c>
    </row>
    <row r="129" spans="1:4" x14ac:dyDescent="0.3">
      <c r="A129">
        <v>128</v>
      </c>
      <c r="B129">
        <v>14</v>
      </c>
      <c r="C129">
        <v>75</v>
      </c>
      <c r="D129" s="3">
        <v>45622</v>
      </c>
    </row>
    <row r="130" spans="1:4" x14ac:dyDescent="0.3">
      <c r="A130">
        <v>129</v>
      </c>
      <c r="B130">
        <v>5</v>
      </c>
      <c r="C130">
        <v>4</v>
      </c>
      <c r="D130" s="3">
        <v>45796</v>
      </c>
    </row>
    <row r="131" spans="1:4" x14ac:dyDescent="0.3">
      <c r="A131">
        <v>130</v>
      </c>
      <c r="B131">
        <v>45</v>
      </c>
      <c r="C131">
        <v>8</v>
      </c>
      <c r="D131" s="3">
        <v>45669</v>
      </c>
    </row>
    <row r="132" spans="1:4" x14ac:dyDescent="0.3">
      <c r="A132">
        <v>131</v>
      </c>
      <c r="B132">
        <v>27</v>
      </c>
      <c r="C132">
        <v>81</v>
      </c>
      <c r="D132" s="3">
        <v>45864</v>
      </c>
    </row>
    <row r="133" spans="1:4" x14ac:dyDescent="0.3">
      <c r="A133">
        <v>132</v>
      </c>
      <c r="B133">
        <v>17</v>
      </c>
      <c r="C133">
        <v>50</v>
      </c>
      <c r="D133" s="3">
        <v>45578</v>
      </c>
    </row>
    <row r="134" spans="1:4" x14ac:dyDescent="0.3">
      <c r="A134">
        <v>133</v>
      </c>
      <c r="B134">
        <v>21</v>
      </c>
      <c r="C134">
        <v>55</v>
      </c>
      <c r="D134" s="3">
        <v>45721</v>
      </c>
    </row>
    <row r="135" spans="1:4" x14ac:dyDescent="0.3">
      <c r="A135">
        <v>134</v>
      </c>
      <c r="B135">
        <v>4</v>
      </c>
      <c r="C135">
        <v>47</v>
      </c>
      <c r="D135" s="3">
        <v>45772</v>
      </c>
    </row>
    <row r="136" spans="1:4" x14ac:dyDescent="0.3">
      <c r="A136">
        <v>135</v>
      </c>
      <c r="B136">
        <v>30</v>
      </c>
      <c r="C136">
        <v>19</v>
      </c>
      <c r="D136" s="3">
        <v>45638</v>
      </c>
    </row>
    <row r="137" spans="1:4" x14ac:dyDescent="0.3">
      <c r="A137">
        <v>136</v>
      </c>
      <c r="B137">
        <v>26</v>
      </c>
      <c r="C137">
        <v>68</v>
      </c>
      <c r="D137" s="3">
        <v>45897</v>
      </c>
    </row>
    <row r="138" spans="1:4" x14ac:dyDescent="0.3">
      <c r="A138">
        <v>137</v>
      </c>
      <c r="B138">
        <v>7</v>
      </c>
      <c r="C138">
        <v>72</v>
      </c>
      <c r="D138" s="3">
        <v>45618</v>
      </c>
    </row>
    <row r="139" spans="1:4" x14ac:dyDescent="0.3">
      <c r="A139">
        <v>138</v>
      </c>
      <c r="B139">
        <v>32</v>
      </c>
      <c r="C139">
        <v>84</v>
      </c>
      <c r="D139" s="3">
        <v>45564</v>
      </c>
    </row>
    <row r="140" spans="1:4" x14ac:dyDescent="0.3">
      <c r="A140">
        <v>139</v>
      </c>
      <c r="B140">
        <v>33</v>
      </c>
      <c r="C140">
        <v>81</v>
      </c>
      <c r="D140" s="3">
        <v>45652</v>
      </c>
    </row>
    <row r="141" spans="1:4" x14ac:dyDescent="0.3">
      <c r="A141">
        <v>140</v>
      </c>
      <c r="B141">
        <v>50</v>
      </c>
      <c r="C141">
        <v>98</v>
      </c>
      <c r="D141" s="3">
        <v>45889</v>
      </c>
    </row>
    <row r="142" spans="1:4" x14ac:dyDescent="0.3">
      <c r="A142">
        <v>141</v>
      </c>
      <c r="B142">
        <v>47</v>
      </c>
      <c r="C142">
        <v>40</v>
      </c>
      <c r="D142" s="3">
        <v>45686</v>
      </c>
    </row>
    <row r="143" spans="1:4" x14ac:dyDescent="0.3">
      <c r="A143">
        <v>142</v>
      </c>
      <c r="B143">
        <v>47</v>
      </c>
      <c r="C143">
        <v>85</v>
      </c>
      <c r="D143" s="3">
        <v>45834</v>
      </c>
    </row>
    <row r="144" spans="1:4" x14ac:dyDescent="0.3">
      <c r="A144">
        <v>143</v>
      </c>
      <c r="B144">
        <v>46</v>
      </c>
      <c r="C144">
        <v>51</v>
      </c>
      <c r="D144" s="3">
        <v>45672</v>
      </c>
    </row>
    <row r="145" spans="1:4" x14ac:dyDescent="0.3">
      <c r="A145">
        <v>144</v>
      </c>
      <c r="B145">
        <v>50</v>
      </c>
      <c r="C145">
        <v>19</v>
      </c>
      <c r="D145" s="3">
        <v>45575</v>
      </c>
    </row>
    <row r="146" spans="1:4" x14ac:dyDescent="0.3">
      <c r="A146">
        <v>145</v>
      </c>
      <c r="B146">
        <v>30</v>
      </c>
      <c r="C146">
        <v>60</v>
      </c>
      <c r="D146" s="3">
        <v>45752</v>
      </c>
    </row>
    <row r="147" spans="1:4" x14ac:dyDescent="0.3">
      <c r="A147">
        <v>146</v>
      </c>
      <c r="B147">
        <v>30</v>
      </c>
      <c r="C147">
        <v>85</v>
      </c>
      <c r="D147" s="3">
        <v>45631</v>
      </c>
    </row>
    <row r="148" spans="1:4" x14ac:dyDescent="0.3">
      <c r="A148">
        <v>147</v>
      </c>
      <c r="B148">
        <v>19</v>
      </c>
      <c r="C148">
        <v>26</v>
      </c>
      <c r="D148" s="3">
        <v>45567</v>
      </c>
    </row>
    <row r="149" spans="1:4" x14ac:dyDescent="0.3">
      <c r="A149">
        <v>148</v>
      </c>
      <c r="B149">
        <v>29</v>
      </c>
      <c r="C149">
        <v>11</v>
      </c>
      <c r="D149" s="3">
        <v>45562</v>
      </c>
    </row>
    <row r="150" spans="1:4" x14ac:dyDescent="0.3">
      <c r="A150">
        <v>149</v>
      </c>
      <c r="B150">
        <v>45</v>
      </c>
      <c r="C150">
        <v>33</v>
      </c>
      <c r="D150" s="3">
        <v>45638</v>
      </c>
    </row>
    <row r="151" spans="1:4" x14ac:dyDescent="0.3">
      <c r="A151">
        <v>150</v>
      </c>
      <c r="B151">
        <v>17</v>
      </c>
      <c r="C151">
        <v>80</v>
      </c>
      <c r="D151" s="3">
        <v>45691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FACAB-6962-4F90-830A-B36A540D4980}">
  <dimension ref="A1:F121"/>
  <sheetViews>
    <sheetView workbookViewId="0">
      <selection activeCell="I10" sqref="I10"/>
    </sheetView>
  </sheetViews>
  <sheetFormatPr defaultRowHeight="14.4" x14ac:dyDescent="0.3"/>
  <cols>
    <col min="1" max="1" width="14.33203125" bestFit="1" customWidth="1"/>
    <col min="2" max="2" width="9.6640625" bestFit="1" customWidth="1"/>
    <col min="3" max="3" width="9.77734375" bestFit="1" customWidth="1"/>
    <col min="4" max="4" width="56.33203125" bestFit="1" customWidth="1"/>
    <col min="5" max="5" width="16.5546875" bestFit="1" customWidth="1"/>
    <col min="6" max="6" width="22.77734375" bestFit="1" customWidth="1"/>
  </cols>
  <sheetData>
    <row r="1" spans="1:6" x14ac:dyDescent="0.3">
      <c r="A1" t="s">
        <v>164</v>
      </c>
      <c r="B1" t="s">
        <v>155</v>
      </c>
      <c r="C1" t="s">
        <v>0</v>
      </c>
      <c r="D1" t="s">
        <v>165</v>
      </c>
      <c r="E1" t="s">
        <v>166</v>
      </c>
      <c r="F1" t="s">
        <v>326</v>
      </c>
    </row>
    <row r="2" spans="1:6" x14ac:dyDescent="0.3">
      <c r="A2">
        <v>1</v>
      </c>
      <c r="B2">
        <v>68</v>
      </c>
      <c r="C2">
        <v>42</v>
      </c>
      <c r="D2" s="1" t="s">
        <v>167</v>
      </c>
      <c r="E2" s="3">
        <v>45629</v>
      </c>
      <c r="F2" t="str">
        <f>VLOOKUP(Comments[[#This Row],[User_ID]],Users!A:B,2,FALSE)</f>
        <v>lindadelgado</v>
      </c>
    </row>
    <row r="3" spans="1:6" x14ac:dyDescent="0.3">
      <c r="A3">
        <v>2</v>
      </c>
      <c r="B3">
        <v>74</v>
      </c>
      <c r="C3">
        <v>28</v>
      </c>
      <c r="D3" s="1" t="s">
        <v>168</v>
      </c>
      <c r="E3" s="3">
        <v>45780</v>
      </c>
      <c r="F3" t="str">
        <f>VLOOKUP(Comments[[#This Row],[User_ID]],Users!A:B,2,FALSE)</f>
        <v>kristendecker</v>
      </c>
    </row>
    <row r="4" spans="1:6" x14ac:dyDescent="0.3">
      <c r="A4">
        <v>3</v>
      </c>
      <c r="B4">
        <v>88</v>
      </c>
      <c r="C4">
        <v>24</v>
      </c>
      <c r="D4" s="1" t="s">
        <v>169</v>
      </c>
      <c r="E4" s="3">
        <v>45604</v>
      </c>
      <c r="F4" t="str">
        <f>VLOOKUP(Comments[[#This Row],[User_ID]],Users!A:B,2,FALSE)</f>
        <v>privera</v>
      </c>
    </row>
    <row r="5" spans="1:6" x14ac:dyDescent="0.3">
      <c r="A5">
        <v>4</v>
      </c>
      <c r="B5">
        <v>70</v>
      </c>
      <c r="C5">
        <v>1</v>
      </c>
      <c r="D5" s="1" t="s">
        <v>170</v>
      </c>
      <c r="E5" s="3">
        <v>45757</v>
      </c>
      <c r="F5" t="str">
        <f>VLOOKUP(Comments[[#This Row],[User_ID]],Users!A:B,2,FALSE)</f>
        <v>daniel14</v>
      </c>
    </row>
    <row r="6" spans="1:6" x14ac:dyDescent="0.3">
      <c r="A6">
        <v>5</v>
      </c>
      <c r="B6">
        <v>76</v>
      </c>
      <c r="C6">
        <v>45</v>
      </c>
      <c r="D6" s="1" t="s">
        <v>171</v>
      </c>
      <c r="E6" s="3">
        <v>45715</v>
      </c>
      <c r="F6" t="str">
        <f>VLOOKUP(Comments[[#This Row],[User_ID]],Users!A:B,2,FALSE)</f>
        <v>rebeccapacheco</v>
      </c>
    </row>
    <row r="7" spans="1:6" x14ac:dyDescent="0.3">
      <c r="A7">
        <v>6</v>
      </c>
      <c r="B7">
        <v>81</v>
      </c>
      <c r="C7">
        <v>16</v>
      </c>
      <c r="D7" s="1" t="s">
        <v>172</v>
      </c>
      <c r="E7" s="3">
        <v>45846</v>
      </c>
      <c r="F7" t="str">
        <f>VLOOKUP(Comments[[#This Row],[User_ID]],Users!A:B,2,FALSE)</f>
        <v>ericabaker</v>
      </c>
    </row>
    <row r="8" spans="1:6" x14ac:dyDescent="0.3">
      <c r="A8">
        <v>7</v>
      </c>
      <c r="B8">
        <v>40</v>
      </c>
      <c r="C8">
        <v>45</v>
      </c>
      <c r="D8" s="1" t="s">
        <v>173</v>
      </c>
      <c r="E8" s="3">
        <v>45780</v>
      </c>
      <c r="F8" t="str">
        <f>VLOOKUP(Comments[[#This Row],[User_ID]],Users!A:B,2,FALSE)</f>
        <v>rebeccapacheco</v>
      </c>
    </row>
    <row r="9" spans="1:6" x14ac:dyDescent="0.3">
      <c r="A9">
        <v>8</v>
      </c>
      <c r="B9">
        <v>23</v>
      </c>
      <c r="C9">
        <v>18</v>
      </c>
      <c r="D9" s="1" t="s">
        <v>174</v>
      </c>
      <c r="E9" s="3">
        <v>45812</v>
      </c>
      <c r="F9" t="str">
        <f>VLOOKUP(Comments[[#This Row],[User_ID]],Users!A:B,2,FALSE)</f>
        <v>oromero</v>
      </c>
    </row>
    <row r="10" spans="1:6" x14ac:dyDescent="0.3">
      <c r="A10">
        <v>9</v>
      </c>
      <c r="B10">
        <v>63</v>
      </c>
      <c r="C10">
        <v>4</v>
      </c>
      <c r="D10" s="1" t="s">
        <v>175</v>
      </c>
      <c r="E10" s="3">
        <v>45592</v>
      </c>
      <c r="F10" t="str">
        <f>VLOOKUP(Comments[[#This Row],[User_ID]],Users!A:B,2,FALSE)</f>
        <v>joshuatucker</v>
      </c>
    </row>
    <row r="11" spans="1:6" x14ac:dyDescent="0.3">
      <c r="A11">
        <v>10</v>
      </c>
      <c r="B11">
        <v>50</v>
      </c>
      <c r="C11">
        <v>19</v>
      </c>
      <c r="D11" s="1" t="s">
        <v>176</v>
      </c>
      <c r="E11" s="3">
        <v>45848</v>
      </c>
      <c r="F11" t="str">
        <f>VLOOKUP(Comments[[#This Row],[User_ID]],Users!A:B,2,FALSE)</f>
        <v>bassjason</v>
      </c>
    </row>
    <row r="12" spans="1:6" x14ac:dyDescent="0.3">
      <c r="A12">
        <v>11</v>
      </c>
      <c r="B12">
        <v>18</v>
      </c>
      <c r="C12">
        <v>6</v>
      </c>
      <c r="D12" s="1" t="s">
        <v>177</v>
      </c>
      <c r="E12" s="3">
        <v>45891</v>
      </c>
      <c r="F12" t="str">
        <f>VLOOKUP(Comments[[#This Row],[User_ID]],Users!A:B,2,FALSE)</f>
        <v>ghogan</v>
      </c>
    </row>
    <row r="13" spans="1:6" x14ac:dyDescent="0.3">
      <c r="A13">
        <v>12</v>
      </c>
      <c r="B13">
        <v>60</v>
      </c>
      <c r="C13">
        <v>49</v>
      </c>
      <c r="D13" s="1" t="s">
        <v>178</v>
      </c>
      <c r="E13" s="3">
        <v>45783</v>
      </c>
      <c r="F13" t="str">
        <f>VLOOKUP(Comments[[#This Row],[User_ID]],Users!A:B,2,FALSE)</f>
        <v>pgarcia</v>
      </c>
    </row>
    <row r="14" spans="1:6" x14ac:dyDescent="0.3">
      <c r="A14">
        <v>13</v>
      </c>
      <c r="B14">
        <v>36</v>
      </c>
      <c r="C14">
        <v>28</v>
      </c>
      <c r="D14" s="1" t="s">
        <v>179</v>
      </c>
      <c r="E14" s="3">
        <v>45745</v>
      </c>
      <c r="F14" t="str">
        <f>VLOOKUP(Comments[[#This Row],[User_ID]],Users!A:B,2,FALSE)</f>
        <v>kristendecker</v>
      </c>
    </row>
    <row r="15" spans="1:6" x14ac:dyDescent="0.3">
      <c r="A15">
        <v>14</v>
      </c>
      <c r="B15">
        <v>3</v>
      </c>
      <c r="C15">
        <v>27</v>
      </c>
      <c r="D15" s="1" t="s">
        <v>180</v>
      </c>
      <c r="E15" s="3">
        <v>45703</v>
      </c>
      <c r="F15" t="str">
        <f>VLOOKUP(Comments[[#This Row],[User_ID]],Users!A:B,2,FALSE)</f>
        <v>taylorclark</v>
      </c>
    </row>
    <row r="16" spans="1:6" x14ac:dyDescent="0.3">
      <c r="A16">
        <v>15</v>
      </c>
      <c r="B16">
        <v>32</v>
      </c>
      <c r="C16">
        <v>6</v>
      </c>
      <c r="D16" s="1" t="s">
        <v>181</v>
      </c>
      <c r="E16" s="3">
        <v>45793</v>
      </c>
      <c r="F16" t="str">
        <f>VLOOKUP(Comments[[#This Row],[User_ID]],Users!A:B,2,FALSE)</f>
        <v>ghogan</v>
      </c>
    </row>
    <row r="17" spans="1:6" x14ac:dyDescent="0.3">
      <c r="A17">
        <v>16</v>
      </c>
      <c r="B17">
        <v>85</v>
      </c>
      <c r="C17">
        <v>46</v>
      </c>
      <c r="D17" s="1" t="s">
        <v>182</v>
      </c>
      <c r="E17" s="3">
        <v>45672</v>
      </c>
      <c r="F17" t="str">
        <f>VLOOKUP(Comments[[#This Row],[User_ID]],Users!A:B,2,FALSE)</f>
        <v>vbutler</v>
      </c>
    </row>
    <row r="18" spans="1:6" x14ac:dyDescent="0.3">
      <c r="A18">
        <v>17</v>
      </c>
      <c r="B18">
        <v>69</v>
      </c>
      <c r="C18">
        <v>50</v>
      </c>
      <c r="D18" s="1" t="s">
        <v>183</v>
      </c>
      <c r="E18" s="3">
        <v>45605</v>
      </c>
      <c r="F18" t="str">
        <f>VLOOKUP(Comments[[#This Row],[User_ID]],Users!A:B,2,FALSE)</f>
        <v>tiffanymoore</v>
      </c>
    </row>
    <row r="19" spans="1:6" x14ac:dyDescent="0.3">
      <c r="A19">
        <v>18</v>
      </c>
      <c r="B19">
        <v>26</v>
      </c>
      <c r="C19">
        <v>46</v>
      </c>
      <c r="D19" s="1" t="s">
        <v>184</v>
      </c>
      <c r="E19" s="3">
        <v>45677</v>
      </c>
      <c r="F19" t="str">
        <f>VLOOKUP(Comments[[#This Row],[User_ID]],Users!A:B,2,FALSE)</f>
        <v>vbutler</v>
      </c>
    </row>
    <row r="20" spans="1:6" x14ac:dyDescent="0.3">
      <c r="A20">
        <v>19</v>
      </c>
      <c r="B20">
        <v>81</v>
      </c>
      <c r="C20">
        <v>46</v>
      </c>
      <c r="D20" s="1" t="s">
        <v>185</v>
      </c>
      <c r="E20" s="3">
        <v>45903</v>
      </c>
      <c r="F20" t="str">
        <f>VLOOKUP(Comments[[#This Row],[User_ID]],Users!A:B,2,FALSE)</f>
        <v>vbutler</v>
      </c>
    </row>
    <row r="21" spans="1:6" x14ac:dyDescent="0.3">
      <c r="A21">
        <v>20</v>
      </c>
      <c r="B21">
        <v>91</v>
      </c>
      <c r="C21">
        <v>18</v>
      </c>
      <c r="D21" s="1" t="s">
        <v>186</v>
      </c>
      <c r="E21" s="3">
        <v>45651</v>
      </c>
      <c r="F21" t="str">
        <f>VLOOKUP(Comments[[#This Row],[User_ID]],Users!A:B,2,FALSE)</f>
        <v>oromero</v>
      </c>
    </row>
    <row r="22" spans="1:6" x14ac:dyDescent="0.3">
      <c r="A22">
        <v>21</v>
      </c>
      <c r="B22">
        <v>27</v>
      </c>
      <c r="C22">
        <v>49</v>
      </c>
      <c r="D22" s="1" t="s">
        <v>187</v>
      </c>
      <c r="E22" s="3">
        <v>45872</v>
      </c>
      <c r="F22" t="str">
        <f>VLOOKUP(Comments[[#This Row],[User_ID]],Users!A:B,2,FALSE)</f>
        <v>pgarcia</v>
      </c>
    </row>
    <row r="23" spans="1:6" x14ac:dyDescent="0.3">
      <c r="A23">
        <v>22</v>
      </c>
      <c r="B23">
        <v>82</v>
      </c>
      <c r="C23">
        <v>28</v>
      </c>
      <c r="D23" s="1" t="s">
        <v>188</v>
      </c>
      <c r="E23" s="3">
        <v>45752</v>
      </c>
      <c r="F23" t="str">
        <f>VLOOKUP(Comments[[#This Row],[User_ID]],Users!A:B,2,FALSE)</f>
        <v>kristendecker</v>
      </c>
    </row>
    <row r="24" spans="1:6" x14ac:dyDescent="0.3">
      <c r="A24">
        <v>23</v>
      </c>
      <c r="B24">
        <v>86</v>
      </c>
      <c r="C24">
        <v>33</v>
      </c>
      <c r="D24" s="1" t="s">
        <v>189</v>
      </c>
      <c r="E24" s="3">
        <v>45685</v>
      </c>
      <c r="F24" t="str">
        <f>VLOOKUP(Comments[[#This Row],[User_ID]],Users!A:B,2,FALSE)</f>
        <v>jonessydney</v>
      </c>
    </row>
    <row r="25" spans="1:6" x14ac:dyDescent="0.3">
      <c r="A25">
        <v>24</v>
      </c>
      <c r="B25">
        <v>92</v>
      </c>
      <c r="C25">
        <v>50</v>
      </c>
      <c r="D25" s="1" t="s">
        <v>190</v>
      </c>
      <c r="E25" s="3">
        <v>45907</v>
      </c>
      <c r="F25" t="str">
        <f>VLOOKUP(Comments[[#This Row],[User_ID]],Users!A:B,2,FALSE)</f>
        <v>tiffanymoore</v>
      </c>
    </row>
    <row r="26" spans="1:6" x14ac:dyDescent="0.3">
      <c r="A26">
        <v>25</v>
      </c>
      <c r="B26">
        <v>79</v>
      </c>
      <c r="C26">
        <v>34</v>
      </c>
      <c r="D26" s="1" t="s">
        <v>191</v>
      </c>
      <c r="E26" s="3">
        <v>45807</v>
      </c>
      <c r="F26" t="str">
        <f>VLOOKUP(Comments[[#This Row],[User_ID]],Users!A:B,2,FALSE)</f>
        <v>carrillotiffany</v>
      </c>
    </row>
    <row r="27" spans="1:6" x14ac:dyDescent="0.3">
      <c r="A27">
        <v>26</v>
      </c>
      <c r="B27">
        <v>93</v>
      </c>
      <c r="C27">
        <v>12</v>
      </c>
      <c r="D27" s="1" t="s">
        <v>192</v>
      </c>
      <c r="E27" s="3">
        <v>45728</v>
      </c>
      <c r="F27" t="str">
        <f>VLOOKUP(Comments[[#This Row],[User_ID]],Users!A:B,2,FALSE)</f>
        <v>meyersjacqueline</v>
      </c>
    </row>
    <row r="28" spans="1:6" x14ac:dyDescent="0.3">
      <c r="A28">
        <v>27</v>
      </c>
      <c r="B28">
        <v>56</v>
      </c>
      <c r="C28">
        <v>20</v>
      </c>
      <c r="D28" s="1" t="s">
        <v>193</v>
      </c>
      <c r="E28" s="3">
        <v>45848</v>
      </c>
      <c r="F28" t="str">
        <f>VLOOKUP(Comments[[#This Row],[User_ID]],Users!A:B,2,FALSE)</f>
        <v>haledavid</v>
      </c>
    </row>
    <row r="29" spans="1:6" x14ac:dyDescent="0.3">
      <c r="A29">
        <v>28</v>
      </c>
      <c r="B29">
        <v>42</v>
      </c>
      <c r="C29">
        <v>30</v>
      </c>
      <c r="D29" s="1" t="s">
        <v>194</v>
      </c>
      <c r="E29" s="3">
        <v>45908</v>
      </c>
      <c r="F29" t="str">
        <f>VLOOKUP(Comments[[#This Row],[User_ID]],Users!A:B,2,FALSE)</f>
        <v>victorjackson</v>
      </c>
    </row>
    <row r="30" spans="1:6" x14ac:dyDescent="0.3">
      <c r="A30">
        <v>29</v>
      </c>
      <c r="B30">
        <v>32</v>
      </c>
      <c r="C30">
        <v>2</v>
      </c>
      <c r="D30" s="1" t="s">
        <v>195</v>
      </c>
      <c r="E30" s="3">
        <v>45775</v>
      </c>
      <c r="F30" t="str">
        <f>VLOOKUP(Comments[[#This Row],[User_ID]],Users!A:B,2,FALSE)</f>
        <v>jacksonbrianna</v>
      </c>
    </row>
    <row r="31" spans="1:6" x14ac:dyDescent="0.3">
      <c r="A31">
        <v>30</v>
      </c>
      <c r="B31">
        <v>5</v>
      </c>
      <c r="C31">
        <v>25</v>
      </c>
      <c r="D31" s="1" t="s">
        <v>196</v>
      </c>
      <c r="E31" s="3">
        <v>45880</v>
      </c>
      <c r="F31" t="str">
        <f>VLOOKUP(Comments[[#This Row],[User_ID]],Users!A:B,2,FALSE)</f>
        <v>abigailmercer</v>
      </c>
    </row>
    <row r="32" spans="1:6" x14ac:dyDescent="0.3">
      <c r="A32">
        <v>31</v>
      </c>
      <c r="B32">
        <v>63</v>
      </c>
      <c r="C32">
        <v>12</v>
      </c>
      <c r="D32" s="1" t="s">
        <v>197</v>
      </c>
      <c r="E32" s="3">
        <v>45780</v>
      </c>
      <c r="F32" t="str">
        <f>VLOOKUP(Comments[[#This Row],[User_ID]],Users!A:B,2,FALSE)</f>
        <v>meyersjacqueline</v>
      </c>
    </row>
    <row r="33" spans="1:6" x14ac:dyDescent="0.3">
      <c r="A33">
        <v>32</v>
      </c>
      <c r="B33">
        <v>69</v>
      </c>
      <c r="C33">
        <v>41</v>
      </c>
      <c r="D33" s="1" t="s">
        <v>198</v>
      </c>
      <c r="E33" s="3">
        <v>45672</v>
      </c>
      <c r="F33" t="str">
        <f>VLOOKUP(Comments[[#This Row],[User_ID]],Users!A:B,2,FALSE)</f>
        <v>samuel65</v>
      </c>
    </row>
    <row r="34" spans="1:6" x14ac:dyDescent="0.3">
      <c r="A34">
        <v>33</v>
      </c>
      <c r="B34">
        <v>63</v>
      </c>
      <c r="C34">
        <v>3</v>
      </c>
      <c r="D34" s="1" t="s">
        <v>199</v>
      </c>
      <c r="E34" s="3">
        <v>45784</v>
      </c>
      <c r="F34" t="str">
        <f>VLOOKUP(Comments[[#This Row],[User_ID]],Users!A:B,2,FALSE)</f>
        <v>restes</v>
      </c>
    </row>
    <row r="35" spans="1:6" x14ac:dyDescent="0.3">
      <c r="A35">
        <v>34</v>
      </c>
      <c r="B35">
        <v>32</v>
      </c>
      <c r="C35">
        <v>32</v>
      </c>
      <c r="D35" s="1" t="s">
        <v>200</v>
      </c>
      <c r="E35" s="3">
        <v>45655</v>
      </c>
      <c r="F35" t="str">
        <f>VLOOKUP(Comments[[#This Row],[User_ID]],Users!A:B,2,FALSE)</f>
        <v>lucerodavid</v>
      </c>
    </row>
    <row r="36" spans="1:6" x14ac:dyDescent="0.3">
      <c r="A36">
        <v>35</v>
      </c>
      <c r="B36">
        <v>52</v>
      </c>
      <c r="C36">
        <v>14</v>
      </c>
      <c r="D36" s="1" t="s">
        <v>201</v>
      </c>
      <c r="E36" s="3">
        <v>45848</v>
      </c>
      <c r="F36" t="str">
        <f>VLOOKUP(Comments[[#This Row],[User_ID]],Users!A:B,2,FALSE)</f>
        <v>williamsrobert</v>
      </c>
    </row>
    <row r="37" spans="1:6" x14ac:dyDescent="0.3">
      <c r="A37">
        <v>36</v>
      </c>
      <c r="B37">
        <v>90</v>
      </c>
      <c r="C37">
        <v>44</v>
      </c>
      <c r="D37" s="1" t="s">
        <v>202</v>
      </c>
      <c r="E37" s="3">
        <v>45582</v>
      </c>
      <c r="F37" t="str">
        <f>VLOOKUP(Comments[[#This Row],[User_ID]],Users!A:B,2,FALSE)</f>
        <v>weavergina</v>
      </c>
    </row>
    <row r="38" spans="1:6" x14ac:dyDescent="0.3">
      <c r="A38">
        <v>37</v>
      </c>
      <c r="B38">
        <v>11</v>
      </c>
      <c r="C38">
        <v>32</v>
      </c>
      <c r="D38" s="1" t="s">
        <v>203</v>
      </c>
      <c r="E38" s="3">
        <v>45839</v>
      </c>
      <c r="F38" t="str">
        <f>VLOOKUP(Comments[[#This Row],[User_ID]],Users!A:B,2,FALSE)</f>
        <v>lucerodavid</v>
      </c>
    </row>
    <row r="39" spans="1:6" x14ac:dyDescent="0.3">
      <c r="A39">
        <v>38</v>
      </c>
      <c r="B39">
        <v>87</v>
      </c>
      <c r="C39">
        <v>32</v>
      </c>
      <c r="D39" s="1" t="s">
        <v>204</v>
      </c>
      <c r="E39" s="3">
        <v>45716</v>
      </c>
      <c r="F39" t="str">
        <f>VLOOKUP(Comments[[#This Row],[User_ID]],Users!A:B,2,FALSE)</f>
        <v>lucerodavid</v>
      </c>
    </row>
    <row r="40" spans="1:6" x14ac:dyDescent="0.3">
      <c r="A40">
        <v>39</v>
      </c>
      <c r="B40">
        <v>76</v>
      </c>
      <c r="C40">
        <v>9</v>
      </c>
      <c r="D40" s="1" t="s">
        <v>205</v>
      </c>
      <c r="E40" s="3">
        <v>45730</v>
      </c>
      <c r="F40" t="str">
        <f>VLOOKUP(Comments[[#This Row],[User_ID]],Users!A:B,2,FALSE)</f>
        <v>ahamilton</v>
      </c>
    </row>
    <row r="41" spans="1:6" x14ac:dyDescent="0.3">
      <c r="A41">
        <v>40</v>
      </c>
      <c r="B41">
        <v>65</v>
      </c>
      <c r="C41">
        <v>17</v>
      </c>
      <c r="D41" s="1" t="s">
        <v>206</v>
      </c>
      <c r="E41" s="3">
        <v>45852</v>
      </c>
      <c r="F41" t="str">
        <f>VLOOKUP(Comments[[#This Row],[User_ID]],Users!A:B,2,FALSE)</f>
        <v>smithlogan</v>
      </c>
    </row>
    <row r="42" spans="1:6" x14ac:dyDescent="0.3">
      <c r="A42">
        <v>41</v>
      </c>
      <c r="B42">
        <v>81</v>
      </c>
      <c r="C42">
        <v>23</v>
      </c>
      <c r="D42" s="1" t="s">
        <v>207</v>
      </c>
      <c r="E42" s="3">
        <v>45730</v>
      </c>
      <c r="F42" t="str">
        <f>VLOOKUP(Comments[[#This Row],[User_ID]],Users!A:B,2,FALSE)</f>
        <v>kevinhampton</v>
      </c>
    </row>
    <row r="43" spans="1:6" x14ac:dyDescent="0.3">
      <c r="A43">
        <v>42</v>
      </c>
      <c r="B43">
        <v>72</v>
      </c>
      <c r="C43">
        <v>32</v>
      </c>
      <c r="D43" s="1" t="s">
        <v>208</v>
      </c>
      <c r="E43" s="3">
        <v>45827</v>
      </c>
      <c r="F43" t="str">
        <f>VLOOKUP(Comments[[#This Row],[User_ID]],Users!A:B,2,FALSE)</f>
        <v>lucerodavid</v>
      </c>
    </row>
    <row r="44" spans="1:6" x14ac:dyDescent="0.3">
      <c r="A44">
        <v>43</v>
      </c>
      <c r="B44">
        <v>77</v>
      </c>
      <c r="C44">
        <v>43</v>
      </c>
      <c r="D44" s="1" t="s">
        <v>209</v>
      </c>
      <c r="E44" s="3">
        <v>45717</v>
      </c>
      <c r="F44" t="str">
        <f>VLOOKUP(Comments[[#This Row],[User_ID]],Users!A:B,2,FALSE)</f>
        <v>suzannevillanueva</v>
      </c>
    </row>
    <row r="45" spans="1:6" x14ac:dyDescent="0.3">
      <c r="A45">
        <v>44</v>
      </c>
      <c r="B45">
        <v>55</v>
      </c>
      <c r="C45">
        <v>29</v>
      </c>
      <c r="D45" s="1" t="s">
        <v>210</v>
      </c>
      <c r="E45" s="3">
        <v>45837</v>
      </c>
      <c r="F45" t="str">
        <f>VLOOKUP(Comments[[#This Row],[User_ID]],Users!A:B,2,FALSE)</f>
        <v>ssharp</v>
      </c>
    </row>
    <row r="46" spans="1:6" x14ac:dyDescent="0.3">
      <c r="A46">
        <v>45</v>
      </c>
      <c r="B46">
        <v>25</v>
      </c>
      <c r="C46">
        <v>10</v>
      </c>
      <c r="D46" s="1" t="s">
        <v>211</v>
      </c>
      <c r="E46" s="3">
        <v>45741</v>
      </c>
      <c r="F46" t="str">
        <f>VLOOKUP(Comments[[#This Row],[User_ID]],Users!A:B,2,FALSE)</f>
        <v>chamberslouis</v>
      </c>
    </row>
    <row r="47" spans="1:6" x14ac:dyDescent="0.3">
      <c r="A47">
        <v>46</v>
      </c>
      <c r="B47">
        <v>37</v>
      </c>
      <c r="C47">
        <v>16</v>
      </c>
      <c r="D47" s="1" t="s">
        <v>212</v>
      </c>
      <c r="E47" s="3">
        <v>45894</v>
      </c>
      <c r="F47" t="str">
        <f>VLOOKUP(Comments[[#This Row],[User_ID]],Users!A:B,2,FALSE)</f>
        <v>ericabaker</v>
      </c>
    </row>
    <row r="48" spans="1:6" x14ac:dyDescent="0.3">
      <c r="A48">
        <v>47</v>
      </c>
      <c r="B48">
        <v>43</v>
      </c>
      <c r="C48">
        <v>46</v>
      </c>
      <c r="D48" s="1" t="s">
        <v>213</v>
      </c>
      <c r="E48" s="3">
        <v>45832</v>
      </c>
      <c r="F48" t="str">
        <f>VLOOKUP(Comments[[#This Row],[User_ID]],Users!A:B,2,FALSE)</f>
        <v>vbutler</v>
      </c>
    </row>
    <row r="49" spans="1:6" x14ac:dyDescent="0.3">
      <c r="A49">
        <v>48</v>
      </c>
      <c r="B49">
        <v>17</v>
      </c>
      <c r="C49">
        <v>22</v>
      </c>
      <c r="D49" s="1" t="s">
        <v>214</v>
      </c>
      <c r="E49" s="3">
        <v>45689</v>
      </c>
      <c r="F49" t="str">
        <f>VLOOKUP(Comments[[#This Row],[User_ID]],Users!A:B,2,FALSE)</f>
        <v>erikaphillips</v>
      </c>
    </row>
    <row r="50" spans="1:6" x14ac:dyDescent="0.3">
      <c r="A50">
        <v>49</v>
      </c>
      <c r="B50">
        <v>87</v>
      </c>
      <c r="C50">
        <v>3</v>
      </c>
      <c r="D50" s="1" t="s">
        <v>215</v>
      </c>
      <c r="E50" s="3">
        <v>45780</v>
      </c>
      <c r="F50" t="str">
        <f>VLOOKUP(Comments[[#This Row],[User_ID]],Users!A:B,2,FALSE)</f>
        <v>restes</v>
      </c>
    </row>
    <row r="51" spans="1:6" x14ac:dyDescent="0.3">
      <c r="A51">
        <v>50</v>
      </c>
      <c r="B51">
        <v>70</v>
      </c>
      <c r="C51">
        <v>32</v>
      </c>
      <c r="D51" s="1" t="s">
        <v>216</v>
      </c>
      <c r="E51" s="3">
        <v>45778</v>
      </c>
      <c r="F51" t="str">
        <f>VLOOKUP(Comments[[#This Row],[User_ID]],Users!A:B,2,FALSE)</f>
        <v>lucerodavid</v>
      </c>
    </row>
    <row r="52" spans="1:6" x14ac:dyDescent="0.3">
      <c r="A52">
        <v>51</v>
      </c>
      <c r="B52">
        <v>30</v>
      </c>
      <c r="C52">
        <v>15</v>
      </c>
      <c r="D52" s="1" t="s">
        <v>217</v>
      </c>
      <c r="E52" s="3">
        <v>45652</v>
      </c>
      <c r="F52" t="str">
        <f>VLOOKUP(Comments[[#This Row],[User_ID]],Users!A:B,2,FALSE)</f>
        <v>seandonaldson</v>
      </c>
    </row>
    <row r="53" spans="1:6" x14ac:dyDescent="0.3">
      <c r="A53">
        <v>52</v>
      </c>
      <c r="B53">
        <v>31</v>
      </c>
      <c r="C53">
        <v>7</v>
      </c>
      <c r="D53" s="1" t="s">
        <v>218</v>
      </c>
      <c r="E53" s="3">
        <v>45598</v>
      </c>
      <c r="F53" t="str">
        <f>VLOOKUP(Comments[[#This Row],[User_ID]],Users!A:B,2,FALSE)</f>
        <v>costamark</v>
      </c>
    </row>
    <row r="54" spans="1:6" x14ac:dyDescent="0.3">
      <c r="A54">
        <v>53</v>
      </c>
      <c r="B54">
        <v>71</v>
      </c>
      <c r="C54">
        <v>5</v>
      </c>
      <c r="D54" s="1" t="s">
        <v>219</v>
      </c>
      <c r="E54" s="3">
        <v>45721</v>
      </c>
      <c r="F54" t="str">
        <f>VLOOKUP(Comments[[#This Row],[User_ID]],Users!A:B,2,FALSE)</f>
        <v>matthew35</v>
      </c>
    </row>
    <row r="55" spans="1:6" x14ac:dyDescent="0.3">
      <c r="A55">
        <v>54</v>
      </c>
      <c r="B55">
        <v>8</v>
      </c>
      <c r="C55">
        <v>23</v>
      </c>
      <c r="D55" s="1" t="s">
        <v>220</v>
      </c>
      <c r="E55" s="3">
        <v>45567</v>
      </c>
      <c r="F55" t="str">
        <f>VLOOKUP(Comments[[#This Row],[User_ID]],Users!A:B,2,FALSE)</f>
        <v>kevinhampton</v>
      </c>
    </row>
    <row r="56" spans="1:6" x14ac:dyDescent="0.3">
      <c r="A56">
        <v>55</v>
      </c>
      <c r="B56">
        <v>78</v>
      </c>
      <c r="C56">
        <v>29</v>
      </c>
      <c r="D56" s="1" t="s">
        <v>221</v>
      </c>
      <c r="E56" s="3">
        <v>45873</v>
      </c>
      <c r="F56" t="str">
        <f>VLOOKUP(Comments[[#This Row],[User_ID]],Users!A:B,2,FALSE)</f>
        <v>ssharp</v>
      </c>
    </row>
    <row r="57" spans="1:6" x14ac:dyDescent="0.3">
      <c r="A57">
        <v>56</v>
      </c>
      <c r="B57">
        <v>69</v>
      </c>
      <c r="C57">
        <v>36</v>
      </c>
      <c r="D57" s="1" t="s">
        <v>222</v>
      </c>
      <c r="E57" s="3">
        <v>45811</v>
      </c>
      <c r="F57" t="str">
        <f>VLOOKUP(Comments[[#This Row],[User_ID]],Users!A:B,2,FALSE)</f>
        <v>larry37</v>
      </c>
    </row>
    <row r="58" spans="1:6" x14ac:dyDescent="0.3">
      <c r="A58">
        <v>57</v>
      </c>
      <c r="B58">
        <v>62</v>
      </c>
      <c r="C58">
        <v>23</v>
      </c>
      <c r="D58" s="1" t="s">
        <v>223</v>
      </c>
      <c r="E58" s="3">
        <v>45884</v>
      </c>
      <c r="F58" t="str">
        <f>VLOOKUP(Comments[[#This Row],[User_ID]],Users!A:B,2,FALSE)</f>
        <v>kevinhampton</v>
      </c>
    </row>
    <row r="59" spans="1:6" x14ac:dyDescent="0.3">
      <c r="A59">
        <v>58</v>
      </c>
      <c r="B59">
        <v>32</v>
      </c>
      <c r="C59">
        <v>29</v>
      </c>
      <c r="D59" s="1" t="s">
        <v>224</v>
      </c>
      <c r="E59" s="3">
        <v>45586</v>
      </c>
      <c r="F59" t="str">
        <f>VLOOKUP(Comments[[#This Row],[User_ID]],Users!A:B,2,FALSE)</f>
        <v>ssharp</v>
      </c>
    </row>
    <row r="60" spans="1:6" x14ac:dyDescent="0.3">
      <c r="A60">
        <v>59</v>
      </c>
      <c r="B60">
        <v>47</v>
      </c>
      <c r="C60">
        <v>9</v>
      </c>
      <c r="D60" s="1" t="s">
        <v>225</v>
      </c>
      <c r="E60" s="3">
        <v>45806</v>
      </c>
      <c r="F60" t="str">
        <f>VLOOKUP(Comments[[#This Row],[User_ID]],Users!A:B,2,FALSE)</f>
        <v>ahamilton</v>
      </c>
    </row>
    <row r="61" spans="1:6" x14ac:dyDescent="0.3">
      <c r="A61">
        <v>60</v>
      </c>
      <c r="B61">
        <v>24</v>
      </c>
      <c r="C61">
        <v>40</v>
      </c>
      <c r="D61" s="1" t="s">
        <v>226</v>
      </c>
      <c r="E61" s="3">
        <v>45785</v>
      </c>
      <c r="F61" t="str">
        <f>VLOOKUP(Comments[[#This Row],[User_ID]],Users!A:B,2,FALSE)</f>
        <v>znelson</v>
      </c>
    </row>
    <row r="62" spans="1:6" x14ac:dyDescent="0.3">
      <c r="A62">
        <v>61</v>
      </c>
      <c r="B62">
        <v>97</v>
      </c>
      <c r="C62">
        <v>13</v>
      </c>
      <c r="D62" s="1" t="s">
        <v>227</v>
      </c>
      <c r="E62" s="3">
        <v>45593</v>
      </c>
      <c r="F62" t="str">
        <f>VLOOKUP(Comments[[#This Row],[User_ID]],Users!A:B,2,FALSE)</f>
        <v>ronald33</v>
      </c>
    </row>
    <row r="63" spans="1:6" x14ac:dyDescent="0.3">
      <c r="A63">
        <v>62</v>
      </c>
      <c r="B63">
        <v>24</v>
      </c>
      <c r="C63">
        <v>36</v>
      </c>
      <c r="D63" s="1" t="s">
        <v>228</v>
      </c>
      <c r="E63" s="3">
        <v>45826</v>
      </c>
      <c r="F63" t="str">
        <f>VLOOKUP(Comments[[#This Row],[User_ID]],Users!A:B,2,FALSE)</f>
        <v>larry37</v>
      </c>
    </row>
    <row r="64" spans="1:6" x14ac:dyDescent="0.3">
      <c r="A64">
        <v>63</v>
      </c>
      <c r="B64">
        <v>35</v>
      </c>
      <c r="C64">
        <v>38</v>
      </c>
      <c r="D64" s="1" t="s">
        <v>229</v>
      </c>
      <c r="E64" s="3">
        <v>45845</v>
      </c>
      <c r="F64" t="str">
        <f>VLOOKUP(Comments[[#This Row],[User_ID]],Users!A:B,2,FALSE)</f>
        <v>christian06</v>
      </c>
    </row>
    <row r="65" spans="1:6" x14ac:dyDescent="0.3">
      <c r="A65">
        <v>64</v>
      </c>
      <c r="B65">
        <v>38</v>
      </c>
      <c r="C65">
        <v>43</v>
      </c>
      <c r="D65" s="1" t="s">
        <v>230</v>
      </c>
      <c r="E65" s="3">
        <v>45834</v>
      </c>
      <c r="F65" t="str">
        <f>VLOOKUP(Comments[[#This Row],[User_ID]],Users!A:B,2,FALSE)</f>
        <v>suzannevillanueva</v>
      </c>
    </row>
    <row r="66" spans="1:6" x14ac:dyDescent="0.3">
      <c r="A66">
        <v>65</v>
      </c>
      <c r="B66">
        <v>91</v>
      </c>
      <c r="C66">
        <v>29</v>
      </c>
      <c r="D66" s="1" t="s">
        <v>231</v>
      </c>
      <c r="E66" s="3">
        <v>45719</v>
      </c>
      <c r="F66" t="str">
        <f>VLOOKUP(Comments[[#This Row],[User_ID]],Users!A:B,2,FALSE)</f>
        <v>ssharp</v>
      </c>
    </row>
    <row r="67" spans="1:6" x14ac:dyDescent="0.3">
      <c r="A67">
        <v>66</v>
      </c>
      <c r="B67">
        <v>56</v>
      </c>
      <c r="C67">
        <v>25</v>
      </c>
      <c r="D67" s="1" t="s">
        <v>232</v>
      </c>
      <c r="E67" s="3">
        <v>45653</v>
      </c>
      <c r="F67" t="str">
        <f>VLOOKUP(Comments[[#This Row],[User_ID]],Users!A:B,2,FALSE)</f>
        <v>abigailmercer</v>
      </c>
    </row>
    <row r="68" spans="1:6" x14ac:dyDescent="0.3">
      <c r="A68">
        <v>67</v>
      </c>
      <c r="B68">
        <v>15</v>
      </c>
      <c r="C68">
        <v>46</v>
      </c>
      <c r="D68" s="1" t="s">
        <v>233</v>
      </c>
      <c r="E68" s="3">
        <v>45553</v>
      </c>
      <c r="F68" t="str">
        <f>VLOOKUP(Comments[[#This Row],[User_ID]],Users!A:B,2,FALSE)</f>
        <v>vbutler</v>
      </c>
    </row>
    <row r="69" spans="1:6" x14ac:dyDescent="0.3">
      <c r="A69">
        <v>68</v>
      </c>
      <c r="B69">
        <v>57</v>
      </c>
      <c r="C69">
        <v>4</v>
      </c>
      <c r="D69" s="1" t="s">
        <v>234</v>
      </c>
      <c r="E69" s="3">
        <v>45763</v>
      </c>
      <c r="F69" t="str">
        <f>VLOOKUP(Comments[[#This Row],[User_ID]],Users!A:B,2,FALSE)</f>
        <v>joshuatucker</v>
      </c>
    </row>
    <row r="70" spans="1:6" x14ac:dyDescent="0.3">
      <c r="A70">
        <v>69</v>
      </c>
      <c r="B70">
        <v>7</v>
      </c>
      <c r="C70">
        <v>47</v>
      </c>
      <c r="D70" s="1" t="s">
        <v>235</v>
      </c>
      <c r="E70" s="3">
        <v>45867</v>
      </c>
      <c r="F70" t="str">
        <f>VLOOKUP(Comments[[#This Row],[User_ID]],Users!A:B,2,FALSE)</f>
        <v>sheri18</v>
      </c>
    </row>
    <row r="71" spans="1:6" x14ac:dyDescent="0.3">
      <c r="A71">
        <v>70</v>
      </c>
      <c r="B71">
        <v>16</v>
      </c>
      <c r="C71">
        <v>34</v>
      </c>
      <c r="D71" s="1" t="s">
        <v>236</v>
      </c>
      <c r="E71" s="3">
        <v>45911</v>
      </c>
      <c r="F71" t="str">
        <f>VLOOKUP(Comments[[#This Row],[User_ID]],Users!A:B,2,FALSE)</f>
        <v>carrillotiffany</v>
      </c>
    </row>
    <row r="72" spans="1:6" x14ac:dyDescent="0.3">
      <c r="A72">
        <v>71</v>
      </c>
      <c r="B72">
        <v>28</v>
      </c>
      <c r="C72">
        <v>25</v>
      </c>
      <c r="D72" s="1" t="s">
        <v>237</v>
      </c>
      <c r="E72" s="3">
        <v>45898</v>
      </c>
      <c r="F72" t="str">
        <f>VLOOKUP(Comments[[#This Row],[User_ID]],Users!A:B,2,FALSE)</f>
        <v>abigailmercer</v>
      </c>
    </row>
    <row r="73" spans="1:6" x14ac:dyDescent="0.3">
      <c r="A73">
        <v>72</v>
      </c>
      <c r="B73">
        <v>3</v>
      </c>
      <c r="C73">
        <v>30</v>
      </c>
      <c r="D73" s="1" t="s">
        <v>238</v>
      </c>
      <c r="E73" s="3">
        <v>45720</v>
      </c>
      <c r="F73" t="str">
        <f>VLOOKUP(Comments[[#This Row],[User_ID]],Users!A:B,2,FALSE)</f>
        <v>victorjackson</v>
      </c>
    </row>
    <row r="74" spans="1:6" x14ac:dyDescent="0.3">
      <c r="A74">
        <v>73</v>
      </c>
      <c r="B74">
        <v>5</v>
      </c>
      <c r="C74">
        <v>29</v>
      </c>
      <c r="D74" s="1" t="s">
        <v>239</v>
      </c>
      <c r="E74" s="3">
        <v>45592</v>
      </c>
      <c r="F74" t="str">
        <f>VLOOKUP(Comments[[#This Row],[User_ID]],Users!A:B,2,FALSE)</f>
        <v>ssharp</v>
      </c>
    </row>
    <row r="75" spans="1:6" x14ac:dyDescent="0.3">
      <c r="A75">
        <v>74</v>
      </c>
      <c r="B75">
        <v>88</v>
      </c>
      <c r="C75">
        <v>40</v>
      </c>
      <c r="D75" s="1" t="s">
        <v>240</v>
      </c>
      <c r="E75" s="3">
        <v>45631</v>
      </c>
      <c r="F75" t="str">
        <f>VLOOKUP(Comments[[#This Row],[User_ID]],Users!A:B,2,FALSE)</f>
        <v>znelson</v>
      </c>
    </row>
    <row r="76" spans="1:6" x14ac:dyDescent="0.3">
      <c r="A76">
        <v>75</v>
      </c>
      <c r="B76">
        <v>10</v>
      </c>
      <c r="C76">
        <v>30</v>
      </c>
      <c r="D76" s="1" t="s">
        <v>241</v>
      </c>
      <c r="E76" s="3">
        <v>45718</v>
      </c>
      <c r="F76" t="str">
        <f>VLOOKUP(Comments[[#This Row],[User_ID]],Users!A:B,2,FALSE)</f>
        <v>victorjackson</v>
      </c>
    </row>
    <row r="77" spans="1:6" x14ac:dyDescent="0.3">
      <c r="A77">
        <v>76</v>
      </c>
      <c r="B77">
        <v>31</v>
      </c>
      <c r="C77">
        <v>1</v>
      </c>
      <c r="D77" s="1" t="s">
        <v>242</v>
      </c>
      <c r="E77" s="3">
        <v>45611</v>
      </c>
      <c r="F77" t="str">
        <f>VLOOKUP(Comments[[#This Row],[User_ID]],Users!A:B,2,FALSE)</f>
        <v>daniel14</v>
      </c>
    </row>
    <row r="78" spans="1:6" x14ac:dyDescent="0.3">
      <c r="A78">
        <v>77</v>
      </c>
      <c r="B78">
        <v>38</v>
      </c>
      <c r="C78">
        <v>20</v>
      </c>
      <c r="D78" s="1" t="s">
        <v>243</v>
      </c>
      <c r="E78" s="3">
        <v>45647</v>
      </c>
      <c r="F78" t="str">
        <f>VLOOKUP(Comments[[#This Row],[User_ID]],Users!A:B,2,FALSE)</f>
        <v>haledavid</v>
      </c>
    </row>
    <row r="79" spans="1:6" x14ac:dyDescent="0.3">
      <c r="A79">
        <v>78</v>
      </c>
      <c r="B79">
        <v>65</v>
      </c>
      <c r="C79">
        <v>27</v>
      </c>
      <c r="D79" s="1" t="s">
        <v>244</v>
      </c>
      <c r="E79" s="3">
        <v>45774</v>
      </c>
      <c r="F79" t="str">
        <f>VLOOKUP(Comments[[#This Row],[User_ID]],Users!A:B,2,FALSE)</f>
        <v>taylorclark</v>
      </c>
    </row>
    <row r="80" spans="1:6" x14ac:dyDescent="0.3">
      <c r="A80">
        <v>79</v>
      </c>
      <c r="B80">
        <v>14</v>
      </c>
      <c r="C80">
        <v>16</v>
      </c>
      <c r="D80" s="1" t="s">
        <v>245</v>
      </c>
      <c r="E80" s="3">
        <v>45905</v>
      </c>
      <c r="F80" t="str">
        <f>VLOOKUP(Comments[[#This Row],[User_ID]],Users!A:B,2,FALSE)</f>
        <v>ericabaker</v>
      </c>
    </row>
    <row r="81" spans="1:6" x14ac:dyDescent="0.3">
      <c r="A81">
        <v>80</v>
      </c>
      <c r="B81">
        <v>67</v>
      </c>
      <c r="C81">
        <v>16</v>
      </c>
      <c r="D81" s="1" t="s">
        <v>246</v>
      </c>
      <c r="E81" s="3">
        <v>45827</v>
      </c>
      <c r="F81" t="str">
        <f>VLOOKUP(Comments[[#This Row],[User_ID]],Users!A:B,2,FALSE)</f>
        <v>ericabaker</v>
      </c>
    </row>
    <row r="82" spans="1:6" x14ac:dyDescent="0.3">
      <c r="A82">
        <v>81</v>
      </c>
      <c r="B82">
        <v>8</v>
      </c>
      <c r="C82">
        <v>45</v>
      </c>
      <c r="D82" s="1" t="s">
        <v>247</v>
      </c>
      <c r="E82" s="3">
        <v>45912</v>
      </c>
      <c r="F82" t="str">
        <f>VLOOKUP(Comments[[#This Row],[User_ID]],Users!A:B,2,FALSE)</f>
        <v>rebeccapacheco</v>
      </c>
    </row>
    <row r="83" spans="1:6" x14ac:dyDescent="0.3">
      <c r="A83">
        <v>82</v>
      </c>
      <c r="B83">
        <v>19</v>
      </c>
      <c r="C83">
        <v>34</v>
      </c>
      <c r="D83" s="1" t="s">
        <v>248</v>
      </c>
      <c r="E83" s="3">
        <v>45835</v>
      </c>
      <c r="F83" t="str">
        <f>VLOOKUP(Comments[[#This Row],[User_ID]],Users!A:B,2,FALSE)</f>
        <v>carrillotiffany</v>
      </c>
    </row>
    <row r="84" spans="1:6" x14ac:dyDescent="0.3">
      <c r="A84">
        <v>83</v>
      </c>
      <c r="B84">
        <v>55</v>
      </c>
      <c r="C84">
        <v>38</v>
      </c>
      <c r="D84" s="1" t="s">
        <v>249</v>
      </c>
      <c r="E84" s="3">
        <v>45905</v>
      </c>
      <c r="F84" t="str">
        <f>VLOOKUP(Comments[[#This Row],[User_ID]],Users!A:B,2,FALSE)</f>
        <v>christian06</v>
      </c>
    </row>
    <row r="85" spans="1:6" x14ac:dyDescent="0.3">
      <c r="A85">
        <v>84</v>
      </c>
      <c r="B85">
        <v>6</v>
      </c>
      <c r="C85">
        <v>21</v>
      </c>
      <c r="D85" s="1" t="s">
        <v>250</v>
      </c>
      <c r="E85" s="3">
        <v>45567</v>
      </c>
      <c r="F85" t="str">
        <f>VLOOKUP(Comments[[#This Row],[User_ID]],Users!A:B,2,FALSE)</f>
        <v>carpentermckenzie</v>
      </c>
    </row>
    <row r="86" spans="1:6" x14ac:dyDescent="0.3">
      <c r="A86">
        <v>85</v>
      </c>
      <c r="B86">
        <v>28</v>
      </c>
      <c r="C86">
        <v>22</v>
      </c>
      <c r="D86" s="1" t="s">
        <v>251</v>
      </c>
      <c r="E86" s="3">
        <v>45740</v>
      </c>
      <c r="F86" t="str">
        <f>VLOOKUP(Comments[[#This Row],[User_ID]],Users!A:B,2,FALSE)</f>
        <v>erikaphillips</v>
      </c>
    </row>
    <row r="87" spans="1:6" x14ac:dyDescent="0.3">
      <c r="A87">
        <v>86</v>
      </c>
      <c r="B87">
        <v>71</v>
      </c>
      <c r="C87">
        <v>34</v>
      </c>
      <c r="D87" s="1" t="s">
        <v>252</v>
      </c>
      <c r="E87" s="3">
        <v>45686</v>
      </c>
      <c r="F87" t="str">
        <f>VLOOKUP(Comments[[#This Row],[User_ID]],Users!A:B,2,FALSE)</f>
        <v>carrillotiffany</v>
      </c>
    </row>
    <row r="88" spans="1:6" x14ac:dyDescent="0.3">
      <c r="A88">
        <v>87</v>
      </c>
      <c r="B88">
        <v>17</v>
      </c>
      <c r="C88">
        <v>22</v>
      </c>
      <c r="D88" s="1" t="s">
        <v>253</v>
      </c>
      <c r="E88" s="3">
        <v>45645</v>
      </c>
      <c r="F88" t="str">
        <f>VLOOKUP(Comments[[#This Row],[User_ID]],Users!A:B,2,FALSE)</f>
        <v>erikaphillips</v>
      </c>
    </row>
    <row r="89" spans="1:6" x14ac:dyDescent="0.3">
      <c r="A89">
        <v>88</v>
      </c>
      <c r="B89">
        <v>31</v>
      </c>
      <c r="C89">
        <v>1</v>
      </c>
      <c r="D89" s="1" t="s">
        <v>254</v>
      </c>
      <c r="E89" s="3">
        <v>45878</v>
      </c>
      <c r="F89" t="str">
        <f>VLOOKUP(Comments[[#This Row],[User_ID]],Users!A:B,2,FALSE)</f>
        <v>daniel14</v>
      </c>
    </row>
    <row r="90" spans="1:6" x14ac:dyDescent="0.3">
      <c r="A90">
        <v>89</v>
      </c>
      <c r="B90">
        <v>8</v>
      </c>
      <c r="C90">
        <v>23</v>
      </c>
      <c r="D90" s="1" t="s">
        <v>255</v>
      </c>
      <c r="E90" s="3">
        <v>45636</v>
      </c>
      <c r="F90" t="str">
        <f>VLOOKUP(Comments[[#This Row],[User_ID]],Users!A:B,2,FALSE)</f>
        <v>kevinhampton</v>
      </c>
    </row>
    <row r="91" spans="1:6" x14ac:dyDescent="0.3">
      <c r="A91">
        <v>90</v>
      </c>
      <c r="B91">
        <v>29</v>
      </c>
      <c r="C91">
        <v>42</v>
      </c>
      <c r="D91" s="1" t="s">
        <v>256</v>
      </c>
      <c r="E91" s="3">
        <v>45573</v>
      </c>
      <c r="F91" t="str">
        <f>VLOOKUP(Comments[[#This Row],[User_ID]],Users!A:B,2,FALSE)</f>
        <v>lindadelgado</v>
      </c>
    </row>
    <row r="92" spans="1:6" x14ac:dyDescent="0.3">
      <c r="A92">
        <v>91</v>
      </c>
      <c r="B92">
        <v>58</v>
      </c>
      <c r="C92">
        <v>24</v>
      </c>
      <c r="D92" s="1" t="s">
        <v>257</v>
      </c>
      <c r="E92" s="3">
        <v>45892</v>
      </c>
      <c r="F92" t="str">
        <f>VLOOKUP(Comments[[#This Row],[User_ID]],Users!A:B,2,FALSE)</f>
        <v>privera</v>
      </c>
    </row>
    <row r="93" spans="1:6" x14ac:dyDescent="0.3">
      <c r="A93">
        <v>92</v>
      </c>
      <c r="B93">
        <v>14</v>
      </c>
      <c r="C93">
        <v>4</v>
      </c>
      <c r="D93" s="1" t="s">
        <v>258</v>
      </c>
      <c r="E93" s="3">
        <v>45568</v>
      </c>
      <c r="F93" t="str">
        <f>VLOOKUP(Comments[[#This Row],[User_ID]],Users!A:B,2,FALSE)</f>
        <v>joshuatucker</v>
      </c>
    </row>
    <row r="94" spans="1:6" x14ac:dyDescent="0.3">
      <c r="A94">
        <v>93</v>
      </c>
      <c r="B94">
        <v>68</v>
      </c>
      <c r="C94">
        <v>30</v>
      </c>
      <c r="D94" s="1" t="s">
        <v>259</v>
      </c>
      <c r="E94" s="3">
        <v>45872</v>
      </c>
      <c r="F94" t="str">
        <f>VLOOKUP(Comments[[#This Row],[User_ID]],Users!A:B,2,FALSE)</f>
        <v>victorjackson</v>
      </c>
    </row>
    <row r="95" spans="1:6" x14ac:dyDescent="0.3">
      <c r="A95">
        <v>94</v>
      </c>
      <c r="B95">
        <v>90</v>
      </c>
      <c r="C95">
        <v>35</v>
      </c>
      <c r="D95" s="1" t="s">
        <v>260</v>
      </c>
      <c r="E95" s="3">
        <v>45859</v>
      </c>
      <c r="F95" t="str">
        <f>VLOOKUP(Comments[[#This Row],[User_ID]],Users!A:B,2,FALSE)</f>
        <v>leegina</v>
      </c>
    </row>
    <row r="96" spans="1:6" x14ac:dyDescent="0.3">
      <c r="A96">
        <v>95</v>
      </c>
      <c r="B96">
        <v>8</v>
      </c>
      <c r="C96">
        <v>47</v>
      </c>
      <c r="D96" s="1" t="s">
        <v>261</v>
      </c>
      <c r="E96" s="3">
        <v>45745</v>
      </c>
      <c r="F96" t="str">
        <f>VLOOKUP(Comments[[#This Row],[User_ID]],Users!A:B,2,FALSE)</f>
        <v>sheri18</v>
      </c>
    </row>
    <row r="97" spans="1:6" x14ac:dyDescent="0.3">
      <c r="A97">
        <v>96</v>
      </c>
      <c r="B97">
        <v>32</v>
      </c>
      <c r="C97">
        <v>22</v>
      </c>
      <c r="D97" s="1" t="s">
        <v>262</v>
      </c>
      <c r="E97" s="3">
        <v>45574</v>
      </c>
      <c r="F97" t="str">
        <f>VLOOKUP(Comments[[#This Row],[User_ID]],Users!A:B,2,FALSE)</f>
        <v>erikaphillips</v>
      </c>
    </row>
    <row r="98" spans="1:6" x14ac:dyDescent="0.3">
      <c r="A98">
        <v>97</v>
      </c>
      <c r="B98">
        <v>8</v>
      </c>
      <c r="C98">
        <v>16</v>
      </c>
      <c r="D98" s="1" t="s">
        <v>263</v>
      </c>
      <c r="E98" s="3">
        <v>45891</v>
      </c>
      <c r="F98" t="str">
        <f>VLOOKUP(Comments[[#This Row],[User_ID]],Users!A:B,2,FALSE)</f>
        <v>ericabaker</v>
      </c>
    </row>
    <row r="99" spans="1:6" x14ac:dyDescent="0.3">
      <c r="A99">
        <v>98</v>
      </c>
      <c r="B99">
        <v>85</v>
      </c>
      <c r="C99">
        <v>33</v>
      </c>
      <c r="D99" s="1" t="s">
        <v>264</v>
      </c>
      <c r="E99" s="3">
        <v>45807</v>
      </c>
      <c r="F99" t="str">
        <f>VLOOKUP(Comments[[#This Row],[User_ID]],Users!A:B,2,FALSE)</f>
        <v>jonessydney</v>
      </c>
    </row>
    <row r="100" spans="1:6" x14ac:dyDescent="0.3">
      <c r="A100">
        <v>99</v>
      </c>
      <c r="B100">
        <v>73</v>
      </c>
      <c r="C100">
        <v>36</v>
      </c>
      <c r="D100" s="1" t="s">
        <v>265</v>
      </c>
      <c r="E100" s="3">
        <v>45884</v>
      </c>
      <c r="F100" t="str">
        <f>VLOOKUP(Comments[[#This Row],[User_ID]],Users!A:B,2,FALSE)</f>
        <v>larry37</v>
      </c>
    </row>
    <row r="101" spans="1:6" x14ac:dyDescent="0.3">
      <c r="A101">
        <v>100</v>
      </c>
      <c r="B101">
        <v>51</v>
      </c>
      <c r="C101">
        <v>33</v>
      </c>
      <c r="D101" s="1" t="s">
        <v>266</v>
      </c>
      <c r="E101" s="3">
        <v>45869</v>
      </c>
      <c r="F101" t="str">
        <f>VLOOKUP(Comments[[#This Row],[User_ID]],Users!A:B,2,FALSE)</f>
        <v>jonessydney</v>
      </c>
    </row>
    <row r="102" spans="1:6" x14ac:dyDescent="0.3">
      <c r="A102">
        <v>101</v>
      </c>
      <c r="B102">
        <v>82</v>
      </c>
      <c r="C102">
        <v>48</v>
      </c>
      <c r="D102" s="1" t="s">
        <v>267</v>
      </c>
      <c r="E102" s="3">
        <v>45606</v>
      </c>
      <c r="F102" t="str">
        <f>VLOOKUP(Comments[[#This Row],[User_ID]],Users!A:B,2,FALSE)</f>
        <v>qfields</v>
      </c>
    </row>
    <row r="103" spans="1:6" x14ac:dyDescent="0.3">
      <c r="A103">
        <v>102</v>
      </c>
      <c r="B103">
        <v>66</v>
      </c>
      <c r="C103">
        <v>27</v>
      </c>
      <c r="D103" s="1" t="s">
        <v>268</v>
      </c>
      <c r="E103" s="3">
        <v>45821</v>
      </c>
      <c r="F103" t="str">
        <f>VLOOKUP(Comments[[#This Row],[User_ID]],Users!A:B,2,FALSE)</f>
        <v>taylorclark</v>
      </c>
    </row>
    <row r="104" spans="1:6" x14ac:dyDescent="0.3">
      <c r="A104">
        <v>103</v>
      </c>
      <c r="B104">
        <v>89</v>
      </c>
      <c r="C104">
        <v>7</v>
      </c>
      <c r="D104" s="1" t="s">
        <v>269</v>
      </c>
      <c r="E104" s="3">
        <v>45836</v>
      </c>
      <c r="F104" t="str">
        <f>VLOOKUP(Comments[[#This Row],[User_ID]],Users!A:B,2,FALSE)</f>
        <v>costamark</v>
      </c>
    </row>
    <row r="105" spans="1:6" x14ac:dyDescent="0.3">
      <c r="A105">
        <v>104</v>
      </c>
      <c r="B105">
        <v>44</v>
      </c>
      <c r="C105">
        <v>45</v>
      </c>
      <c r="D105" s="1" t="s">
        <v>270</v>
      </c>
      <c r="E105" s="3">
        <v>45885</v>
      </c>
      <c r="F105" t="str">
        <f>VLOOKUP(Comments[[#This Row],[User_ID]],Users!A:B,2,FALSE)</f>
        <v>rebeccapacheco</v>
      </c>
    </row>
    <row r="106" spans="1:6" x14ac:dyDescent="0.3">
      <c r="A106">
        <v>105</v>
      </c>
      <c r="B106">
        <v>97</v>
      </c>
      <c r="C106">
        <v>3</v>
      </c>
      <c r="D106" s="1" t="s">
        <v>271</v>
      </c>
      <c r="E106" s="3">
        <v>45795</v>
      </c>
      <c r="F106" t="str">
        <f>VLOOKUP(Comments[[#This Row],[User_ID]],Users!A:B,2,FALSE)</f>
        <v>restes</v>
      </c>
    </row>
    <row r="107" spans="1:6" x14ac:dyDescent="0.3">
      <c r="A107">
        <v>106</v>
      </c>
      <c r="B107">
        <v>75</v>
      </c>
      <c r="C107">
        <v>7</v>
      </c>
      <c r="D107" s="1" t="s">
        <v>272</v>
      </c>
      <c r="E107" s="3">
        <v>45657</v>
      </c>
      <c r="F107" t="str">
        <f>VLOOKUP(Comments[[#This Row],[User_ID]],Users!A:B,2,FALSE)</f>
        <v>costamark</v>
      </c>
    </row>
    <row r="108" spans="1:6" x14ac:dyDescent="0.3">
      <c r="A108">
        <v>107</v>
      </c>
      <c r="B108">
        <v>58</v>
      </c>
      <c r="C108">
        <v>43</v>
      </c>
      <c r="D108" s="1" t="s">
        <v>273</v>
      </c>
      <c r="E108" s="3">
        <v>45872</v>
      </c>
      <c r="F108" t="str">
        <f>VLOOKUP(Comments[[#This Row],[User_ID]],Users!A:B,2,FALSE)</f>
        <v>suzannevillanueva</v>
      </c>
    </row>
    <row r="109" spans="1:6" x14ac:dyDescent="0.3">
      <c r="A109">
        <v>108</v>
      </c>
      <c r="B109">
        <v>81</v>
      </c>
      <c r="C109">
        <v>25</v>
      </c>
      <c r="D109" s="1" t="s">
        <v>274</v>
      </c>
      <c r="E109" s="3">
        <v>45724</v>
      </c>
      <c r="F109" t="str">
        <f>VLOOKUP(Comments[[#This Row],[User_ID]],Users!A:B,2,FALSE)</f>
        <v>abigailmercer</v>
      </c>
    </row>
    <row r="110" spans="1:6" x14ac:dyDescent="0.3">
      <c r="A110">
        <v>109</v>
      </c>
      <c r="B110">
        <v>53</v>
      </c>
      <c r="C110">
        <v>28</v>
      </c>
      <c r="D110" s="1" t="s">
        <v>275</v>
      </c>
      <c r="E110" s="3">
        <v>45634</v>
      </c>
      <c r="F110" t="str">
        <f>VLOOKUP(Comments[[#This Row],[User_ID]],Users!A:B,2,FALSE)</f>
        <v>kristendecker</v>
      </c>
    </row>
    <row r="111" spans="1:6" x14ac:dyDescent="0.3">
      <c r="A111">
        <v>110</v>
      </c>
      <c r="B111">
        <v>12</v>
      </c>
      <c r="C111">
        <v>1</v>
      </c>
      <c r="D111" s="1" t="s">
        <v>276</v>
      </c>
      <c r="E111" s="3">
        <v>45562</v>
      </c>
      <c r="F111" t="str">
        <f>VLOOKUP(Comments[[#This Row],[User_ID]],Users!A:B,2,FALSE)</f>
        <v>daniel14</v>
      </c>
    </row>
    <row r="112" spans="1:6" x14ac:dyDescent="0.3">
      <c r="A112">
        <v>111</v>
      </c>
      <c r="B112">
        <v>87</v>
      </c>
      <c r="C112">
        <v>21</v>
      </c>
      <c r="D112" s="1" t="s">
        <v>277</v>
      </c>
      <c r="E112" s="3">
        <v>45579</v>
      </c>
      <c r="F112" t="str">
        <f>VLOOKUP(Comments[[#This Row],[User_ID]],Users!A:B,2,FALSE)</f>
        <v>carpentermckenzie</v>
      </c>
    </row>
    <row r="113" spans="1:6" x14ac:dyDescent="0.3">
      <c r="A113">
        <v>112</v>
      </c>
      <c r="B113">
        <v>15</v>
      </c>
      <c r="C113">
        <v>44</v>
      </c>
      <c r="D113" s="1" t="s">
        <v>278</v>
      </c>
      <c r="E113" s="3">
        <v>45683</v>
      </c>
      <c r="F113" t="str">
        <f>VLOOKUP(Comments[[#This Row],[User_ID]],Users!A:B,2,FALSE)</f>
        <v>weavergina</v>
      </c>
    </row>
    <row r="114" spans="1:6" x14ac:dyDescent="0.3">
      <c r="A114">
        <v>113</v>
      </c>
      <c r="B114">
        <v>99</v>
      </c>
      <c r="C114">
        <v>19</v>
      </c>
      <c r="D114" s="1" t="s">
        <v>279</v>
      </c>
      <c r="E114" s="3">
        <v>45687</v>
      </c>
      <c r="F114" t="str">
        <f>VLOOKUP(Comments[[#This Row],[User_ID]],Users!A:B,2,FALSE)</f>
        <v>bassjason</v>
      </c>
    </row>
    <row r="115" spans="1:6" x14ac:dyDescent="0.3">
      <c r="A115">
        <v>114</v>
      </c>
      <c r="B115">
        <v>27</v>
      </c>
      <c r="C115">
        <v>21</v>
      </c>
      <c r="D115" s="1" t="s">
        <v>280</v>
      </c>
      <c r="E115" s="3">
        <v>45727</v>
      </c>
      <c r="F115" t="str">
        <f>VLOOKUP(Comments[[#This Row],[User_ID]],Users!A:B,2,FALSE)</f>
        <v>carpentermckenzie</v>
      </c>
    </row>
    <row r="116" spans="1:6" x14ac:dyDescent="0.3">
      <c r="A116">
        <v>115</v>
      </c>
      <c r="B116">
        <v>10</v>
      </c>
      <c r="C116">
        <v>8</v>
      </c>
      <c r="D116" s="1" t="s">
        <v>281</v>
      </c>
      <c r="E116" s="3">
        <v>45603</v>
      </c>
      <c r="F116" t="str">
        <f>VLOOKUP(Comments[[#This Row],[User_ID]],Users!A:B,2,FALSE)</f>
        <v>estradatracy</v>
      </c>
    </row>
    <row r="117" spans="1:6" x14ac:dyDescent="0.3">
      <c r="A117">
        <v>116</v>
      </c>
      <c r="B117">
        <v>84</v>
      </c>
      <c r="C117">
        <v>8</v>
      </c>
      <c r="D117" s="1" t="s">
        <v>282</v>
      </c>
      <c r="E117" s="3">
        <v>45619</v>
      </c>
      <c r="F117" t="str">
        <f>VLOOKUP(Comments[[#This Row],[User_ID]],Users!A:B,2,FALSE)</f>
        <v>estradatracy</v>
      </c>
    </row>
    <row r="118" spans="1:6" x14ac:dyDescent="0.3">
      <c r="A118">
        <v>117</v>
      </c>
      <c r="B118">
        <v>51</v>
      </c>
      <c r="C118">
        <v>42</v>
      </c>
      <c r="D118" s="1" t="s">
        <v>283</v>
      </c>
      <c r="E118" s="3">
        <v>45893</v>
      </c>
      <c r="F118" t="str">
        <f>VLOOKUP(Comments[[#This Row],[User_ID]],Users!A:B,2,FALSE)</f>
        <v>lindadelgado</v>
      </c>
    </row>
    <row r="119" spans="1:6" x14ac:dyDescent="0.3">
      <c r="A119">
        <v>118</v>
      </c>
      <c r="B119">
        <v>96</v>
      </c>
      <c r="C119">
        <v>20</v>
      </c>
      <c r="D119" s="1" t="s">
        <v>284</v>
      </c>
      <c r="E119" s="3">
        <v>45761</v>
      </c>
      <c r="F119" t="str">
        <f>VLOOKUP(Comments[[#This Row],[User_ID]],Users!A:B,2,FALSE)</f>
        <v>haledavid</v>
      </c>
    </row>
    <row r="120" spans="1:6" x14ac:dyDescent="0.3">
      <c r="A120">
        <v>119</v>
      </c>
      <c r="B120">
        <v>56</v>
      </c>
      <c r="C120">
        <v>42</v>
      </c>
      <c r="D120" s="1" t="s">
        <v>285</v>
      </c>
      <c r="E120" s="3">
        <v>45852</v>
      </c>
      <c r="F120" t="str">
        <f>VLOOKUP(Comments[[#This Row],[User_ID]],Users!A:B,2,FALSE)</f>
        <v>lindadelgado</v>
      </c>
    </row>
    <row r="121" spans="1:6" x14ac:dyDescent="0.3">
      <c r="A121">
        <v>120</v>
      </c>
      <c r="B121">
        <v>4</v>
      </c>
      <c r="C121">
        <v>1</v>
      </c>
      <c r="D121" s="1" t="s">
        <v>286</v>
      </c>
      <c r="E121" s="3">
        <v>45566</v>
      </c>
      <c r="F121" t="str">
        <f>VLOOKUP(Comments[[#This Row],[User_ID]],Users!A:B,2,FALSE)</f>
        <v>daniel14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09DF-5D24-4B6E-931F-25C8A94983A0}">
  <dimension ref="A1:E81"/>
  <sheetViews>
    <sheetView workbookViewId="0">
      <selection activeCell="I19" sqref="I19"/>
    </sheetView>
  </sheetViews>
  <sheetFormatPr defaultRowHeight="14.4" x14ac:dyDescent="0.3"/>
  <cols>
    <col min="1" max="1" width="14.6640625" bestFit="1" customWidth="1"/>
    <col min="2" max="3" width="10.77734375" bestFit="1" customWidth="1"/>
    <col min="4" max="4" width="12.5546875" bestFit="1" customWidth="1"/>
    <col min="5" max="5" width="28.109375" bestFit="1" customWidth="1"/>
  </cols>
  <sheetData>
    <row r="1" spans="1:5" x14ac:dyDescent="0.3">
      <c r="A1" t="s">
        <v>160</v>
      </c>
      <c r="B1" t="s">
        <v>161</v>
      </c>
      <c r="C1" t="s">
        <v>162</v>
      </c>
      <c r="D1" t="s">
        <v>163</v>
      </c>
      <c r="E1" t="s">
        <v>327</v>
      </c>
    </row>
    <row r="2" spans="1:5" x14ac:dyDescent="0.3">
      <c r="A2">
        <v>1</v>
      </c>
      <c r="B2">
        <v>16</v>
      </c>
      <c r="C2">
        <v>47</v>
      </c>
      <c r="D2" s="3">
        <v>45756</v>
      </c>
      <c r="E2">
        <f ca="1">DATEDIF(Friendships[[#This Row],[Since_Date]],TODAY(),"M")</f>
        <v>5</v>
      </c>
    </row>
    <row r="3" spans="1:5" x14ac:dyDescent="0.3">
      <c r="A3">
        <v>2</v>
      </c>
      <c r="B3">
        <v>43</v>
      </c>
      <c r="C3">
        <v>3</v>
      </c>
      <c r="D3" s="3">
        <v>45659</v>
      </c>
      <c r="E3">
        <f ca="1">DATEDIF(Friendships[[#This Row],[Since_Date]],TODAY(),"M")</f>
        <v>8</v>
      </c>
    </row>
    <row r="4" spans="1:5" x14ac:dyDescent="0.3">
      <c r="A4">
        <v>3</v>
      </c>
      <c r="B4">
        <v>5</v>
      </c>
      <c r="C4">
        <v>28</v>
      </c>
      <c r="D4" s="3">
        <v>45802</v>
      </c>
      <c r="E4">
        <f ca="1">DATEDIF(Friendships[[#This Row],[Since_Date]],TODAY(),"M")</f>
        <v>3</v>
      </c>
    </row>
    <row r="5" spans="1:5" x14ac:dyDescent="0.3">
      <c r="A5">
        <v>4</v>
      </c>
      <c r="B5">
        <v>2</v>
      </c>
      <c r="C5">
        <v>11</v>
      </c>
      <c r="D5" s="3">
        <v>45800</v>
      </c>
      <c r="E5">
        <f ca="1">DATEDIF(Friendships[[#This Row],[Since_Date]],TODAY(),"M")</f>
        <v>3</v>
      </c>
    </row>
    <row r="6" spans="1:5" x14ac:dyDescent="0.3">
      <c r="A6">
        <v>5</v>
      </c>
      <c r="B6">
        <v>38</v>
      </c>
      <c r="C6">
        <v>46</v>
      </c>
      <c r="D6" s="3">
        <v>45390</v>
      </c>
      <c r="E6">
        <f ca="1">DATEDIF(Friendships[[#This Row],[Since_Date]],TODAY(),"M")</f>
        <v>17</v>
      </c>
    </row>
    <row r="7" spans="1:5" x14ac:dyDescent="0.3">
      <c r="A7">
        <v>6</v>
      </c>
      <c r="B7">
        <v>15</v>
      </c>
      <c r="C7">
        <v>7</v>
      </c>
      <c r="D7" s="3">
        <v>45573</v>
      </c>
      <c r="E7">
        <f ca="1">DATEDIF(Friendships[[#This Row],[Since_Date]],TODAY(),"M")</f>
        <v>11</v>
      </c>
    </row>
    <row r="8" spans="1:5" x14ac:dyDescent="0.3">
      <c r="A8">
        <v>7</v>
      </c>
      <c r="B8">
        <v>43</v>
      </c>
      <c r="C8">
        <v>23</v>
      </c>
      <c r="D8" s="3">
        <v>45498</v>
      </c>
      <c r="E8">
        <f ca="1">DATEDIF(Friendships[[#This Row],[Since_Date]],TODAY(),"M")</f>
        <v>13</v>
      </c>
    </row>
    <row r="9" spans="1:5" x14ac:dyDescent="0.3">
      <c r="A9">
        <v>8</v>
      </c>
      <c r="B9">
        <v>21</v>
      </c>
      <c r="C9">
        <v>2</v>
      </c>
      <c r="D9" s="3">
        <v>45783</v>
      </c>
      <c r="E9">
        <f ca="1">DATEDIF(Friendships[[#This Row],[Since_Date]],TODAY(),"M")</f>
        <v>4</v>
      </c>
    </row>
    <row r="10" spans="1:5" x14ac:dyDescent="0.3">
      <c r="A10">
        <v>9</v>
      </c>
      <c r="B10">
        <v>38</v>
      </c>
      <c r="C10">
        <v>18</v>
      </c>
      <c r="D10" s="3">
        <v>45441</v>
      </c>
      <c r="E10">
        <f ca="1">DATEDIF(Friendships[[#This Row],[Since_Date]],TODAY(),"M")</f>
        <v>15</v>
      </c>
    </row>
    <row r="11" spans="1:5" x14ac:dyDescent="0.3">
      <c r="A11">
        <v>10</v>
      </c>
      <c r="B11">
        <v>30</v>
      </c>
      <c r="C11">
        <v>41</v>
      </c>
      <c r="D11" s="3">
        <v>45335</v>
      </c>
      <c r="E11">
        <f ca="1">DATEDIF(Friendships[[#This Row],[Since_Date]],TODAY(),"M")</f>
        <v>19</v>
      </c>
    </row>
    <row r="12" spans="1:5" x14ac:dyDescent="0.3">
      <c r="A12">
        <v>11</v>
      </c>
      <c r="B12">
        <v>24</v>
      </c>
      <c r="C12">
        <v>37</v>
      </c>
      <c r="D12" s="3">
        <v>45219</v>
      </c>
      <c r="E12">
        <f ca="1">DATEDIF(Friendships[[#This Row],[Since_Date]],TODAY(),"M")</f>
        <v>22</v>
      </c>
    </row>
    <row r="13" spans="1:5" x14ac:dyDescent="0.3">
      <c r="A13">
        <v>12</v>
      </c>
      <c r="B13">
        <v>13</v>
      </c>
      <c r="C13">
        <v>37</v>
      </c>
      <c r="D13" s="3">
        <v>45769</v>
      </c>
      <c r="E13">
        <f ca="1">DATEDIF(Friendships[[#This Row],[Since_Date]],TODAY(),"M")</f>
        <v>4</v>
      </c>
    </row>
    <row r="14" spans="1:5" x14ac:dyDescent="0.3">
      <c r="A14">
        <v>13</v>
      </c>
      <c r="B14">
        <v>31</v>
      </c>
      <c r="C14">
        <v>24</v>
      </c>
      <c r="D14" s="3">
        <v>45296</v>
      </c>
      <c r="E14">
        <f ca="1">DATEDIF(Friendships[[#This Row],[Since_Date]],TODAY(),"M")</f>
        <v>20</v>
      </c>
    </row>
    <row r="15" spans="1:5" x14ac:dyDescent="0.3">
      <c r="A15">
        <v>14</v>
      </c>
      <c r="B15">
        <v>30</v>
      </c>
      <c r="C15">
        <v>13</v>
      </c>
      <c r="D15" s="3">
        <v>45456</v>
      </c>
      <c r="E15">
        <f ca="1">DATEDIF(Friendships[[#This Row],[Since_Date]],TODAY(),"M")</f>
        <v>15</v>
      </c>
    </row>
    <row r="16" spans="1:5" x14ac:dyDescent="0.3">
      <c r="A16">
        <v>15</v>
      </c>
      <c r="B16">
        <v>15</v>
      </c>
      <c r="C16">
        <v>9</v>
      </c>
      <c r="D16" s="3">
        <v>45777</v>
      </c>
      <c r="E16">
        <f ca="1">DATEDIF(Friendships[[#This Row],[Since_Date]],TODAY(),"M")</f>
        <v>4</v>
      </c>
    </row>
    <row r="17" spans="1:5" x14ac:dyDescent="0.3">
      <c r="A17">
        <v>16</v>
      </c>
      <c r="B17">
        <v>10</v>
      </c>
      <c r="C17">
        <v>31</v>
      </c>
      <c r="D17" s="3">
        <v>45303</v>
      </c>
      <c r="E17">
        <f ca="1">DATEDIF(Friendships[[#This Row],[Since_Date]],TODAY(),"M")</f>
        <v>20</v>
      </c>
    </row>
    <row r="18" spans="1:5" x14ac:dyDescent="0.3">
      <c r="A18">
        <v>17</v>
      </c>
      <c r="B18">
        <v>30</v>
      </c>
      <c r="C18">
        <v>43</v>
      </c>
      <c r="D18" s="3">
        <v>45203</v>
      </c>
      <c r="E18">
        <f ca="1">DATEDIF(Friendships[[#This Row],[Since_Date]],TODAY(),"M")</f>
        <v>23</v>
      </c>
    </row>
    <row r="19" spans="1:5" x14ac:dyDescent="0.3">
      <c r="A19">
        <v>18</v>
      </c>
      <c r="B19">
        <v>20</v>
      </c>
      <c r="C19">
        <v>8</v>
      </c>
      <c r="D19" s="3">
        <v>45697</v>
      </c>
      <c r="E19">
        <f ca="1">DATEDIF(Friendships[[#This Row],[Since_Date]],TODAY(),"M")</f>
        <v>7</v>
      </c>
    </row>
    <row r="20" spans="1:5" x14ac:dyDescent="0.3">
      <c r="A20">
        <v>19</v>
      </c>
      <c r="B20">
        <v>46</v>
      </c>
      <c r="C20">
        <v>36</v>
      </c>
      <c r="D20" s="3">
        <v>45324</v>
      </c>
      <c r="E20">
        <f ca="1">DATEDIF(Friendships[[#This Row],[Since_Date]],TODAY(),"M")</f>
        <v>19</v>
      </c>
    </row>
    <row r="21" spans="1:5" x14ac:dyDescent="0.3">
      <c r="A21">
        <v>20</v>
      </c>
      <c r="B21">
        <v>48</v>
      </c>
      <c r="C21">
        <v>42</v>
      </c>
      <c r="D21" s="3">
        <v>45709</v>
      </c>
      <c r="E21">
        <f ca="1">DATEDIF(Friendships[[#This Row],[Since_Date]],TODAY(),"M")</f>
        <v>6</v>
      </c>
    </row>
    <row r="22" spans="1:5" x14ac:dyDescent="0.3">
      <c r="A22">
        <v>21</v>
      </c>
      <c r="B22">
        <v>36</v>
      </c>
      <c r="C22">
        <v>34</v>
      </c>
      <c r="D22" s="3">
        <v>45427</v>
      </c>
      <c r="E22">
        <f ca="1">DATEDIF(Friendships[[#This Row],[Since_Date]],TODAY(),"M")</f>
        <v>16</v>
      </c>
    </row>
    <row r="23" spans="1:5" x14ac:dyDescent="0.3">
      <c r="A23">
        <v>22</v>
      </c>
      <c r="B23">
        <v>2</v>
      </c>
      <c r="C23">
        <v>29</v>
      </c>
      <c r="D23" s="3">
        <v>45499</v>
      </c>
      <c r="E23">
        <f ca="1">DATEDIF(Friendships[[#This Row],[Since_Date]],TODAY(),"M")</f>
        <v>13</v>
      </c>
    </row>
    <row r="24" spans="1:5" x14ac:dyDescent="0.3">
      <c r="A24">
        <v>23</v>
      </c>
      <c r="B24">
        <v>22</v>
      </c>
      <c r="C24">
        <v>25</v>
      </c>
      <c r="D24" s="3">
        <v>45334</v>
      </c>
      <c r="E24">
        <f ca="1">DATEDIF(Friendships[[#This Row],[Since_Date]],TODAY(),"M")</f>
        <v>19</v>
      </c>
    </row>
    <row r="25" spans="1:5" x14ac:dyDescent="0.3">
      <c r="A25">
        <v>24</v>
      </c>
      <c r="B25">
        <v>15</v>
      </c>
      <c r="C25">
        <v>50</v>
      </c>
      <c r="D25" s="3">
        <v>45567</v>
      </c>
      <c r="E25">
        <f ca="1">DATEDIF(Friendships[[#This Row],[Since_Date]],TODAY(),"M")</f>
        <v>11</v>
      </c>
    </row>
    <row r="26" spans="1:5" x14ac:dyDescent="0.3">
      <c r="A26">
        <v>25</v>
      </c>
      <c r="B26">
        <v>27</v>
      </c>
      <c r="C26">
        <v>15</v>
      </c>
      <c r="D26" s="3">
        <v>45434</v>
      </c>
      <c r="E26">
        <f ca="1">DATEDIF(Friendships[[#This Row],[Since_Date]],TODAY(),"M")</f>
        <v>15</v>
      </c>
    </row>
    <row r="27" spans="1:5" x14ac:dyDescent="0.3">
      <c r="A27">
        <v>26</v>
      </c>
      <c r="B27">
        <v>29</v>
      </c>
      <c r="C27">
        <v>49</v>
      </c>
      <c r="D27" s="3">
        <v>45780</v>
      </c>
      <c r="E27">
        <f ca="1">DATEDIF(Friendships[[#This Row],[Since_Date]],TODAY(),"M")</f>
        <v>4</v>
      </c>
    </row>
    <row r="28" spans="1:5" x14ac:dyDescent="0.3">
      <c r="A28">
        <v>27</v>
      </c>
      <c r="B28">
        <v>1</v>
      </c>
      <c r="C28">
        <v>5</v>
      </c>
      <c r="D28" s="3">
        <v>45278</v>
      </c>
      <c r="E28">
        <f ca="1">DATEDIF(Friendships[[#This Row],[Since_Date]],TODAY(),"M")</f>
        <v>21</v>
      </c>
    </row>
    <row r="29" spans="1:5" x14ac:dyDescent="0.3">
      <c r="A29">
        <v>28</v>
      </c>
      <c r="B29">
        <v>41</v>
      </c>
      <c r="C29">
        <v>32</v>
      </c>
      <c r="D29" s="3">
        <v>45566</v>
      </c>
      <c r="E29">
        <f ca="1">DATEDIF(Friendships[[#This Row],[Since_Date]],TODAY(),"M")</f>
        <v>11</v>
      </c>
    </row>
    <row r="30" spans="1:5" x14ac:dyDescent="0.3">
      <c r="A30">
        <v>29</v>
      </c>
      <c r="B30">
        <v>33</v>
      </c>
      <c r="C30">
        <v>28</v>
      </c>
      <c r="D30" s="3">
        <v>45626</v>
      </c>
      <c r="E30">
        <f ca="1">DATEDIF(Friendships[[#This Row],[Since_Date]],TODAY(),"M")</f>
        <v>9</v>
      </c>
    </row>
    <row r="31" spans="1:5" x14ac:dyDescent="0.3">
      <c r="A31">
        <v>30</v>
      </c>
      <c r="B31">
        <v>5</v>
      </c>
      <c r="C31">
        <v>48</v>
      </c>
      <c r="D31" s="3">
        <v>45220</v>
      </c>
      <c r="E31">
        <f ca="1">DATEDIF(Friendships[[#This Row],[Since_Date]],TODAY(),"M")</f>
        <v>22</v>
      </c>
    </row>
    <row r="32" spans="1:5" x14ac:dyDescent="0.3">
      <c r="A32">
        <v>31</v>
      </c>
      <c r="B32">
        <v>38</v>
      </c>
      <c r="C32">
        <v>27</v>
      </c>
      <c r="D32" s="3">
        <v>45871</v>
      </c>
      <c r="E32">
        <f ca="1">DATEDIF(Friendships[[#This Row],[Since_Date]],TODAY(),"M")</f>
        <v>1</v>
      </c>
    </row>
    <row r="33" spans="1:5" x14ac:dyDescent="0.3">
      <c r="A33">
        <v>32</v>
      </c>
      <c r="B33">
        <v>17</v>
      </c>
      <c r="C33">
        <v>4</v>
      </c>
      <c r="D33" s="3">
        <v>45212</v>
      </c>
      <c r="E33">
        <f ca="1">DATEDIF(Friendships[[#This Row],[Since_Date]],TODAY(),"M")</f>
        <v>23</v>
      </c>
    </row>
    <row r="34" spans="1:5" x14ac:dyDescent="0.3">
      <c r="A34">
        <v>33</v>
      </c>
      <c r="B34">
        <v>18</v>
      </c>
      <c r="C34">
        <v>2</v>
      </c>
      <c r="D34" s="3">
        <v>45733</v>
      </c>
      <c r="E34">
        <f ca="1">DATEDIF(Friendships[[#This Row],[Since_Date]],TODAY(),"M")</f>
        <v>6</v>
      </c>
    </row>
    <row r="35" spans="1:5" x14ac:dyDescent="0.3">
      <c r="A35">
        <v>34</v>
      </c>
      <c r="B35">
        <v>11</v>
      </c>
      <c r="C35">
        <v>18</v>
      </c>
      <c r="D35" s="3">
        <v>45447</v>
      </c>
      <c r="E35">
        <f ca="1">DATEDIF(Friendships[[#This Row],[Since_Date]],TODAY(),"M")</f>
        <v>15</v>
      </c>
    </row>
    <row r="36" spans="1:5" x14ac:dyDescent="0.3">
      <c r="A36">
        <v>35</v>
      </c>
      <c r="B36">
        <v>48</v>
      </c>
      <c r="C36">
        <v>12</v>
      </c>
      <c r="D36" s="3">
        <v>45435</v>
      </c>
      <c r="E36">
        <f ca="1">DATEDIF(Friendships[[#This Row],[Since_Date]],TODAY(),"M")</f>
        <v>15</v>
      </c>
    </row>
    <row r="37" spans="1:5" x14ac:dyDescent="0.3">
      <c r="A37">
        <v>36</v>
      </c>
      <c r="B37">
        <v>20</v>
      </c>
      <c r="C37">
        <v>14</v>
      </c>
      <c r="D37" s="3">
        <v>45197</v>
      </c>
      <c r="E37">
        <f ca="1">DATEDIF(Friendships[[#This Row],[Since_Date]],TODAY(),"M")</f>
        <v>23</v>
      </c>
    </row>
    <row r="38" spans="1:5" x14ac:dyDescent="0.3">
      <c r="A38">
        <v>37</v>
      </c>
      <c r="B38">
        <v>37</v>
      </c>
      <c r="C38">
        <v>9</v>
      </c>
      <c r="D38" s="3">
        <v>45478</v>
      </c>
      <c r="E38">
        <f ca="1">DATEDIF(Friendships[[#This Row],[Since_Date]],TODAY(),"M")</f>
        <v>14</v>
      </c>
    </row>
    <row r="39" spans="1:5" x14ac:dyDescent="0.3">
      <c r="A39">
        <v>38</v>
      </c>
      <c r="B39">
        <v>29</v>
      </c>
      <c r="C39">
        <v>26</v>
      </c>
      <c r="D39" s="3">
        <v>45695</v>
      </c>
      <c r="E39">
        <f ca="1">DATEDIF(Friendships[[#This Row],[Since_Date]],TODAY(),"M")</f>
        <v>7</v>
      </c>
    </row>
    <row r="40" spans="1:5" x14ac:dyDescent="0.3">
      <c r="A40">
        <v>39</v>
      </c>
      <c r="B40">
        <v>21</v>
      </c>
      <c r="C40">
        <v>22</v>
      </c>
      <c r="D40" s="3">
        <v>45828</v>
      </c>
      <c r="E40">
        <f ca="1">DATEDIF(Friendships[[#This Row],[Since_Date]],TODAY(),"M")</f>
        <v>2</v>
      </c>
    </row>
    <row r="41" spans="1:5" x14ac:dyDescent="0.3">
      <c r="A41">
        <v>40</v>
      </c>
      <c r="B41">
        <v>50</v>
      </c>
      <c r="C41">
        <v>3</v>
      </c>
      <c r="D41" s="3">
        <v>45325</v>
      </c>
      <c r="E41">
        <f ca="1">DATEDIF(Friendships[[#This Row],[Since_Date]],TODAY(),"M")</f>
        <v>19</v>
      </c>
    </row>
    <row r="42" spans="1:5" x14ac:dyDescent="0.3">
      <c r="A42">
        <v>41</v>
      </c>
      <c r="B42">
        <v>10</v>
      </c>
      <c r="C42">
        <v>3</v>
      </c>
      <c r="D42" s="3">
        <v>45592</v>
      </c>
      <c r="E42">
        <f ca="1">DATEDIF(Friendships[[#This Row],[Since_Date]],TODAY(),"M")</f>
        <v>10</v>
      </c>
    </row>
    <row r="43" spans="1:5" x14ac:dyDescent="0.3">
      <c r="A43">
        <v>42</v>
      </c>
      <c r="B43">
        <v>13</v>
      </c>
      <c r="C43">
        <v>2</v>
      </c>
      <c r="D43" s="3">
        <v>45410</v>
      </c>
      <c r="E43">
        <f ca="1">DATEDIF(Friendships[[#This Row],[Since_Date]],TODAY(),"M")</f>
        <v>16</v>
      </c>
    </row>
    <row r="44" spans="1:5" x14ac:dyDescent="0.3">
      <c r="A44">
        <v>43</v>
      </c>
      <c r="B44">
        <v>12</v>
      </c>
      <c r="C44">
        <v>37</v>
      </c>
      <c r="D44" s="3">
        <v>45577</v>
      </c>
      <c r="E44">
        <f ca="1">DATEDIF(Friendships[[#This Row],[Since_Date]],TODAY(),"M")</f>
        <v>11</v>
      </c>
    </row>
    <row r="45" spans="1:5" x14ac:dyDescent="0.3">
      <c r="A45">
        <v>44</v>
      </c>
      <c r="B45">
        <v>1</v>
      </c>
      <c r="C45">
        <v>18</v>
      </c>
      <c r="D45" s="3">
        <v>45241</v>
      </c>
      <c r="E45">
        <f ca="1">DATEDIF(Friendships[[#This Row],[Since_Date]],TODAY(),"M")</f>
        <v>22</v>
      </c>
    </row>
    <row r="46" spans="1:5" x14ac:dyDescent="0.3">
      <c r="A46">
        <v>45</v>
      </c>
      <c r="B46">
        <v>39</v>
      </c>
      <c r="C46">
        <v>11</v>
      </c>
      <c r="D46" s="3">
        <v>45727</v>
      </c>
      <c r="E46">
        <f ca="1">DATEDIF(Friendships[[#This Row],[Since_Date]],TODAY(),"M")</f>
        <v>6</v>
      </c>
    </row>
    <row r="47" spans="1:5" x14ac:dyDescent="0.3">
      <c r="A47">
        <v>46</v>
      </c>
      <c r="B47">
        <v>22</v>
      </c>
      <c r="C47">
        <v>4</v>
      </c>
      <c r="D47" s="3">
        <v>45478</v>
      </c>
      <c r="E47">
        <f ca="1">DATEDIF(Friendships[[#This Row],[Since_Date]],TODAY(),"M")</f>
        <v>14</v>
      </c>
    </row>
    <row r="48" spans="1:5" x14ac:dyDescent="0.3">
      <c r="A48">
        <v>47</v>
      </c>
      <c r="B48">
        <v>24</v>
      </c>
      <c r="C48">
        <v>32</v>
      </c>
      <c r="D48" s="3">
        <v>45511</v>
      </c>
      <c r="E48">
        <f ca="1">DATEDIF(Friendships[[#This Row],[Since_Date]],TODAY(),"M")</f>
        <v>13</v>
      </c>
    </row>
    <row r="49" spans="1:5" x14ac:dyDescent="0.3">
      <c r="A49">
        <v>48</v>
      </c>
      <c r="B49">
        <v>3</v>
      </c>
      <c r="C49">
        <v>9</v>
      </c>
      <c r="D49" s="3">
        <v>45835</v>
      </c>
      <c r="E49">
        <f ca="1">DATEDIF(Friendships[[#This Row],[Since_Date]],TODAY(),"M")</f>
        <v>2</v>
      </c>
    </row>
    <row r="50" spans="1:5" x14ac:dyDescent="0.3">
      <c r="A50">
        <v>49</v>
      </c>
      <c r="B50">
        <v>28</v>
      </c>
      <c r="C50">
        <v>29</v>
      </c>
      <c r="D50" s="3">
        <v>45674</v>
      </c>
      <c r="E50">
        <f ca="1">DATEDIF(Friendships[[#This Row],[Since_Date]],TODAY(),"M")</f>
        <v>8</v>
      </c>
    </row>
    <row r="51" spans="1:5" x14ac:dyDescent="0.3">
      <c r="A51">
        <v>50</v>
      </c>
      <c r="B51">
        <v>30</v>
      </c>
      <c r="C51">
        <v>26</v>
      </c>
      <c r="D51" s="3">
        <v>45507</v>
      </c>
      <c r="E51">
        <f ca="1">DATEDIF(Friendships[[#This Row],[Since_Date]],TODAY(),"M")</f>
        <v>13</v>
      </c>
    </row>
    <row r="52" spans="1:5" x14ac:dyDescent="0.3">
      <c r="A52">
        <v>51</v>
      </c>
      <c r="B52">
        <v>5</v>
      </c>
      <c r="C52">
        <v>36</v>
      </c>
      <c r="D52" s="3">
        <v>45259</v>
      </c>
      <c r="E52">
        <f ca="1">DATEDIF(Friendships[[#This Row],[Since_Date]],TODAY(),"M")</f>
        <v>21</v>
      </c>
    </row>
    <row r="53" spans="1:5" x14ac:dyDescent="0.3">
      <c r="A53">
        <v>52</v>
      </c>
      <c r="B53">
        <v>8</v>
      </c>
      <c r="C53">
        <v>35</v>
      </c>
      <c r="D53" s="3">
        <v>45363</v>
      </c>
      <c r="E53">
        <f ca="1">DATEDIF(Friendships[[#This Row],[Since_Date]],TODAY(),"M")</f>
        <v>18</v>
      </c>
    </row>
    <row r="54" spans="1:5" x14ac:dyDescent="0.3">
      <c r="A54">
        <v>53</v>
      </c>
      <c r="B54">
        <v>43</v>
      </c>
      <c r="C54">
        <v>29</v>
      </c>
      <c r="D54" s="3">
        <v>45432</v>
      </c>
      <c r="E54">
        <f ca="1">DATEDIF(Friendships[[#This Row],[Since_Date]],TODAY(),"M")</f>
        <v>15</v>
      </c>
    </row>
    <row r="55" spans="1:5" x14ac:dyDescent="0.3">
      <c r="A55">
        <v>54</v>
      </c>
      <c r="B55">
        <v>15</v>
      </c>
      <c r="C55">
        <v>22</v>
      </c>
      <c r="D55" s="3">
        <v>45856</v>
      </c>
      <c r="E55">
        <f ca="1">DATEDIF(Friendships[[#This Row],[Since_Date]],TODAY(),"M")</f>
        <v>2</v>
      </c>
    </row>
    <row r="56" spans="1:5" x14ac:dyDescent="0.3">
      <c r="A56">
        <v>55</v>
      </c>
      <c r="B56">
        <v>41</v>
      </c>
      <c r="C56">
        <v>50</v>
      </c>
      <c r="D56" s="3">
        <v>45386</v>
      </c>
      <c r="E56">
        <f ca="1">DATEDIF(Friendships[[#This Row],[Since_Date]],TODAY(),"M")</f>
        <v>17</v>
      </c>
    </row>
    <row r="57" spans="1:5" x14ac:dyDescent="0.3">
      <c r="A57">
        <v>56</v>
      </c>
      <c r="B57">
        <v>13</v>
      </c>
      <c r="C57">
        <v>43</v>
      </c>
      <c r="D57" s="3">
        <v>45744</v>
      </c>
      <c r="E57">
        <f ca="1">DATEDIF(Friendships[[#This Row],[Since_Date]],TODAY(),"M")</f>
        <v>5</v>
      </c>
    </row>
    <row r="58" spans="1:5" x14ac:dyDescent="0.3">
      <c r="A58">
        <v>57</v>
      </c>
      <c r="B58">
        <v>15</v>
      </c>
      <c r="C58">
        <v>40</v>
      </c>
      <c r="D58" s="3">
        <v>45221</v>
      </c>
      <c r="E58">
        <f ca="1">DATEDIF(Friendships[[#This Row],[Since_Date]],TODAY(),"M")</f>
        <v>22</v>
      </c>
    </row>
    <row r="59" spans="1:5" x14ac:dyDescent="0.3">
      <c r="A59">
        <v>58</v>
      </c>
      <c r="B59">
        <v>42</v>
      </c>
      <c r="C59">
        <v>3</v>
      </c>
      <c r="D59" s="3">
        <v>45587</v>
      </c>
      <c r="E59">
        <f ca="1">DATEDIF(Friendships[[#This Row],[Since_Date]],TODAY(),"M")</f>
        <v>10</v>
      </c>
    </row>
    <row r="60" spans="1:5" x14ac:dyDescent="0.3">
      <c r="A60">
        <v>59</v>
      </c>
      <c r="B60">
        <v>36</v>
      </c>
      <c r="C60">
        <v>35</v>
      </c>
      <c r="D60" s="3">
        <v>45650</v>
      </c>
      <c r="E60">
        <f ca="1">DATEDIF(Friendships[[#This Row],[Since_Date]],TODAY(),"M")</f>
        <v>8</v>
      </c>
    </row>
    <row r="61" spans="1:5" x14ac:dyDescent="0.3">
      <c r="A61">
        <v>60</v>
      </c>
      <c r="B61">
        <v>9</v>
      </c>
      <c r="C61">
        <v>18</v>
      </c>
      <c r="D61" s="3">
        <v>45716</v>
      </c>
      <c r="E61">
        <f ca="1">DATEDIF(Friendships[[#This Row],[Since_Date]],TODAY(),"M")</f>
        <v>6</v>
      </c>
    </row>
    <row r="62" spans="1:5" x14ac:dyDescent="0.3">
      <c r="A62">
        <v>61</v>
      </c>
      <c r="B62">
        <v>5</v>
      </c>
      <c r="C62">
        <v>38</v>
      </c>
      <c r="D62" s="3">
        <v>45908</v>
      </c>
      <c r="E62">
        <f ca="1">DATEDIF(Friendships[[#This Row],[Since_Date]],TODAY(),"M")</f>
        <v>0</v>
      </c>
    </row>
    <row r="63" spans="1:5" x14ac:dyDescent="0.3">
      <c r="A63">
        <v>62</v>
      </c>
      <c r="B63">
        <v>6</v>
      </c>
      <c r="C63">
        <v>3</v>
      </c>
      <c r="D63" s="3">
        <v>45380</v>
      </c>
      <c r="E63">
        <f ca="1">DATEDIF(Friendships[[#This Row],[Since_Date]],TODAY(),"M")</f>
        <v>17</v>
      </c>
    </row>
    <row r="64" spans="1:5" x14ac:dyDescent="0.3">
      <c r="A64">
        <v>63</v>
      </c>
      <c r="B64">
        <v>2</v>
      </c>
      <c r="C64">
        <v>30</v>
      </c>
      <c r="D64" s="3">
        <v>45892</v>
      </c>
      <c r="E64">
        <f ca="1">DATEDIF(Friendships[[#This Row],[Since_Date]],TODAY(),"M")</f>
        <v>0</v>
      </c>
    </row>
    <row r="65" spans="1:5" x14ac:dyDescent="0.3">
      <c r="A65">
        <v>64</v>
      </c>
      <c r="B65">
        <v>26</v>
      </c>
      <c r="C65">
        <v>33</v>
      </c>
      <c r="D65" s="3">
        <v>45364</v>
      </c>
      <c r="E65">
        <f ca="1">DATEDIF(Friendships[[#This Row],[Since_Date]],TODAY(),"M")</f>
        <v>18</v>
      </c>
    </row>
    <row r="66" spans="1:5" x14ac:dyDescent="0.3">
      <c r="A66">
        <v>65</v>
      </c>
      <c r="B66">
        <v>4</v>
      </c>
      <c r="C66">
        <v>12</v>
      </c>
      <c r="D66" s="3">
        <v>45764</v>
      </c>
      <c r="E66">
        <f ca="1">DATEDIF(Friendships[[#This Row],[Since_Date]],TODAY(),"M")</f>
        <v>5</v>
      </c>
    </row>
    <row r="67" spans="1:5" x14ac:dyDescent="0.3">
      <c r="A67">
        <v>66</v>
      </c>
      <c r="B67">
        <v>7</v>
      </c>
      <c r="C67">
        <v>29</v>
      </c>
      <c r="D67" s="3">
        <v>45534</v>
      </c>
      <c r="E67">
        <f ca="1">DATEDIF(Friendships[[#This Row],[Since_Date]],TODAY(),"M")</f>
        <v>12</v>
      </c>
    </row>
    <row r="68" spans="1:5" x14ac:dyDescent="0.3">
      <c r="A68">
        <v>67</v>
      </c>
      <c r="B68">
        <v>17</v>
      </c>
      <c r="C68">
        <v>15</v>
      </c>
      <c r="D68" s="3">
        <v>45328</v>
      </c>
      <c r="E68">
        <f ca="1">DATEDIF(Friendships[[#This Row],[Since_Date]],TODAY(),"M")</f>
        <v>19</v>
      </c>
    </row>
    <row r="69" spans="1:5" x14ac:dyDescent="0.3">
      <c r="A69">
        <v>68</v>
      </c>
      <c r="B69">
        <v>34</v>
      </c>
      <c r="C69">
        <v>40</v>
      </c>
      <c r="D69" s="3">
        <v>45327</v>
      </c>
      <c r="E69">
        <f ca="1">DATEDIF(Friendships[[#This Row],[Since_Date]],TODAY(),"M")</f>
        <v>19</v>
      </c>
    </row>
    <row r="70" spans="1:5" x14ac:dyDescent="0.3">
      <c r="A70">
        <v>69</v>
      </c>
      <c r="B70">
        <v>35</v>
      </c>
      <c r="C70">
        <v>38</v>
      </c>
      <c r="D70" s="3">
        <v>45915</v>
      </c>
      <c r="E70">
        <f ca="1">DATEDIF(Friendships[[#This Row],[Since_Date]],TODAY(),"M")</f>
        <v>0</v>
      </c>
    </row>
    <row r="71" spans="1:5" x14ac:dyDescent="0.3">
      <c r="A71">
        <v>70</v>
      </c>
      <c r="B71">
        <v>44</v>
      </c>
      <c r="C71">
        <v>50</v>
      </c>
      <c r="D71" s="3">
        <v>45443</v>
      </c>
      <c r="E71">
        <f ca="1">DATEDIF(Friendships[[#This Row],[Since_Date]],TODAY(),"M")</f>
        <v>15</v>
      </c>
    </row>
    <row r="72" spans="1:5" x14ac:dyDescent="0.3">
      <c r="A72">
        <v>71</v>
      </c>
      <c r="B72">
        <v>7</v>
      </c>
      <c r="C72">
        <v>40</v>
      </c>
      <c r="D72" s="3">
        <v>45241</v>
      </c>
      <c r="E72">
        <f ca="1">DATEDIF(Friendships[[#This Row],[Since_Date]],TODAY(),"M")</f>
        <v>22</v>
      </c>
    </row>
    <row r="73" spans="1:5" x14ac:dyDescent="0.3">
      <c r="A73">
        <v>72</v>
      </c>
      <c r="B73">
        <v>42</v>
      </c>
      <c r="C73">
        <v>7</v>
      </c>
      <c r="D73" s="3">
        <v>45242</v>
      </c>
      <c r="E73">
        <f ca="1">DATEDIF(Friendships[[#This Row],[Since_Date]],TODAY(),"M")</f>
        <v>22</v>
      </c>
    </row>
    <row r="74" spans="1:5" x14ac:dyDescent="0.3">
      <c r="A74">
        <v>73</v>
      </c>
      <c r="B74">
        <v>18</v>
      </c>
      <c r="C74">
        <v>49</v>
      </c>
      <c r="D74" s="3">
        <v>45692</v>
      </c>
      <c r="E74">
        <f ca="1">DATEDIF(Friendships[[#This Row],[Since_Date]],TODAY(),"M")</f>
        <v>7</v>
      </c>
    </row>
    <row r="75" spans="1:5" x14ac:dyDescent="0.3">
      <c r="A75">
        <v>74</v>
      </c>
      <c r="B75">
        <v>32</v>
      </c>
      <c r="C75">
        <v>35</v>
      </c>
      <c r="D75" s="3">
        <v>45341</v>
      </c>
      <c r="E75">
        <f ca="1">DATEDIF(Friendships[[#This Row],[Since_Date]],TODAY(),"M")</f>
        <v>18</v>
      </c>
    </row>
    <row r="76" spans="1:5" x14ac:dyDescent="0.3">
      <c r="A76">
        <v>75</v>
      </c>
      <c r="B76">
        <v>7</v>
      </c>
      <c r="C76">
        <v>24</v>
      </c>
      <c r="D76" s="3">
        <v>45884</v>
      </c>
      <c r="E76">
        <f ca="1">DATEDIF(Friendships[[#This Row],[Since_Date]],TODAY(),"M")</f>
        <v>1</v>
      </c>
    </row>
    <row r="77" spans="1:5" x14ac:dyDescent="0.3">
      <c r="A77">
        <v>76</v>
      </c>
      <c r="B77">
        <v>13</v>
      </c>
      <c r="C77">
        <v>49</v>
      </c>
      <c r="D77" s="3">
        <v>45703</v>
      </c>
      <c r="E77">
        <f ca="1">DATEDIF(Friendships[[#This Row],[Since_Date]],TODAY(),"M")</f>
        <v>7</v>
      </c>
    </row>
    <row r="78" spans="1:5" x14ac:dyDescent="0.3">
      <c r="A78">
        <v>77</v>
      </c>
      <c r="B78">
        <v>45</v>
      </c>
      <c r="C78">
        <v>26</v>
      </c>
      <c r="D78" s="3">
        <v>45416</v>
      </c>
      <c r="E78">
        <f ca="1">DATEDIF(Friendships[[#This Row],[Since_Date]],TODAY(),"M")</f>
        <v>16</v>
      </c>
    </row>
    <row r="79" spans="1:5" x14ac:dyDescent="0.3">
      <c r="A79">
        <v>78</v>
      </c>
      <c r="B79">
        <v>19</v>
      </c>
      <c r="C79">
        <v>7</v>
      </c>
      <c r="D79" s="3">
        <v>45475</v>
      </c>
      <c r="E79">
        <f ca="1">DATEDIF(Friendships[[#This Row],[Since_Date]],TODAY(),"M")</f>
        <v>14</v>
      </c>
    </row>
    <row r="80" spans="1:5" x14ac:dyDescent="0.3">
      <c r="A80">
        <v>79</v>
      </c>
      <c r="B80">
        <v>8</v>
      </c>
      <c r="C80">
        <v>16</v>
      </c>
      <c r="D80" s="3">
        <v>45886</v>
      </c>
      <c r="E80">
        <f ca="1">DATEDIF(Friendships[[#This Row],[Since_Date]],TODAY(),"M")</f>
        <v>1</v>
      </c>
    </row>
    <row r="81" spans="1:5" x14ac:dyDescent="0.3">
      <c r="A81">
        <v>80</v>
      </c>
      <c r="B81">
        <v>37</v>
      </c>
      <c r="C81">
        <v>49</v>
      </c>
      <c r="D81" s="3">
        <v>45425</v>
      </c>
      <c r="E81">
        <f ca="1">DATEDIF(Friendships[[#This Row],[Since_Date]],TODAY(),"M")</f>
        <v>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236BB-B37F-4A9B-9857-5598CB39C1A1}">
  <dimension ref="A1:L82"/>
  <sheetViews>
    <sheetView topLeftCell="F1" workbookViewId="0">
      <selection activeCell="T3" sqref="T3"/>
    </sheetView>
  </sheetViews>
  <sheetFormatPr defaultRowHeight="14.4" x14ac:dyDescent="0.3"/>
  <cols>
    <col min="1" max="1" width="18" bestFit="1" customWidth="1"/>
    <col min="2" max="2" width="15.44140625" bestFit="1" customWidth="1"/>
    <col min="3" max="3" width="15.33203125" bestFit="1" customWidth="1"/>
    <col min="4" max="4" width="15" bestFit="1" customWidth="1"/>
    <col min="6" max="6" width="16.5546875" bestFit="1" customWidth="1"/>
    <col min="7" max="7" width="19.21875" bestFit="1" customWidth="1"/>
    <col min="8" max="8" width="20.109375" bestFit="1" customWidth="1"/>
    <col min="9" max="9" width="12.5546875" bestFit="1" customWidth="1"/>
    <col min="10" max="10" width="15.33203125" bestFit="1" customWidth="1"/>
    <col min="11" max="11" width="15" bestFit="1" customWidth="1"/>
    <col min="12" max="12" width="15.44140625" bestFit="1" customWidth="1"/>
    <col min="13" max="13" width="15" bestFit="1" customWidth="1"/>
  </cols>
  <sheetData>
    <row r="1" spans="1:12" ht="15" thickBot="1" x14ac:dyDescent="0.35"/>
    <row r="2" spans="1:12" x14ac:dyDescent="0.3">
      <c r="A2" s="8" t="s">
        <v>332</v>
      </c>
      <c r="K2" s="9" t="s">
        <v>337</v>
      </c>
      <c r="L2" s="10">
        <f>COUNTA(Users!A:A)</f>
        <v>51</v>
      </c>
    </row>
    <row r="3" spans="1:12" x14ac:dyDescent="0.3">
      <c r="A3" s="6" t="s">
        <v>328</v>
      </c>
      <c r="B3" s="2" t="s">
        <v>330</v>
      </c>
      <c r="C3" s="2" t="s">
        <v>331</v>
      </c>
      <c r="K3" s="11" t="s">
        <v>338</v>
      </c>
      <c r="L3" s="12">
        <f>COUNTA(Posts!A:A)</f>
        <v>101</v>
      </c>
    </row>
    <row r="4" spans="1:12" x14ac:dyDescent="0.3">
      <c r="A4" s="7">
        <v>7</v>
      </c>
      <c r="B4" s="1">
        <v>4</v>
      </c>
      <c r="C4" s="1">
        <v>1</v>
      </c>
      <c r="K4" s="11" t="s">
        <v>339</v>
      </c>
      <c r="L4" s="12">
        <f>COUNTA(Likes!A:A)</f>
        <v>151</v>
      </c>
    </row>
    <row r="5" spans="1:12" ht="15" thickBot="1" x14ac:dyDescent="0.35">
      <c r="A5" s="7">
        <v>33</v>
      </c>
      <c r="B5" s="1">
        <v>4</v>
      </c>
      <c r="C5" s="1"/>
      <c r="K5" s="13" t="s">
        <v>340</v>
      </c>
      <c r="L5" s="14">
        <f>COUNTA('Comments'!A:A)</f>
        <v>121</v>
      </c>
    </row>
    <row r="6" spans="1:12" x14ac:dyDescent="0.3">
      <c r="A6" s="7">
        <v>46</v>
      </c>
      <c r="B6" s="1">
        <v>4</v>
      </c>
      <c r="C6" s="1"/>
    </row>
    <row r="7" spans="1:12" x14ac:dyDescent="0.3">
      <c r="A7" s="7">
        <v>63</v>
      </c>
      <c r="B7" s="1">
        <v>5</v>
      </c>
      <c r="C7" s="1">
        <v>3</v>
      </c>
    </row>
    <row r="8" spans="1:12" x14ac:dyDescent="0.3">
      <c r="A8" s="7">
        <v>91</v>
      </c>
      <c r="B8" s="1">
        <v>5</v>
      </c>
      <c r="C8" s="1">
        <v>2</v>
      </c>
    </row>
    <row r="9" spans="1:12" x14ac:dyDescent="0.3">
      <c r="A9" s="7" t="s">
        <v>329</v>
      </c>
      <c r="B9" s="1">
        <v>22</v>
      </c>
      <c r="C9" s="1">
        <v>6</v>
      </c>
    </row>
    <row r="11" spans="1:12" x14ac:dyDescent="0.3">
      <c r="A11" s="8" t="s">
        <v>335</v>
      </c>
    </row>
    <row r="12" spans="1:12" x14ac:dyDescent="0.3">
      <c r="A12" s="6" t="s">
        <v>328</v>
      </c>
      <c r="B12" s="2" t="s">
        <v>333</v>
      </c>
      <c r="C12" s="2" t="s">
        <v>334</v>
      </c>
      <c r="D12" s="2" t="s">
        <v>330</v>
      </c>
    </row>
    <row r="13" spans="1:12" x14ac:dyDescent="0.3">
      <c r="A13" s="7" t="s">
        <v>124</v>
      </c>
      <c r="B13" s="1">
        <v>1</v>
      </c>
      <c r="C13" s="1">
        <v>100</v>
      </c>
      <c r="D13" s="1">
        <v>3</v>
      </c>
      <c r="F13" s="8" t="s">
        <v>342</v>
      </c>
    </row>
    <row r="14" spans="1:12" x14ac:dyDescent="0.3">
      <c r="A14" s="7" t="s">
        <v>46</v>
      </c>
      <c r="B14" s="1">
        <v>1</v>
      </c>
      <c r="C14" s="1">
        <v>100</v>
      </c>
      <c r="D14" s="1">
        <v>4</v>
      </c>
      <c r="F14" s="6" t="s">
        <v>328</v>
      </c>
      <c r="G14" t="s">
        <v>341</v>
      </c>
    </row>
    <row r="15" spans="1:12" x14ac:dyDescent="0.3">
      <c r="A15" s="7" t="s">
        <v>121</v>
      </c>
      <c r="B15" s="1">
        <v>1</v>
      </c>
      <c r="C15" s="1">
        <v>100</v>
      </c>
      <c r="D15" s="1">
        <v>3</v>
      </c>
      <c r="F15" s="7" t="s">
        <v>65</v>
      </c>
      <c r="G15" s="1">
        <v>10</v>
      </c>
    </row>
    <row r="16" spans="1:12" x14ac:dyDescent="0.3">
      <c r="A16" s="7" t="s">
        <v>70</v>
      </c>
      <c r="B16" s="1">
        <v>1</v>
      </c>
      <c r="C16" s="1">
        <v>100</v>
      </c>
      <c r="D16" s="1">
        <v>2</v>
      </c>
      <c r="F16" s="7" t="s">
        <v>5</v>
      </c>
      <c r="G16" s="1">
        <v>11</v>
      </c>
      <c r="H16" s="2"/>
      <c r="I16" s="2"/>
    </row>
    <row r="17" spans="1:12" x14ac:dyDescent="0.3">
      <c r="A17" s="7" t="s">
        <v>130</v>
      </c>
      <c r="B17" s="1">
        <v>1</v>
      </c>
      <c r="C17" s="1">
        <v>100</v>
      </c>
      <c r="D17" s="1">
        <v>7</v>
      </c>
      <c r="F17" s="7" t="s">
        <v>128</v>
      </c>
      <c r="G17" s="1">
        <v>11</v>
      </c>
    </row>
    <row r="18" spans="1:12" x14ac:dyDescent="0.3">
      <c r="A18" s="7" t="s">
        <v>82</v>
      </c>
      <c r="B18" s="1">
        <v>1</v>
      </c>
      <c r="C18" s="1">
        <v>100</v>
      </c>
      <c r="D18" s="1">
        <v>2</v>
      </c>
      <c r="F18" s="7" t="s">
        <v>140</v>
      </c>
      <c r="G18" s="1">
        <v>10</v>
      </c>
    </row>
    <row r="19" spans="1:12" x14ac:dyDescent="0.3">
      <c r="A19" s="7" t="s">
        <v>67</v>
      </c>
      <c r="B19" s="1">
        <v>1</v>
      </c>
      <c r="C19" s="1">
        <v>100</v>
      </c>
      <c r="D19" s="1">
        <v>7</v>
      </c>
      <c r="F19" s="7" t="s">
        <v>92</v>
      </c>
      <c r="G19" s="1">
        <v>10</v>
      </c>
    </row>
    <row r="20" spans="1:12" x14ac:dyDescent="0.3">
      <c r="A20" s="7" t="s">
        <v>64</v>
      </c>
      <c r="B20" s="1">
        <v>1</v>
      </c>
      <c r="C20" s="1">
        <v>100</v>
      </c>
      <c r="D20" s="1">
        <v>4</v>
      </c>
      <c r="F20" s="7" t="s">
        <v>329</v>
      </c>
      <c r="G20" s="1">
        <v>52</v>
      </c>
    </row>
    <row r="21" spans="1:12" x14ac:dyDescent="0.3">
      <c r="A21" s="7" t="s">
        <v>136</v>
      </c>
      <c r="B21" s="1">
        <v>1</v>
      </c>
      <c r="C21" s="1">
        <v>100</v>
      </c>
      <c r="D21" s="1">
        <v>2</v>
      </c>
      <c r="I21" s="8" t="s">
        <v>356</v>
      </c>
    </row>
    <row r="22" spans="1:12" x14ac:dyDescent="0.3">
      <c r="A22" s="7" t="s">
        <v>10</v>
      </c>
      <c r="B22" s="1">
        <v>1</v>
      </c>
      <c r="C22" s="1">
        <v>100</v>
      </c>
      <c r="D22" s="1">
        <v>1</v>
      </c>
      <c r="I22" s="6" t="s">
        <v>328</v>
      </c>
      <c r="J22" s="2" t="s">
        <v>334</v>
      </c>
      <c r="K22" s="2" t="s">
        <v>330</v>
      </c>
    </row>
    <row r="23" spans="1:12" x14ac:dyDescent="0.3">
      <c r="A23" s="7" t="s">
        <v>16</v>
      </c>
      <c r="B23" s="1">
        <v>1</v>
      </c>
      <c r="C23" s="1">
        <v>100</v>
      </c>
      <c r="D23" s="1">
        <v>5</v>
      </c>
      <c r="I23" s="7">
        <v>7</v>
      </c>
      <c r="J23" s="1">
        <v>1</v>
      </c>
      <c r="K23" s="1">
        <v>4</v>
      </c>
    </row>
    <row r="24" spans="1:12" x14ac:dyDescent="0.3">
      <c r="A24" s="7" t="s">
        <v>112</v>
      </c>
      <c r="B24" s="1">
        <v>1</v>
      </c>
      <c r="C24" s="1">
        <v>100</v>
      </c>
      <c r="D24" s="1">
        <v>3</v>
      </c>
      <c r="I24" s="7">
        <v>33</v>
      </c>
      <c r="J24" s="1">
        <v>1</v>
      </c>
      <c r="K24" s="1">
        <v>4</v>
      </c>
    </row>
    <row r="25" spans="1:12" x14ac:dyDescent="0.3">
      <c r="A25" s="7" t="s">
        <v>139</v>
      </c>
      <c r="B25" s="1">
        <v>1</v>
      </c>
      <c r="C25" s="1">
        <v>100</v>
      </c>
      <c r="D25" s="1">
        <v>4</v>
      </c>
      <c r="I25" s="7">
        <v>46</v>
      </c>
      <c r="J25" s="1">
        <v>1</v>
      </c>
      <c r="K25" s="1">
        <v>4</v>
      </c>
    </row>
    <row r="26" spans="1:12" x14ac:dyDescent="0.3">
      <c r="A26" s="7" t="s">
        <v>103</v>
      </c>
      <c r="B26" s="1">
        <v>1</v>
      </c>
      <c r="C26" s="1">
        <v>100</v>
      </c>
      <c r="D26" s="1">
        <v>5</v>
      </c>
      <c r="I26" s="7">
        <v>63</v>
      </c>
      <c r="J26" s="1">
        <v>1</v>
      </c>
      <c r="K26" s="1">
        <v>5</v>
      </c>
    </row>
    <row r="27" spans="1:12" x14ac:dyDescent="0.3">
      <c r="A27" s="7" t="s">
        <v>52</v>
      </c>
      <c r="B27" s="1">
        <v>1</v>
      </c>
      <c r="C27" s="1">
        <v>100</v>
      </c>
      <c r="D27" s="1">
        <v>2</v>
      </c>
      <c r="I27" s="7">
        <v>91</v>
      </c>
      <c r="J27" s="1">
        <v>1</v>
      </c>
      <c r="K27" s="1">
        <v>5</v>
      </c>
    </row>
    <row r="28" spans="1:12" x14ac:dyDescent="0.3">
      <c r="A28" s="7" t="s">
        <v>115</v>
      </c>
      <c r="B28" s="1">
        <v>1</v>
      </c>
      <c r="C28" s="1">
        <v>100</v>
      </c>
      <c r="D28" s="1">
        <v>1</v>
      </c>
      <c r="I28" s="7" t="s">
        <v>329</v>
      </c>
      <c r="J28" s="1">
        <v>5</v>
      </c>
      <c r="K28" s="1">
        <v>22</v>
      </c>
    </row>
    <row r="29" spans="1:12" x14ac:dyDescent="0.3">
      <c r="A29" s="7" t="s">
        <v>34</v>
      </c>
      <c r="B29" s="1">
        <v>1</v>
      </c>
      <c r="C29" s="1">
        <v>100</v>
      </c>
      <c r="D29" s="1">
        <v>7</v>
      </c>
    </row>
    <row r="30" spans="1:12" x14ac:dyDescent="0.3">
      <c r="A30" s="7" t="s">
        <v>31</v>
      </c>
      <c r="B30" s="1">
        <v>1</v>
      </c>
      <c r="C30" s="1">
        <v>100</v>
      </c>
      <c r="D30" s="1"/>
      <c r="F30" s="8" t="s">
        <v>355</v>
      </c>
      <c r="K30" s="8" t="s">
        <v>357</v>
      </c>
    </row>
    <row r="31" spans="1:12" x14ac:dyDescent="0.3">
      <c r="A31" s="7" t="s">
        <v>37</v>
      </c>
      <c r="B31" s="1">
        <v>1</v>
      </c>
      <c r="C31" s="1">
        <v>100</v>
      </c>
      <c r="D31" s="1">
        <v>3</v>
      </c>
      <c r="F31" s="6" t="s">
        <v>328</v>
      </c>
      <c r="G31" s="2" t="s">
        <v>330</v>
      </c>
      <c r="H31" s="2" t="s">
        <v>334</v>
      </c>
      <c r="I31" s="2" t="s">
        <v>331</v>
      </c>
      <c r="K31" s="6" t="s">
        <v>328</v>
      </c>
      <c r="L31" t="s">
        <v>333</v>
      </c>
    </row>
    <row r="32" spans="1:12" x14ac:dyDescent="0.3">
      <c r="A32" s="7" t="s">
        <v>76</v>
      </c>
      <c r="B32" s="1">
        <v>1</v>
      </c>
      <c r="C32" s="1">
        <v>100</v>
      </c>
      <c r="D32" s="1">
        <v>1</v>
      </c>
      <c r="F32" s="7" t="s">
        <v>347</v>
      </c>
      <c r="G32" s="1">
        <v>22</v>
      </c>
      <c r="H32" s="1">
        <v>11</v>
      </c>
      <c r="I32" s="1">
        <v>13</v>
      </c>
      <c r="K32" s="7" t="s">
        <v>124</v>
      </c>
      <c r="L32" s="1">
        <v>1</v>
      </c>
    </row>
    <row r="33" spans="1:12" x14ac:dyDescent="0.3">
      <c r="A33" s="7" t="s">
        <v>61</v>
      </c>
      <c r="B33" s="1">
        <v>1</v>
      </c>
      <c r="C33" s="1">
        <v>100</v>
      </c>
      <c r="D33" s="1">
        <v>1</v>
      </c>
      <c r="F33" s="7" t="s">
        <v>348</v>
      </c>
      <c r="G33" s="1">
        <v>14</v>
      </c>
      <c r="H33" s="1">
        <v>11</v>
      </c>
      <c r="I33" s="1">
        <v>15</v>
      </c>
      <c r="K33" s="7" t="s">
        <v>46</v>
      </c>
      <c r="L33" s="1">
        <v>1</v>
      </c>
    </row>
    <row r="34" spans="1:12" x14ac:dyDescent="0.3">
      <c r="A34" s="7" t="s">
        <v>40</v>
      </c>
      <c r="B34" s="1">
        <v>1</v>
      </c>
      <c r="C34" s="1">
        <v>100</v>
      </c>
      <c r="D34" s="1"/>
      <c r="F34" s="7" t="s">
        <v>349</v>
      </c>
      <c r="G34" s="1">
        <v>20</v>
      </c>
      <c r="H34" s="1">
        <v>10</v>
      </c>
      <c r="I34" s="1">
        <v>13</v>
      </c>
      <c r="K34" s="7" t="s">
        <v>121</v>
      </c>
      <c r="L34" s="1">
        <v>1</v>
      </c>
    </row>
    <row r="35" spans="1:12" x14ac:dyDescent="0.3">
      <c r="A35" s="7" t="s">
        <v>148</v>
      </c>
      <c r="B35" s="1">
        <v>1</v>
      </c>
      <c r="C35" s="1">
        <v>100</v>
      </c>
      <c r="D35" s="1">
        <v>2</v>
      </c>
      <c r="F35" s="7" t="s">
        <v>350</v>
      </c>
      <c r="G35" s="1">
        <v>9</v>
      </c>
      <c r="H35" s="1">
        <v>9</v>
      </c>
      <c r="I35" s="1">
        <v>12</v>
      </c>
      <c r="K35" s="7" t="s">
        <v>70</v>
      </c>
      <c r="L35" s="1">
        <v>1</v>
      </c>
    </row>
    <row r="36" spans="1:12" x14ac:dyDescent="0.3">
      <c r="A36" s="7" t="s">
        <v>55</v>
      </c>
      <c r="B36" s="1">
        <v>1</v>
      </c>
      <c r="C36" s="1">
        <v>100</v>
      </c>
      <c r="D36" s="1">
        <v>7</v>
      </c>
      <c r="F36" s="7" t="s">
        <v>351</v>
      </c>
      <c r="G36" s="1">
        <v>17</v>
      </c>
      <c r="H36" s="1">
        <v>9</v>
      </c>
      <c r="I36" s="1">
        <v>13</v>
      </c>
      <c r="K36" s="7" t="s">
        <v>130</v>
      </c>
      <c r="L36" s="1">
        <v>1</v>
      </c>
    </row>
    <row r="37" spans="1:12" x14ac:dyDescent="0.3">
      <c r="A37" s="7" t="s">
        <v>79</v>
      </c>
      <c r="B37" s="1">
        <v>1</v>
      </c>
      <c r="C37" s="1">
        <v>100</v>
      </c>
      <c r="D37" s="1">
        <v>2</v>
      </c>
      <c r="F37" s="7" t="s">
        <v>352</v>
      </c>
      <c r="G37" s="1">
        <v>12</v>
      </c>
      <c r="H37" s="1">
        <v>6</v>
      </c>
      <c r="I37" s="1">
        <v>7</v>
      </c>
      <c r="K37" s="7" t="s">
        <v>82</v>
      </c>
      <c r="L37" s="1">
        <v>1</v>
      </c>
    </row>
    <row r="38" spans="1:12" x14ac:dyDescent="0.3">
      <c r="A38" s="7" t="s">
        <v>73</v>
      </c>
      <c r="B38" s="1">
        <v>1</v>
      </c>
      <c r="C38" s="1">
        <v>100</v>
      </c>
      <c r="D38" s="1">
        <v>3</v>
      </c>
      <c r="F38" s="7" t="s">
        <v>353</v>
      </c>
      <c r="G38" s="1">
        <v>7</v>
      </c>
      <c r="H38" s="1">
        <v>4</v>
      </c>
      <c r="I38" s="1">
        <v>3</v>
      </c>
      <c r="K38" s="7" t="s">
        <v>67</v>
      </c>
      <c r="L38" s="1">
        <v>1</v>
      </c>
    </row>
    <row r="39" spans="1:12" x14ac:dyDescent="0.3">
      <c r="A39" s="7" t="s">
        <v>97</v>
      </c>
      <c r="B39" s="1">
        <v>1</v>
      </c>
      <c r="C39" s="1">
        <v>100</v>
      </c>
      <c r="D39" s="1">
        <v>2</v>
      </c>
      <c r="F39" s="7" t="s">
        <v>354</v>
      </c>
      <c r="G39" s="1">
        <v>3</v>
      </c>
      <c r="H39" s="1">
        <v>6</v>
      </c>
      <c r="I39" s="1">
        <v>5</v>
      </c>
      <c r="K39" s="7" t="s">
        <v>64</v>
      </c>
      <c r="L39" s="1">
        <v>1</v>
      </c>
    </row>
    <row r="40" spans="1:12" x14ac:dyDescent="0.3">
      <c r="A40" s="7" t="s">
        <v>88</v>
      </c>
      <c r="B40" s="1">
        <v>1</v>
      </c>
      <c r="C40" s="1">
        <v>100</v>
      </c>
      <c r="D40" s="1">
        <v>3</v>
      </c>
      <c r="F40" s="7" t="s">
        <v>343</v>
      </c>
      <c r="G40" s="1">
        <v>7</v>
      </c>
      <c r="H40" s="1">
        <v>8</v>
      </c>
      <c r="I40" s="1">
        <v>12</v>
      </c>
      <c r="K40" s="7" t="s">
        <v>136</v>
      </c>
      <c r="L40" s="1">
        <v>1</v>
      </c>
    </row>
    <row r="41" spans="1:12" x14ac:dyDescent="0.3">
      <c r="A41" s="7" t="s">
        <v>28</v>
      </c>
      <c r="B41" s="1">
        <v>1</v>
      </c>
      <c r="C41" s="1">
        <v>100</v>
      </c>
      <c r="D41" s="1">
        <v>2</v>
      </c>
      <c r="F41" s="7" t="s">
        <v>344</v>
      </c>
      <c r="G41" s="1">
        <v>12</v>
      </c>
      <c r="H41" s="1">
        <v>9</v>
      </c>
      <c r="I41" s="1">
        <v>8</v>
      </c>
      <c r="K41" s="7" t="s">
        <v>10</v>
      </c>
      <c r="L41" s="1">
        <v>1</v>
      </c>
    </row>
    <row r="42" spans="1:12" x14ac:dyDescent="0.3">
      <c r="A42" s="7" t="s">
        <v>145</v>
      </c>
      <c r="B42" s="1">
        <v>1</v>
      </c>
      <c r="C42" s="1">
        <v>100</v>
      </c>
      <c r="D42" s="1">
        <v>4</v>
      </c>
      <c r="F42" s="7" t="s">
        <v>345</v>
      </c>
      <c r="G42" s="1">
        <v>15</v>
      </c>
      <c r="H42" s="1">
        <v>10</v>
      </c>
      <c r="I42" s="1">
        <v>11</v>
      </c>
      <c r="K42" s="7" t="s">
        <v>16</v>
      </c>
      <c r="L42" s="1">
        <v>1</v>
      </c>
    </row>
    <row r="43" spans="1:12" x14ac:dyDescent="0.3">
      <c r="A43" s="7" t="s">
        <v>58</v>
      </c>
      <c r="B43" s="1">
        <v>1</v>
      </c>
      <c r="C43" s="1">
        <v>100</v>
      </c>
      <c r="D43" s="1">
        <v>2</v>
      </c>
      <c r="F43" s="7" t="s">
        <v>346</v>
      </c>
      <c r="G43" s="1">
        <v>12</v>
      </c>
      <c r="H43" s="1">
        <v>7</v>
      </c>
      <c r="I43" s="1">
        <v>8</v>
      </c>
      <c r="K43" s="7" t="s">
        <v>112</v>
      </c>
      <c r="L43" s="1">
        <v>1</v>
      </c>
    </row>
    <row r="44" spans="1:12" x14ac:dyDescent="0.3">
      <c r="A44" s="7" t="s">
        <v>49</v>
      </c>
      <c r="B44" s="1">
        <v>1</v>
      </c>
      <c r="C44" s="1">
        <v>100</v>
      </c>
      <c r="D44" s="1">
        <v>2</v>
      </c>
      <c r="F44" s="7" t="s">
        <v>329</v>
      </c>
      <c r="G44" s="1">
        <v>150</v>
      </c>
      <c r="H44" s="1">
        <v>100</v>
      </c>
      <c r="I44" s="1">
        <v>120</v>
      </c>
      <c r="K44" s="7" t="s">
        <v>139</v>
      </c>
      <c r="L44" s="1">
        <v>1</v>
      </c>
    </row>
    <row r="45" spans="1:12" x14ac:dyDescent="0.3">
      <c r="A45" s="7" t="s">
        <v>151</v>
      </c>
      <c r="B45" s="1">
        <v>1</v>
      </c>
      <c r="C45" s="1">
        <v>100</v>
      </c>
      <c r="D45" s="1"/>
      <c r="K45" s="7" t="s">
        <v>103</v>
      </c>
      <c r="L45" s="1">
        <v>1</v>
      </c>
    </row>
    <row r="46" spans="1:12" x14ac:dyDescent="0.3">
      <c r="A46" s="7" t="s">
        <v>127</v>
      </c>
      <c r="B46" s="1">
        <v>1</v>
      </c>
      <c r="C46" s="1">
        <v>100</v>
      </c>
      <c r="D46" s="1">
        <v>2</v>
      </c>
      <c r="K46" s="7" t="s">
        <v>52</v>
      </c>
      <c r="L46" s="1">
        <v>1</v>
      </c>
    </row>
    <row r="47" spans="1:12" x14ac:dyDescent="0.3">
      <c r="A47" s="7" t="s">
        <v>7</v>
      </c>
      <c r="B47" s="1">
        <v>1</v>
      </c>
      <c r="C47" s="1">
        <v>100</v>
      </c>
      <c r="D47" s="1">
        <v>6</v>
      </c>
      <c r="K47" s="7" t="s">
        <v>115</v>
      </c>
      <c r="L47" s="1">
        <v>1</v>
      </c>
    </row>
    <row r="48" spans="1:12" x14ac:dyDescent="0.3">
      <c r="A48" s="7" t="s">
        <v>100</v>
      </c>
      <c r="B48" s="1">
        <v>1</v>
      </c>
      <c r="C48" s="1">
        <v>100</v>
      </c>
      <c r="D48" s="1">
        <v>3</v>
      </c>
      <c r="K48" s="7" t="s">
        <v>34</v>
      </c>
      <c r="L48" s="1">
        <v>1</v>
      </c>
    </row>
    <row r="49" spans="1:12" x14ac:dyDescent="0.3">
      <c r="A49" s="7" t="s">
        <v>133</v>
      </c>
      <c r="B49" s="1">
        <v>1</v>
      </c>
      <c r="C49" s="1">
        <v>100</v>
      </c>
      <c r="D49" s="1">
        <v>1</v>
      </c>
      <c r="K49" s="7" t="s">
        <v>31</v>
      </c>
      <c r="L49" s="1">
        <v>1</v>
      </c>
    </row>
    <row r="50" spans="1:12" x14ac:dyDescent="0.3">
      <c r="A50" s="7" t="s">
        <v>91</v>
      </c>
      <c r="B50" s="1">
        <v>1</v>
      </c>
      <c r="C50" s="1">
        <v>100</v>
      </c>
      <c r="D50" s="1">
        <v>2</v>
      </c>
      <c r="K50" s="7" t="s">
        <v>37</v>
      </c>
      <c r="L50" s="1">
        <v>1</v>
      </c>
    </row>
    <row r="51" spans="1:12" x14ac:dyDescent="0.3">
      <c r="A51" s="7" t="s">
        <v>94</v>
      </c>
      <c r="B51" s="1">
        <v>1</v>
      </c>
      <c r="C51" s="1">
        <v>100</v>
      </c>
      <c r="D51" s="1">
        <v>6</v>
      </c>
      <c r="K51" s="7" t="s">
        <v>76</v>
      </c>
      <c r="L51" s="1">
        <v>1</v>
      </c>
    </row>
    <row r="52" spans="1:12" x14ac:dyDescent="0.3">
      <c r="A52" s="7" t="s">
        <v>22</v>
      </c>
      <c r="B52" s="1">
        <v>1</v>
      </c>
      <c r="C52" s="1">
        <v>100</v>
      </c>
      <c r="D52" s="1">
        <v>2</v>
      </c>
      <c r="K52" s="7" t="s">
        <v>61</v>
      </c>
      <c r="L52" s="1">
        <v>1</v>
      </c>
    </row>
    <row r="53" spans="1:12" x14ac:dyDescent="0.3">
      <c r="A53" s="7" t="s">
        <v>142</v>
      </c>
      <c r="B53" s="1">
        <v>1</v>
      </c>
      <c r="C53" s="1">
        <v>100</v>
      </c>
      <c r="D53" s="1">
        <v>5</v>
      </c>
      <c r="K53" s="7" t="s">
        <v>40</v>
      </c>
      <c r="L53" s="1">
        <v>1</v>
      </c>
    </row>
    <row r="54" spans="1:12" x14ac:dyDescent="0.3">
      <c r="A54" s="7" t="s">
        <v>109</v>
      </c>
      <c r="B54" s="1">
        <v>1</v>
      </c>
      <c r="C54" s="1">
        <v>100</v>
      </c>
      <c r="D54" s="1">
        <v>3</v>
      </c>
      <c r="K54" s="7" t="s">
        <v>148</v>
      </c>
      <c r="L54" s="1">
        <v>1</v>
      </c>
    </row>
    <row r="55" spans="1:12" x14ac:dyDescent="0.3">
      <c r="A55" s="7" t="s">
        <v>106</v>
      </c>
      <c r="B55" s="1">
        <v>1</v>
      </c>
      <c r="C55" s="1">
        <v>100</v>
      </c>
      <c r="D55" s="1"/>
      <c r="K55" s="7" t="s">
        <v>55</v>
      </c>
      <c r="L55" s="1">
        <v>1</v>
      </c>
    </row>
    <row r="56" spans="1:12" x14ac:dyDescent="0.3">
      <c r="A56" s="7" t="s">
        <v>118</v>
      </c>
      <c r="B56" s="1">
        <v>1</v>
      </c>
      <c r="C56" s="1">
        <v>100</v>
      </c>
      <c r="D56" s="1">
        <v>4</v>
      </c>
      <c r="K56" s="7" t="s">
        <v>79</v>
      </c>
      <c r="L56" s="1">
        <v>1</v>
      </c>
    </row>
    <row r="57" spans="1:12" x14ac:dyDescent="0.3">
      <c r="A57" s="7" t="s">
        <v>19</v>
      </c>
      <c r="B57" s="1">
        <v>1</v>
      </c>
      <c r="C57" s="1">
        <v>100</v>
      </c>
      <c r="D57" s="1">
        <v>2</v>
      </c>
      <c r="K57" s="7" t="s">
        <v>73</v>
      </c>
      <c r="L57" s="1">
        <v>1</v>
      </c>
    </row>
    <row r="58" spans="1:12" x14ac:dyDescent="0.3">
      <c r="A58" s="7" t="s">
        <v>43</v>
      </c>
      <c r="B58" s="1">
        <v>1</v>
      </c>
      <c r="C58" s="1">
        <v>100</v>
      </c>
      <c r="D58" s="1">
        <v>3</v>
      </c>
      <c r="K58" s="7" t="s">
        <v>97</v>
      </c>
      <c r="L58" s="1">
        <v>1</v>
      </c>
    </row>
    <row r="59" spans="1:12" x14ac:dyDescent="0.3">
      <c r="A59" s="7" t="s">
        <v>25</v>
      </c>
      <c r="B59" s="1">
        <v>1</v>
      </c>
      <c r="C59" s="1">
        <v>100</v>
      </c>
      <c r="D59" s="1">
        <v>5</v>
      </c>
      <c r="K59" s="7" t="s">
        <v>88</v>
      </c>
      <c r="L59" s="1">
        <v>1</v>
      </c>
    </row>
    <row r="60" spans="1:12" x14ac:dyDescent="0.3">
      <c r="A60" s="7" t="s">
        <v>85</v>
      </c>
      <c r="B60" s="1">
        <v>1</v>
      </c>
      <c r="C60" s="1">
        <v>100</v>
      </c>
      <c r="D60" s="1">
        <v>4</v>
      </c>
      <c r="K60" s="7" t="s">
        <v>28</v>
      </c>
      <c r="L60" s="1">
        <v>1</v>
      </c>
    </row>
    <row r="61" spans="1:12" x14ac:dyDescent="0.3">
      <c r="A61" s="7" t="s">
        <v>154</v>
      </c>
      <c r="B61" s="1">
        <v>1</v>
      </c>
      <c r="C61" s="1">
        <v>100</v>
      </c>
      <c r="D61" s="1">
        <v>4</v>
      </c>
      <c r="K61" s="7" t="s">
        <v>145</v>
      </c>
      <c r="L61" s="1">
        <v>1</v>
      </c>
    </row>
    <row r="62" spans="1:12" x14ac:dyDescent="0.3">
      <c r="A62" s="7" t="s">
        <v>13</v>
      </c>
      <c r="B62" s="1">
        <v>1</v>
      </c>
      <c r="C62" s="1">
        <v>100</v>
      </c>
      <c r="D62" s="1">
        <v>2</v>
      </c>
      <c r="K62" s="7" t="s">
        <v>58</v>
      </c>
      <c r="L62" s="1">
        <v>1</v>
      </c>
    </row>
    <row r="63" spans="1:12" x14ac:dyDescent="0.3">
      <c r="A63" s="7" t="s">
        <v>329</v>
      </c>
      <c r="B63" s="1">
        <v>50</v>
      </c>
      <c r="C63" s="1">
        <v>100</v>
      </c>
      <c r="D63" s="1">
        <v>150</v>
      </c>
      <c r="K63" s="7" t="s">
        <v>49</v>
      </c>
      <c r="L63" s="1">
        <v>1</v>
      </c>
    </row>
    <row r="64" spans="1:12" x14ac:dyDescent="0.3">
      <c r="K64" s="7" t="s">
        <v>151</v>
      </c>
      <c r="L64" s="1">
        <v>1</v>
      </c>
    </row>
    <row r="65" spans="11:12" x14ac:dyDescent="0.3">
      <c r="K65" s="7" t="s">
        <v>127</v>
      </c>
      <c r="L65" s="1">
        <v>1</v>
      </c>
    </row>
    <row r="66" spans="11:12" x14ac:dyDescent="0.3">
      <c r="K66" s="7" t="s">
        <v>7</v>
      </c>
      <c r="L66" s="1">
        <v>1</v>
      </c>
    </row>
    <row r="67" spans="11:12" x14ac:dyDescent="0.3">
      <c r="K67" s="7" t="s">
        <v>100</v>
      </c>
      <c r="L67" s="1">
        <v>1</v>
      </c>
    </row>
    <row r="68" spans="11:12" x14ac:dyDescent="0.3">
      <c r="K68" s="7" t="s">
        <v>133</v>
      </c>
      <c r="L68" s="1">
        <v>1</v>
      </c>
    </row>
    <row r="69" spans="11:12" x14ac:dyDescent="0.3">
      <c r="K69" s="7" t="s">
        <v>91</v>
      </c>
      <c r="L69" s="1">
        <v>1</v>
      </c>
    </row>
    <row r="70" spans="11:12" x14ac:dyDescent="0.3">
      <c r="K70" s="7" t="s">
        <v>94</v>
      </c>
      <c r="L70" s="1">
        <v>1</v>
      </c>
    </row>
    <row r="71" spans="11:12" x14ac:dyDescent="0.3">
      <c r="K71" s="7" t="s">
        <v>22</v>
      </c>
      <c r="L71" s="1">
        <v>1</v>
      </c>
    </row>
    <row r="72" spans="11:12" x14ac:dyDescent="0.3">
      <c r="K72" s="7" t="s">
        <v>142</v>
      </c>
      <c r="L72" s="1">
        <v>1</v>
      </c>
    </row>
    <row r="73" spans="11:12" x14ac:dyDescent="0.3">
      <c r="K73" s="7" t="s">
        <v>109</v>
      </c>
      <c r="L73" s="1">
        <v>1</v>
      </c>
    </row>
    <row r="74" spans="11:12" x14ac:dyDescent="0.3">
      <c r="K74" s="7" t="s">
        <v>106</v>
      </c>
      <c r="L74" s="1">
        <v>1</v>
      </c>
    </row>
    <row r="75" spans="11:12" x14ac:dyDescent="0.3">
      <c r="K75" s="7" t="s">
        <v>118</v>
      </c>
      <c r="L75" s="1">
        <v>1</v>
      </c>
    </row>
    <row r="76" spans="11:12" x14ac:dyDescent="0.3">
      <c r="K76" s="7" t="s">
        <v>19</v>
      </c>
      <c r="L76" s="1">
        <v>1</v>
      </c>
    </row>
    <row r="77" spans="11:12" x14ac:dyDescent="0.3">
      <c r="K77" s="7" t="s">
        <v>43</v>
      </c>
      <c r="L77" s="1">
        <v>1</v>
      </c>
    </row>
    <row r="78" spans="11:12" x14ac:dyDescent="0.3">
      <c r="K78" s="7" t="s">
        <v>25</v>
      </c>
      <c r="L78" s="1">
        <v>1</v>
      </c>
    </row>
    <row r="79" spans="11:12" x14ac:dyDescent="0.3">
      <c r="K79" s="7" t="s">
        <v>85</v>
      </c>
      <c r="L79" s="1">
        <v>1</v>
      </c>
    </row>
    <row r="80" spans="11:12" x14ac:dyDescent="0.3">
      <c r="K80" s="7" t="s">
        <v>154</v>
      </c>
      <c r="L80" s="1">
        <v>1</v>
      </c>
    </row>
    <row r="81" spans="11:12" x14ac:dyDescent="0.3">
      <c r="K81" s="7" t="s">
        <v>13</v>
      </c>
      <c r="L81" s="1">
        <v>1</v>
      </c>
    </row>
    <row r="82" spans="11:12" x14ac:dyDescent="0.3">
      <c r="K82" s="7" t="s">
        <v>329</v>
      </c>
      <c r="L82" s="1">
        <v>50</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21:N25"/>
  <sheetViews>
    <sheetView showGridLines="0" tabSelected="1" workbookViewId="0">
      <selection activeCell="Q23" sqref="Q23"/>
    </sheetView>
  </sheetViews>
  <sheetFormatPr defaultRowHeight="14.4" x14ac:dyDescent="0.3"/>
  <cols>
    <col min="13" max="13" width="10.109375" bestFit="1" customWidth="1"/>
  </cols>
  <sheetData>
    <row r="21" spans="13:14" ht="15" thickBot="1" x14ac:dyDescent="0.35"/>
    <row r="22" spans="13:14" x14ac:dyDescent="0.3">
      <c r="M22" s="9" t="s">
        <v>337</v>
      </c>
      <c r="N22" s="10">
        <f>COUNTA(Users!C:C)</f>
        <v>51</v>
      </c>
    </row>
    <row r="23" spans="13:14" x14ac:dyDescent="0.3">
      <c r="M23" s="11" t="s">
        <v>338</v>
      </c>
      <c r="N23" s="12">
        <f>COUNTA(Posts!C:C)</f>
        <v>101</v>
      </c>
    </row>
    <row r="24" spans="13:14" x14ac:dyDescent="0.3">
      <c r="M24" s="11" t="s">
        <v>339</v>
      </c>
      <c r="N24" s="12">
        <f>COUNTA(Likes!C:C)</f>
        <v>151</v>
      </c>
    </row>
    <row r="25" spans="13:14" ht="15" thickBot="1" x14ac:dyDescent="0.35">
      <c r="M25" s="13" t="s">
        <v>340</v>
      </c>
      <c r="N25" s="14">
        <f>COUNTA('Comments'!C:C)</f>
        <v>121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I F A A B Q S w M E F A A C A A g A b 4 o 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v i j 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4 o y W 8 R e G B 8 K A g A A V g s A A B M A H A B G b 3 J t d W x h c y 9 T Z W N 0 a W 9 u M S 5 t I K I Y A C i g F A A A A A A A A A A A A A A A A A A A A A A A A A A A A N 2 W X 4 v a Q B T F 3 w W / w 5 C + K E T p l r Y L L T 5 I d K n b x S 6 b L K U Y C b P J 7 W b q / J G Z E R T x u + 9 k E t 0 s M c u 6 F R / 0 J X D P n X v u S X 7 E K I g 1 E R z 5 + f X i e 7 P R b K g U S 0 j Q v Q K p U A 9 R 0 M 0 G M j 9 f L G Q M p j J c x k C 7 v 4 W c P Q g x a 1 0 R C l 1 P c A 1 c q 5 b j f Q v t 0 f A f 5 p i H A 1 A z L e b h d X / c H 4 8 6 w 3 F w 9 w d 5 v + 7 v / G H 4 5 W M n w S v V i U V C + G M n T j G l w B 8 h H O D V J f J s F X m 7 q h I x w T R i k B A c Q b Z E t D v S X V K 1 d N o u 4 g t K X a T l A t p u v r f d J v J T A G 2 W z 1 O s J y M N r O d Y z X F / E p 7 0 H N v i T D e T A d Z 4 W p z + 4 N x K w Y Q 2 d + Q H 4 C R r N 1 M C / G B C F 0 p R b 5 W M X D Q p x D 6 l f o w p l q q X L T V t 7 + a a Y G b x B A W r O T z P D C T m 6 q + Q z B N 0 w X g m q t a e J d z 1 2 m 4 f j Q a O i 0 Z c f / 3 c z Z o 3 L s o F j h k Y R Z s a 0 r D U V h g y T G i l e i 0 I j 0 x o q E 7 y i F 6 9 6 N + 0 m w 3 C 9 2 Y o 0 3 M r l D 4 L e m y Q G n q s d i x 6 S k a n o S c z r K V n r 1 A 8 p u j G 3 D O d V n U 7 s c r R G 5 G 5 I T M 4 C 2 R s k B p k r H Y s Z E p G p 0 E m M z w M m V r I 7 K h 3 s 3 I l C f B E p W R + F s S U 4 t R w U + o 4 F j 0 V 0 9 M w 9 G z 7 G k k X t c q n q u I T H v 8 H T J 5 g L A P j H E j a Z q n B a C s f i 6 G X d q c B q P A 8 7 H X z y n 9 a P i 0 w H z e V D 6 O t e B h a T 1 B L A Q I t A B Q A A g A I A G + K M l t 0 + S 1 G p g A A A P Y A A A A S A A A A A A A A A A A A A A A A A A A A A A B D b 2 5 m a W c v U G F j a 2 F n Z S 5 4 b W x Q S w E C L Q A U A A I A C A B v i j J b D 8 r p q 6 Q A A A D p A A A A E w A A A A A A A A A A A A A A A A D y A A A A W 0 N v b n R l b n R f V H l w Z X N d L n h t b F B L A Q I t A B Q A A g A I A G + K M l v E X h g f C g I A A F Y L A A A T A A A A A A A A A A A A A A A A A O M B A A B G b 3 J t d W x h c y 9 T Z W N 0 a W 9 u M S 5 t U E s F B g A A A A A D A A M A w g A A A D 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y A A A A A A A A K j 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V z Z X J z P C 9 J d G V t U G F 0 a D 4 8 L 0 l 0 Z W 1 M b 2 N h d G l v b j 4 8 U 3 R h Y m x l R W 5 0 c m l l c z 4 8 R W 5 0 c n k g V H l w Z T 0 i S X N Q c m l 2 Y X R l I i B W Y W x 1 Z T 0 i b D A i I C 8 + P E V u d H J 5 I F R 5 c G U 9 I l F 1 Z X J 5 S U Q i I F Z h b H V l P S J z O W I 1 M j Y 4 Y m Q t Z D J h Y y 0 0 N z c z L T k x N D Y t Z T B m O T M y Y m F i Z W F 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V z Z X J z 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1 L T A 5 L T E 4 V D E x O j Q 3 O j E 4 L j M 5 N T k 1 M D J a I i A v P j x F b n R y e S B U e X B l P S J G a W x s Q 2 9 s d W 1 u V H l w Z X M i I F Z h b H V l P S J z Q X d Z R 0 F 3 W T 0 i I C 8 + P E V u d H J 5 I F R 5 c G U 9 I k Z p b G x D b 2 x 1 b W 5 O Y W 1 l c y I g V m F s d W U 9 I n N b J n F 1 b 3 Q 7 V X N l c l 9 J R C Z x d W 9 0 O y w m c X V v d D t V c 2 V y b m F t Z S Z x d W 9 0 O y w m c X V v d D t F b W F p b C Z x d W 9 0 O y w m c X V v d D t K b 2 l u X 0 R h d G U m c X V v d D s s J n F 1 b 3 Q 7 Q 2 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V z Z X J z L 0 F 1 d G 9 S Z W 1 v d m V k Q 2 9 s d W 1 u c z E u e 1 V z Z X J f S U Q s M H 0 m c X V v d D s s J n F 1 b 3 Q 7 U 2 V j d G l v b j E v V X N l c n M v Q X V 0 b 1 J l b W 9 2 Z W R D b 2 x 1 b W 5 z M S 5 7 V X N l c m 5 h b W U s M X 0 m c X V v d D s s J n F 1 b 3 Q 7 U 2 V j d G l v b j E v V X N l c n M v Q X V 0 b 1 J l b W 9 2 Z W R D b 2 x 1 b W 5 z M S 5 7 R W 1 h a W w s M n 0 m c X V v d D s s J n F 1 b 3 Q 7 U 2 V j d G l v b j E v V X N l c n M v Q X V 0 b 1 J l b W 9 2 Z W R D b 2 x 1 b W 5 z M S 5 7 S m 9 p b l 9 E Y X R l L D N 9 J n F 1 b 3 Q 7 L C Z x d W 9 0 O 1 N l Y 3 R p b 2 4 x L 1 V z Z X J z L 0 F 1 d G 9 S Z W 1 v d m V k Q 2 9 s d W 1 u c z E u e 0 N p d H k s N H 0 m c X V v d D t d L C Z x d W 9 0 O 0 N v b H V t b k N v d W 5 0 J n F 1 b 3 Q 7 O j U s J n F 1 b 3 Q 7 S 2 V 5 Q 2 9 s d W 1 u T m F t Z X M m c X V v d D s 6 W 1 0 s J n F 1 b 3 Q 7 Q 2 9 s d W 1 u S W R l b n R p d G l l c y Z x d W 9 0 O z p b J n F 1 b 3 Q 7 U 2 V j d G l v b j E v V X N l c n M v Q X V 0 b 1 J l b W 9 2 Z W R D b 2 x 1 b W 5 z M S 5 7 V X N l c l 9 J R C w w f S Z x d W 9 0 O y w m c X V v d D t T Z W N 0 a W 9 u M S 9 V c 2 V y c y 9 B d X R v U m V t b 3 Z l Z E N v b H V t b n M x L n t V c 2 V y b m F t Z S w x f S Z x d W 9 0 O y w m c X V v d D t T Z W N 0 a W 9 u M S 9 V c 2 V y c y 9 B d X R v U m V t b 3 Z l Z E N v b H V t b n M x L n t F b W F p b C w y f S Z x d W 9 0 O y w m c X V v d D t T Z W N 0 a W 9 u M S 9 V c 2 V y c y 9 B d X R v U m V t b 3 Z l Z E N v b H V t b n M x L n t K b 2 l u X 0 R h d G U s M 3 0 m c X V v d D s s J n F 1 b 3 Q 7 U 2 V j d G l v b j E v V X N l c n M v Q X V 0 b 1 J l b W 9 2 Z W R D b 2 x 1 b W 5 z M S 5 7 Q 2 l 0 e S w 0 f S Z x d W 9 0 O 1 0 s J n F 1 b 3 Q 7 U m V s Y X R p b 2 5 z a G l w S W 5 m b y Z x d W 9 0 O z p b X X 0 i I C 8 + P C 9 T d G F i b G V F b n R y a W V z P j w v S X R l b T 4 8 S X R l b T 4 8 S X R l b U x v Y 2 F 0 a W 9 u P j x J d G V t V H l w Z T 5 G b 3 J t d W x h P C 9 J d G V t V H l w Z T 4 8 S X R l b V B h d G g + U 2 V j d G l v b j E v V X N l c n M v U 2 9 1 c m N l P C 9 J d G V t U G F 0 a D 4 8 L 0 l 0 Z W 1 M b 2 N h d G l v b j 4 8 U 3 R h Y m x l R W 5 0 c m l l c y A v P j w v S X R l b T 4 8 S X R l b T 4 8 S X R l b U x v Y 2 F 0 a W 9 u P j x J d G V t V H l w Z T 5 G b 3 J t d W x h P C 9 J d G V t V H l w Z T 4 8 S X R l b V B h d G g + U 2 V j d G l v b j E v V X N l c n M v V X N l c n N f U 2 h l Z X Q 8 L 0 l 0 Z W 1 Q Y X R o P j w v S X R l b U x v Y 2 F 0 a W 9 u P j x T d G F i b G V F b n R y a W V z I C 8 + P C 9 J d G V t P j x J d G V t P j x J d G V t T G 9 j Y X R p b 2 4 + P E l 0 Z W 1 U e X B l P k Z v c m 1 1 b G E 8 L 0 l 0 Z W 1 U e X B l P j x J d G V t U G F 0 a D 5 T Z W N 0 a W 9 u M S 9 V c 2 V y c y 9 Q c m 9 t b 3 R l Z C U y M E h l Y W R l c n M 8 L 0 l 0 Z W 1 Q Y X R o P j w v S X R l b U x v Y 2 F 0 a W 9 u P j x T d G F i b G V F b n R y a W V z I C 8 + P C 9 J d G V t P j x J d G V t P j x J d G V t T G 9 j Y X R p b 2 4 + P E l 0 Z W 1 U e X B l P k Z v c m 1 1 b G E 8 L 0 l 0 Z W 1 U e X B l P j x J d G V t U G F 0 a D 5 T Z W N 0 a W 9 u M S 9 V c 2 V y c y 9 D a G F u Z 2 V k J T I w V H l w Z T w v S X R l b V B h d G g + P C 9 J d G V t T G 9 j Y X R p b 2 4 + P F N 0 Y W J s Z U V u d H J p Z X M g L z 4 8 L 0 l 0 Z W 0 + P E l 0 Z W 0 + P E l 0 Z W 1 M b 2 N h d G l v b j 4 8 S X R l b V R 5 c G U + R m 9 y b X V s Y T w v S X R l b V R 5 c G U + P E l 0 Z W 1 Q Y X R o P l N l Y 3 R p b 2 4 x L 1 B v c 3 R z P C 9 J d G V t U G F 0 a D 4 8 L 0 l 0 Z W 1 M b 2 N h d G l v b j 4 8 U 3 R h Y m x l R W 5 0 c m l l c z 4 8 R W 5 0 c n k g V H l w Z T 0 i S X N Q c m l 2 Y X R l I i B W Y W x 1 Z T 0 i b D A i I C 8 + P E V u d H J 5 I F R 5 c G U 9 I l F 1 Z X J 5 S U Q i I F Z h b H V l P S J z Y T h k O G Q 0 N T I t Z T Q 2 M S 0 0 M z l i L W J i O W I t Y 2 Y z N W Y 0 M G Y 0 M z I 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v c 3 R 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S 0 x O F Q x M T o 0 N z o 1 M C 4 2 M D k 1 M j Y 4 W i I g L z 4 8 R W 5 0 c n k g V H l w Z T 0 i R m l s b E N v b H V t b l R 5 c G V z I i B W Y W x 1 Z T 0 i c 0 F 3 T U R B d z 0 9 I i A v P j x F b n R y e S B U e X B l P S J G a W x s Q 2 9 s d W 1 u T m F t Z X M i I F Z h b H V l P S J z W y Z x d W 9 0 O 1 B v c 3 R f S U Q m c X V v d D s s J n F 1 b 3 Q 7 V X N l c l 9 J R C Z x d W 9 0 O y w m c X V v d D t D b 2 5 0 Z W 5 0 X 0 x l b m d 0 a C Z x d W 9 0 O y w m c X V v d D t Q b 3 N 0 X 0 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b 3 N 0 c y 9 B d X R v U m V t b 3 Z l Z E N v b H V t b n M x L n t Q b 3 N 0 X 0 l E L D B 9 J n F 1 b 3 Q 7 L C Z x d W 9 0 O 1 N l Y 3 R p b 2 4 x L 1 B v c 3 R z L 0 F 1 d G 9 S Z W 1 v d m V k Q 2 9 s d W 1 u c z E u e 1 V z Z X J f S U Q s M X 0 m c X V v d D s s J n F 1 b 3 Q 7 U 2 V j d G l v b j E v U G 9 z d H M v Q X V 0 b 1 J l b W 9 2 Z W R D b 2 x 1 b W 5 z M S 5 7 Q 2 9 u d G V u d F 9 M Z W 5 n d G g s M n 0 m c X V v d D s s J n F 1 b 3 Q 7 U 2 V j d G l v b j E v U G 9 z d H M v Q X V 0 b 1 J l b W 9 2 Z W R D b 2 x 1 b W 5 z M S 5 7 U G 9 z d F 9 E Y X R l L D N 9 J n F 1 b 3 Q 7 X S w m c X V v d D t D b 2 x 1 b W 5 D b 3 V u d C Z x d W 9 0 O z o 0 L C Z x d W 9 0 O 0 t l e U N v b H V t b k 5 h b W V z J n F 1 b 3 Q 7 O l t d L C Z x d W 9 0 O 0 N v b H V t b k l k Z W 5 0 a X R p Z X M m c X V v d D s 6 W y Z x d W 9 0 O 1 N l Y 3 R p b 2 4 x L 1 B v c 3 R z L 0 F 1 d G 9 S Z W 1 v d m V k Q 2 9 s d W 1 u c z E u e 1 B v c 3 R f S U Q s M H 0 m c X V v d D s s J n F 1 b 3 Q 7 U 2 V j d G l v b j E v U G 9 z d H M v Q X V 0 b 1 J l b W 9 2 Z W R D b 2 x 1 b W 5 z M S 5 7 V X N l c l 9 J R C w x f S Z x d W 9 0 O y w m c X V v d D t T Z W N 0 a W 9 u M S 9 Q b 3 N 0 c y 9 B d X R v U m V t b 3 Z l Z E N v b H V t b n M x L n t D b 2 5 0 Z W 5 0 X 0 x l b m d 0 a C w y f S Z x d W 9 0 O y w m c X V v d D t T Z W N 0 a W 9 u M S 9 Q b 3 N 0 c y 9 B d X R v U m V t b 3 Z l Z E N v b H V t b n M x L n t Q b 3 N 0 X 0 R h d G U s M 3 0 m c X V v d D t d L C Z x d W 9 0 O 1 J l b G F 0 a W 9 u c 2 h p c E l u Z m 8 m c X V v d D s 6 W 1 1 9 I i A v P j w v U 3 R h Y m x l R W 5 0 c m l l c z 4 8 L 0 l 0 Z W 0 + P E l 0 Z W 0 + P E l 0 Z W 1 M b 2 N h d G l v b j 4 8 S X R l b V R 5 c G U + R m 9 y b X V s Y T w v S X R l b V R 5 c G U + P E l 0 Z W 1 Q Y X R o P l N l Y 3 R p b 2 4 x L 1 B v c 3 R z L 1 N v d X J j Z T w v S X R l b V B h d G g + P C 9 J d G V t T G 9 j Y X R p b 2 4 + P F N 0 Y W J s Z U V u d H J p Z X M g L z 4 8 L 0 l 0 Z W 0 + P E l 0 Z W 0 + P E l 0 Z W 1 M b 2 N h d G l v b j 4 8 S X R l b V R 5 c G U + R m 9 y b X V s Y T w v S X R l b V R 5 c G U + P E l 0 Z W 1 Q Y X R o P l N l Y 3 R p b 2 4 x L 1 B v c 3 R z L 1 B v c 3 R z X 1 N o Z W V 0 P C 9 J d G V t U G F 0 a D 4 8 L 0 l 0 Z W 1 M b 2 N h d G l v b j 4 8 U 3 R h Y m x l R W 5 0 c m l l c y A v P j w v S X R l b T 4 8 S X R l b T 4 8 S X R l b U x v Y 2 F 0 a W 9 u P j x J d G V t V H l w Z T 5 G b 3 J t d W x h P C 9 J d G V t V H l w Z T 4 8 S X R l b V B h d G g + U 2 V j d G l v b j E v U G 9 z d H M v U H J v b W 9 0 Z W Q l M j B I Z W F k Z X J z P C 9 J d G V t U G F 0 a D 4 8 L 0 l 0 Z W 1 M b 2 N h d G l v b j 4 8 U 3 R h Y m x l R W 5 0 c m l l c y A v P j w v S X R l b T 4 8 S X R l b T 4 8 S X R l b U x v Y 2 F 0 a W 9 u P j x J d G V t V H l w Z T 5 G b 3 J t d W x h P C 9 J d G V t V H l w Z T 4 8 S X R l b V B h d G g + U 2 V j d G l v b j E v U G 9 z d H M v Q 2 h h b m d l Z C U y M F R 5 c G U 8 L 0 l 0 Z W 1 Q Y X R o P j w v S X R l b U x v Y 2 F 0 a W 9 u P j x T d G F i b G V F b n R y a W V z I C 8 + P C 9 J d G V t P j x J d G V t P j x J d G V t T G 9 j Y X R p b 2 4 + P E l 0 Z W 1 U e X B l P k Z v c m 1 1 b G E 8 L 0 l 0 Z W 1 U e X B l P j x J d G V t U G F 0 a D 5 T Z W N 0 a W 9 u M S 9 M a W t l c z w v S X R l b V B h d G g + P C 9 J d G V t T G 9 j Y X R p b 2 4 + P F N 0 Y W J s Z U V u d H J p Z X M + P E V u d H J 5 I F R 5 c G U 9 I k l z U H J p d m F 0 Z S I g V m F s d W U 9 I m w w I i A v P j x F b n R y e S B U e X B l P S J R d W V y e U l E I i B W Y W x 1 Z T 0 i c z M 2 Z T N j Z m M z L T V i Y z g t N D k 3 M S 1 h O D c 3 L T c 1 N G I 4 N m E 5 Y z U z 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l r Z X M i I C 8 + P E V u d H J 5 I F R 5 c G U 9 I k Z p b G x l Z E N v b X B s Z X R l U m V z d W x 0 V G 9 X b 3 J r c 2 h l Z X Q i I F Z h b H V l P S J s M S I g L z 4 8 R W 5 0 c n k g V H l w Z T 0 i Q W R k Z W R U b 0 R h d G F N b 2 R l b C I g V m F s d W U 9 I m w w I i A v P j x F b n R y e S B U e X B l P S J G a W x s Q 2 9 1 b n Q i I F Z h b H V l P S J s M T U w I i A v P j x F b n R y e S B U e X B l P S J G a W x s R X J y b 3 J D b 2 R l I i B W Y W x 1 Z T 0 i c 1 V u a 2 5 v d 2 4 i I C 8 + P E V u d H J 5 I F R 5 c G U 9 I k Z p b G x F c n J v c k N v d W 5 0 I i B W Y W x 1 Z T 0 i b D A i I C 8 + P E V u d H J 5 I F R 5 c G U 9 I k Z p b G x M Y X N 0 V X B k Y X R l Z C I g V m F s d W U 9 I m Q y M D I 1 L T A 5 L T E 4 V D E x O j Q 4 O j M 0 L j k 1 M D A x N D J a I i A v P j x F b n R y e S B U e X B l P S J G a W x s Q 2 9 s d W 1 u V H l w Z X M i I F Z h b H V l P S J z Q X d N R E F 3 P T 0 i I C 8 + P E V u d H J 5 I F R 5 c G U 9 I k Z p b G x D b 2 x 1 b W 5 O Y W 1 l c y I g V m F s d W U 9 I n N b J n F 1 b 3 Q 7 T G l r Z V 9 J R C Z x d W 9 0 O y w m c X V v d D t V c 2 V y X 0 l E J n F 1 b 3 Q 7 L C Z x d W 9 0 O 1 B v c 3 R f S U Q m c X V v d D s s J n F 1 b 3 Q 7 T G l r Z V 9 E 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G l r Z X M v Q X V 0 b 1 J l b W 9 2 Z W R D b 2 x 1 b W 5 z M S 5 7 T G l r Z V 9 J R C w w f S Z x d W 9 0 O y w m c X V v d D t T Z W N 0 a W 9 u M S 9 M a W t l c y 9 B d X R v U m V t b 3 Z l Z E N v b H V t b n M x L n t V c 2 V y X 0 l E L D F 9 J n F 1 b 3 Q 7 L C Z x d W 9 0 O 1 N l Y 3 R p b 2 4 x L 0 x p a 2 V z L 0 F 1 d G 9 S Z W 1 v d m V k Q 2 9 s d W 1 u c z E u e 1 B v c 3 R f S U Q s M n 0 m c X V v d D s s J n F 1 b 3 Q 7 U 2 V j d G l v b j E v T G l r Z X M v Q X V 0 b 1 J l b W 9 2 Z W R D b 2 x 1 b W 5 z M S 5 7 T G l r Z V 9 E Y X R l L D N 9 J n F 1 b 3 Q 7 X S w m c X V v d D t D b 2 x 1 b W 5 D b 3 V u d C Z x d W 9 0 O z o 0 L C Z x d W 9 0 O 0 t l e U N v b H V t b k 5 h b W V z J n F 1 b 3 Q 7 O l t d L C Z x d W 9 0 O 0 N v b H V t b k l k Z W 5 0 a X R p Z X M m c X V v d D s 6 W y Z x d W 9 0 O 1 N l Y 3 R p b 2 4 x L 0 x p a 2 V z L 0 F 1 d G 9 S Z W 1 v d m V k Q 2 9 s d W 1 u c z E u e 0 x p a 2 V f S U Q s M H 0 m c X V v d D s s J n F 1 b 3 Q 7 U 2 V j d G l v b j E v T G l r Z X M v Q X V 0 b 1 J l b W 9 2 Z W R D b 2 x 1 b W 5 z M S 5 7 V X N l c l 9 J R C w x f S Z x d W 9 0 O y w m c X V v d D t T Z W N 0 a W 9 u M S 9 M a W t l c y 9 B d X R v U m V t b 3 Z l Z E N v b H V t b n M x L n t Q b 3 N 0 X 0 l E L D J 9 J n F 1 b 3 Q 7 L C Z x d W 9 0 O 1 N l Y 3 R p b 2 4 x L 0 x p a 2 V z L 0 F 1 d G 9 S Z W 1 v d m V k Q 2 9 s d W 1 u c z E u e 0 x p a 2 V f R G F 0 Z S w z f S Z x d W 9 0 O 1 0 s J n F 1 b 3 Q 7 U m V s Y X R p b 2 5 z a G l w S W 5 m b y Z x d W 9 0 O z p b X X 0 i I C 8 + P C 9 T d G F i b G V F b n R y a W V z P j w v S X R l b T 4 8 S X R l b T 4 8 S X R l b U x v Y 2 F 0 a W 9 u P j x J d G V t V H l w Z T 5 G b 3 J t d W x h P C 9 J d G V t V H l w Z T 4 8 S X R l b V B h d G g + U 2 V j d G l v b j E v T G l r Z X M v U 2 9 1 c m N l P C 9 J d G V t U G F 0 a D 4 8 L 0 l 0 Z W 1 M b 2 N h d G l v b j 4 8 U 3 R h Y m x l R W 5 0 c m l l c y A v P j w v S X R l b T 4 8 S X R l b T 4 8 S X R l b U x v Y 2 F 0 a W 9 u P j x J d G V t V H l w Z T 5 G b 3 J t d W x h P C 9 J d G V t V H l w Z T 4 8 S X R l b V B h d G g + U 2 V j d G l v b j E v T G l r Z X M v T G l r Z X N f U 2 h l Z X Q 8 L 0 l 0 Z W 1 Q Y X R o P j w v S X R l b U x v Y 2 F 0 a W 9 u P j x T d G F i b G V F b n R y a W V z I C 8 + P C 9 J d G V t P j x J d G V t P j x J d G V t T G 9 j Y X R p b 2 4 + P E l 0 Z W 1 U e X B l P k Z v c m 1 1 b G E 8 L 0 l 0 Z W 1 U e X B l P j x J d G V t U G F 0 a D 5 T Z W N 0 a W 9 u M S 9 M a W t l c y 9 Q c m 9 t b 3 R l Z C U y M E h l Y W R l c n M 8 L 0 l 0 Z W 1 Q Y X R o P j w v S X R l b U x v Y 2 F 0 a W 9 u P j x T d G F i b G V F b n R y a W V z I C 8 + P C 9 J d G V t P j x J d G V t P j x J d G V t T G 9 j Y X R p b 2 4 + P E l 0 Z W 1 U e X B l P k Z v c m 1 1 b G E 8 L 0 l 0 Z W 1 U e X B l P j x J d G V t U G F 0 a D 5 T Z W N 0 a W 9 u M S 9 M a W t l c y 9 D a G F u Z 2 V k J T I w V H l w Z T w v S X R l b V B h d G g + P C 9 J d G V t T G 9 j Y X R p b 2 4 + P F N 0 Y W J s Z U V u d H J p Z X M g L z 4 8 L 0 l 0 Z W 0 + P E l 0 Z W 0 + P E l 0 Z W 1 M b 2 N h d G l v b j 4 8 S X R l b V R 5 c G U + R m 9 y b X V s Y T w v S X R l b V R 5 c G U + P E l 0 Z W 1 Q Y X R o P l N l Y 3 R p b 2 4 x L 0 Z y a W V u Z H N o a X B z P C 9 J d G V t U G F 0 a D 4 8 L 0 l 0 Z W 1 M b 2 N h d G l v b j 4 8 U 3 R h Y m x l R W 5 0 c m l l c z 4 8 R W 5 0 c n k g V H l w Z T 0 i S X N Q c m l 2 Y X R l I i B W Y W x 1 Z T 0 i b D A i I C 8 + P E V u d H J 5 I F R 5 c G U 9 I l F 1 Z X J 5 S U Q i I F Z h b H V l P S J z Y T I x Y T N k M 2 U t M D V i Z i 0 0 Y z d k L T h i O T Q t Y z Y z M 2 M w N T M 5 O T R 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Z y a W V u Z H N o a X B z I i A v P j x F b n R y e S B U e X B l P S J G a W x s Z W R D b 2 1 w b G V 0 Z V J l c 3 V s d F R v V 2 9 y a 3 N o Z W V 0 I i B W Y W x 1 Z T 0 i b D E i I C 8 + P E V u d H J 5 I F R 5 c G U 9 I k F k Z G V k V G 9 E Y X R h T W 9 k Z W w i I F Z h b H V l P S J s M C I g L z 4 8 R W 5 0 c n k g V H l w Z T 0 i R m l s b E N v d W 5 0 I i B W Y W x 1 Z T 0 i b D g w I i A v P j x F b n R y e S B U e X B l P S J G a W x s R X J y b 3 J D b 2 R l I i B W Y W x 1 Z T 0 i c 1 V u a 2 5 v d 2 4 i I C 8 + P E V u d H J 5 I F R 5 c G U 9 I k Z p b G x F c n J v c k N v d W 5 0 I i B W Y W x 1 Z T 0 i b D A i I C 8 + P E V u d H J 5 I F R 5 c G U 9 I k Z p b G x M Y X N 0 V X B k Y X R l Z C I g V m F s d W U 9 I m Q y M D I 1 L T A 5 L T E 4 V D E x O j Q 5 O j A w L j M 1 N T c w N D B a I i A v P j x F b n R y e S B U e X B l P S J G a W x s Q 2 9 s d W 1 u V H l w Z X M i I F Z h b H V l P S J z Q X d N R E F 3 P T 0 i I C 8 + P E V u d H J 5 I F R 5 c G U 9 I k Z p b G x D b 2 x 1 b W 5 O Y W 1 l c y I g V m F s d W U 9 I n N b J n F 1 b 3 Q 7 R n J p Z W 5 k c 2 h p c F 9 J R C Z x d W 9 0 O y w m c X V v d D t V c 2 V y X 0 l E M S Z x d W 9 0 O y w m c X V v d D t V c 2 V y X 0 l E M i Z x d W 9 0 O y w m c X V v d D t T a W 5 j Z V 9 E 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n J p Z W 5 k c 2 h p c H M v Q X V 0 b 1 J l b W 9 2 Z W R D b 2 x 1 b W 5 z M S 5 7 R n J p Z W 5 k c 2 h p c F 9 J R C w w f S Z x d W 9 0 O y w m c X V v d D t T Z W N 0 a W 9 u M S 9 G c m l l b m R z a G l w c y 9 B d X R v U m V t b 3 Z l Z E N v b H V t b n M x L n t V c 2 V y X 0 l E M S w x f S Z x d W 9 0 O y w m c X V v d D t T Z W N 0 a W 9 u M S 9 G c m l l b m R z a G l w c y 9 B d X R v U m V t b 3 Z l Z E N v b H V t b n M x L n t V c 2 V y X 0 l E M i w y f S Z x d W 9 0 O y w m c X V v d D t T Z W N 0 a W 9 u M S 9 G c m l l b m R z a G l w c y 9 B d X R v U m V t b 3 Z l Z E N v b H V t b n M x L n t T a W 5 j Z V 9 E Y X R l L D N 9 J n F 1 b 3 Q 7 X S w m c X V v d D t D b 2 x 1 b W 5 D b 3 V u d C Z x d W 9 0 O z o 0 L C Z x d W 9 0 O 0 t l e U N v b H V t b k 5 h b W V z J n F 1 b 3 Q 7 O l t d L C Z x d W 9 0 O 0 N v b H V t b k l k Z W 5 0 a X R p Z X M m c X V v d D s 6 W y Z x d W 9 0 O 1 N l Y 3 R p b 2 4 x L 0 Z y a W V u Z H N o a X B z L 0 F 1 d G 9 S Z W 1 v d m V k Q 2 9 s d W 1 u c z E u e 0 Z y a W V u Z H N o a X B f S U Q s M H 0 m c X V v d D s s J n F 1 b 3 Q 7 U 2 V j d G l v b j E v R n J p Z W 5 k c 2 h p c H M v Q X V 0 b 1 J l b W 9 2 Z W R D b 2 x 1 b W 5 z M S 5 7 V X N l c l 9 J R D E s M X 0 m c X V v d D s s J n F 1 b 3 Q 7 U 2 V j d G l v b j E v R n J p Z W 5 k c 2 h p c H M v Q X V 0 b 1 J l b W 9 2 Z W R D b 2 x 1 b W 5 z M S 5 7 V X N l c l 9 J R D I s M n 0 m c X V v d D s s J n F 1 b 3 Q 7 U 2 V j d G l v b j E v R n J p Z W 5 k c 2 h p c H M v Q X V 0 b 1 J l b W 9 2 Z W R D b 2 x 1 b W 5 z M S 5 7 U 2 l u Y 2 V f R G F 0 Z S w z f S Z x d W 9 0 O 1 0 s J n F 1 b 3 Q 7 U m V s Y X R p b 2 5 z a G l w S W 5 m b y Z x d W 9 0 O z p b X X 0 i I C 8 + P C 9 T d G F i b G V F b n R y a W V z P j w v S X R l b T 4 8 S X R l b T 4 8 S X R l b U x v Y 2 F 0 a W 9 u P j x J d G V t V H l w Z T 5 G b 3 J t d W x h P C 9 J d G V t V H l w Z T 4 8 S X R l b V B h d G g + U 2 V j d G l v b j E v R n J p Z W 5 k c 2 h p c H M v U 2 9 1 c m N l P C 9 J d G V t U G F 0 a D 4 8 L 0 l 0 Z W 1 M b 2 N h d G l v b j 4 8 U 3 R h Y m x l R W 5 0 c m l l c y A v P j w v S X R l b T 4 8 S X R l b T 4 8 S X R l b U x v Y 2 F 0 a W 9 u P j x J d G V t V H l w Z T 5 G b 3 J t d W x h P C 9 J d G V t V H l w Z T 4 8 S X R l b V B h d G g + U 2 V j d G l v b j E v R n J p Z W 5 k c 2 h p c H M v R n J p Z W 5 k c 2 h p c H N f U 2 h l Z X Q 8 L 0 l 0 Z W 1 Q Y X R o P j w v S X R l b U x v Y 2 F 0 a W 9 u P j x T d G F i b G V F b n R y a W V z I C 8 + P C 9 J d G V t P j x J d G V t P j x J d G V t T G 9 j Y X R p b 2 4 + P E l 0 Z W 1 U e X B l P k Z v c m 1 1 b G E 8 L 0 l 0 Z W 1 U e X B l P j x J d G V t U G F 0 a D 5 T Z W N 0 a W 9 u M S 9 G c m l l b m R z a G l w c y 9 Q c m 9 t b 3 R l Z C U y M E h l Y W R l c n M 8 L 0 l 0 Z W 1 Q Y X R o P j w v S X R l b U x v Y 2 F 0 a W 9 u P j x T d G F i b G V F b n R y a W V z I C 8 + P C 9 J d G V t P j x J d G V t P j x J d G V t T G 9 j Y X R p b 2 4 + P E l 0 Z W 1 U e X B l P k Z v c m 1 1 b G E 8 L 0 l 0 Z W 1 U e X B l P j x J d G V t U G F 0 a D 5 T Z W N 0 a W 9 u M S 9 G c m l l b m R z a G l w c y 9 D a G F u Z 2 V k J T I w V H l w Z T w v S X R l b V B h d G g + P C 9 J d G V t T G 9 j Y X R p b 2 4 + P F N 0 Y W J s Z U V u d H J p Z X M g L z 4 8 L 0 l 0 Z W 0 + P E l 0 Z W 0 + P E l 0 Z W 1 M b 2 N h d G l v b j 4 8 S X R l b V R 5 c G U + R m 9 y b X V s Y T w v S X R l b V R 5 c G U + P E l 0 Z W 1 Q Y X R o P l N l Y 3 R p b 2 4 x L 0 N v b W 1 l b n R z P C 9 J d G V t U G F 0 a D 4 8 L 0 l 0 Z W 1 M b 2 N h d G l v b j 4 8 U 3 R h Y m x l R W 5 0 c m l l c z 4 8 R W 5 0 c n k g V H l w Z T 0 i S X N Q c m l 2 Y X R l I i B W Y W x 1 Z T 0 i b D A i I C 8 + P E V u d H J 5 I F R 5 c G U 9 I l F 1 Z X J 5 S U Q i I F Z h b H V l P S J z Z G Q y N j g y M T Q t M D I 2 Z i 0 0 M 2 R h L W J j N D Y t O T E 5 N T Y y M 2 Q 3 M G Y 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v b W 1 l b n R z I i A v P j x F b n R y e S B U e X B l P S J G a W x s Z W R D b 2 1 w b G V 0 Z V J l c 3 V s d F R v V 2 9 y a 3 N o Z W V 0 I i B W Y W x 1 Z T 0 i b D E i I C 8 + P E V u d H J 5 I F R 5 c G U 9 I k F k Z G V k V G 9 E Y X R h T W 9 k Z W w i I F Z h b H V l P S J s M C I g L z 4 8 R W 5 0 c n k g V H l w Z T 0 i R m l s b E N v d W 5 0 I i B W Y W x 1 Z T 0 i b D E y M C I g L z 4 8 R W 5 0 c n k g V H l w Z T 0 i R m l s b E V y c m 9 y Q 2 9 k Z S I g V m F s d W U 9 I n N V b m t u b 3 d u I i A v P j x F b n R y e S B U e X B l P S J G a W x s R X J y b 3 J D b 3 V u d C I g V m F s d W U 9 I m w w I i A v P j x F b n R y e S B U e X B l P S J G a W x s T G F z d F V w Z G F 0 Z W Q i I F Z h b H V l P S J k M j A y N S 0 w O S 0 x O F Q x M T o 0 O T o z M S 4 0 O T E z M T Q 2 W i I g L z 4 8 R W 5 0 c n k g V H l w Z T 0 i R m l s b E N v b H V t b l R 5 c G V z I i B W Y W x 1 Z T 0 i c 0 F 3 T U R C Z 0 0 9 I i A v P j x F b n R y e S B U e X B l P S J G a W x s Q 2 9 s d W 1 u T m F t Z X M i I F Z h b H V l P S J z W y Z x d W 9 0 O 0 N v b W 1 l b n R f S U Q m c X V v d D s s J n F 1 b 3 Q 7 U G 9 z d F 9 J R C Z x d W 9 0 O y w m c X V v d D t V c 2 V y X 0 l E J n F 1 b 3 Q 7 L C Z x d W 9 0 O 0 N v b W 1 l b n R f V G V 4 d C Z x d W 9 0 O y w m c X V v d D t D b 2 1 t Z W 5 0 X 0 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D b 2 1 t Z W 5 0 c y 9 B d X R v U m V t b 3 Z l Z E N v b H V t b n M x L n t D b 2 1 t Z W 5 0 X 0 l E L D B 9 J n F 1 b 3 Q 7 L C Z x d W 9 0 O 1 N l Y 3 R p b 2 4 x L 0 N v b W 1 l b n R z L 0 F 1 d G 9 S Z W 1 v d m V k Q 2 9 s d W 1 u c z E u e 1 B v c 3 R f S U Q s M X 0 m c X V v d D s s J n F 1 b 3 Q 7 U 2 V j d G l v b j E v Q 2 9 t b W V u d H M v Q X V 0 b 1 J l b W 9 2 Z W R D b 2 x 1 b W 5 z M S 5 7 V X N l c l 9 J R C w y f S Z x d W 9 0 O y w m c X V v d D t T Z W N 0 a W 9 u M S 9 D b 2 1 t Z W 5 0 c y 9 B d X R v U m V t b 3 Z l Z E N v b H V t b n M x L n t D b 2 1 t Z W 5 0 X 1 R l e H Q s M 3 0 m c X V v d D s s J n F 1 b 3 Q 7 U 2 V j d G l v b j E v Q 2 9 t b W V u d H M v Q X V 0 b 1 J l b W 9 2 Z W R D b 2 x 1 b W 5 z M S 5 7 Q 2 9 t b W V u d F 9 E Y X R l L D R 9 J n F 1 b 3 Q 7 X S w m c X V v d D t D b 2 x 1 b W 5 D b 3 V u d C Z x d W 9 0 O z o 1 L C Z x d W 9 0 O 0 t l e U N v b H V t b k 5 h b W V z J n F 1 b 3 Q 7 O l t d L C Z x d W 9 0 O 0 N v b H V t b k l k Z W 5 0 a X R p Z X M m c X V v d D s 6 W y Z x d W 9 0 O 1 N l Y 3 R p b 2 4 x L 0 N v b W 1 l b n R z L 0 F 1 d G 9 S Z W 1 v d m V k Q 2 9 s d W 1 u c z E u e 0 N v b W 1 l b n R f S U Q s M H 0 m c X V v d D s s J n F 1 b 3 Q 7 U 2 V j d G l v b j E v Q 2 9 t b W V u d H M v Q X V 0 b 1 J l b W 9 2 Z W R D b 2 x 1 b W 5 z M S 5 7 U G 9 z d F 9 J R C w x f S Z x d W 9 0 O y w m c X V v d D t T Z W N 0 a W 9 u M S 9 D b 2 1 t Z W 5 0 c y 9 B d X R v U m V t b 3 Z l Z E N v b H V t b n M x L n t V c 2 V y X 0 l E L D J 9 J n F 1 b 3 Q 7 L C Z x d W 9 0 O 1 N l Y 3 R p b 2 4 x L 0 N v b W 1 l b n R z L 0 F 1 d G 9 S Z W 1 v d m V k Q 2 9 s d W 1 u c z E u e 0 N v b W 1 l b n R f V G V 4 d C w z f S Z x d W 9 0 O y w m c X V v d D t T Z W N 0 a W 9 u M S 9 D b 2 1 t Z W 5 0 c y 9 B d X R v U m V t b 3 Z l Z E N v b H V t b n M x L n t D b 2 1 t Z W 5 0 X 0 R h d G U s N H 0 m c X V v d D t d L C Z x d W 9 0 O 1 J l b G F 0 a W 9 u c 2 h p c E l u Z m 8 m c X V v d D s 6 W 1 1 9 I i A v P j w v U 3 R h Y m x l R W 5 0 c m l l c z 4 8 L 0 l 0 Z W 0 + P E l 0 Z W 0 + P E l 0 Z W 1 M b 2 N h d G l v b j 4 8 S X R l b V R 5 c G U + R m 9 y b X V s Y T w v S X R l b V R 5 c G U + P E l 0 Z W 1 Q Y X R o P l N l Y 3 R p b 2 4 x L 0 N v b W 1 l b n R z L 1 N v d X J j Z T w v S X R l b V B h d G g + P C 9 J d G V t T G 9 j Y X R p b 2 4 + P F N 0 Y W J s Z U V u d H J p Z X M g L z 4 8 L 0 l 0 Z W 0 + P E l 0 Z W 0 + P E l 0 Z W 1 M b 2 N h d G l v b j 4 8 S X R l b V R 5 c G U + R m 9 y b X V s Y T w v S X R l b V R 5 c G U + P E l 0 Z W 1 Q Y X R o P l N l Y 3 R p b 2 4 x L 0 N v b W 1 l b n R z L 0 N v b W 1 l b n R z X 1 N o Z W V 0 P C 9 J d G V t U G F 0 a D 4 8 L 0 l 0 Z W 1 M b 2 N h d G l v b j 4 8 U 3 R h Y m x l R W 5 0 c m l l c y A v P j w v S X R l b T 4 8 S X R l b T 4 8 S X R l b U x v Y 2 F 0 a W 9 u P j x J d G V t V H l w Z T 5 G b 3 J t d W x h P C 9 J d G V t V H l w Z T 4 8 S X R l b V B h d G g + U 2 V j d G l v b j E v Q 2 9 t b W V u d H M v U H J v b W 9 0 Z W Q l M j B I Z W F k Z X J z P C 9 J d G V t U G F 0 a D 4 8 L 0 l 0 Z W 1 M b 2 N h d G l v b j 4 8 U 3 R h Y m x l R W 5 0 c m l l c y A v P j w v S X R l b T 4 8 S X R l b T 4 8 S X R l b U x v Y 2 F 0 a W 9 u P j x J d G V t V H l w Z T 5 G b 3 J t d W x h P C 9 J d G V t V H l w Z T 4 8 S X R l b V B h d G g + U 2 V j d G l v b j E v Q 2 9 t b W V u d H M v Q 2 h h b m d l Z C U y M F R 5 c G U 8 L 0 l 0 Z W 1 Q Y X R o P j w v S X R l b U x v Y 2 F 0 a W 9 u P j x T d G F i b G V F b n R y a W V z I C 8 + P C 9 J d G V t P j w v S X R l b X M + P C 9 M b 2 N h b F B h Y 2 t h Z 2 V N Z X R h Z G F 0 Y U Z p b G U + F g A A A F B L B Q Y A A A A A A A A A A A A A A A A A A A A A A A A m A Q A A A Q A A A N C M n d 8 B F d E R j H o A w E / C l + s B A A A A B 5 u d c J K a w 0 q D 8 f D Y 4 4 7 T K w A A A A A C A A A A A A A Q Z g A A A A E A A C A A A A B m v t V T + 5 n U 2 S g Y M H X 2 c T 2 H m r C x O s k h Y p J U l F B T d + r 7 R g A A A A A O g A A A A A I A A C A A A A B d Q S V l B n z / U W / T I e G 4 c v 7 y V a l 8 T k 3 5 + S p C Z + H l T Z u r p V A A A A C Z i G s 9 k i z y k T i 4 W 4 c b R 4 W R 7 n o 2 x p 2 X P J A y y p N a C W 6 K b b p d S + U p o M c v b m i l X I Z P X i 3 S 2 S h a z d Y 1 T B X 8 j V u l / p O 2 5 f R q w O C a B 0 q O R 1 l 6 d G S q r U A A A A D 9 I s K 4 n O n F r m t J l b Z z F V i 7 n c C f 4 j I u y p n Z 4 8 e 1 C g J 1 b e s Y C 7 m g v B I P j e Q Q 7 M Z F a L / l i 8 Q 3 y 2 m g m Q L q v o k C z i v D < / D a t a M a s h u p > 
</file>

<file path=customXml/itemProps1.xml><?xml version="1.0" encoding="utf-8"?>
<ds:datastoreItem xmlns:ds="http://schemas.openxmlformats.org/officeDocument/2006/customXml" ds:itemID="{EB233749-19E3-4A1C-8A99-24C8CD7420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Users</vt:lpstr>
      <vt:lpstr>Posts</vt:lpstr>
      <vt:lpstr>Likes</vt:lpstr>
      <vt:lpstr>Comments</vt:lpstr>
      <vt:lpstr>Friendships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kalluru</dc:creator>
  <cp:lastModifiedBy>kalluru avinash</cp:lastModifiedBy>
  <dcterms:created xsi:type="dcterms:W3CDTF">2015-06-05T18:17:20Z</dcterms:created>
  <dcterms:modified xsi:type="dcterms:W3CDTF">2025-09-18T14:32:03Z</dcterms:modified>
</cp:coreProperties>
</file>