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nan\Desktop\JANANI-ENTRY COURSE\50-days-coding-challenge\Day2 Coding Challenge\"/>
    </mc:Choice>
  </mc:AlternateContent>
  <xr:revisionPtr revIDLastSave="0" documentId="13_ncr:1_{7BB563C8-162F-405A-9F8F-5B3DC0AD26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udent_screen_time_raw" sheetId="2" r:id="rId1"/>
    <sheet name="Dashboard" sheetId="1" r:id="rId2"/>
    <sheet name="Summary" sheetId="3" r:id="rId3"/>
  </sheets>
  <definedNames>
    <definedName name="ExternalData_1" localSheetId="0" hidden="1">student_screen_time_raw!$A$1:$F$201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H2" i="2"/>
  <c r="G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94252E-D25F-4FE0-AD3F-42C5ACC0A2CE}" keepAlive="1" name="Query - student_screen_time_raw" description="Connection to the 'student_screen_time_raw' query in the workbook." type="5" refreshedVersion="8" background="1" saveData="1">
    <dbPr connection="Provider=Microsoft.Mashup.OleDb.1;Data Source=$Workbook$;Location=student_screen_time_raw;Extended Properties=&quot;&quot;" command="SELECT * FROM [student_screen_time_raw]"/>
  </connection>
</connections>
</file>

<file path=xl/sharedStrings.xml><?xml version="1.0" encoding="utf-8"?>
<sst xmlns="http://schemas.openxmlformats.org/spreadsheetml/2006/main" count="66" uniqueCount="52">
  <si>
    <t>Student_ID</t>
  </si>
  <si>
    <t>Age</t>
  </si>
  <si>
    <t>Study_Hours</t>
  </si>
  <si>
    <t>Screen_Time</t>
  </si>
  <si>
    <t>Test_Scores</t>
  </si>
  <si>
    <t>Extra_Curricular_Hours</t>
  </si>
  <si>
    <t>High_Screen_Time</t>
  </si>
  <si>
    <t>Study_Screen_Ratio</t>
  </si>
  <si>
    <t>Screen_Time_Category</t>
  </si>
  <si>
    <t>Age_Group</t>
  </si>
  <si>
    <t>Row Labels</t>
  </si>
  <si>
    <t>High</t>
  </si>
  <si>
    <t>Low</t>
  </si>
  <si>
    <t>Moderate</t>
  </si>
  <si>
    <t>Grand Total</t>
  </si>
  <si>
    <t>Average of Test_Scores</t>
  </si>
  <si>
    <t>1. Average Test Scores by Screen Time Category</t>
  </si>
  <si>
    <t>2.Screen Time vs. Extracurricular Activity Trends</t>
  </si>
  <si>
    <t>Average of Extra_Curricular_Hours</t>
  </si>
  <si>
    <t>3.Age Group-Wise Performance</t>
  </si>
  <si>
    <t>15-17</t>
  </si>
  <si>
    <t>Under 15</t>
  </si>
  <si>
    <t>Mean(Study_Hours)=2.54</t>
  </si>
  <si>
    <t>Mean(Screen_Time)=4.00</t>
  </si>
  <si>
    <t>Mean(Test_Score)=70.91</t>
  </si>
  <si>
    <t>1. Data Cleaning</t>
  </si>
  <si>
    <t>Handle Missing Values:</t>
  </si>
  <si>
    <r>
      <t xml:space="preserve">Check for null values in </t>
    </r>
    <r>
      <rPr>
        <sz val="10"/>
        <color theme="1"/>
        <rFont val="Arial Unicode MS"/>
      </rPr>
      <t>Study_Hours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Screen_Time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Test_Scores</t>
    </r>
    <r>
      <rPr>
        <sz val="11"/>
        <color theme="1"/>
        <rFont val="Calibri"/>
        <family val="2"/>
        <scheme val="minor"/>
      </rPr>
      <t>.</t>
    </r>
  </si>
  <si>
    <t>Remove Duplicates:</t>
  </si>
  <si>
    <r>
      <t xml:space="preserve">Check duplicates using </t>
    </r>
    <r>
      <rPr>
        <sz val="10"/>
        <color theme="1"/>
        <rFont val="Arial Unicode MS"/>
      </rPr>
      <t>Student_ID</t>
    </r>
    <r>
      <rPr>
        <sz val="11"/>
        <color theme="1"/>
        <rFont val="Calibri"/>
        <family val="2"/>
        <scheme val="minor"/>
      </rPr>
      <t>.</t>
    </r>
  </si>
  <si>
    <r>
      <t xml:space="preserve">If </t>
    </r>
    <r>
      <rPr>
        <sz val="10"/>
        <color theme="1"/>
        <rFont val="Arial Unicode MS"/>
      </rPr>
      <t>Student_ID</t>
    </r>
    <r>
      <rPr>
        <sz val="11"/>
        <color theme="1"/>
        <rFont val="Calibri"/>
        <family val="2"/>
        <scheme val="minor"/>
      </rPr>
      <t xml:space="preserve"> is unique → drop based on duplicate rows.</t>
    </r>
  </si>
  <si>
    <t>Ensure Consistent Formatting:</t>
  </si>
  <si>
    <r>
      <t>Convert all numeric fields (</t>
    </r>
    <r>
      <rPr>
        <sz val="10"/>
        <color theme="1"/>
        <rFont val="Arial Unicode MS"/>
      </rPr>
      <t>Age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Study_Hours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Screen_Time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Test_Scores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Extra_Curricular_Hours</t>
    </r>
    <r>
      <rPr>
        <sz val="11"/>
        <color theme="1"/>
        <rFont val="Calibri"/>
        <family val="2"/>
        <scheme val="minor"/>
      </rPr>
      <t>) to numeric types (int/float).</t>
    </r>
  </si>
  <si>
    <r>
      <t xml:space="preserve">Standardize column names → </t>
    </r>
    <r>
      <rPr>
        <sz val="10"/>
        <color theme="1"/>
        <rFont val="Arial Unicode MS"/>
      </rPr>
      <t>student_id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age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study_hours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screen_time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test_scores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extra_curricular_hours</t>
    </r>
    <r>
      <rPr>
        <sz val="11"/>
        <color theme="1"/>
        <rFont val="Calibri"/>
        <family val="2"/>
        <scheme val="minor"/>
      </rPr>
      <t>.</t>
    </r>
  </si>
  <si>
    <r>
      <t xml:space="preserve">Fill with </t>
    </r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values in missing place.</t>
    </r>
  </si>
  <si>
    <t>2. Data Transformation</t>
  </si>
  <si>
    <t>1. Insert a new column named as High_Screen_Time</t>
  </si>
  <si>
    <t>2. Insert a new column named as Study_Screen_Ratio</t>
  </si>
  <si>
    <t>3. Insert a new column named as Screen_Time_Category</t>
  </si>
  <si>
    <t>4. Insert a new column named as Age_Group</t>
  </si>
  <si>
    <t>3. Pivot Tables</t>
  </si>
  <si>
    <t>1. Scatter Plot – Screen Time vs. Test Scores</t>
  </si>
  <si>
    <t>2.Bar Chart – Average Test Scores by Screen Time Category</t>
  </si>
  <si>
    <t>3.Pie Chart--Age group wise test performance</t>
  </si>
  <si>
    <t>4.Donought Chart--Screen time vs. Extracurricular activity trend</t>
  </si>
  <si>
    <t>4. Visualization Charts</t>
  </si>
  <si>
    <t>5.Insights Summary</t>
  </si>
  <si>
    <r>
      <t xml:space="preserve">1.Students with </t>
    </r>
    <r>
      <rPr>
        <b/>
        <sz val="11"/>
        <color theme="1"/>
        <rFont val="Calibri"/>
        <family val="2"/>
        <scheme val="minor"/>
      </rPr>
      <t>more than 4 hours of screen time</t>
    </r>
    <r>
      <rPr>
        <sz val="11"/>
        <color theme="1"/>
        <rFont val="Calibri"/>
        <family val="2"/>
        <scheme val="minor"/>
      </rPr>
      <t xml:space="preserve"> score on average </t>
    </r>
    <r>
      <rPr>
        <b/>
        <sz val="11"/>
        <color theme="1"/>
        <rFont val="Calibri"/>
        <family val="2"/>
        <scheme val="minor"/>
      </rPr>
      <t>10–12% lower</t>
    </r>
    <r>
      <rPr>
        <sz val="11"/>
        <color theme="1"/>
        <rFont val="Calibri"/>
        <family val="2"/>
        <scheme val="minor"/>
      </rPr>
      <t xml:space="preserve"> in tests compared to peers with less screen time.</t>
    </r>
  </si>
  <si>
    <r>
      <t xml:space="preserve">2.A </t>
    </r>
    <r>
      <rPr>
        <b/>
        <sz val="11"/>
        <color theme="1"/>
        <rFont val="Calibri"/>
        <family val="2"/>
        <scheme val="minor"/>
      </rPr>
      <t>balanced lifestyle</t>
    </r>
    <r>
      <rPr>
        <sz val="11"/>
        <color theme="1"/>
        <rFont val="Calibri"/>
        <family val="2"/>
        <scheme val="minor"/>
      </rPr>
      <t>—combining study hours with at least 1–2 hours of extracurricular activities—correlates with better academic performance.</t>
    </r>
  </si>
  <si>
    <r>
      <t>3.15–17 year-olds</t>
    </r>
    <r>
      <rPr>
        <sz val="11"/>
        <color theme="1"/>
        <rFont val="Calibri"/>
        <family val="2"/>
        <scheme val="minor"/>
      </rPr>
      <t xml:space="preserve"> achieve the highest test scores on average, while older students show slightly lower performance due to higher screen usage.</t>
    </r>
  </si>
  <si>
    <r>
      <t xml:space="preserve">4.Students who </t>
    </r>
    <r>
      <rPr>
        <b/>
        <sz val="11"/>
        <color theme="1"/>
        <rFont val="Calibri"/>
        <family val="2"/>
        <scheme val="minor"/>
      </rPr>
      <t>spend more time studying than on screens</t>
    </r>
    <r>
      <rPr>
        <sz val="11"/>
        <color theme="1"/>
        <rFont val="Calibri"/>
        <family val="2"/>
        <scheme val="minor"/>
      </rPr>
      <t xml:space="preserve"> consistently perform better, highlighting the importance of maintaining a favorable study-to-screen ratio.</t>
    </r>
  </si>
  <si>
    <t>WORK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</si>
</sst>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</cellXfs>
  <cellStyles count="2"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Screen Time vs. Test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student_screen_time_raw!$E$1</c:f>
              <c:strCache>
                <c:ptCount val="1"/>
                <c:pt idx="0">
                  <c:v>Test_Scores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student_screen_time_raw!$D$2:$D$201</c:f>
              <c:numCache>
                <c:formatCode>General</c:formatCode>
                <c:ptCount val="200"/>
                <c:pt idx="0">
                  <c:v>2.7</c:v>
                </c:pt>
                <c:pt idx="1">
                  <c:v>4</c:v>
                </c:pt>
                <c:pt idx="2">
                  <c:v>4.3</c:v>
                </c:pt>
                <c:pt idx="3">
                  <c:v>2.8</c:v>
                </c:pt>
                <c:pt idx="4">
                  <c:v>1.8</c:v>
                </c:pt>
                <c:pt idx="5">
                  <c:v>4.4000000000000004</c:v>
                </c:pt>
                <c:pt idx="6">
                  <c:v>6.7</c:v>
                </c:pt>
                <c:pt idx="7">
                  <c:v>4.5999999999999996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3.6</c:v>
                </c:pt>
                <c:pt idx="11">
                  <c:v>5.8</c:v>
                </c:pt>
                <c:pt idx="12">
                  <c:v>4</c:v>
                </c:pt>
                <c:pt idx="13">
                  <c:v>2</c:v>
                </c:pt>
                <c:pt idx="14">
                  <c:v>1.6</c:v>
                </c:pt>
                <c:pt idx="15">
                  <c:v>4.0999999999999996</c:v>
                </c:pt>
                <c:pt idx="16">
                  <c:v>5.6</c:v>
                </c:pt>
                <c:pt idx="17">
                  <c:v>4.4000000000000004</c:v>
                </c:pt>
                <c:pt idx="18">
                  <c:v>3.5</c:v>
                </c:pt>
                <c:pt idx="19">
                  <c:v>4.7</c:v>
                </c:pt>
                <c:pt idx="20">
                  <c:v>4.3</c:v>
                </c:pt>
                <c:pt idx="21">
                  <c:v>5.2</c:v>
                </c:pt>
                <c:pt idx="22">
                  <c:v>6</c:v>
                </c:pt>
                <c:pt idx="23">
                  <c:v>2.6</c:v>
                </c:pt>
                <c:pt idx="24">
                  <c:v>0.5</c:v>
                </c:pt>
                <c:pt idx="25">
                  <c:v>3.5</c:v>
                </c:pt>
                <c:pt idx="26">
                  <c:v>2.5</c:v>
                </c:pt>
                <c:pt idx="27">
                  <c:v>5.2</c:v>
                </c:pt>
                <c:pt idx="28">
                  <c:v>2.9</c:v>
                </c:pt>
                <c:pt idx="29">
                  <c:v>1.2</c:v>
                </c:pt>
                <c:pt idx="30">
                  <c:v>3.1</c:v>
                </c:pt>
                <c:pt idx="31">
                  <c:v>1.8</c:v>
                </c:pt>
                <c:pt idx="32">
                  <c:v>6.4</c:v>
                </c:pt>
                <c:pt idx="33">
                  <c:v>4.7</c:v>
                </c:pt>
                <c:pt idx="34">
                  <c:v>5</c:v>
                </c:pt>
                <c:pt idx="35">
                  <c:v>4.8</c:v>
                </c:pt>
                <c:pt idx="36">
                  <c:v>5.3</c:v>
                </c:pt>
                <c:pt idx="37">
                  <c:v>5.7</c:v>
                </c:pt>
                <c:pt idx="38">
                  <c:v>3.2</c:v>
                </c:pt>
                <c:pt idx="39">
                  <c:v>1.9</c:v>
                </c:pt>
                <c:pt idx="40">
                  <c:v>2.7</c:v>
                </c:pt>
                <c:pt idx="41">
                  <c:v>3.9</c:v>
                </c:pt>
                <c:pt idx="42">
                  <c:v>0.2</c:v>
                </c:pt>
                <c:pt idx="43">
                  <c:v>5.7</c:v>
                </c:pt>
                <c:pt idx="44">
                  <c:v>1.2</c:v>
                </c:pt>
                <c:pt idx="45">
                  <c:v>4.9000000000000004</c:v>
                </c:pt>
                <c:pt idx="46">
                  <c:v>3.7</c:v>
                </c:pt>
                <c:pt idx="47">
                  <c:v>4.4000000000000004</c:v>
                </c:pt>
                <c:pt idx="48">
                  <c:v>3.3</c:v>
                </c:pt>
                <c:pt idx="49">
                  <c:v>4.3</c:v>
                </c:pt>
                <c:pt idx="50">
                  <c:v>3.3</c:v>
                </c:pt>
                <c:pt idx="51">
                  <c:v>3.2</c:v>
                </c:pt>
                <c:pt idx="52">
                  <c:v>2.7</c:v>
                </c:pt>
                <c:pt idx="53">
                  <c:v>4</c:v>
                </c:pt>
                <c:pt idx="54">
                  <c:v>4.5999999999999996</c:v>
                </c:pt>
                <c:pt idx="55">
                  <c:v>4.3</c:v>
                </c:pt>
                <c:pt idx="56">
                  <c:v>2.7</c:v>
                </c:pt>
                <c:pt idx="57">
                  <c:v>3.6</c:v>
                </c:pt>
                <c:pt idx="58">
                  <c:v>2.5</c:v>
                </c:pt>
                <c:pt idx="59">
                  <c:v>3.3</c:v>
                </c:pt>
                <c:pt idx="60">
                  <c:v>2.2000000000000002</c:v>
                </c:pt>
                <c:pt idx="61">
                  <c:v>6.4</c:v>
                </c:pt>
                <c:pt idx="62">
                  <c:v>4</c:v>
                </c:pt>
                <c:pt idx="63">
                  <c:v>2.7</c:v>
                </c:pt>
                <c:pt idx="64">
                  <c:v>2</c:v>
                </c:pt>
                <c:pt idx="65">
                  <c:v>2.8</c:v>
                </c:pt>
                <c:pt idx="66">
                  <c:v>3.3</c:v>
                </c:pt>
                <c:pt idx="67">
                  <c:v>3.9</c:v>
                </c:pt>
                <c:pt idx="68">
                  <c:v>3</c:v>
                </c:pt>
                <c:pt idx="69">
                  <c:v>1.6</c:v>
                </c:pt>
                <c:pt idx="70">
                  <c:v>1.7</c:v>
                </c:pt>
                <c:pt idx="71">
                  <c:v>5</c:v>
                </c:pt>
                <c:pt idx="72">
                  <c:v>3.8</c:v>
                </c:pt>
                <c:pt idx="73">
                  <c:v>5</c:v>
                </c:pt>
                <c:pt idx="74">
                  <c:v>5.2</c:v>
                </c:pt>
                <c:pt idx="75">
                  <c:v>4.2</c:v>
                </c:pt>
                <c:pt idx="76">
                  <c:v>2.2000000000000002</c:v>
                </c:pt>
                <c:pt idx="77">
                  <c:v>4.3</c:v>
                </c:pt>
                <c:pt idx="78">
                  <c:v>6.1</c:v>
                </c:pt>
                <c:pt idx="79">
                  <c:v>3.3</c:v>
                </c:pt>
                <c:pt idx="80">
                  <c:v>4.5</c:v>
                </c:pt>
                <c:pt idx="81">
                  <c:v>4</c:v>
                </c:pt>
                <c:pt idx="82">
                  <c:v>6.1</c:v>
                </c:pt>
                <c:pt idx="83">
                  <c:v>3</c:v>
                </c:pt>
                <c:pt idx="84">
                  <c:v>5.7</c:v>
                </c:pt>
                <c:pt idx="85">
                  <c:v>3.4</c:v>
                </c:pt>
                <c:pt idx="86">
                  <c:v>3</c:v>
                </c:pt>
                <c:pt idx="87">
                  <c:v>4.2</c:v>
                </c:pt>
                <c:pt idx="88">
                  <c:v>4.5</c:v>
                </c:pt>
                <c:pt idx="89">
                  <c:v>6.9</c:v>
                </c:pt>
                <c:pt idx="90">
                  <c:v>4.5</c:v>
                </c:pt>
                <c:pt idx="91">
                  <c:v>4.3</c:v>
                </c:pt>
                <c:pt idx="92">
                  <c:v>6.4</c:v>
                </c:pt>
                <c:pt idx="93">
                  <c:v>4.9000000000000004</c:v>
                </c:pt>
                <c:pt idx="94">
                  <c:v>3</c:v>
                </c:pt>
                <c:pt idx="95">
                  <c:v>6</c:v>
                </c:pt>
                <c:pt idx="96">
                  <c:v>2.9</c:v>
                </c:pt>
                <c:pt idx="97">
                  <c:v>3</c:v>
                </c:pt>
                <c:pt idx="98">
                  <c:v>2.7</c:v>
                </c:pt>
                <c:pt idx="99">
                  <c:v>2.6</c:v>
                </c:pt>
                <c:pt idx="100">
                  <c:v>4.5</c:v>
                </c:pt>
                <c:pt idx="101">
                  <c:v>3.6</c:v>
                </c:pt>
                <c:pt idx="102">
                  <c:v>0</c:v>
                </c:pt>
                <c:pt idx="103">
                  <c:v>3.6</c:v>
                </c:pt>
                <c:pt idx="104">
                  <c:v>3.2</c:v>
                </c:pt>
                <c:pt idx="105">
                  <c:v>5.3</c:v>
                </c:pt>
                <c:pt idx="106">
                  <c:v>3.2</c:v>
                </c:pt>
                <c:pt idx="107">
                  <c:v>7.8</c:v>
                </c:pt>
                <c:pt idx="108">
                  <c:v>6.1</c:v>
                </c:pt>
                <c:pt idx="109">
                  <c:v>3.4</c:v>
                </c:pt>
                <c:pt idx="110">
                  <c:v>5.7</c:v>
                </c:pt>
                <c:pt idx="111">
                  <c:v>4</c:v>
                </c:pt>
                <c:pt idx="112">
                  <c:v>4.4000000000000004</c:v>
                </c:pt>
                <c:pt idx="113">
                  <c:v>5.2</c:v>
                </c:pt>
                <c:pt idx="114">
                  <c:v>4.0999999999999996</c:v>
                </c:pt>
                <c:pt idx="115">
                  <c:v>4.4000000000000004</c:v>
                </c:pt>
                <c:pt idx="116">
                  <c:v>5.2</c:v>
                </c:pt>
                <c:pt idx="117">
                  <c:v>7.1</c:v>
                </c:pt>
                <c:pt idx="118">
                  <c:v>4.4000000000000004</c:v>
                </c:pt>
                <c:pt idx="119">
                  <c:v>3.3</c:v>
                </c:pt>
                <c:pt idx="120">
                  <c:v>1</c:v>
                </c:pt>
                <c:pt idx="121">
                  <c:v>6.9</c:v>
                </c:pt>
                <c:pt idx="122">
                  <c:v>3.6</c:v>
                </c:pt>
                <c:pt idx="123">
                  <c:v>4.8</c:v>
                </c:pt>
                <c:pt idx="124">
                  <c:v>6.9</c:v>
                </c:pt>
                <c:pt idx="125">
                  <c:v>4.3</c:v>
                </c:pt>
                <c:pt idx="126">
                  <c:v>3.7</c:v>
                </c:pt>
                <c:pt idx="127">
                  <c:v>6.1</c:v>
                </c:pt>
                <c:pt idx="128">
                  <c:v>4.7</c:v>
                </c:pt>
                <c:pt idx="129">
                  <c:v>4.9000000000000004</c:v>
                </c:pt>
                <c:pt idx="130">
                  <c:v>1.7</c:v>
                </c:pt>
                <c:pt idx="131">
                  <c:v>5.8</c:v>
                </c:pt>
                <c:pt idx="132">
                  <c:v>4.5999999999999996</c:v>
                </c:pt>
                <c:pt idx="133">
                  <c:v>1.9</c:v>
                </c:pt>
                <c:pt idx="134">
                  <c:v>4.7</c:v>
                </c:pt>
                <c:pt idx="135">
                  <c:v>0.9</c:v>
                </c:pt>
                <c:pt idx="136">
                  <c:v>7.5</c:v>
                </c:pt>
                <c:pt idx="137">
                  <c:v>2.2999999999999998</c:v>
                </c:pt>
                <c:pt idx="138">
                  <c:v>6.4</c:v>
                </c:pt>
                <c:pt idx="139">
                  <c:v>2.8</c:v>
                </c:pt>
                <c:pt idx="140">
                  <c:v>4.8</c:v>
                </c:pt>
                <c:pt idx="141">
                  <c:v>2.6</c:v>
                </c:pt>
                <c:pt idx="142">
                  <c:v>5.5</c:v>
                </c:pt>
                <c:pt idx="143">
                  <c:v>3.6</c:v>
                </c:pt>
                <c:pt idx="144">
                  <c:v>4.7</c:v>
                </c:pt>
                <c:pt idx="145">
                  <c:v>4</c:v>
                </c:pt>
                <c:pt idx="146">
                  <c:v>2</c:v>
                </c:pt>
                <c:pt idx="147">
                  <c:v>4.8</c:v>
                </c:pt>
                <c:pt idx="148">
                  <c:v>3.2</c:v>
                </c:pt>
                <c:pt idx="149">
                  <c:v>5.6</c:v>
                </c:pt>
                <c:pt idx="150">
                  <c:v>3.6</c:v>
                </c:pt>
                <c:pt idx="151">
                  <c:v>3.9</c:v>
                </c:pt>
                <c:pt idx="152">
                  <c:v>6.5</c:v>
                </c:pt>
                <c:pt idx="153">
                  <c:v>7.6</c:v>
                </c:pt>
                <c:pt idx="154">
                  <c:v>5.2</c:v>
                </c:pt>
                <c:pt idx="155">
                  <c:v>3.6</c:v>
                </c:pt>
                <c:pt idx="156">
                  <c:v>3.4</c:v>
                </c:pt>
                <c:pt idx="157">
                  <c:v>2.8</c:v>
                </c:pt>
                <c:pt idx="158">
                  <c:v>3.1</c:v>
                </c:pt>
                <c:pt idx="159">
                  <c:v>3.6</c:v>
                </c:pt>
                <c:pt idx="160">
                  <c:v>6.9</c:v>
                </c:pt>
                <c:pt idx="161">
                  <c:v>3.7</c:v>
                </c:pt>
                <c:pt idx="162">
                  <c:v>2.2000000000000002</c:v>
                </c:pt>
                <c:pt idx="163">
                  <c:v>4.0999999999999996</c:v>
                </c:pt>
                <c:pt idx="164">
                  <c:v>4.3</c:v>
                </c:pt>
                <c:pt idx="165">
                  <c:v>4.0999999999999996</c:v>
                </c:pt>
                <c:pt idx="166">
                  <c:v>5.2</c:v>
                </c:pt>
                <c:pt idx="167">
                  <c:v>4.0999999999999996</c:v>
                </c:pt>
                <c:pt idx="168">
                  <c:v>5.2</c:v>
                </c:pt>
                <c:pt idx="169">
                  <c:v>2.8</c:v>
                </c:pt>
                <c:pt idx="170">
                  <c:v>4</c:v>
                </c:pt>
                <c:pt idx="171">
                  <c:v>4.4000000000000004</c:v>
                </c:pt>
                <c:pt idx="172">
                  <c:v>4.5999999999999996</c:v>
                </c:pt>
                <c:pt idx="173">
                  <c:v>2.8</c:v>
                </c:pt>
                <c:pt idx="174">
                  <c:v>4.7</c:v>
                </c:pt>
                <c:pt idx="175">
                  <c:v>5</c:v>
                </c:pt>
                <c:pt idx="176">
                  <c:v>2.2000000000000002</c:v>
                </c:pt>
                <c:pt idx="177">
                  <c:v>1.5</c:v>
                </c:pt>
                <c:pt idx="178">
                  <c:v>4.4000000000000004</c:v>
                </c:pt>
                <c:pt idx="179">
                  <c:v>3.3</c:v>
                </c:pt>
                <c:pt idx="180">
                  <c:v>4.4000000000000004</c:v>
                </c:pt>
                <c:pt idx="181">
                  <c:v>2.1</c:v>
                </c:pt>
                <c:pt idx="182">
                  <c:v>1.7</c:v>
                </c:pt>
                <c:pt idx="183">
                  <c:v>4.3</c:v>
                </c:pt>
                <c:pt idx="184">
                  <c:v>3.5</c:v>
                </c:pt>
                <c:pt idx="185">
                  <c:v>4</c:v>
                </c:pt>
                <c:pt idx="186">
                  <c:v>6</c:v>
                </c:pt>
                <c:pt idx="187">
                  <c:v>2</c:v>
                </c:pt>
                <c:pt idx="188">
                  <c:v>7.9</c:v>
                </c:pt>
                <c:pt idx="189">
                  <c:v>3.1</c:v>
                </c:pt>
                <c:pt idx="190">
                  <c:v>4.5999999999999996</c:v>
                </c:pt>
                <c:pt idx="191">
                  <c:v>6.5</c:v>
                </c:pt>
                <c:pt idx="192">
                  <c:v>6.2</c:v>
                </c:pt>
                <c:pt idx="193">
                  <c:v>7</c:v>
                </c:pt>
                <c:pt idx="194">
                  <c:v>1.7</c:v>
                </c:pt>
                <c:pt idx="195">
                  <c:v>2.2999999999999998</c:v>
                </c:pt>
                <c:pt idx="196">
                  <c:v>4.3</c:v>
                </c:pt>
                <c:pt idx="197">
                  <c:v>5.3</c:v>
                </c:pt>
                <c:pt idx="198">
                  <c:v>4</c:v>
                </c:pt>
                <c:pt idx="199">
                  <c:v>1.5</c:v>
                </c:pt>
              </c:numCache>
            </c:numRef>
          </c:xVal>
          <c:yVal>
            <c:numRef>
              <c:f>student_screen_time_raw!$E$2:$E$201</c:f>
              <c:numCache>
                <c:formatCode>General</c:formatCode>
                <c:ptCount val="200"/>
                <c:pt idx="0">
                  <c:v>75</c:v>
                </c:pt>
                <c:pt idx="1">
                  <c:v>68.099999999999994</c:v>
                </c:pt>
                <c:pt idx="2">
                  <c:v>67.900000000000006</c:v>
                </c:pt>
                <c:pt idx="3">
                  <c:v>47.2</c:v>
                </c:pt>
                <c:pt idx="4">
                  <c:v>78</c:v>
                </c:pt>
                <c:pt idx="5">
                  <c:v>71.5</c:v>
                </c:pt>
                <c:pt idx="6">
                  <c:v>88</c:v>
                </c:pt>
                <c:pt idx="7">
                  <c:v>69.3</c:v>
                </c:pt>
                <c:pt idx="8">
                  <c:v>75.7</c:v>
                </c:pt>
                <c:pt idx="9">
                  <c:v>78.3</c:v>
                </c:pt>
                <c:pt idx="10">
                  <c:v>52.5</c:v>
                </c:pt>
                <c:pt idx="11">
                  <c:v>96.2</c:v>
                </c:pt>
                <c:pt idx="12">
                  <c:v>65.7</c:v>
                </c:pt>
                <c:pt idx="13">
                  <c:v>74.900000000000006</c:v>
                </c:pt>
                <c:pt idx="14">
                  <c:v>76.400000000000006</c:v>
                </c:pt>
                <c:pt idx="15">
                  <c:v>61.9</c:v>
                </c:pt>
                <c:pt idx="16">
                  <c:v>88.5</c:v>
                </c:pt>
                <c:pt idx="17">
                  <c:v>72.7</c:v>
                </c:pt>
                <c:pt idx="18">
                  <c:v>67.900000000000006</c:v>
                </c:pt>
                <c:pt idx="19">
                  <c:v>71.400000000000006</c:v>
                </c:pt>
                <c:pt idx="20">
                  <c:v>77.599999999999994</c:v>
                </c:pt>
                <c:pt idx="21">
                  <c:v>70.099999999999994</c:v>
                </c:pt>
                <c:pt idx="22">
                  <c:v>78.8</c:v>
                </c:pt>
                <c:pt idx="23">
                  <c:v>53.2</c:v>
                </c:pt>
                <c:pt idx="24">
                  <c:v>62.5</c:v>
                </c:pt>
                <c:pt idx="25">
                  <c:v>48.6</c:v>
                </c:pt>
                <c:pt idx="26">
                  <c:v>90</c:v>
                </c:pt>
                <c:pt idx="27">
                  <c:v>89.8</c:v>
                </c:pt>
                <c:pt idx="28">
                  <c:v>76.3</c:v>
                </c:pt>
                <c:pt idx="29">
                  <c:v>59.9</c:v>
                </c:pt>
                <c:pt idx="30">
                  <c:v>93.9</c:v>
                </c:pt>
                <c:pt idx="31">
                  <c:v>64</c:v>
                </c:pt>
                <c:pt idx="32">
                  <c:v>67.900000000000006</c:v>
                </c:pt>
                <c:pt idx="33">
                  <c:v>71.599999999999994</c:v>
                </c:pt>
                <c:pt idx="34">
                  <c:v>74.5</c:v>
                </c:pt>
                <c:pt idx="35">
                  <c:v>76.400000000000006</c:v>
                </c:pt>
                <c:pt idx="36">
                  <c:v>76.8</c:v>
                </c:pt>
                <c:pt idx="37">
                  <c:v>70.900000000000006</c:v>
                </c:pt>
                <c:pt idx="38">
                  <c:v>76.7</c:v>
                </c:pt>
                <c:pt idx="39">
                  <c:v>70.900000000000006</c:v>
                </c:pt>
                <c:pt idx="40">
                  <c:v>75.8</c:v>
                </c:pt>
                <c:pt idx="41">
                  <c:v>75</c:v>
                </c:pt>
                <c:pt idx="42">
                  <c:v>77.599999999999994</c:v>
                </c:pt>
                <c:pt idx="43">
                  <c:v>76.400000000000006</c:v>
                </c:pt>
                <c:pt idx="44">
                  <c:v>65.599999999999994</c:v>
                </c:pt>
                <c:pt idx="45">
                  <c:v>74.599999999999994</c:v>
                </c:pt>
                <c:pt idx="46">
                  <c:v>76.5</c:v>
                </c:pt>
                <c:pt idx="47">
                  <c:v>57.1</c:v>
                </c:pt>
                <c:pt idx="48">
                  <c:v>67.3</c:v>
                </c:pt>
                <c:pt idx="49">
                  <c:v>76.099999999999994</c:v>
                </c:pt>
                <c:pt idx="50">
                  <c:v>87.1</c:v>
                </c:pt>
                <c:pt idx="51">
                  <c:v>78.2</c:v>
                </c:pt>
                <c:pt idx="52">
                  <c:v>87.7</c:v>
                </c:pt>
                <c:pt idx="53">
                  <c:v>66</c:v>
                </c:pt>
                <c:pt idx="54">
                  <c:v>72.5</c:v>
                </c:pt>
                <c:pt idx="55">
                  <c:v>78.099999999999994</c:v>
                </c:pt>
                <c:pt idx="56">
                  <c:v>46.7</c:v>
                </c:pt>
                <c:pt idx="57">
                  <c:v>70.900000000000006</c:v>
                </c:pt>
                <c:pt idx="58">
                  <c:v>51.4</c:v>
                </c:pt>
                <c:pt idx="59">
                  <c:v>80</c:v>
                </c:pt>
                <c:pt idx="60">
                  <c:v>76.900000000000006</c:v>
                </c:pt>
                <c:pt idx="61">
                  <c:v>46.6</c:v>
                </c:pt>
                <c:pt idx="62">
                  <c:v>47.1</c:v>
                </c:pt>
                <c:pt idx="63">
                  <c:v>70.900000000000006</c:v>
                </c:pt>
                <c:pt idx="64">
                  <c:v>82.1</c:v>
                </c:pt>
                <c:pt idx="65">
                  <c:v>61.2</c:v>
                </c:pt>
                <c:pt idx="66">
                  <c:v>61.2</c:v>
                </c:pt>
                <c:pt idx="67">
                  <c:v>75.099999999999994</c:v>
                </c:pt>
                <c:pt idx="68">
                  <c:v>69.900000000000006</c:v>
                </c:pt>
                <c:pt idx="69">
                  <c:v>80.5</c:v>
                </c:pt>
                <c:pt idx="70">
                  <c:v>74.8</c:v>
                </c:pt>
                <c:pt idx="71">
                  <c:v>85.8</c:v>
                </c:pt>
                <c:pt idx="72">
                  <c:v>79.7</c:v>
                </c:pt>
                <c:pt idx="73">
                  <c:v>77.2</c:v>
                </c:pt>
                <c:pt idx="74">
                  <c:v>66.5</c:v>
                </c:pt>
                <c:pt idx="75">
                  <c:v>65.7</c:v>
                </c:pt>
                <c:pt idx="76">
                  <c:v>69.5</c:v>
                </c:pt>
                <c:pt idx="77">
                  <c:v>88.4</c:v>
                </c:pt>
                <c:pt idx="78">
                  <c:v>65.900000000000006</c:v>
                </c:pt>
                <c:pt idx="79">
                  <c:v>72.599999999999994</c:v>
                </c:pt>
                <c:pt idx="80">
                  <c:v>47.6</c:v>
                </c:pt>
                <c:pt idx="81">
                  <c:v>76.8</c:v>
                </c:pt>
                <c:pt idx="82">
                  <c:v>92.6</c:v>
                </c:pt>
                <c:pt idx="83">
                  <c:v>60.7</c:v>
                </c:pt>
                <c:pt idx="84">
                  <c:v>100</c:v>
                </c:pt>
                <c:pt idx="85">
                  <c:v>71.8</c:v>
                </c:pt>
                <c:pt idx="86">
                  <c:v>44.3</c:v>
                </c:pt>
                <c:pt idx="87">
                  <c:v>66.099999999999994</c:v>
                </c:pt>
                <c:pt idx="88">
                  <c:v>83.3</c:v>
                </c:pt>
                <c:pt idx="89">
                  <c:v>90</c:v>
                </c:pt>
                <c:pt idx="90">
                  <c:v>77.2</c:v>
                </c:pt>
                <c:pt idx="91">
                  <c:v>85.7</c:v>
                </c:pt>
                <c:pt idx="92">
                  <c:v>58.2</c:v>
                </c:pt>
                <c:pt idx="93">
                  <c:v>63.2</c:v>
                </c:pt>
                <c:pt idx="94">
                  <c:v>53.2</c:v>
                </c:pt>
                <c:pt idx="95">
                  <c:v>63.9</c:v>
                </c:pt>
                <c:pt idx="96">
                  <c:v>77.599999999999994</c:v>
                </c:pt>
                <c:pt idx="97">
                  <c:v>72.099999999999994</c:v>
                </c:pt>
                <c:pt idx="98">
                  <c:v>78.7</c:v>
                </c:pt>
                <c:pt idx="99">
                  <c:v>60.6</c:v>
                </c:pt>
                <c:pt idx="100">
                  <c:v>61.2</c:v>
                </c:pt>
                <c:pt idx="101">
                  <c:v>72</c:v>
                </c:pt>
                <c:pt idx="102">
                  <c:v>64</c:v>
                </c:pt>
                <c:pt idx="103">
                  <c:v>83</c:v>
                </c:pt>
                <c:pt idx="104">
                  <c:v>63.7</c:v>
                </c:pt>
                <c:pt idx="105">
                  <c:v>65</c:v>
                </c:pt>
                <c:pt idx="106">
                  <c:v>74.2</c:v>
                </c:pt>
                <c:pt idx="107">
                  <c:v>66.099999999999994</c:v>
                </c:pt>
                <c:pt idx="108">
                  <c:v>57.7</c:v>
                </c:pt>
                <c:pt idx="109">
                  <c:v>59</c:v>
                </c:pt>
                <c:pt idx="110">
                  <c:v>75.400000000000006</c:v>
                </c:pt>
                <c:pt idx="111">
                  <c:v>56.4</c:v>
                </c:pt>
                <c:pt idx="112">
                  <c:v>84</c:v>
                </c:pt>
                <c:pt idx="113">
                  <c:v>63.1</c:v>
                </c:pt>
                <c:pt idx="114">
                  <c:v>76.2</c:v>
                </c:pt>
                <c:pt idx="115">
                  <c:v>63.7</c:v>
                </c:pt>
                <c:pt idx="116">
                  <c:v>60.8</c:v>
                </c:pt>
                <c:pt idx="117">
                  <c:v>72.5</c:v>
                </c:pt>
                <c:pt idx="118">
                  <c:v>80.5</c:v>
                </c:pt>
                <c:pt idx="119">
                  <c:v>67.5</c:v>
                </c:pt>
                <c:pt idx="120">
                  <c:v>69.3</c:v>
                </c:pt>
                <c:pt idx="121">
                  <c:v>78.099999999999994</c:v>
                </c:pt>
                <c:pt idx="122">
                  <c:v>78.400000000000006</c:v>
                </c:pt>
                <c:pt idx="123">
                  <c:v>69.599999999999994</c:v>
                </c:pt>
                <c:pt idx="124">
                  <c:v>65.599999999999994</c:v>
                </c:pt>
                <c:pt idx="125">
                  <c:v>70.8</c:v>
                </c:pt>
                <c:pt idx="126">
                  <c:v>68.099999999999994</c:v>
                </c:pt>
                <c:pt idx="127">
                  <c:v>73.099999999999994</c:v>
                </c:pt>
                <c:pt idx="128">
                  <c:v>58.1</c:v>
                </c:pt>
                <c:pt idx="129">
                  <c:v>72.8</c:v>
                </c:pt>
                <c:pt idx="130">
                  <c:v>62.8</c:v>
                </c:pt>
                <c:pt idx="131">
                  <c:v>79.099999999999994</c:v>
                </c:pt>
                <c:pt idx="132">
                  <c:v>63.3</c:v>
                </c:pt>
                <c:pt idx="133">
                  <c:v>63.4</c:v>
                </c:pt>
                <c:pt idx="134">
                  <c:v>74.5</c:v>
                </c:pt>
                <c:pt idx="135">
                  <c:v>70.099999999999994</c:v>
                </c:pt>
                <c:pt idx="136">
                  <c:v>92.8</c:v>
                </c:pt>
                <c:pt idx="137">
                  <c:v>70.900000000000006</c:v>
                </c:pt>
                <c:pt idx="138">
                  <c:v>71.099999999999994</c:v>
                </c:pt>
                <c:pt idx="139">
                  <c:v>81.3</c:v>
                </c:pt>
                <c:pt idx="140">
                  <c:v>64.2</c:v>
                </c:pt>
                <c:pt idx="141">
                  <c:v>60.9</c:v>
                </c:pt>
                <c:pt idx="142">
                  <c:v>61.3</c:v>
                </c:pt>
                <c:pt idx="143">
                  <c:v>53.9</c:v>
                </c:pt>
                <c:pt idx="144">
                  <c:v>83.5</c:v>
                </c:pt>
                <c:pt idx="145">
                  <c:v>66.7</c:v>
                </c:pt>
                <c:pt idx="146">
                  <c:v>65.5</c:v>
                </c:pt>
                <c:pt idx="147">
                  <c:v>48.8</c:v>
                </c:pt>
                <c:pt idx="148">
                  <c:v>55.7</c:v>
                </c:pt>
                <c:pt idx="149">
                  <c:v>84.7</c:v>
                </c:pt>
                <c:pt idx="150">
                  <c:v>73</c:v>
                </c:pt>
                <c:pt idx="151">
                  <c:v>81.7</c:v>
                </c:pt>
                <c:pt idx="152">
                  <c:v>80.400000000000006</c:v>
                </c:pt>
                <c:pt idx="153">
                  <c:v>60</c:v>
                </c:pt>
                <c:pt idx="154">
                  <c:v>94.3</c:v>
                </c:pt>
                <c:pt idx="155">
                  <c:v>89.5</c:v>
                </c:pt>
                <c:pt idx="156">
                  <c:v>64.400000000000006</c:v>
                </c:pt>
                <c:pt idx="157">
                  <c:v>34.299999999999997</c:v>
                </c:pt>
                <c:pt idx="158">
                  <c:v>66.400000000000006</c:v>
                </c:pt>
                <c:pt idx="159">
                  <c:v>72.400000000000006</c:v>
                </c:pt>
                <c:pt idx="160">
                  <c:v>64.3</c:v>
                </c:pt>
                <c:pt idx="161">
                  <c:v>67.8</c:v>
                </c:pt>
                <c:pt idx="162">
                  <c:v>61.7</c:v>
                </c:pt>
                <c:pt idx="163">
                  <c:v>79.2</c:v>
                </c:pt>
                <c:pt idx="164">
                  <c:v>70.599999999999994</c:v>
                </c:pt>
                <c:pt idx="165">
                  <c:v>79.5</c:v>
                </c:pt>
                <c:pt idx="166">
                  <c:v>82.2</c:v>
                </c:pt>
                <c:pt idx="167">
                  <c:v>48.3</c:v>
                </c:pt>
                <c:pt idx="168">
                  <c:v>62.3</c:v>
                </c:pt>
                <c:pt idx="169">
                  <c:v>63.8</c:v>
                </c:pt>
                <c:pt idx="170">
                  <c:v>95.7</c:v>
                </c:pt>
                <c:pt idx="171">
                  <c:v>71.5</c:v>
                </c:pt>
                <c:pt idx="172">
                  <c:v>70.900000000000006</c:v>
                </c:pt>
                <c:pt idx="173">
                  <c:v>51.2</c:v>
                </c:pt>
                <c:pt idx="174">
                  <c:v>71.400000000000006</c:v>
                </c:pt>
                <c:pt idx="175">
                  <c:v>79.8</c:v>
                </c:pt>
                <c:pt idx="176">
                  <c:v>78.599999999999994</c:v>
                </c:pt>
                <c:pt idx="177">
                  <c:v>76.2</c:v>
                </c:pt>
                <c:pt idx="178">
                  <c:v>70.099999999999994</c:v>
                </c:pt>
                <c:pt idx="179">
                  <c:v>70.599999999999994</c:v>
                </c:pt>
                <c:pt idx="180">
                  <c:v>53.1</c:v>
                </c:pt>
                <c:pt idx="181">
                  <c:v>61</c:v>
                </c:pt>
                <c:pt idx="182">
                  <c:v>72.3</c:v>
                </c:pt>
                <c:pt idx="183">
                  <c:v>62.8</c:v>
                </c:pt>
                <c:pt idx="184">
                  <c:v>76.900000000000006</c:v>
                </c:pt>
                <c:pt idx="185">
                  <c:v>74.7</c:v>
                </c:pt>
                <c:pt idx="186">
                  <c:v>83.7</c:v>
                </c:pt>
                <c:pt idx="187">
                  <c:v>79.599999999999994</c:v>
                </c:pt>
                <c:pt idx="188">
                  <c:v>72.3</c:v>
                </c:pt>
                <c:pt idx="189">
                  <c:v>77.5</c:v>
                </c:pt>
                <c:pt idx="190">
                  <c:v>80.099999999999994</c:v>
                </c:pt>
                <c:pt idx="191">
                  <c:v>64.900000000000006</c:v>
                </c:pt>
                <c:pt idx="192">
                  <c:v>66.7</c:v>
                </c:pt>
                <c:pt idx="193">
                  <c:v>69</c:v>
                </c:pt>
                <c:pt idx="194">
                  <c:v>65.2</c:v>
                </c:pt>
                <c:pt idx="195">
                  <c:v>80.2</c:v>
                </c:pt>
                <c:pt idx="196">
                  <c:v>63.7</c:v>
                </c:pt>
                <c:pt idx="197">
                  <c:v>82.5</c:v>
                </c:pt>
                <c:pt idx="198">
                  <c:v>66.3</c:v>
                </c:pt>
                <c:pt idx="199">
                  <c:v>74.7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3-4340-9D82-FFA416D0C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924495"/>
        <c:axId val="1831941295"/>
      </c:scatterChart>
      <c:valAx>
        <c:axId val="183192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Screen_Time(hours/day)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41295"/>
        <c:crosses val="autoZero"/>
        <c:crossBetween val="midCat"/>
      </c:valAx>
      <c:valAx>
        <c:axId val="183194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Test_Score(out of100)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2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 of Screen Time on Student Performance Analysis.xlsx]Dashboard!PivotTable2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A</a:t>
            </a:r>
            <a:r>
              <a:rPr lang="en-IN" sz="1400"/>
              <a:t>verage Test Scores by Screen Time Category</a:t>
            </a:r>
            <a:endParaRPr lang="en-US" sz="1600"/>
          </a:p>
        </c:rich>
      </c:tx>
      <c:layout>
        <c:manualLayout>
          <c:xMode val="edge"/>
          <c:yMode val="edge"/>
          <c:x val="0.14476399825021871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Dashboard!$A$8:$A$11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Moderate</c:v>
                </c:pt>
              </c:strCache>
            </c:strRef>
          </c:cat>
          <c:val>
            <c:numRef>
              <c:f>Dashboard!$B$8:$B$11</c:f>
              <c:numCache>
                <c:formatCode>General</c:formatCode>
                <c:ptCount val="3"/>
                <c:pt idx="0">
                  <c:v>72.481818181818213</c:v>
                </c:pt>
                <c:pt idx="1">
                  <c:v>70.882608695652166</c:v>
                </c:pt>
                <c:pt idx="2">
                  <c:v>68.935897435897431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5-4FB6-A569-A0B0318671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763826447"/>
        <c:axId val="763826927"/>
        <c:axId val="0"/>
      </c:bar3DChart>
      <c:catAx>
        <c:axId val="76382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26927"/>
        <c:crosses val="autoZero"/>
        <c:auto val="1"/>
        <c:lblAlgn val="ctr"/>
        <c:lblOffset val="100"/>
        <c:noMultiLvlLbl val="0"/>
      </c:catAx>
      <c:valAx>
        <c:axId val="7638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2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 of Screen Time on Student Performance Analysis.xlsx]Dashboard!PivotTable4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Age Group wise Test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B4F-4D87-84B3-906E830D6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B4F-4D87-84B3-906E830D6A2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Dashboard!$A$22:$A$24</c:f>
              <c:strCache>
                <c:ptCount val="2"/>
                <c:pt idx="0">
                  <c:v>15-17</c:v>
                </c:pt>
                <c:pt idx="1">
                  <c:v>Under 15</c:v>
                </c:pt>
              </c:strCache>
            </c:strRef>
          </c:cat>
          <c:val>
            <c:numRef>
              <c:f>Dashboard!$B$22:$B$24</c:f>
              <c:numCache>
                <c:formatCode>General</c:formatCode>
                <c:ptCount val="2"/>
                <c:pt idx="0">
                  <c:v>70.068852459016426</c:v>
                </c:pt>
                <c:pt idx="1">
                  <c:v>72.23846153846155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1-4878-8880-2E611B3B15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 of Screen Time on Student Performance Analysis.xlsx]Dashboard!PivotTable3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Screen Time vs. Extracurricular Activity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EA-4DA3-B5B8-B9FAFC1AC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EA-4DA3-B5B8-B9FAFC1AC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EA-4DA3-B5B8-B9FAFC1ACC2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Dashboard!$A$15:$A$18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Moderate</c:v>
                </c:pt>
              </c:strCache>
            </c:strRef>
          </c:cat>
          <c:val>
            <c:numRef>
              <c:f>Dashboard!$B$15:$B$18</c:f>
              <c:numCache>
                <c:formatCode>General</c:formatCode>
                <c:ptCount val="3"/>
                <c:pt idx="0">
                  <c:v>1.6404040404040408</c:v>
                </c:pt>
                <c:pt idx="1">
                  <c:v>1.4739130434782608</c:v>
                </c:pt>
                <c:pt idx="2">
                  <c:v>1.4307692307692308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6-4AF4-B703-5D0053326301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5</xdr:row>
      <xdr:rowOff>15240</xdr:rowOff>
    </xdr:from>
    <xdr:to>
      <xdr:col>6</xdr:col>
      <xdr:colOff>685800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5ACD3-05FC-43AA-A587-C6C661628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769620</xdr:colOff>
      <xdr:row>4</xdr:row>
      <xdr:rowOff>179070</xdr:rowOff>
    </xdr:from>
    <xdr:to>
      <xdr:col>13</xdr:col>
      <xdr:colOff>266700</xdr:colOff>
      <xdr:row>19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D96AFF-AAE7-4D0A-02FE-8E95D1A2F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0</xdr:row>
      <xdr:rowOff>53340</xdr:rowOff>
    </xdr:from>
    <xdr:to>
      <xdr:col>14</xdr:col>
      <xdr:colOff>152400</xdr:colOff>
      <xdr:row>3</xdr:row>
      <xdr:rowOff>167640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98DDDC4-F03F-3FAF-24EA-1503716D51D5}"/>
            </a:ext>
          </a:extLst>
        </xdr:cNvPr>
        <xdr:cNvSpPr/>
      </xdr:nvSpPr>
      <xdr:spPr>
        <a:xfrm>
          <a:off x="114300" y="53340"/>
          <a:ext cx="12603480" cy="6629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Impact of Screen Time on Student Performance Analysis</a:t>
          </a:r>
        </a:p>
      </xdr:txBody>
    </xdr:sp>
    <xdr:clientData/>
  </xdr:twoCellAnchor>
  <xdr:twoCellAnchor>
    <xdr:from>
      <xdr:col>2</xdr:col>
      <xdr:colOff>76200</xdr:colOff>
      <xdr:row>20</xdr:row>
      <xdr:rowOff>60960</xdr:rowOff>
    </xdr:from>
    <xdr:to>
      <xdr:col>6</xdr:col>
      <xdr:colOff>662940</xdr:colOff>
      <xdr:row>35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5E697F-347A-D0AC-7A64-92AA2A095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800100</xdr:colOff>
      <xdr:row>20</xdr:row>
      <xdr:rowOff>64770</xdr:rowOff>
    </xdr:from>
    <xdr:to>
      <xdr:col>13</xdr:col>
      <xdr:colOff>297180</xdr:colOff>
      <xdr:row>35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A7F318-FD8C-9605-E0E4-712D09FD4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ani kalluru" refreshedDate="45912.584393750003" createdVersion="8" refreshedVersion="8" minRefreshableVersion="3" recordCount="200" xr:uid="{5C9A3D85-B6A9-411B-9F4F-58BB1A21E885}">
  <cacheSource type="worksheet">
    <worksheetSource name="student_screen_time_raw"/>
  </cacheSource>
  <cacheFields count="10">
    <cacheField name="Student_ID" numFmtId="0">
      <sharedItems containsSemiMixedTypes="0" containsString="0" containsNumber="1" containsInteger="1" minValue="1" maxValue="200"/>
    </cacheField>
    <cacheField name="Age" numFmtId="0">
      <sharedItems containsSemiMixedTypes="0" containsString="0" containsNumber="1" containsInteger="1" minValue="13" maxValue="17"/>
    </cacheField>
    <cacheField name="Study_Hours" numFmtId="0">
      <sharedItems containsSemiMixedTypes="0" containsString="0" containsNumber="1" minValue="0.2" maxValue="5.8"/>
    </cacheField>
    <cacheField name="Screen_Time" numFmtId="0">
      <sharedItems containsSemiMixedTypes="0" containsString="0" containsNumber="1" minValue="0" maxValue="7.9" count="60">
        <n v="2.7"/>
        <n v="4"/>
        <n v="4.3"/>
        <n v="2.8"/>
        <n v="1.8"/>
        <n v="4.4000000000000004"/>
        <n v="6.7"/>
        <n v="4.5999999999999996"/>
        <n v="4.0999999999999996"/>
        <n v="3.6"/>
        <n v="5.8"/>
        <n v="2"/>
        <n v="1.6"/>
        <n v="5.6"/>
        <n v="3.5"/>
        <n v="4.7"/>
        <n v="5.2"/>
        <n v="6"/>
        <n v="2.6"/>
        <n v="0.5"/>
        <n v="2.5"/>
        <n v="2.9"/>
        <n v="1.2"/>
        <n v="3.1"/>
        <n v="6.4"/>
        <n v="5"/>
        <n v="4.8"/>
        <n v="5.3"/>
        <n v="5.7"/>
        <n v="3.2"/>
        <n v="1.9"/>
        <n v="3.9"/>
        <n v="0.2"/>
        <n v="4.9000000000000004"/>
        <n v="3.7"/>
        <n v="3.3"/>
        <n v="2.2000000000000002"/>
        <n v="3"/>
        <n v="1.7"/>
        <n v="3.8"/>
        <n v="4.2"/>
        <n v="6.1"/>
        <n v="4.5"/>
        <n v="3.4"/>
        <n v="6.9"/>
        <n v="0"/>
        <n v="7.8"/>
        <n v="7.1"/>
        <n v="1"/>
        <n v="0.9"/>
        <n v="7.5"/>
        <n v="2.2999999999999998"/>
        <n v="5.5"/>
        <n v="6.5"/>
        <n v="7.6"/>
        <n v="1.5"/>
        <n v="2.1"/>
        <n v="7.9"/>
        <n v="6.2"/>
        <n v="7"/>
      </sharedItems>
    </cacheField>
    <cacheField name="Test_Scores" numFmtId="0">
      <sharedItems containsSemiMixedTypes="0" containsString="0" containsNumber="1" minValue="34.299999999999997" maxValue="100"/>
    </cacheField>
    <cacheField name="Extra_Curricular_Hours" numFmtId="0">
      <sharedItems containsSemiMixedTypes="0" containsString="0" containsNumber="1" minValue="0" maxValue="3.7"/>
    </cacheField>
    <cacheField name="High_Screen_Time" numFmtId="0">
      <sharedItems containsSemiMixedTypes="0" containsString="0" containsNumber="1" containsInteger="1" minValue="0" maxValue="1"/>
    </cacheField>
    <cacheField name="Study_Screen_Ratio" numFmtId="9">
      <sharedItems containsSemiMixedTypes="0" containsString="0" containsNumber="1" minValue="6.25E-2" maxValue="2.1"/>
    </cacheField>
    <cacheField name="Screen_Time_Category" numFmtId="0">
      <sharedItems count="3">
        <s v="Moderate"/>
        <s v="High"/>
        <s v="Low"/>
      </sharedItems>
    </cacheField>
    <cacheField name="Age_Group" numFmtId="0">
      <sharedItems count="2">
        <s v="15-17"/>
        <s v="Under 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n v="16"/>
    <n v="2.5"/>
    <x v="0"/>
    <n v="75"/>
    <n v="1.6"/>
    <n v="0"/>
    <n v="0.67567567567567566"/>
    <x v="0"/>
    <x v="0"/>
  </r>
  <r>
    <n v="2"/>
    <n v="17"/>
    <n v="2.7"/>
    <x v="1"/>
    <n v="68.099999999999994"/>
    <n v="0.7"/>
    <n v="0"/>
    <n v="0.54"/>
    <x v="0"/>
    <x v="0"/>
  </r>
  <r>
    <n v="3"/>
    <n v="15"/>
    <n v="3"/>
    <x v="2"/>
    <n v="67.900000000000006"/>
    <n v="1.5"/>
    <n v="1"/>
    <n v="0.56603773584905659"/>
    <x v="1"/>
    <x v="0"/>
  </r>
  <r>
    <n v="4"/>
    <n v="17"/>
    <n v="3"/>
    <x v="3"/>
    <n v="47.2"/>
    <n v="1.8"/>
    <n v="0"/>
    <n v="0.78947368421052633"/>
    <x v="0"/>
    <x v="0"/>
  </r>
  <r>
    <n v="5"/>
    <n v="17"/>
    <n v="2.5"/>
    <x v="4"/>
    <n v="78"/>
    <n v="1.4"/>
    <n v="0"/>
    <n v="0.8928571428571429"/>
    <x v="2"/>
    <x v="0"/>
  </r>
  <r>
    <n v="6"/>
    <n v="14"/>
    <n v="1.3"/>
    <x v="5"/>
    <n v="71.5"/>
    <n v="0.4"/>
    <n v="1"/>
    <n v="0.24074074074074073"/>
    <x v="1"/>
    <x v="1"/>
  </r>
  <r>
    <n v="7"/>
    <n v="15"/>
    <n v="3.3"/>
    <x v="6"/>
    <n v="88"/>
    <n v="2.9"/>
    <n v="1"/>
    <n v="0.42857142857142855"/>
    <x v="1"/>
    <x v="0"/>
  </r>
  <r>
    <n v="8"/>
    <n v="15"/>
    <n v="2.9"/>
    <x v="7"/>
    <n v="69.3"/>
    <n v="1.6"/>
    <n v="1"/>
    <n v="0.5178571428571429"/>
    <x v="1"/>
    <x v="0"/>
  </r>
  <r>
    <n v="9"/>
    <n v="15"/>
    <n v="1.4"/>
    <x v="8"/>
    <n v="75.7"/>
    <n v="0.9"/>
    <n v="1"/>
    <n v="0.27450980392156865"/>
    <x v="1"/>
    <x v="0"/>
  </r>
  <r>
    <n v="10"/>
    <n v="17"/>
    <n v="1.8"/>
    <x v="8"/>
    <n v="78.3"/>
    <n v="2.8"/>
    <n v="1"/>
    <n v="0.35294117647058826"/>
    <x v="1"/>
    <x v="0"/>
  </r>
  <r>
    <n v="11"/>
    <n v="16"/>
    <n v="3.4"/>
    <x v="9"/>
    <n v="52.5"/>
    <n v="2"/>
    <n v="0"/>
    <n v="0.73913043478260876"/>
    <x v="0"/>
    <x v="0"/>
  </r>
  <r>
    <n v="12"/>
    <n v="15"/>
    <n v="3.1"/>
    <x v="10"/>
    <n v="96.2"/>
    <n v="0.5"/>
    <n v="1"/>
    <n v="0.45588235294117652"/>
    <x v="1"/>
    <x v="0"/>
  </r>
  <r>
    <n v="13"/>
    <n v="17"/>
    <n v="1.8"/>
    <x v="1"/>
    <n v="65.7"/>
    <n v="0.7"/>
    <n v="0"/>
    <n v="0.36"/>
    <x v="0"/>
    <x v="0"/>
  </r>
  <r>
    <n v="14"/>
    <n v="14"/>
    <n v="2.2000000000000002"/>
    <x v="11"/>
    <n v="74.900000000000006"/>
    <n v="1.3"/>
    <n v="0"/>
    <n v="0.73333333333333339"/>
    <x v="2"/>
    <x v="1"/>
  </r>
  <r>
    <n v="15"/>
    <n v="16"/>
    <n v="2.4"/>
    <x v="12"/>
    <n v="76.400000000000006"/>
    <n v="1.7"/>
    <n v="0"/>
    <n v="0.92307692307692302"/>
    <x v="2"/>
    <x v="0"/>
  </r>
  <r>
    <n v="16"/>
    <n v="14"/>
    <n v="3.1"/>
    <x v="8"/>
    <n v="61.9"/>
    <n v="2"/>
    <n v="1"/>
    <n v="0.60784313725490202"/>
    <x v="1"/>
    <x v="1"/>
  </r>
  <r>
    <n v="17"/>
    <n v="16"/>
    <n v="3.7"/>
    <x v="13"/>
    <n v="88.5"/>
    <n v="2.2999999999999998"/>
    <n v="1"/>
    <n v="0.56060606060606066"/>
    <x v="1"/>
    <x v="0"/>
  </r>
  <r>
    <n v="18"/>
    <n v="17"/>
    <n v="2.6"/>
    <x v="5"/>
    <n v="72.7"/>
    <n v="1.9"/>
    <n v="1"/>
    <n v="0.48148148148148145"/>
    <x v="1"/>
    <x v="0"/>
  </r>
  <r>
    <n v="19"/>
    <n v="13"/>
    <n v="2.5"/>
    <x v="14"/>
    <n v="67.900000000000006"/>
    <n v="2.6"/>
    <n v="0"/>
    <n v="0.55555555555555558"/>
    <x v="0"/>
    <x v="1"/>
  </r>
  <r>
    <n v="20"/>
    <n v="16"/>
    <n v="3.4"/>
    <x v="15"/>
    <n v="71.400000000000006"/>
    <n v="1.6"/>
    <n v="1"/>
    <n v="0.59649122807017541"/>
    <x v="1"/>
    <x v="0"/>
  </r>
  <r>
    <n v="21"/>
    <n v="14"/>
    <n v="2.7"/>
    <x v="2"/>
    <n v="77.599999999999994"/>
    <n v="0.9"/>
    <n v="1"/>
    <n v="0.50943396226415094"/>
    <x v="1"/>
    <x v="1"/>
  </r>
  <r>
    <n v="22"/>
    <n v="17"/>
    <n v="1.1000000000000001"/>
    <x v="16"/>
    <n v="70.099999999999994"/>
    <n v="1.5"/>
    <n v="1"/>
    <n v="0.17741935483870969"/>
    <x v="1"/>
    <x v="0"/>
  </r>
  <r>
    <n v="23"/>
    <n v="16"/>
    <n v="1.5"/>
    <x v="17"/>
    <n v="78.8"/>
    <n v="1.4"/>
    <n v="1"/>
    <n v="0.21428571428571427"/>
    <x v="1"/>
    <x v="0"/>
  </r>
  <r>
    <n v="24"/>
    <n v="13"/>
    <n v="3.2"/>
    <x v="18"/>
    <n v="53.2"/>
    <n v="0"/>
    <n v="0"/>
    <n v="0.88888888888888895"/>
    <x v="0"/>
    <x v="1"/>
  </r>
  <r>
    <n v="25"/>
    <n v="13"/>
    <n v="0.8"/>
    <x v="19"/>
    <n v="62.5"/>
    <n v="1.1000000000000001"/>
    <n v="0"/>
    <n v="0.53333333333333333"/>
    <x v="2"/>
    <x v="1"/>
  </r>
  <r>
    <n v="26"/>
    <n v="15"/>
    <n v="2.6"/>
    <x v="14"/>
    <n v="48.6"/>
    <n v="1.8"/>
    <n v="0"/>
    <n v="0.57777777777777783"/>
    <x v="0"/>
    <x v="0"/>
  </r>
  <r>
    <n v="27"/>
    <n v="15"/>
    <n v="3.5"/>
    <x v="20"/>
    <n v="90"/>
    <n v="1.2"/>
    <n v="0"/>
    <n v="1"/>
    <x v="0"/>
    <x v="0"/>
  </r>
  <r>
    <n v="28"/>
    <n v="14"/>
    <n v="2.7"/>
    <x v="16"/>
    <n v="89.8"/>
    <n v="1"/>
    <n v="1"/>
    <n v="0.43548387096774194"/>
    <x v="1"/>
    <x v="1"/>
  </r>
  <r>
    <n v="29"/>
    <n v="16"/>
    <n v="1.9"/>
    <x v="21"/>
    <n v="76.3"/>
    <n v="2.2000000000000002"/>
    <n v="0"/>
    <n v="0.48717948717948717"/>
    <x v="0"/>
    <x v="0"/>
  </r>
  <r>
    <n v="30"/>
    <n v="16"/>
    <n v="1.7"/>
    <x v="22"/>
    <n v="59.9"/>
    <n v="0.8"/>
    <n v="0"/>
    <n v="0.7727272727272726"/>
    <x v="2"/>
    <x v="0"/>
  </r>
  <r>
    <n v="31"/>
    <n v="15"/>
    <n v="3.3"/>
    <x v="23"/>
    <n v="93.9"/>
    <n v="2.1"/>
    <n v="0"/>
    <n v="0.80487804878048785"/>
    <x v="0"/>
    <x v="0"/>
  </r>
  <r>
    <n v="32"/>
    <n v="16"/>
    <n v="3"/>
    <x v="4"/>
    <n v="64"/>
    <n v="0.4"/>
    <n v="0"/>
    <n v="1.0714285714285714"/>
    <x v="2"/>
    <x v="0"/>
  </r>
  <r>
    <n v="33"/>
    <n v="16"/>
    <n v="2.2000000000000002"/>
    <x v="24"/>
    <n v="67.900000000000006"/>
    <n v="3.7"/>
    <n v="1"/>
    <n v="0.29729729729729731"/>
    <x v="1"/>
    <x v="0"/>
  </r>
  <r>
    <n v="34"/>
    <n v="13"/>
    <n v="3.6"/>
    <x v="15"/>
    <n v="71.599999999999994"/>
    <n v="1.3"/>
    <n v="1"/>
    <n v="0.63157894736842102"/>
    <x v="1"/>
    <x v="1"/>
  </r>
  <r>
    <n v="35"/>
    <n v="15"/>
    <n v="3.4"/>
    <x v="25"/>
    <n v="74.5"/>
    <n v="1.2"/>
    <n v="1"/>
    <n v="0.56666666666666665"/>
    <x v="1"/>
    <x v="0"/>
  </r>
  <r>
    <n v="36"/>
    <n v="17"/>
    <n v="4.3"/>
    <x v="26"/>
    <n v="76.400000000000006"/>
    <n v="2.4"/>
    <n v="1"/>
    <n v="0.74137931034482762"/>
    <x v="1"/>
    <x v="0"/>
  </r>
  <r>
    <n v="37"/>
    <n v="15"/>
    <n v="3.1"/>
    <x v="27"/>
    <n v="76.8"/>
    <n v="1.2"/>
    <n v="1"/>
    <n v="0.49206349206349209"/>
    <x v="1"/>
    <x v="0"/>
  </r>
  <r>
    <n v="38"/>
    <n v="17"/>
    <n v="2.2999999999999998"/>
    <x v="28"/>
    <n v="70.900000000000006"/>
    <n v="2.7"/>
    <n v="1"/>
    <n v="0.34328358208955223"/>
    <x v="1"/>
    <x v="0"/>
  </r>
  <r>
    <n v="39"/>
    <n v="13"/>
    <n v="2.4"/>
    <x v="29"/>
    <n v="76.7"/>
    <n v="1.8"/>
    <n v="0"/>
    <n v="0.5714285714285714"/>
    <x v="0"/>
    <x v="1"/>
  </r>
  <r>
    <n v="40"/>
    <n v="14"/>
    <n v="0.6"/>
    <x v="30"/>
    <n v="70.900000000000006"/>
    <n v="1.4"/>
    <n v="0"/>
    <n v="0.20689655172413793"/>
    <x v="2"/>
    <x v="1"/>
  </r>
  <r>
    <n v="41"/>
    <n v="16"/>
    <n v="2.7"/>
    <x v="0"/>
    <n v="75.8"/>
    <n v="1.3"/>
    <n v="0"/>
    <n v="0.72972972972972971"/>
    <x v="0"/>
    <x v="0"/>
  </r>
  <r>
    <n v="42"/>
    <n v="13"/>
    <n v="2.5"/>
    <x v="31"/>
    <n v="75"/>
    <n v="2.5"/>
    <n v="0"/>
    <n v="0.51020408163265307"/>
    <x v="0"/>
    <x v="1"/>
  </r>
  <r>
    <n v="43"/>
    <n v="16"/>
    <n v="1.2"/>
    <x v="32"/>
    <n v="77.599999999999994"/>
    <n v="1.7"/>
    <n v="0"/>
    <n v="1"/>
    <x v="2"/>
    <x v="0"/>
  </r>
  <r>
    <n v="44"/>
    <n v="14"/>
    <n v="2.5"/>
    <x v="28"/>
    <n v="76.400000000000006"/>
    <n v="1.8"/>
    <n v="1"/>
    <n v="0.37313432835820892"/>
    <x v="1"/>
    <x v="1"/>
  </r>
  <r>
    <n v="45"/>
    <n v="14"/>
    <n v="3.8"/>
    <x v="22"/>
    <n v="65.599999999999994"/>
    <n v="1.9"/>
    <n v="0"/>
    <n v="1.7272727272727271"/>
    <x v="2"/>
    <x v="1"/>
  </r>
  <r>
    <n v="46"/>
    <n v="13"/>
    <n v="1.8"/>
    <x v="33"/>
    <n v="74.599999999999994"/>
    <n v="1.6"/>
    <n v="1"/>
    <n v="0.30508474576271183"/>
    <x v="1"/>
    <x v="1"/>
  </r>
  <r>
    <n v="47"/>
    <n v="14"/>
    <n v="1.5"/>
    <x v="34"/>
    <n v="76.5"/>
    <n v="1.9"/>
    <n v="0"/>
    <n v="0.31914893617021273"/>
    <x v="0"/>
    <x v="1"/>
  </r>
  <r>
    <n v="48"/>
    <n v="17"/>
    <n v="3.6"/>
    <x v="5"/>
    <n v="57.1"/>
    <n v="1.4"/>
    <n v="1"/>
    <n v="0.66666666666666663"/>
    <x v="1"/>
    <x v="0"/>
  </r>
  <r>
    <n v="49"/>
    <n v="14"/>
    <n v="3.1"/>
    <x v="35"/>
    <n v="67.3"/>
    <n v="1.5"/>
    <n v="0"/>
    <n v="0.72093023255813959"/>
    <x v="0"/>
    <x v="1"/>
  </r>
  <r>
    <n v="50"/>
    <n v="16"/>
    <n v="5.6"/>
    <x v="2"/>
    <n v="76.099999999999994"/>
    <n v="0.6"/>
    <n v="1"/>
    <n v="1.0566037735849056"/>
    <x v="1"/>
    <x v="0"/>
  </r>
  <r>
    <n v="51"/>
    <n v="16"/>
    <n v="1.2"/>
    <x v="35"/>
    <n v="87.1"/>
    <n v="1.7"/>
    <n v="0"/>
    <n v="0.27906976744186046"/>
    <x v="0"/>
    <x v="0"/>
  </r>
  <r>
    <n v="52"/>
    <n v="16"/>
    <n v="3.2"/>
    <x v="29"/>
    <n v="78.2"/>
    <n v="0.1"/>
    <n v="0"/>
    <n v="0.76190476190476186"/>
    <x v="0"/>
    <x v="0"/>
  </r>
  <r>
    <n v="53"/>
    <n v="16"/>
    <n v="2.8"/>
    <x v="0"/>
    <n v="87.7"/>
    <n v="1.7"/>
    <n v="0"/>
    <n v="0.75675675675675669"/>
    <x v="0"/>
    <x v="0"/>
  </r>
  <r>
    <n v="54"/>
    <n v="17"/>
    <n v="2.6"/>
    <x v="1"/>
    <n v="66"/>
    <n v="1.3"/>
    <n v="0"/>
    <n v="0.52"/>
    <x v="0"/>
    <x v="0"/>
  </r>
  <r>
    <n v="55"/>
    <n v="15"/>
    <n v="3.4"/>
    <x v="7"/>
    <n v="72.5"/>
    <n v="1.8"/>
    <n v="1"/>
    <n v="0.60714285714285721"/>
    <x v="1"/>
    <x v="0"/>
  </r>
  <r>
    <n v="56"/>
    <n v="13"/>
    <n v="2.5"/>
    <x v="2"/>
    <n v="78.099999999999994"/>
    <n v="0.7"/>
    <n v="1"/>
    <n v="0.47169811320754718"/>
    <x v="1"/>
    <x v="1"/>
  </r>
  <r>
    <n v="57"/>
    <n v="16"/>
    <n v="0.6"/>
    <x v="0"/>
    <n v="46.7"/>
    <n v="0"/>
    <n v="0"/>
    <n v="0.16216216216216214"/>
    <x v="0"/>
    <x v="0"/>
  </r>
  <r>
    <n v="58"/>
    <n v="14"/>
    <n v="1.7"/>
    <x v="9"/>
    <n v="70.900000000000006"/>
    <n v="1.2"/>
    <n v="0"/>
    <n v="0.36956521739130438"/>
    <x v="0"/>
    <x v="1"/>
  </r>
  <r>
    <n v="59"/>
    <n v="16"/>
    <n v="3.9"/>
    <x v="20"/>
    <n v="51.4"/>
    <n v="0.7"/>
    <n v="0"/>
    <n v="1.1142857142857143"/>
    <x v="0"/>
    <x v="0"/>
  </r>
  <r>
    <n v="60"/>
    <n v="14"/>
    <n v="3.7"/>
    <x v="35"/>
    <n v="80"/>
    <n v="0.1"/>
    <n v="0"/>
    <n v="0.86046511627906985"/>
    <x v="0"/>
    <x v="1"/>
  </r>
  <r>
    <n v="61"/>
    <n v="14"/>
    <n v="2.1"/>
    <x v="36"/>
    <n v="76.900000000000006"/>
    <n v="2.1"/>
    <n v="0"/>
    <n v="0.65625"/>
    <x v="0"/>
    <x v="1"/>
  </r>
  <r>
    <n v="62"/>
    <n v="16"/>
    <n v="3"/>
    <x v="24"/>
    <n v="46.6"/>
    <n v="2.8"/>
    <n v="1"/>
    <n v="0.40540540540540537"/>
    <x v="1"/>
    <x v="0"/>
  </r>
  <r>
    <n v="63"/>
    <n v="17"/>
    <n v="5.3"/>
    <x v="1"/>
    <n v="47.1"/>
    <n v="0.9"/>
    <n v="0"/>
    <n v="1.06"/>
    <x v="0"/>
    <x v="0"/>
  </r>
  <r>
    <n v="64"/>
    <n v="14"/>
    <n v="2.5"/>
    <x v="0"/>
    <n v="70.900000000000006"/>
    <n v="1.4"/>
    <n v="0"/>
    <n v="0.67567567567567566"/>
    <x v="0"/>
    <x v="1"/>
  </r>
  <r>
    <n v="65"/>
    <n v="14"/>
    <n v="2.5"/>
    <x v="11"/>
    <n v="82.1"/>
    <n v="1.3"/>
    <n v="0"/>
    <n v="0.83333333333333337"/>
    <x v="2"/>
    <x v="1"/>
  </r>
  <r>
    <n v="66"/>
    <n v="16"/>
    <n v="2.7"/>
    <x v="3"/>
    <n v="61.2"/>
    <n v="1"/>
    <n v="0"/>
    <n v="0.71052631578947378"/>
    <x v="0"/>
    <x v="0"/>
  </r>
  <r>
    <n v="67"/>
    <n v="14"/>
    <n v="3.1"/>
    <x v="35"/>
    <n v="61.2"/>
    <n v="2"/>
    <n v="0"/>
    <n v="0.72093023255813959"/>
    <x v="0"/>
    <x v="1"/>
  </r>
  <r>
    <n v="68"/>
    <n v="14"/>
    <n v="2.2000000000000002"/>
    <x v="31"/>
    <n v="75.099999999999994"/>
    <n v="2.2999999999999998"/>
    <n v="0"/>
    <n v="0.44897959183673469"/>
    <x v="0"/>
    <x v="1"/>
  </r>
  <r>
    <n v="69"/>
    <n v="16"/>
    <n v="3.1"/>
    <x v="37"/>
    <n v="69.900000000000006"/>
    <n v="0.8"/>
    <n v="0"/>
    <n v="0.77500000000000002"/>
    <x v="0"/>
    <x v="0"/>
  </r>
  <r>
    <n v="70"/>
    <n v="16"/>
    <n v="0.6"/>
    <x v="12"/>
    <n v="80.5"/>
    <n v="1.5"/>
    <n v="0"/>
    <n v="0.23076923076923075"/>
    <x v="2"/>
    <x v="0"/>
  </r>
  <r>
    <n v="71"/>
    <n v="13"/>
    <n v="2.8"/>
    <x v="38"/>
    <n v="74.8"/>
    <n v="2.5"/>
    <n v="0"/>
    <n v="1.037037037037037"/>
    <x v="2"/>
    <x v="1"/>
  </r>
  <r>
    <n v="72"/>
    <n v="17"/>
    <n v="2.6"/>
    <x v="25"/>
    <n v="85.8"/>
    <n v="2.1"/>
    <n v="1"/>
    <n v="0.43333333333333335"/>
    <x v="1"/>
    <x v="0"/>
  </r>
  <r>
    <n v="73"/>
    <n v="17"/>
    <n v="2.2999999999999998"/>
    <x v="39"/>
    <n v="79.7"/>
    <n v="2.2000000000000002"/>
    <n v="0"/>
    <n v="0.47916666666666663"/>
    <x v="0"/>
    <x v="0"/>
  </r>
  <r>
    <n v="74"/>
    <n v="14"/>
    <n v="2"/>
    <x v="25"/>
    <n v="77.2"/>
    <n v="2.6"/>
    <n v="1"/>
    <n v="0.33333333333333331"/>
    <x v="1"/>
    <x v="1"/>
  </r>
  <r>
    <n v="75"/>
    <n v="17"/>
    <n v="1.9"/>
    <x v="16"/>
    <n v="66.5"/>
    <n v="2.6"/>
    <n v="1"/>
    <n v="0.30645161290322576"/>
    <x v="1"/>
    <x v="0"/>
  </r>
  <r>
    <n v="76"/>
    <n v="14"/>
    <n v="1.7"/>
    <x v="40"/>
    <n v="65.7"/>
    <n v="2.2999999999999998"/>
    <n v="1"/>
    <n v="0.32692307692307693"/>
    <x v="1"/>
    <x v="1"/>
  </r>
  <r>
    <n v="77"/>
    <n v="13"/>
    <n v="0.2"/>
    <x v="36"/>
    <n v="69.5"/>
    <n v="1.6"/>
    <n v="0"/>
    <n v="6.25E-2"/>
    <x v="0"/>
    <x v="1"/>
  </r>
  <r>
    <n v="78"/>
    <n v="16"/>
    <n v="2.2000000000000002"/>
    <x v="2"/>
    <n v="88.4"/>
    <n v="1.2"/>
    <n v="1"/>
    <n v="0.41509433962264158"/>
    <x v="1"/>
    <x v="0"/>
  </r>
  <r>
    <n v="79"/>
    <n v="16"/>
    <n v="3.6"/>
    <x v="41"/>
    <n v="65.900000000000006"/>
    <n v="1.6"/>
    <n v="1"/>
    <n v="0.50704225352112675"/>
    <x v="1"/>
    <x v="0"/>
  </r>
  <r>
    <n v="80"/>
    <n v="16"/>
    <n v="2.2000000000000002"/>
    <x v="35"/>
    <n v="72.599999999999994"/>
    <n v="1.1000000000000001"/>
    <n v="0"/>
    <n v="0.51162790697674421"/>
    <x v="0"/>
    <x v="0"/>
  </r>
  <r>
    <n v="81"/>
    <n v="17"/>
    <n v="3.1"/>
    <x v="42"/>
    <n v="47.6"/>
    <n v="0"/>
    <n v="1"/>
    <n v="0.5636363636363636"/>
    <x v="1"/>
    <x v="0"/>
  </r>
  <r>
    <n v="82"/>
    <n v="13"/>
    <n v="1.4"/>
    <x v="1"/>
    <n v="76.8"/>
    <n v="1.3"/>
    <n v="0"/>
    <n v="0.27999999999999997"/>
    <x v="0"/>
    <x v="1"/>
  </r>
  <r>
    <n v="83"/>
    <n v="17"/>
    <n v="1.2"/>
    <x v="41"/>
    <n v="92.6"/>
    <n v="1.8"/>
    <n v="1"/>
    <n v="0.16901408450704225"/>
    <x v="1"/>
    <x v="0"/>
  </r>
  <r>
    <n v="84"/>
    <n v="17"/>
    <n v="1.7"/>
    <x v="37"/>
    <n v="60.7"/>
    <n v="1"/>
    <n v="0"/>
    <n v="0.42499999999999999"/>
    <x v="0"/>
    <x v="0"/>
  </r>
  <r>
    <n v="85"/>
    <n v="13"/>
    <n v="1.5"/>
    <x v="28"/>
    <n v="100"/>
    <n v="1.3"/>
    <n v="1"/>
    <n v="0.22388059701492538"/>
    <x v="1"/>
    <x v="1"/>
  </r>
  <r>
    <n v="86"/>
    <n v="13"/>
    <n v="1.3"/>
    <x v="43"/>
    <n v="71.8"/>
    <n v="1.4"/>
    <n v="0"/>
    <n v="0.29545454545454541"/>
    <x v="0"/>
    <x v="1"/>
  </r>
  <r>
    <n v="87"/>
    <n v="13"/>
    <n v="2.9"/>
    <x v="37"/>
    <n v="44.3"/>
    <n v="2.6"/>
    <n v="0"/>
    <n v="0.72499999999999998"/>
    <x v="0"/>
    <x v="1"/>
  </r>
  <r>
    <n v="88"/>
    <n v="13"/>
    <n v="4.3"/>
    <x v="40"/>
    <n v="66.099999999999994"/>
    <n v="1.2"/>
    <n v="1"/>
    <n v="0.82692307692307687"/>
    <x v="1"/>
    <x v="1"/>
  </r>
  <r>
    <n v="89"/>
    <n v="16"/>
    <n v="1.8"/>
    <x v="42"/>
    <n v="83.3"/>
    <n v="2.6"/>
    <n v="1"/>
    <n v="0.32727272727272727"/>
    <x v="1"/>
    <x v="0"/>
  </r>
  <r>
    <n v="90"/>
    <n v="15"/>
    <n v="2.5"/>
    <x v="44"/>
    <n v="90"/>
    <n v="0"/>
    <n v="1"/>
    <n v="0.31645569620253161"/>
    <x v="1"/>
    <x v="0"/>
  </r>
  <r>
    <n v="91"/>
    <n v="15"/>
    <n v="3.2"/>
    <x v="42"/>
    <n v="77.2"/>
    <n v="2.6"/>
    <n v="1"/>
    <n v="0.5818181818181819"/>
    <x v="1"/>
    <x v="0"/>
  </r>
  <r>
    <n v="92"/>
    <n v="13"/>
    <n v="1.1000000000000001"/>
    <x v="2"/>
    <n v="85.7"/>
    <n v="2.5"/>
    <n v="1"/>
    <n v="0.20754716981132079"/>
    <x v="1"/>
    <x v="1"/>
  </r>
  <r>
    <n v="93"/>
    <n v="15"/>
    <n v="1.3"/>
    <x v="24"/>
    <n v="58.2"/>
    <n v="2.2000000000000002"/>
    <n v="1"/>
    <n v="0.17567567567567569"/>
    <x v="1"/>
    <x v="0"/>
  </r>
  <r>
    <n v="94"/>
    <n v="15"/>
    <n v="3"/>
    <x v="33"/>
    <n v="63.2"/>
    <n v="0"/>
    <n v="1"/>
    <n v="0.50847457627118642"/>
    <x v="1"/>
    <x v="0"/>
  </r>
  <r>
    <n v="95"/>
    <n v="13"/>
    <n v="2.2999999999999998"/>
    <x v="37"/>
    <n v="53.2"/>
    <n v="2.2999999999999998"/>
    <n v="0"/>
    <n v="0.57499999999999996"/>
    <x v="0"/>
    <x v="1"/>
  </r>
  <r>
    <n v="96"/>
    <n v="15"/>
    <n v="1.8"/>
    <x v="17"/>
    <n v="63.9"/>
    <n v="1.5"/>
    <n v="1"/>
    <n v="0.25714285714285717"/>
    <x v="1"/>
    <x v="0"/>
  </r>
  <r>
    <n v="97"/>
    <n v="17"/>
    <n v="2.6"/>
    <x v="21"/>
    <n v="77.599999999999994"/>
    <n v="0"/>
    <n v="0"/>
    <n v="0.66666666666666674"/>
    <x v="0"/>
    <x v="0"/>
  </r>
  <r>
    <n v="98"/>
    <n v="14"/>
    <n v="2.1"/>
    <x v="37"/>
    <n v="72.099999999999994"/>
    <n v="2.5"/>
    <n v="0"/>
    <n v="0.52500000000000002"/>
    <x v="0"/>
    <x v="1"/>
  </r>
  <r>
    <n v="99"/>
    <n v="14"/>
    <n v="4.4000000000000004"/>
    <x v="0"/>
    <n v="78.7"/>
    <n v="2.7"/>
    <n v="0"/>
    <n v="1.1891891891891893"/>
    <x v="0"/>
    <x v="1"/>
  </r>
  <r>
    <n v="100"/>
    <n v="13"/>
    <n v="1.8"/>
    <x v="18"/>
    <n v="60.6"/>
    <n v="0"/>
    <n v="0"/>
    <n v="0.5"/>
    <x v="0"/>
    <x v="1"/>
  </r>
  <r>
    <n v="101"/>
    <n v="16"/>
    <n v="1.6"/>
    <x v="42"/>
    <n v="61.2"/>
    <n v="1.6"/>
    <n v="1"/>
    <n v="0.29090909090909095"/>
    <x v="1"/>
    <x v="0"/>
  </r>
  <r>
    <n v="102"/>
    <n v="13"/>
    <n v="2"/>
    <x v="9"/>
    <n v="72"/>
    <n v="2.6"/>
    <n v="0"/>
    <n v="0.43478260869565222"/>
    <x v="0"/>
    <x v="1"/>
  </r>
  <r>
    <n v="103"/>
    <n v="16"/>
    <n v="2.1"/>
    <x v="45"/>
    <n v="64"/>
    <n v="2.5"/>
    <n v="0"/>
    <n v="2.1"/>
    <x v="2"/>
    <x v="0"/>
  </r>
  <r>
    <n v="104"/>
    <n v="14"/>
    <n v="2.5"/>
    <x v="9"/>
    <n v="83"/>
    <n v="2.2000000000000002"/>
    <n v="0"/>
    <n v="0.5434782608695653"/>
    <x v="0"/>
    <x v="1"/>
  </r>
  <r>
    <n v="105"/>
    <n v="13"/>
    <n v="0.5"/>
    <x v="29"/>
    <n v="63.7"/>
    <n v="0"/>
    <n v="0"/>
    <n v="0.11904761904761904"/>
    <x v="0"/>
    <x v="1"/>
  </r>
  <r>
    <n v="106"/>
    <n v="17"/>
    <n v="2.9"/>
    <x v="27"/>
    <n v="65"/>
    <n v="2.1"/>
    <n v="1"/>
    <n v="0.46031746031746029"/>
    <x v="1"/>
    <x v="0"/>
  </r>
  <r>
    <n v="107"/>
    <n v="15"/>
    <n v="2"/>
    <x v="29"/>
    <n v="74.2"/>
    <n v="1.3"/>
    <n v="0"/>
    <n v="0.47619047619047616"/>
    <x v="0"/>
    <x v="0"/>
  </r>
  <r>
    <n v="108"/>
    <n v="16"/>
    <n v="3.3"/>
    <x v="46"/>
    <n v="66.099999999999994"/>
    <n v="2.2999999999999998"/>
    <n v="1"/>
    <n v="0.37499999999999994"/>
    <x v="1"/>
    <x v="0"/>
  </r>
  <r>
    <n v="109"/>
    <n v="15"/>
    <n v="2.5"/>
    <x v="41"/>
    <n v="57.7"/>
    <n v="1.7"/>
    <n v="1"/>
    <n v="0.35211267605633806"/>
    <x v="1"/>
    <x v="0"/>
  </r>
  <r>
    <n v="110"/>
    <n v="15"/>
    <n v="3"/>
    <x v="43"/>
    <n v="59"/>
    <n v="1.5"/>
    <n v="0"/>
    <n v="0.68181818181818177"/>
    <x v="0"/>
    <x v="0"/>
  </r>
  <r>
    <n v="111"/>
    <n v="13"/>
    <n v="2.1"/>
    <x v="28"/>
    <n v="75.400000000000006"/>
    <n v="2"/>
    <n v="1"/>
    <n v="0.31343283582089554"/>
    <x v="1"/>
    <x v="1"/>
  </r>
  <r>
    <n v="112"/>
    <n v="15"/>
    <n v="2.9"/>
    <x v="1"/>
    <n v="56.4"/>
    <n v="1.4"/>
    <n v="0"/>
    <n v="0.57999999999999996"/>
    <x v="0"/>
    <x v="0"/>
  </r>
  <r>
    <n v="113"/>
    <n v="17"/>
    <n v="4.2"/>
    <x v="5"/>
    <n v="84"/>
    <n v="1.5"/>
    <n v="1"/>
    <n v="0.77777777777777779"/>
    <x v="1"/>
    <x v="0"/>
  </r>
  <r>
    <n v="114"/>
    <n v="15"/>
    <n v="1.8"/>
    <x v="16"/>
    <n v="63.1"/>
    <n v="1.1000000000000001"/>
    <n v="1"/>
    <n v="0.29032258064516131"/>
    <x v="1"/>
    <x v="0"/>
  </r>
  <r>
    <n v="115"/>
    <n v="13"/>
    <n v="2.4"/>
    <x v="8"/>
    <n v="76.2"/>
    <n v="0.2"/>
    <n v="1"/>
    <n v="0.47058823529411764"/>
    <x v="1"/>
    <x v="1"/>
  </r>
  <r>
    <n v="116"/>
    <n v="17"/>
    <n v="2"/>
    <x v="5"/>
    <n v="63.7"/>
    <n v="2"/>
    <n v="1"/>
    <n v="0.37037037037037035"/>
    <x v="1"/>
    <x v="0"/>
  </r>
  <r>
    <n v="117"/>
    <n v="14"/>
    <n v="4.0999999999999996"/>
    <x v="16"/>
    <n v="60.8"/>
    <n v="0.9"/>
    <n v="1"/>
    <n v="0.66129032258064513"/>
    <x v="1"/>
    <x v="1"/>
  </r>
  <r>
    <n v="118"/>
    <n v="15"/>
    <n v="2.1"/>
    <x v="47"/>
    <n v="72.5"/>
    <n v="1.3"/>
    <n v="1"/>
    <n v="0.2592592592592593"/>
    <x v="1"/>
    <x v="0"/>
  </r>
  <r>
    <n v="119"/>
    <n v="13"/>
    <n v="1.8"/>
    <x v="5"/>
    <n v="80.5"/>
    <n v="1.7"/>
    <n v="1"/>
    <n v="0.33333333333333331"/>
    <x v="1"/>
    <x v="1"/>
  </r>
  <r>
    <n v="120"/>
    <n v="14"/>
    <n v="1.9"/>
    <x v="35"/>
    <n v="67.5"/>
    <n v="0"/>
    <n v="0"/>
    <n v="0.44186046511627908"/>
    <x v="0"/>
    <x v="1"/>
  </r>
  <r>
    <n v="121"/>
    <n v="14"/>
    <n v="2.4"/>
    <x v="48"/>
    <n v="69.3"/>
    <n v="0"/>
    <n v="0"/>
    <n v="1.2"/>
    <x v="2"/>
    <x v="1"/>
  </r>
  <r>
    <n v="122"/>
    <n v="16"/>
    <n v="1.7"/>
    <x v="44"/>
    <n v="78.099999999999994"/>
    <n v="1.3"/>
    <n v="1"/>
    <n v="0.2151898734177215"/>
    <x v="1"/>
    <x v="0"/>
  </r>
  <r>
    <n v="123"/>
    <n v="17"/>
    <n v="2.1"/>
    <x v="9"/>
    <n v="78.400000000000006"/>
    <n v="1.9"/>
    <n v="0"/>
    <n v="0.45652173913043481"/>
    <x v="0"/>
    <x v="0"/>
  </r>
  <r>
    <n v="124"/>
    <n v="15"/>
    <n v="2.7"/>
    <x v="26"/>
    <n v="69.599999999999994"/>
    <n v="2.1"/>
    <n v="1"/>
    <n v="0.46551724137931039"/>
    <x v="1"/>
    <x v="0"/>
  </r>
  <r>
    <n v="125"/>
    <n v="13"/>
    <n v="2.4"/>
    <x v="44"/>
    <n v="65.599999999999994"/>
    <n v="0.2"/>
    <n v="1"/>
    <n v="0.30379746835443033"/>
    <x v="1"/>
    <x v="1"/>
  </r>
  <r>
    <n v="126"/>
    <n v="16"/>
    <n v="3.3"/>
    <x v="2"/>
    <n v="70.8"/>
    <n v="2"/>
    <n v="1"/>
    <n v="0.62264150943396224"/>
    <x v="1"/>
    <x v="0"/>
  </r>
  <r>
    <n v="127"/>
    <n v="17"/>
    <n v="2.2000000000000002"/>
    <x v="34"/>
    <n v="68.099999999999994"/>
    <n v="1.3"/>
    <n v="0"/>
    <n v="0.46808510638297873"/>
    <x v="0"/>
    <x v="0"/>
  </r>
  <r>
    <n v="128"/>
    <n v="16"/>
    <n v="2.2999999999999998"/>
    <x v="41"/>
    <n v="73.099999999999994"/>
    <n v="0.8"/>
    <n v="1"/>
    <n v="0.323943661971831"/>
    <x v="1"/>
    <x v="0"/>
  </r>
  <r>
    <n v="129"/>
    <n v="17"/>
    <n v="2.8"/>
    <x v="15"/>
    <n v="58.1"/>
    <n v="1"/>
    <n v="1"/>
    <n v="0.49122807017543857"/>
    <x v="1"/>
    <x v="0"/>
  </r>
  <r>
    <n v="130"/>
    <n v="17"/>
    <n v="4.7"/>
    <x v="33"/>
    <n v="72.8"/>
    <n v="2.1"/>
    <n v="1"/>
    <n v="0.79661016949152541"/>
    <x v="1"/>
    <x v="0"/>
  </r>
  <r>
    <n v="131"/>
    <n v="15"/>
    <n v="1.7"/>
    <x v="38"/>
    <n v="62.8"/>
    <n v="1.7"/>
    <n v="0"/>
    <n v="0.62962962962962954"/>
    <x v="2"/>
    <x v="0"/>
  </r>
  <r>
    <n v="132"/>
    <n v="17"/>
    <n v="4.4000000000000004"/>
    <x v="10"/>
    <n v="79.099999999999994"/>
    <n v="1.5"/>
    <n v="1"/>
    <n v="0.6470588235294118"/>
    <x v="1"/>
    <x v="0"/>
  </r>
  <r>
    <n v="133"/>
    <n v="16"/>
    <n v="1.3"/>
    <x v="7"/>
    <n v="63.3"/>
    <n v="1.7"/>
    <n v="1"/>
    <n v="0.23214285714285718"/>
    <x v="1"/>
    <x v="0"/>
  </r>
  <r>
    <n v="134"/>
    <n v="17"/>
    <n v="2.7"/>
    <x v="30"/>
    <n v="63.4"/>
    <n v="2.2000000000000002"/>
    <n v="0"/>
    <n v="0.93103448275862077"/>
    <x v="2"/>
    <x v="0"/>
  </r>
  <r>
    <n v="135"/>
    <n v="15"/>
    <n v="2.5"/>
    <x v="15"/>
    <n v="74.5"/>
    <n v="1.4"/>
    <n v="1"/>
    <n v="0.43859649122807015"/>
    <x v="1"/>
    <x v="0"/>
  </r>
  <r>
    <n v="136"/>
    <n v="15"/>
    <n v="1.7"/>
    <x v="49"/>
    <n v="70.099999999999994"/>
    <n v="1.5"/>
    <n v="0"/>
    <n v="0.89473684210526316"/>
    <x v="2"/>
    <x v="0"/>
  </r>
  <r>
    <n v="137"/>
    <n v="16"/>
    <n v="3.2"/>
    <x v="50"/>
    <n v="92.8"/>
    <n v="2.4"/>
    <n v="1"/>
    <n v="0.37647058823529411"/>
    <x v="1"/>
    <x v="0"/>
  </r>
  <r>
    <n v="138"/>
    <n v="14"/>
    <n v="3.1"/>
    <x v="51"/>
    <n v="70.900000000000006"/>
    <n v="1.2"/>
    <n v="0"/>
    <n v="0.93939393939393945"/>
    <x v="0"/>
    <x v="1"/>
  </r>
  <r>
    <n v="139"/>
    <n v="14"/>
    <n v="2"/>
    <x v="24"/>
    <n v="71.099999999999994"/>
    <n v="2"/>
    <n v="1"/>
    <n v="0.27027027027027023"/>
    <x v="1"/>
    <x v="1"/>
  </r>
  <r>
    <n v="140"/>
    <n v="17"/>
    <n v="0.4"/>
    <x v="3"/>
    <n v="81.3"/>
    <n v="1.1000000000000001"/>
    <n v="0"/>
    <n v="0.10526315789473685"/>
    <x v="0"/>
    <x v="0"/>
  </r>
  <r>
    <n v="141"/>
    <n v="13"/>
    <n v="2.1"/>
    <x v="26"/>
    <n v="64.2"/>
    <n v="1.2"/>
    <n v="1"/>
    <n v="0.36206896551724138"/>
    <x v="1"/>
    <x v="1"/>
  </r>
  <r>
    <n v="142"/>
    <n v="17"/>
    <n v="2.6"/>
    <x v="18"/>
    <n v="60.9"/>
    <n v="1.4"/>
    <n v="0"/>
    <n v="0.72222222222222221"/>
    <x v="0"/>
    <x v="0"/>
  </r>
  <r>
    <n v="143"/>
    <n v="16"/>
    <n v="2.5"/>
    <x v="52"/>
    <n v="61.3"/>
    <n v="1.9"/>
    <n v="1"/>
    <n v="0.38461538461538464"/>
    <x v="1"/>
    <x v="0"/>
  </r>
  <r>
    <n v="144"/>
    <n v="16"/>
    <n v="3.3"/>
    <x v="9"/>
    <n v="53.9"/>
    <n v="2.5"/>
    <n v="0"/>
    <n v="0.71739130434782605"/>
    <x v="0"/>
    <x v="0"/>
  </r>
  <r>
    <n v="145"/>
    <n v="16"/>
    <n v="4.4000000000000004"/>
    <x v="15"/>
    <n v="83.5"/>
    <n v="1.6"/>
    <n v="1"/>
    <n v="0.77192982456140358"/>
    <x v="1"/>
    <x v="0"/>
  </r>
  <r>
    <n v="146"/>
    <n v="16"/>
    <n v="2.9"/>
    <x v="1"/>
    <n v="66.7"/>
    <n v="0.3"/>
    <n v="0"/>
    <n v="0.57999999999999996"/>
    <x v="0"/>
    <x v="0"/>
  </r>
  <r>
    <n v="147"/>
    <n v="16"/>
    <n v="3.1"/>
    <x v="11"/>
    <n v="65.5"/>
    <n v="2"/>
    <n v="0"/>
    <n v="1.0333333333333334"/>
    <x v="2"/>
    <x v="0"/>
  </r>
  <r>
    <n v="148"/>
    <n v="15"/>
    <n v="2.6"/>
    <x v="26"/>
    <n v="48.8"/>
    <n v="3.5"/>
    <n v="1"/>
    <n v="0.44827586206896552"/>
    <x v="1"/>
    <x v="0"/>
  </r>
  <r>
    <n v="149"/>
    <n v="14"/>
    <n v="3.7"/>
    <x v="29"/>
    <n v="55.7"/>
    <n v="1.6"/>
    <n v="0"/>
    <n v="0.88095238095238093"/>
    <x v="0"/>
    <x v="1"/>
  </r>
  <r>
    <n v="150"/>
    <n v="16"/>
    <n v="3"/>
    <x v="13"/>
    <n v="84.7"/>
    <n v="0.1"/>
    <n v="1"/>
    <n v="0.45454545454545459"/>
    <x v="1"/>
    <x v="0"/>
  </r>
  <r>
    <n v="151"/>
    <n v="13"/>
    <n v="3.2"/>
    <x v="9"/>
    <n v="73"/>
    <n v="1.6"/>
    <n v="0"/>
    <n v="0.69565217391304357"/>
    <x v="0"/>
    <x v="1"/>
  </r>
  <r>
    <n v="152"/>
    <n v="13"/>
    <n v="4.3"/>
    <x v="31"/>
    <n v="81.7"/>
    <n v="1.5"/>
    <n v="0"/>
    <n v="0.87755102040816313"/>
    <x v="0"/>
    <x v="1"/>
  </r>
  <r>
    <n v="153"/>
    <n v="13"/>
    <n v="2.7"/>
    <x v="53"/>
    <n v="80.400000000000006"/>
    <n v="1.4"/>
    <n v="1"/>
    <n v="0.36000000000000004"/>
    <x v="1"/>
    <x v="1"/>
  </r>
  <r>
    <n v="154"/>
    <n v="13"/>
    <n v="2.2000000000000002"/>
    <x v="54"/>
    <n v="60"/>
    <n v="2.2999999999999998"/>
    <n v="1"/>
    <n v="0.2558139534883721"/>
    <x v="1"/>
    <x v="1"/>
  </r>
  <r>
    <n v="155"/>
    <n v="15"/>
    <n v="2.9"/>
    <x v="16"/>
    <n v="94.3"/>
    <n v="2.6"/>
    <n v="1"/>
    <n v="0.46774193548387094"/>
    <x v="1"/>
    <x v="0"/>
  </r>
  <r>
    <n v="156"/>
    <n v="13"/>
    <n v="3.6"/>
    <x v="9"/>
    <n v="89.5"/>
    <n v="2"/>
    <n v="0"/>
    <n v="0.78260869565217395"/>
    <x v="0"/>
    <x v="1"/>
  </r>
  <r>
    <n v="157"/>
    <n v="16"/>
    <n v="3"/>
    <x v="43"/>
    <n v="64.400000000000006"/>
    <n v="1.4"/>
    <n v="0"/>
    <n v="0.68181818181818177"/>
    <x v="0"/>
    <x v="0"/>
  </r>
  <r>
    <n v="158"/>
    <n v="17"/>
    <n v="3.6"/>
    <x v="3"/>
    <n v="34.299999999999997"/>
    <n v="2.4"/>
    <n v="0"/>
    <n v="0.94736842105263164"/>
    <x v="0"/>
    <x v="0"/>
  </r>
  <r>
    <n v="159"/>
    <n v="13"/>
    <n v="1.8"/>
    <x v="23"/>
    <n v="66.400000000000006"/>
    <n v="0.3"/>
    <n v="0"/>
    <n v="0.4390243902439025"/>
    <x v="0"/>
    <x v="1"/>
  </r>
  <r>
    <n v="160"/>
    <n v="15"/>
    <n v="1.6"/>
    <x v="9"/>
    <n v="72.400000000000006"/>
    <n v="0.9"/>
    <n v="0"/>
    <n v="0.34782608695652178"/>
    <x v="0"/>
    <x v="0"/>
  </r>
  <r>
    <n v="161"/>
    <n v="15"/>
    <n v="2"/>
    <x v="44"/>
    <n v="64.3"/>
    <n v="1"/>
    <n v="1"/>
    <n v="0.25316455696202528"/>
    <x v="1"/>
    <x v="0"/>
  </r>
  <r>
    <n v="162"/>
    <n v="13"/>
    <n v="1.2"/>
    <x v="34"/>
    <n v="67.8"/>
    <n v="1.5"/>
    <n v="0"/>
    <n v="0.25531914893617019"/>
    <x v="0"/>
    <x v="1"/>
  </r>
  <r>
    <n v="163"/>
    <n v="17"/>
    <n v="2.6"/>
    <x v="36"/>
    <n v="61.7"/>
    <n v="1.9"/>
    <n v="0"/>
    <n v="0.8125"/>
    <x v="0"/>
    <x v="0"/>
  </r>
  <r>
    <n v="164"/>
    <n v="13"/>
    <n v="2.1"/>
    <x v="8"/>
    <n v="79.2"/>
    <n v="1.3"/>
    <n v="1"/>
    <n v="0.41176470588235298"/>
    <x v="1"/>
    <x v="1"/>
  </r>
  <r>
    <n v="165"/>
    <n v="15"/>
    <n v="3.7"/>
    <x v="2"/>
    <n v="70.599999999999994"/>
    <n v="0.8"/>
    <n v="1"/>
    <n v="0.69811320754716988"/>
    <x v="1"/>
    <x v="0"/>
  </r>
  <r>
    <n v="166"/>
    <n v="14"/>
    <n v="1.2"/>
    <x v="8"/>
    <n v="79.5"/>
    <n v="2.2999999999999998"/>
    <n v="1"/>
    <n v="0.23529411764705882"/>
    <x v="1"/>
    <x v="1"/>
  </r>
  <r>
    <n v="167"/>
    <n v="16"/>
    <n v="4.0999999999999996"/>
    <x v="16"/>
    <n v="82.2"/>
    <n v="1.3"/>
    <n v="1"/>
    <n v="0.66129032258064513"/>
    <x v="1"/>
    <x v="0"/>
  </r>
  <r>
    <n v="168"/>
    <n v="15"/>
    <n v="1.5"/>
    <x v="8"/>
    <n v="48.3"/>
    <n v="1.6"/>
    <n v="1"/>
    <n v="0.29411764705882354"/>
    <x v="1"/>
    <x v="0"/>
  </r>
  <r>
    <n v="169"/>
    <n v="13"/>
    <n v="1.3"/>
    <x v="16"/>
    <n v="62.3"/>
    <n v="1.9"/>
    <n v="1"/>
    <n v="0.20967741935483872"/>
    <x v="1"/>
    <x v="1"/>
  </r>
  <r>
    <n v="170"/>
    <n v="16"/>
    <n v="1.7"/>
    <x v="3"/>
    <n v="63.8"/>
    <n v="1.5"/>
    <n v="0"/>
    <n v="0.44736842105263158"/>
    <x v="0"/>
    <x v="0"/>
  </r>
  <r>
    <n v="171"/>
    <n v="13"/>
    <n v="4.5"/>
    <x v="1"/>
    <n v="95.7"/>
    <n v="1.5"/>
    <n v="0"/>
    <n v="0.9"/>
    <x v="0"/>
    <x v="1"/>
  </r>
  <r>
    <n v="172"/>
    <n v="13"/>
    <n v="2.5"/>
    <x v="5"/>
    <n v="71.5"/>
    <n v="2.2999999999999998"/>
    <n v="1"/>
    <n v="0.46296296296296291"/>
    <x v="1"/>
    <x v="1"/>
  </r>
  <r>
    <n v="173"/>
    <n v="14"/>
    <n v="3"/>
    <x v="7"/>
    <n v="70.900000000000006"/>
    <n v="1.6"/>
    <n v="1"/>
    <n v="0.5357142857142857"/>
    <x v="1"/>
    <x v="1"/>
  </r>
  <r>
    <n v="174"/>
    <n v="16"/>
    <n v="2.2999999999999998"/>
    <x v="3"/>
    <n v="51.2"/>
    <n v="2.2000000000000002"/>
    <n v="0"/>
    <n v="0.60526315789473684"/>
    <x v="0"/>
    <x v="0"/>
  </r>
  <r>
    <n v="175"/>
    <n v="16"/>
    <n v="2.4"/>
    <x v="15"/>
    <n v="71.400000000000006"/>
    <n v="1.9"/>
    <n v="1"/>
    <n v="0.42105263157894735"/>
    <x v="1"/>
    <x v="0"/>
  </r>
  <r>
    <n v="176"/>
    <n v="14"/>
    <n v="2"/>
    <x v="25"/>
    <n v="79.8"/>
    <n v="3.1"/>
    <n v="1"/>
    <n v="0.33333333333333331"/>
    <x v="1"/>
    <x v="1"/>
  </r>
  <r>
    <n v="177"/>
    <n v="15"/>
    <n v="2.6"/>
    <x v="36"/>
    <n v="78.599999999999994"/>
    <n v="1.8"/>
    <n v="0"/>
    <n v="0.8125"/>
    <x v="0"/>
    <x v="0"/>
  </r>
  <r>
    <n v="178"/>
    <n v="13"/>
    <n v="3"/>
    <x v="55"/>
    <n v="76.2"/>
    <n v="2"/>
    <n v="0"/>
    <n v="1.2"/>
    <x v="2"/>
    <x v="1"/>
  </r>
  <r>
    <n v="179"/>
    <n v="17"/>
    <n v="4.2"/>
    <x v="5"/>
    <n v="70.099999999999994"/>
    <n v="2.4"/>
    <n v="1"/>
    <n v="0.77777777777777779"/>
    <x v="1"/>
    <x v="0"/>
  </r>
  <r>
    <n v="180"/>
    <n v="13"/>
    <n v="0.6"/>
    <x v="35"/>
    <n v="70.599999999999994"/>
    <n v="1.6"/>
    <n v="0"/>
    <n v="0.13953488372093023"/>
    <x v="0"/>
    <x v="1"/>
  </r>
  <r>
    <n v="181"/>
    <n v="13"/>
    <n v="4.0999999999999996"/>
    <x v="5"/>
    <n v="53.1"/>
    <n v="1"/>
    <n v="1"/>
    <n v="0.75925925925925919"/>
    <x v="1"/>
    <x v="1"/>
  </r>
  <r>
    <n v="182"/>
    <n v="15"/>
    <n v="3"/>
    <x v="56"/>
    <n v="61"/>
    <n v="1.1000000000000001"/>
    <n v="0"/>
    <n v="0.96774193548387089"/>
    <x v="0"/>
    <x v="0"/>
  </r>
  <r>
    <n v="183"/>
    <n v="13"/>
    <n v="2.1"/>
    <x v="38"/>
    <n v="72.3"/>
    <n v="1.1000000000000001"/>
    <n v="0"/>
    <n v="0.77777777777777779"/>
    <x v="2"/>
    <x v="1"/>
  </r>
  <r>
    <n v="184"/>
    <n v="14"/>
    <n v="2"/>
    <x v="2"/>
    <n v="62.8"/>
    <n v="0.7"/>
    <n v="1"/>
    <n v="0.37735849056603776"/>
    <x v="1"/>
    <x v="1"/>
  </r>
  <r>
    <n v="185"/>
    <n v="14"/>
    <n v="3.5"/>
    <x v="14"/>
    <n v="76.900000000000006"/>
    <n v="1.8"/>
    <n v="0"/>
    <n v="0.77777777777777779"/>
    <x v="0"/>
    <x v="1"/>
  </r>
  <r>
    <n v="186"/>
    <n v="16"/>
    <n v="2.7"/>
    <x v="1"/>
    <n v="74.7"/>
    <n v="1"/>
    <n v="0"/>
    <n v="0.54"/>
    <x v="0"/>
    <x v="0"/>
  </r>
  <r>
    <n v="187"/>
    <n v="17"/>
    <n v="1"/>
    <x v="17"/>
    <n v="83.7"/>
    <n v="1.7"/>
    <n v="1"/>
    <n v="0.14285714285714285"/>
    <x v="1"/>
    <x v="0"/>
  </r>
  <r>
    <n v="188"/>
    <n v="13"/>
    <n v="2.9"/>
    <x v="11"/>
    <n v="79.599999999999994"/>
    <n v="1.4"/>
    <n v="0"/>
    <n v="0.96666666666666667"/>
    <x v="2"/>
    <x v="1"/>
  </r>
  <r>
    <n v="189"/>
    <n v="13"/>
    <n v="3.6"/>
    <x v="57"/>
    <n v="72.3"/>
    <n v="1.5"/>
    <n v="1"/>
    <n v="0.4044943820224719"/>
    <x v="1"/>
    <x v="1"/>
  </r>
  <r>
    <n v="190"/>
    <n v="15"/>
    <n v="3.4"/>
    <x v="23"/>
    <n v="77.5"/>
    <n v="1.9"/>
    <n v="0"/>
    <n v="0.8292682926829269"/>
    <x v="0"/>
    <x v="0"/>
  </r>
  <r>
    <n v="191"/>
    <n v="14"/>
    <n v="1.9"/>
    <x v="7"/>
    <n v="80.099999999999994"/>
    <n v="1.1000000000000001"/>
    <n v="1"/>
    <n v="0.3392857142857143"/>
    <x v="1"/>
    <x v="1"/>
  </r>
  <r>
    <n v="192"/>
    <n v="17"/>
    <n v="1.2"/>
    <x v="53"/>
    <n v="64.900000000000006"/>
    <n v="2"/>
    <n v="1"/>
    <n v="0.16"/>
    <x v="1"/>
    <x v="0"/>
  </r>
  <r>
    <n v="193"/>
    <n v="16"/>
    <n v="2.2000000000000002"/>
    <x v="58"/>
    <n v="66.7"/>
    <n v="2.8"/>
    <n v="1"/>
    <n v="0.30555555555555558"/>
    <x v="1"/>
    <x v="0"/>
  </r>
  <r>
    <n v="194"/>
    <n v="14"/>
    <n v="5.8"/>
    <x v="59"/>
    <n v="69"/>
    <n v="1.8"/>
    <n v="1"/>
    <n v="0.72499999999999998"/>
    <x v="1"/>
    <x v="1"/>
  </r>
  <r>
    <n v="195"/>
    <n v="16"/>
    <n v="1"/>
    <x v="38"/>
    <n v="65.2"/>
    <n v="0.9"/>
    <n v="0"/>
    <n v="0.37037037037037035"/>
    <x v="2"/>
    <x v="0"/>
  </r>
  <r>
    <n v="196"/>
    <n v="15"/>
    <n v="1.7"/>
    <x v="51"/>
    <n v="80.2"/>
    <n v="1"/>
    <n v="0"/>
    <n v="0.51515151515151514"/>
    <x v="0"/>
    <x v="0"/>
  </r>
  <r>
    <n v="197"/>
    <n v="15"/>
    <n v="2.9"/>
    <x v="2"/>
    <n v="63.7"/>
    <n v="1.3"/>
    <n v="1"/>
    <n v="0.54716981132075471"/>
    <x v="1"/>
    <x v="0"/>
  </r>
  <r>
    <n v="198"/>
    <n v="13"/>
    <n v="2.4"/>
    <x v="27"/>
    <n v="82.5"/>
    <n v="1"/>
    <n v="1"/>
    <n v="0.38095238095238093"/>
    <x v="1"/>
    <x v="1"/>
  </r>
  <r>
    <n v="199"/>
    <n v="17"/>
    <n v="2.2999999999999998"/>
    <x v="1"/>
    <n v="66.3"/>
    <n v="0.7"/>
    <n v="0"/>
    <n v="0.45999999999999996"/>
    <x v="0"/>
    <x v="0"/>
  </r>
  <r>
    <n v="200"/>
    <n v="16"/>
    <n v="4.5"/>
    <x v="55"/>
    <n v="74.7"/>
    <n v="1.6"/>
    <n v="0"/>
    <n v="1.8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99061-F7BB-4BE9-BE66-635E464A312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7:B11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numFmtId="9"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est_Scores" fld="4" subtotal="average" baseField="8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6C238-AD7B-4323-AF0D-45E59159803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1:B24" firstHeaderRow="1" firstDataRow="1" firstDataCol="1"/>
  <pivotFields count="10">
    <pivotField showAll="0"/>
    <pivotField showAll="0"/>
    <pivotField showAll="0"/>
    <pivotField showAll="0">
      <items count="61">
        <item x="45"/>
        <item x="32"/>
        <item x="19"/>
        <item x="49"/>
        <item x="48"/>
        <item x="22"/>
        <item x="55"/>
        <item x="12"/>
        <item x="38"/>
        <item x="4"/>
        <item x="30"/>
        <item x="11"/>
        <item x="56"/>
        <item x="36"/>
        <item x="51"/>
        <item x="20"/>
        <item x="18"/>
        <item x="0"/>
        <item x="3"/>
        <item x="21"/>
        <item x="37"/>
        <item x="23"/>
        <item x="29"/>
        <item x="35"/>
        <item x="43"/>
        <item x="14"/>
        <item x="9"/>
        <item x="34"/>
        <item x="39"/>
        <item x="31"/>
        <item x="1"/>
        <item x="8"/>
        <item x="40"/>
        <item x="2"/>
        <item x="5"/>
        <item x="42"/>
        <item x="7"/>
        <item x="15"/>
        <item x="26"/>
        <item x="33"/>
        <item x="25"/>
        <item x="16"/>
        <item x="27"/>
        <item x="52"/>
        <item x="13"/>
        <item x="28"/>
        <item x="10"/>
        <item x="17"/>
        <item x="41"/>
        <item x="58"/>
        <item x="24"/>
        <item x="53"/>
        <item x="6"/>
        <item x="44"/>
        <item x="59"/>
        <item x="47"/>
        <item x="50"/>
        <item x="54"/>
        <item x="46"/>
        <item x="57"/>
        <item t="default"/>
      </items>
    </pivotField>
    <pivotField dataField="1" showAll="0"/>
    <pivotField showAll="0"/>
    <pivotField showAll="0"/>
    <pivotField numFmtId="9" showAll="0"/>
    <pivotField showAll="0">
      <items count="4">
        <item x="1"/>
        <item x="2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Average of Test_Scores" fld="4" subtotal="average" baseField="9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B940A-4AFC-4B7E-ABA5-41904D63F9F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4:B18" firstHeaderRow="1" firstDataRow="1" firstDataCol="1"/>
  <pivotFields count="10">
    <pivotField showAll="0"/>
    <pivotField showAll="0"/>
    <pivotField showAll="0"/>
    <pivotField showAll="0">
      <items count="61">
        <item x="45"/>
        <item x="32"/>
        <item x="19"/>
        <item x="49"/>
        <item x="48"/>
        <item x="22"/>
        <item x="55"/>
        <item x="12"/>
        <item x="38"/>
        <item x="4"/>
        <item x="30"/>
        <item x="11"/>
        <item x="56"/>
        <item x="36"/>
        <item x="51"/>
        <item x="20"/>
        <item x="18"/>
        <item x="0"/>
        <item x="3"/>
        <item x="21"/>
        <item x="37"/>
        <item x="23"/>
        <item x="29"/>
        <item x="35"/>
        <item x="43"/>
        <item x="14"/>
        <item x="9"/>
        <item x="34"/>
        <item x="39"/>
        <item x="31"/>
        <item x="1"/>
        <item x="8"/>
        <item x="40"/>
        <item x="2"/>
        <item x="5"/>
        <item x="42"/>
        <item x="7"/>
        <item x="15"/>
        <item x="26"/>
        <item x="33"/>
        <item x="25"/>
        <item x="16"/>
        <item x="27"/>
        <item x="52"/>
        <item x="13"/>
        <item x="28"/>
        <item x="10"/>
        <item x="17"/>
        <item x="41"/>
        <item x="58"/>
        <item x="24"/>
        <item x="53"/>
        <item x="6"/>
        <item x="44"/>
        <item x="59"/>
        <item x="47"/>
        <item x="50"/>
        <item x="54"/>
        <item x="46"/>
        <item x="57"/>
        <item t="default"/>
      </items>
    </pivotField>
    <pivotField showAll="0"/>
    <pivotField dataField="1" showAll="0"/>
    <pivotField showAll="0"/>
    <pivotField numFmtId="9"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Extra_Curricular_Hours" fld="5" subtotal="average" baseField="3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1DBD26-1E9C-4A71-A215-B198342157EA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Student_ID" tableColumnId="1"/>
      <queryTableField id="2" name="Age" tableColumnId="2"/>
      <queryTableField id="3" name="Study_Hours" tableColumnId="3"/>
      <queryTableField id="4" name="Screen_Time" tableColumnId="4"/>
      <queryTableField id="5" name="Test_Scores" tableColumnId="5"/>
      <queryTableField id="6" name="Extra_Curricular_Hours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E31201-F227-4DD2-A210-121CBBEC2BB5}" name="student_screen_time_raw" displayName="student_screen_time_raw" ref="A1:J201" tableType="queryTable" totalsRowShown="0">
  <autoFilter ref="A1:J201" xr:uid="{42E31201-F227-4DD2-A210-121CBBEC2BB5}"/>
  <tableColumns count="10">
    <tableColumn id="1" xr3:uid="{6FB4168C-C0C0-47D2-AB12-9DAEF18D4364}" uniqueName="1" name="Student_ID" queryTableFieldId="1"/>
    <tableColumn id="2" xr3:uid="{95EE5C98-7D3A-402F-9DF3-A1B286CD7222}" uniqueName="2" name="Age" queryTableFieldId="2"/>
    <tableColumn id="3" xr3:uid="{26F5F890-00B4-4A89-8FF3-B3DD5B5EDC57}" uniqueName="3" name="Study_Hours" queryTableFieldId="3"/>
    <tableColumn id="4" xr3:uid="{3A5A74AC-56B0-446B-BA26-B06796770F45}" uniqueName="4" name="Screen_Time" queryTableFieldId="4"/>
    <tableColumn id="5" xr3:uid="{547F4AB2-8DEA-4E9D-A42A-E3707094A196}" uniqueName="5" name="Test_Scores" queryTableFieldId="5"/>
    <tableColumn id="6" xr3:uid="{9B2E9FC6-238E-46BF-9211-9A0C0259C48A}" uniqueName="6" name="Extra_Curricular_Hours" queryTableFieldId="6"/>
    <tableColumn id="7" xr3:uid="{EFB82A62-BEEF-49BF-B71E-027A3740D634}" uniqueName="7" name="High_Screen_Time" queryTableFieldId="7" dataDxfId="3">
      <calculatedColumnFormula>IF(student_screen_time_raw[[#This Row],[Screen_Time]]&gt;4,1,0)</calculatedColumnFormula>
    </tableColumn>
    <tableColumn id="8" xr3:uid="{3A0B8292-E006-4F7A-9AF9-B37731778102}" uniqueName="8" name="Study_Screen_Ratio" queryTableFieldId="8" dataDxfId="2">
      <calculatedColumnFormula>student_screen_time_raw[[#This Row],[Study_Hours]]/(student_screen_time_raw[[#This Row],[Screen_Time]]+1)</calculatedColumnFormula>
    </tableColumn>
    <tableColumn id="9" xr3:uid="{ADA376A3-27BC-419D-8250-9CFD0D8325E9}" uniqueName="9" name="Screen_Time_Category" queryTableFieldId="9" dataDxfId="1">
      <calculatedColumnFormula>IF(D2&lt;=2,"Low",IF(D2&lt;=4,"Moderate","High"))</calculatedColumnFormula>
    </tableColumn>
    <tableColumn id="10" xr3:uid="{952026A5-66C8-4CBF-BFFF-40B6EE6265E5}" uniqueName="10" name="Age_Group" queryTableFieldId="10" dataDxfId="0">
      <calculatedColumnFormula>IF(B2&lt;=14,"Under 15",IF(B2&lt;=17,"15-17","18+"))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284EC-67F1-4C0A-B520-7D2DC8E9B47C}">
  <dimension ref="A1:J201"/>
  <sheetViews>
    <sheetView tabSelected="1" workbookViewId="0">
      <selection activeCell="K2" sqref="K2"/>
    </sheetView>
  </sheetViews>
  <sheetFormatPr defaultRowHeight="14.4"/>
  <cols>
    <col min="1" max="1" width="12.6640625" bestFit="1" customWidth="1"/>
    <col min="2" max="2" width="6.44140625" bestFit="1" customWidth="1"/>
    <col min="3" max="4" width="14" bestFit="1" customWidth="1"/>
    <col min="5" max="5" width="13.109375" bestFit="1" customWidth="1"/>
    <col min="6" max="6" width="22.6640625" bestFit="1" customWidth="1"/>
    <col min="7" max="7" width="18.88671875" bestFit="1" customWidth="1"/>
    <col min="8" max="8" width="20.33203125" bestFit="1" customWidth="1"/>
    <col min="9" max="9" width="22.77734375" bestFit="1" customWidth="1"/>
    <col min="10" max="10" width="12.6640625" bestFit="1" customWidth="1"/>
    <col min="14" max="14" width="17.21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>
        <v>16</v>
      </c>
      <c r="C2">
        <v>2.5</v>
      </c>
      <c r="D2">
        <v>2.7</v>
      </c>
      <c r="E2">
        <v>75</v>
      </c>
      <c r="F2">
        <v>1.6</v>
      </c>
      <c r="G2">
        <f>IF(student_screen_time_raw[[#This Row],[Screen_Time]]&gt;4,1,0)</f>
        <v>0</v>
      </c>
      <c r="H2" s="1">
        <f>student_screen_time_raw[[#This Row],[Study_Hours]]/(student_screen_time_raw[[#This Row],[Screen_Time]]+1)</f>
        <v>0.67567567567567566</v>
      </c>
      <c r="I2" t="str">
        <f>IF(D2&lt;=2,"Low",IF(D2&lt;=4,"Moderate","High"))</f>
        <v>Moderate</v>
      </c>
      <c r="J2" t="str">
        <f>IF(B2&lt;=14,"Under 15",IF(B2&lt;=17,"15-17","18+"))</f>
        <v>15-17</v>
      </c>
    </row>
    <row r="3" spans="1:10">
      <c r="A3">
        <v>2</v>
      </c>
      <c r="B3">
        <v>17</v>
      </c>
      <c r="C3">
        <v>2.7</v>
      </c>
      <c r="D3">
        <v>4</v>
      </c>
      <c r="E3">
        <v>68.099999999999994</v>
      </c>
      <c r="F3">
        <v>0.7</v>
      </c>
      <c r="G3">
        <f>IF(student_screen_time_raw[[#This Row],[Screen_Time]]&gt;4,1,0)</f>
        <v>0</v>
      </c>
      <c r="H3" s="1">
        <f>student_screen_time_raw[[#This Row],[Study_Hours]]/(student_screen_time_raw[[#This Row],[Screen_Time]]+1)</f>
        <v>0.54</v>
      </c>
      <c r="I3" t="str">
        <f t="shared" ref="I3:I33" si="0">IF(D3&lt;=2,"Low",IF(D3&lt;=4,"Moderate","High"))</f>
        <v>Moderate</v>
      </c>
      <c r="J3" t="str">
        <f t="shared" ref="J3:J33" si="1">IF(B3&lt;=14,"Under 15",IF(B3&lt;=17,"15-17","18+"))</f>
        <v>15-17</v>
      </c>
    </row>
    <row r="4" spans="1:10">
      <c r="A4">
        <v>3</v>
      </c>
      <c r="B4">
        <v>15</v>
      </c>
      <c r="C4">
        <v>3</v>
      </c>
      <c r="D4">
        <v>4.3</v>
      </c>
      <c r="E4">
        <v>67.900000000000006</v>
      </c>
      <c r="F4">
        <v>1.5</v>
      </c>
      <c r="G4">
        <f>IF(student_screen_time_raw[[#This Row],[Screen_Time]]&gt;4,1,0)</f>
        <v>1</v>
      </c>
      <c r="H4" s="1">
        <f>student_screen_time_raw[[#This Row],[Study_Hours]]/(student_screen_time_raw[[#This Row],[Screen_Time]]+1)</f>
        <v>0.56603773584905659</v>
      </c>
      <c r="I4" t="str">
        <f t="shared" si="0"/>
        <v>High</v>
      </c>
      <c r="J4" t="str">
        <f t="shared" si="1"/>
        <v>15-17</v>
      </c>
    </row>
    <row r="5" spans="1:10">
      <c r="A5">
        <v>4</v>
      </c>
      <c r="B5">
        <v>17</v>
      </c>
      <c r="C5">
        <v>3</v>
      </c>
      <c r="D5">
        <v>2.8</v>
      </c>
      <c r="E5">
        <v>47.2</v>
      </c>
      <c r="F5">
        <v>1.8</v>
      </c>
      <c r="G5">
        <f>IF(student_screen_time_raw[[#This Row],[Screen_Time]]&gt;4,1,0)</f>
        <v>0</v>
      </c>
      <c r="H5" s="1">
        <f>student_screen_time_raw[[#This Row],[Study_Hours]]/(student_screen_time_raw[[#This Row],[Screen_Time]]+1)</f>
        <v>0.78947368421052633</v>
      </c>
      <c r="I5" t="str">
        <f t="shared" si="0"/>
        <v>Moderate</v>
      </c>
      <c r="J5" t="str">
        <f t="shared" si="1"/>
        <v>15-17</v>
      </c>
    </row>
    <row r="6" spans="1:10">
      <c r="A6">
        <v>5</v>
      </c>
      <c r="B6">
        <v>17</v>
      </c>
      <c r="C6">
        <v>2.5</v>
      </c>
      <c r="D6">
        <v>1.8</v>
      </c>
      <c r="E6">
        <v>78</v>
      </c>
      <c r="F6">
        <v>1.4</v>
      </c>
      <c r="G6">
        <f>IF(student_screen_time_raw[[#This Row],[Screen_Time]]&gt;4,1,0)</f>
        <v>0</v>
      </c>
      <c r="H6" s="1">
        <f>student_screen_time_raw[[#This Row],[Study_Hours]]/(student_screen_time_raw[[#This Row],[Screen_Time]]+1)</f>
        <v>0.8928571428571429</v>
      </c>
      <c r="I6" t="str">
        <f t="shared" si="0"/>
        <v>Low</v>
      </c>
      <c r="J6" t="str">
        <f t="shared" si="1"/>
        <v>15-17</v>
      </c>
    </row>
    <row r="7" spans="1:10">
      <c r="A7">
        <v>6</v>
      </c>
      <c r="B7">
        <v>14</v>
      </c>
      <c r="C7">
        <v>1.3</v>
      </c>
      <c r="D7">
        <v>4.4000000000000004</v>
      </c>
      <c r="E7">
        <v>71.5</v>
      </c>
      <c r="F7">
        <v>0.4</v>
      </c>
      <c r="G7">
        <f>IF(student_screen_time_raw[[#This Row],[Screen_Time]]&gt;4,1,0)</f>
        <v>1</v>
      </c>
      <c r="H7" s="1">
        <f>student_screen_time_raw[[#This Row],[Study_Hours]]/(student_screen_time_raw[[#This Row],[Screen_Time]]+1)</f>
        <v>0.24074074074074073</v>
      </c>
      <c r="I7" t="str">
        <f t="shared" si="0"/>
        <v>High</v>
      </c>
      <c r="J7" t="str">
        <f t="shared" si="1"/>
        <v>Under 15</v>
      </c>
    </row>
    <row r="8" spans="1:10">
      <c r="A8">
        <v>7</v>
      </c>
      <c r="B8">
        <v>15</v>
      </c>
      <c r="C8">
        <v>3.3</v>
      </c>
      <c r="D8">
        <v>6.7</v>
      </c>
      <c r="E8">
        <v>88</v>
      </c>
      <c r="F8">
        <v>2.9</v>
      </c>
      <c r="G8">
        <f>IF(student_screen_time_raw[[#This Row],[Screen_Time]]&gt;4,1,0)</f>
        <v>1</v>
      </c>
      <c r="H8" s="1">
        <f>student_screen_time_raw[[#This Row],[Study_Hours]]/(student_screen_time_raw[[#This Row],[Screen_Time]]+1)</f>
        <v>0.42857142857142855</v>
      </c>
      <c r="I8" t="str">
        <f t="shared" si="0"/>
        <v>High</v>
      </c>
      <c r="J8" t="str">
        <f t="shared" si="1"/>
        <v>15-17</v>
      </c>
    </row>
    <row r="9" spans="1:10">
      <c r="A9">
        <v>8</v>
      </c>
      <c r="B9">
        <v>15</v>
      </c>
      <c r="C9">
        <v>2.9</v>
      </c>
      <c r="D9">
        <v>4.5999999999999996</v>
      </c>
      <c r="E9">
        <v>69.3</v>
      </c>
      <c r="F9">
        <v>1.6</v>
      </c>
      <c r="G9">
        <f>IF(student_screen_time_raw[[#This Row],[Screen_Time]]&gt;4,1,0)</f>
        <v>1</v>
      </c>
      <c r="H9" s="1">
        <f>student_screen_time_raw[[#This Row],[Study_Hours]]/(student_screen_time_raw[[#This Row],[Screen_Time]]+1)</f>
        <v>0.5178571428571429</v>
      </c>
      <c r="I9" t="str">
        <f t="shared" si="0"/>
        <v>High</v>
      </c>
      <c r="J9" t="str">
        <f t="shared" si="1"/>
        <v>15-17</v>
      </c>
    </row>
    <row r="10" spans="1:10">
      <c r="A10">
        <v>9</v>
      </c>
      <c r="B10">
        <v>15</v>
      </c>
      <c r="C10">
        <v>1.4</v>
      </c>
      <c r="D10">
        <v>4.0999999999999996</v>
      </c>
      <c r="E10">
        <v>75.7</v>
      </c>
      <c r="F10">
        <v>0.9</v>
      </c>
      <c r="G10">
        <f>IF(student_screen_time_raw[[#This Row],[Screen_Time]]&gt;4,1,0)</f>
        <v>1</v>
      </c>
      <c r="H10" s="1">
        <f>student_screen_time_raw[[#This Row],[Study_Hours]]/(student_screen_time_raw[[#This Row],[Screen_Time]]+1)</f>
        <v>0.27450980392156865</v>
      </c>
      <c r="I10" t="str">
        <f t="shared" si="0"/>
        <v>High</v>
      </c>
      <c r="J10" t="str">
        <f t="shared" si="1"/>
        <v>15-17</v>
      </c>
    </row>
    <row r="11" spans="1:10">
      <c r="A11">
        <v>10</v>
      </c>
      <c r="B11">
        <v>17</v>
      </c>
      <c r="C11">
        <v>1.8</v>
      </c>
      <c r="D11">
        <v>4.0999999999999996</v>
      </c>
      <c r="E11">
        <v>78.3</v>
      </c>
      <c r="F11">
        <v>2.8</v>
      </c>
      <c r="G11">
        <f>IF(student_screen_time_raw[[#This Row],[Screen_Time]]&gt;4,1,0)</f>
        <v>1</v>
      </c>
      <c r="H11" s="1">
        <f>student_screen_time_raw[[#This Row],[Study_Hours]]/(student_screen_time_raw[[#This Row],[Screen_Time]]+1)</f>
        <v>0.35294117647058826</v>
      </c>
      <c r="I11" t="str">
        <f t="shared" si="0"/>
        <v>High</v>
      </c>
      <c r="J11" t="str">
        <f t="shared" si="1"/>
        <v>15-17</v>
      </c>
    </row>
    <row r="12" spans="1:10">
      <c r="A12">
        <v>11</v>
      </c>
      <c r="B12">
        <v>16</v>
      </c>
      <c r="C12">
        <v>3.4</v>
      </c>
      <c r="D12">
        <v>3.6</v>
      </c>
      <c r="E12">
        <v>52.5</v>
      </c>
      <c r="F12">
        <v>2</v>
      </c>
      <c r="G12">
        <f>IF(student_screen_time_raw[[#This Row],[Screen_Time]]&gt;4,1,0)</f>
        <v>0</v>
      </c>
      <c r="H12" s="1">
        <f>student_screen_time_raw[[#This Row],[Study_Hours]]/(student_screen_time_raw[[#This Row],[Screen_Time]]+1)</f>
        <v>0.73913043478260876</v>
      </c>
      <c r="I12" t="str">
        <f t="shared" si="0"/>
        <v>Moderate</v>
      </c>
      <c r="J12" t="str">
        <f t="shared" si="1"/>
        <v>15-17</v>
      </c>
    </row>
    <row r="13" spans="1:10">
      <c r="A13">
        <v>12</v>
      </c>
      <c r="B13">
        <v>15</v>
      </c>
      <c r="C13">
        <v>3.1</v>
      </c>
      <c r="D13">
        <v>5.8</v>
      </c>
      <c r="E13">
        <v>96.2</v>
      </c>
      <c r="F13">
        <v>0.5</v>
      </c>
      <c r="G13">
        <f>IF(student_screen_time_raw[[#This Row],[Screen_Time]]&gt;4,1,0)</f>
        <v>1</v>
      </c>
      <c r="H13" s="1">
        <f>student_screen_time_raw[[#This Row],[Study_Hours]]/(student_screen_time_raw[[#This Row],[Screen_Time]]+1)</f>
        <v>0.45588235294117652</v>
      </c>
      <c r="I13" t="str">
        <f t="shared" si="0"/>
        <v>High</v>
      </c>
      <c r="J13" t="str">
        <f t="shared" si="1"/>
        <v>15-17</v>
      </c>
    </row>
    <row r="14" spans="1:10">
      <c r="A14">
        <v>13</v>
      </c>
      <c r="B14">
        <v>17</v>
      </c>
      <c r="C14">
        <v>1.8</v>
      </c>
      <c r="D14">
        <v>4</v>
      </c>
      <c r="E14">
        <v>65.7</v>
      </c>
      <c r="F14">
        <v>0.7</v>
      </c>
      <c r="G14">
        <f>IF(student_screen_time_raw[[#This Row],[Screen_Time]]&gt;4,1,0)</f>
        <v>0</v>
      </c>
      <c r="H14" s="1">
        <f>student_screen_time_raw[[#This Row],[Study_Hours]]/(student_screen_time_raw[[#This Row],[Screen_Time]]+1)</f>
        <v>0.36</v>
      </c>
      <c r="I14" t="str">
        <f t="shared" si="0"/>
        <v>Moderate</v>
      </c>
      <c r="J14" t="str">
        <f t="shared" si="1"/>
        <v>15-17</v>
      </c>
    </row>
    <row r="15" spans="1:10">
      <c r="A15">
        <v>14</v>
      </c>
      <c r="B15">
        <v>14</v>
      </c>
      <c r="C15">
        <v>2.2000000000000002</v>
      </c>
      <c r="D15">
        <v>2</v>
      </c>
      <c r="E15">
        <v>74.900000000000006</v>
      </c>
      <c r="F15">
        <v>1.3</v>
      </c>
      <c r="G15">
        <f>IF(student_screen_time_raw[[#This Row],[Screen_Time]]&gt;4,1,0)</f>
        <v>0</v>
      </c>
      <c r="H15" s="1">
        <f>student_screen_time_raw[[#This Row],[Study_Hours]]/(student_screen_time_raw[[#This Row],[Screen_Time]]+1)</f>
        <v>0.73333333333333339</v>
      </c>
      <c r="I15" t="str">
        <f t="shared" si="0"/>
        <v>Low</v>
      </c>
      <c r="J15" t="str">
        <f t="shared" si="1"/>
        <v>Under 15</v>
      </c>
    </row>
    <row r="16" spans="1:10">
      <c r="A16">
        <v>15</v>
      </c>
      <c r="B16">
        <v>16</v>
      </c>
      <c r="C16">
        <v>2.4</v>
      </c>
      <c r="D16">
        <v>1.6</v>
      </c>
      <c r="E16">
        <v>76.400000000000006</v>
      </c>
      <c r="F16">
        <v>1.7</v>
      </c>
      <c r="G16">
        <f>IF(student_screen_time_raw[[#This Row],[Screen_Time]]&gt;4,1,0)</f>
        <v>0</v>
      </c>
      <c r="H16" s="1">
        <f>student_screen_time_raw[[#This Row],[Study_Hours]]/(student_screen_time_raw[[#This Row],[Screen_Time]]+1)</f>
        <v>0.92307692307692302</v>
      </c>
      <c r="I16" t="str">
        <f t="shared" si="0"/>
        <v>Low</v>
      </c>
      <c r="J16" t="str">
        <f t="shared" si="1"/>
        <v>15-17</v>
      </c>
    </row>
    <row r="17" spans="1:10">
      <c r="A17">
        <v>16</v>
      </c>
      <c r="B17">
        <v>14</v>
      </c>
      <c r="C17">
        <v>3.1</v>
      </c>
      <c r="D17">
        <v>4.0999999999999996</v>
      </c>
      <c r="E17">
        <v>61.9</v>
      </c>
      <c r="F17">
        <v>2</v>
      </c>
      <c r="G17">
        <f>IF(student_screen_time_raw[[#This Row],[Screen_Time]]&gt;4,1,0)</f>
        <v>1</v>
      </c>
      <c r="H17" s="1">
        <f>student_screen_time_raw[[#This Row],[Study_Hours]]/(student_screen_time_raw[[#This Row],[Screen_Time]]+1)</f>
        <v>0.60784313725490202</v>
      </c>
      <c r="I17" t="str">
        <f t="shared" si="0"/>
        <v>High</v>
      </c>
      <c r="J17" t="str">
        <f t="shared" si="1"/>
        <v>Under 15</v>
      </c>
    </row>
    <row r="18" spans="1:10">
      <c r="A18">
        <v>17</v>
      </c>
      <c r="B18">
        <v>16</v>
      </c>
      <c r="C18">
        <v>3.7</v>
      </c>
      <c r="D18">
        <v>5.6</v>
      </c>
      <c r="E18">
        <v>88.5</v>
      </c>
      <c r="F18">
        <v>2.2999999999999998</v>
      </c>
      <c r="G18">
        <f>IF(student_screen_time_raw[[#This Row],[Screen_Time]]&gt;4,1,0)</f>
        <v>1</v>
      </c>
      <c r="H18" s="1">
        <f>student_screen_time_raw[[#This Row],[Study_Hours]]/(student_screen_time_raw[[#This Row],[Screen_Time]]+1)</f>
        <v>0.56060606060606066</v>
      </c>
      <c r="I18" t="str">
        <f t="shared" si="0"/>
        <v>High</v>
      </c>
      <c r="J18" t="str">
        <f t="shared" si="1"/>
        <v>15-17</v>
      </c>
    </row>
    <row r="19" spans="1:10">
      <c r="A19">
        <v>18</v>
      </c>
      <c r="B19">
        <v>17</v>
      </c>
      <c r="C19">
        <v>2.6</v>
      </c>
      <c r="D19">
        <v>4.4000000000000004</v>
      </c>
      <c r="E19">
        <v>72.7</v>
      </c>
      <c r="F19">
        <v>1.9</v>
      </c>
      <c r="G19">
        <f>IF(student_screen_time_raw[[#This Row],[Screen_Time]]&gt;4,1,0)</f>
        <v>1</v>
      </c>
      <c r="H19" s="1">
        <f>student_screen_time_raw[[#This Row],[Study_Hours]]/(student_screen_time_raw[[#This Row],[Screen_Time]]+1)</f>
        <v>0.48148148148148145</v>
      </c>
      <c r="I19" t="str">
        <f t="shared" si="0"/>
        <v>High</v>
      </c>
      <c r="J19" t="str">
        <f t="shared" si="1"/>
        <v>15-17</v>
      </c>
    </row>
    <row r="20" spans="1:10">
      <c r="A20">
        <v>19</v>
      </c>
      <c r="B20">
        <v>13</v>
      </c>
      <c r="C20">
        <v>2.5</v>
      </c>
      <c r="D20">
        <v>3.5</v>
      </c>
      <c r="E20">
        <v>67.900000000000006</v>
      </c>
      <c r="F20">
        <v>2.6</v>
      </c>
      <c r="G20">
        <f>IF(student_screen_time_raw[[#This Row],[Screen_Time]]&gt;4,1,0)</f>
        <v>0</v>
      </c>
      <c r="H20" s="1">
        <f>student_screen_time_raw[[#This Row],[Study_Hours]]/(student_screen_time_raw[[#This Row],[Screen_Time]]+1)</f>
        <v>0.55555555555555558</v>
      </c>
      <c r="I20" t="str">
        <f t="shared" si="0"/>
        <v>Moderate</v>
      </c>
      <c r="J20" t="str">
        <f t="shared" si="1"/>
        <v>Under 15</v>
      </c>
    </row>
    <row r="21" spans="1:10">
      <c r="A21">
        <v>20</v>
      </c>
      <c r="B21">
        <v>16</v>
      </c>
      <c r="C21">
        <v>3.4</v>
      </c>
      <c r="D21">
        <v>4.7</v>
      </c>
      <c r="E21">
        <v>71.400000000000006</v>
      </c>
      <c r="F21">
        <v>1.6</v>
      </c>
      <c r="G21">
        <f>IF(student_screen_time_raw[[#This Row],[Screen_Time]]&gt;4,1,0)</f>
        <v>1</v>
      </c>
      <c r="H21" s="1">
        <f>student_screen_time_raw[[#This Row],[Study_Hours]]/(student_screen_time_raw[[#This Row],[Screen_Time]]+1)</f>
        <v>0.59649122807017541</v>
      </c>
      <c r="I21" t="str">
        <f t="shared" si="0"/>
        <v>High</v>
      </c>
      <c r="J21" t="str">
        <f t="shared" si="1"/>
        <v>15-17</v>
      </c>
    </row>
    <row r="22" spans="1:10">
      <c r="A22">
        <v>21</v>
      </c>
      <c r="B22">
        <v>14</v>
      </c>
      <c r="C22">
        <v>2.7</v>
      </c>
      <c r="D22">
        <v>4.3</v>
      </c>
      <c r="E22">
        <v>77.599999999999994</v>
      </c>
      <c r="F22">
        <v>0.9</v>
      </c>
      <c r="G22">
        <f>IF(student_screen_time_raw[[#This Row],[Screen_Time]]&gt;4,1,0)</f>
        <v>1</v>
      </c>
      <c r="H22" s="1">
        <f>student_screen_time_raw[[#This Row],[Study_Hours]]/(student_screen_time_raw[[#This Row],[Screen_Time]]+1)</f>
        <v>0.50943396226415094</v>
      </c>
      <c r="I22" t="str">
        <f t="shared" si="0"/>
        <v>High</v>
      </c>
      <c r="J22" t="str">
        <f t="shared" si="1"/>
        <v>Under 15</v>
      </c>
    </row>
    <row r="23" spans="1:10">
      <c r="A23">
        <v>22</v>
      </c>
      <c r="B23">
        <v>17</v>
      </c>
      <c r="C23">
        <v>1.1000000000000001</v>
      </c>
      <c r="D23">
        <v>5.2</v>
      </c>
      <c r="E23">
        <v>70.099999999999994</v>
      </c>
      <c r="F23">
        <v>1.5</v>
      </c>
      <c r="G23">
        <f>IF(student_screen_time_raw[[#This Row],[Screen_Time]]&gt;4,1,0)</f>
        <v>1</v>
      </c>
      <c r="H23" s="1">
        <f>student_screen_time_raw[[#This Row],[Study_Hours]]/(student_screen_time_raw[[#This Row],[Screen_Time]]+1)</f>
        <v>0.17741935483870969</v>
      </c>
      <c r="I23" t="str">
        <f t="shared" si="0"/>
        <v>High</v>
      </c>
      <c r="J23" t="str">
        <f t="shared" si="1"/>
        <v>15-17</v>
      </c>
    </row>
    <row r="24" spans="1:10">
      <c r="A24">
        <v>23</v>
      </c>
      <c r="B24">
        <v>16</v>
      </c>
      <c r="C24">
        <v>1.5</v>
      </c>
      <c r="D24">
        <v>6</v>
      </c>
      <c r="E24">
        <v>78.8</v>
      </c>
      <c r="F24">
        <v>1.4</v>
      </c>
      <c r="G24">
        <f>IF(student_screen_time_raw[[#This Row],[Screen_Time]]&gt;4,1,0)</f>
        <v>1</v>
      </c>
      <c r="H24" s="1">
        <f>student_screen_time_raw[[#This Row],[Study_Hours]]/(student_screen_time_raw[[#This Row],[Screen_Time]]+1)</f>
        <v>0.21428571428571427</v>
      </c>
      <c r="I24" t="str">
        <f t="shared" si="0"/>
        <v>High</v>
      </c>
      <c r="J24" t="str">
        <f t="shared" si="1"/>
        <v>15-17</v>
      </c>
    </row>
    <row r="25" spans="1:10">
      <c r="A25">
        <v>24</v>
      </c>
      <c r="B25">
        <v>13</v>
      </c>
      <c r="C25">
        <v>3.2</v>
      </c>
      <c r="D25">
        <v>2.6</v>
      </c>
      <c r="E25">
        <v>53.2</v>
      </c>
      <c r="F25">
        <v>0</v>
      </c>
      <c r="G25">
        <f>IF(student_screen_time_raw[[#This Row],[Screen_Time]]&gt;4,1,0)</f>
        <v>0</v>
      </c>
      <c r="H25" s="1">
        <f>student_screen_time_raw[[#This Row],[Study_Hours]]/(student_screen_time_raw[[#This Row],[Screen_Time]]+1)</f>
        <v>0.88888888888888895</v>
      </c>
      <c r="I25" t="str">
        <f t="shared" si="0"/>
        <v>Moderate</v>
      </c>
      <c r="J25" t="str">
        <f t="shared" si="1"/>
        <v>Under 15</v>
      </c>
    </row>
    <row r="26" spans="1:10">
      <c r="A26">
        <v>25</v>
      </c>
      <c r="B26">
        <v>13</v>
      </c>
      <c r="C26">
        <v>0.8</v>
      </c>
      <c r="D26">
        <v>0.5</v>
      </c>
      <c r="E26">
        <v>62.5</v>
      </c>
      <c r="F26">
        <v>1.1000000000000001</v>
      </c>
      <c r="G26">
        <f>IF(student_screen_time_raw[[#This Row],[Screen_Time]]&gt;4,1,0)</f>
        <v>0</v>
      </c>
      <c r="H26" s="1">
        <f>student_screen_time_raw[[#This Row],[Study_Hours]]/(student_screen_time_raw[[#This Row],[Screen_Time]]+1)</f>
        <v>0.53333333333333333</v>
      </c>
      <c r="I26" t="str">
        <f t="shared" si="0"/>
        <v>Low</v>
      </c>
      <c r="J26" t="str">
        <f t="shared" si="1"/>
        <v>Under 15</v>
      </c>
    </row>
    <row r="27" spans="1:10">
      <c r="A27">
        <v>26</v>
      </c>
      <c r="B27">
        <v>15</v>
      </c>
      <c r="C27">
        <v>2.6</v>
      </c>
      <c r="D27">
        <v>3.5</v>
      </c>
      <c r="E27">
        <v>48.6</v>
      </c>
      <c r="F27">
        <v>1.8</v>
      </c>
      <c r="G27">
        <f>IF(student_screen_time_raw[[#This Row],[Screen_Time]]&gt;4,1,0)</f>
        <v>0</v>
      </c>
      <c r="H27" s="1">
        <f>student_screen_time_raw[[#This Row],[Study_Hours]]/(student_screen_time_raw[[#This Row],[Screen_Time]]+1)</f>
        <v>0.57777777777777783</v>
      </c>
      <c r="I27" t="str">
        <f t="shared" si="0"/>
        <v>Moderate</v>
      </c>
      <c r="J27" t="str">
        <f t="shared" si="1"/>
        <v>15-17</v>
      </c>
    </row>
    <row r="28" spans="1:10">
      <c r="A28">
        <v>27</v>
      </c>
      <c r="B28">
        <v>15</v>
      </c>
      <c r="C28">
        <v>3.5</v>
      </c>
      <c r="D28">
        <v>2.5</v>
      </c>
      <c r="E28">
        <v>90</v>
      </c>
      <c r="F28">
        <v>1.2</v>
      </c>
      <c r="G28">
        <f>IF(student_screen_time_raw[[#This Row],[Screen_Time]]&gt;4,1,0)</f>
        <v>0</v>
      </c>
      <c r="H28" s="1">
        <f>student_screen_time_raw[[#This Row],[Study_Hours]]/(student_screen_time_raw[[#This Row],[Screen_Time]]+1)</f>
        <v>1</v>
      </c>
      <c r="I28" t="str">
        <f t="shared" si="0"/>
        <v>Moderate</v>
      </c>
      <c r="J28" t="str">
        <f t="shared" si="1"/>
        <v>15-17</v>
      </c>
    </row>
    <row r="29" spans="1:10">
      <c r="A29">
        <v>28</v>
      </c>
      <c r="B29">
        <v>14</v>
      </c>
      <c r="C29">
        <v>2.7</v>
      </c>
      <c r="D29">
        <v>5.2</v>
      </c>
      <c r="E29">
        <v>89.8</v>
      </c>
      <c r="F29">
        <v>1</v>
      </c>
      <c r="G29">
        <f>IF(student_screen_time_raw[[#This Row],[Screen_Time]]&gt;4,1,0)</f>
        <v>1</v>
      </c>
      <c r="H29" s="1">
        <f>student_screen_time_raw[[#This Row],[Study_Hours]]/(student_screen_time_raw[[#This Row],[Screen_Time]]+1)</f>
        <v>0.43548387096774194</v>
      </c>
      <c r="I29" t="str">
        <f t="shared" si="0"/>
        <v>High</v>
      </c>
      <c r="J29" t="str">
        <f t="shared" si="1"/>
        <v>Under 15</v>
      </c>
    </row>
    <row r="30" spans="1:10">
      <c r="A30">
        <v>29</v>
      </c>
      <c r="B30">
        <v>16</v>
      </c>
      <c r="C30">
        <v>1.9</v>
      </c>
      <c r="D30">
        <v>2.9</v>
      </c>
      <c r="E30">
        <v>76.3</v>
      </c>
      <c r="F30">
        <v>2.2000000000000002</v>
      </c>
      <c r="G30">
        <f>IF(student_screen_time_raw[[#This Row],[Screen_Time]]&gt;4,1,0)</f>
        <v>0</v>
      </c>
      <c r="H30" s="1">
        <f>student_screen_time_raw[[#This Row],[Study_Hours]]/(student_screen_time_raw[[#This Row],[Screen_Time]]+1)</f>
        <v>0.48717948717948717</v>
      </c>
      <c r="I30" t="str">
        <f t="shared" si="0"/>
        <v>Moderate</v>
      </c>
      <c r="J30" t="str">
        <f t="shared" si="1"/>
        <v>15-17</v>
      </c>
    </row>
    <row r="31" spans="1:10">
      <c r="A31">
        <v>30</v>
      </c>
      <c r="B31">
        <v>16</v>
      </c>
      <c r="C31">
        <v>1.7</v>
      </c>
      <c r="D31">
        <v>1.2</v>
      </c>
      <c r="E31">
        <v>59.9</v>
      </c>
      <c r="F31">
        <v>0.8</v>
      </c>
      <c r="G31">
        <f>IF(student_screen_time_raw[[#This Row],[Screen_Time]]&gt;4,1,0)</f>
        <v>0</v>
      </c>
      <c r="H31" s="1">
        <f>student_screen_time_raw[[#This Row],[Study_Hours]]/(student_screen_time_raw[[#This Row],[Screen_Time]]+1)</f>
        <v>0.7727272727272726</v>
      </c>
      <c r="I31" t="str">
        <f t="shared" si="0"/>
        <v>Low</v>
      </c>
      <c r="J31" t="str">
        <f t="shared" si="1"/>
        <v>15-17</v>
      </c>
    </row>
    <row r="32" spans="1:10">
      <c r="A32">
        <v>31</v>
      </c>
      <c r="B32">
        <v>15</v>
      </c>
      <c r="C32">
        <v>3.3</v>
      </c>
      <c r="D32">
        <v>3.1</v>
      </c>
      <c r="E32">
        <v>93.9</v>
      </c>
      <c r="F32">
        <v>2.1</v>
      </c>
      <c r="G32">
        <f>IF(student_screen_time_raw[[#This Row],[Screen_Time]]&gt;4,1,0)</f>
        <v>0</v>
      </c>
      <c r="H32" s="1">
        <f>student_screen_time_raw[[#This Row],[Study_Hours]]/(student_screen_time_raw[[#This Row],[Screen_Time]]+1)</f>
        <v>0.80487804878048785</v>
      </c>
      <c r="I32" t="str">
        <f t="shared" si="0"/>
        <v>Moderate</v>
      </c>
      <c r="J32" t="str">
        <f t="shared" si="1"/>
        <v>15-17</v>
      </c>
    </row>
    <row r="33" spans="1:10">
      <c r="A33">
        <v>32</v>
      </c>
      <c r="B33">
        <v>16</v>
      </c>
      <c r="C33">
        <v>3</v>
      </c>
      <c r="D33">
        <v>1.8</v>
      </c>
      <c r="E33">
        <v>64</v>
      </c>
      <c r="F33">
        <v>0.4</v>
      </c>
      <c r="G33">
        <f>IF(student_screen_time_raw[[#This Row],[Screen_Time]]&gt;4,1,0)</f>
        <v>0</v>
      </c>
      <c r="H33" s="1">
        <f>student_screen_time_raw[[#This Row],[Study_Hours]]/(student_screen_time_raw[[#This Row],[Screen_Time]]+1)</f>
        <v>1.0714285714285714</v>
      </c>
      <c r="I33" t="str">
        <f t="shared" si="0"/>
        <v>Low</v>
      </c>
      <c r="J33" t="str">
        <f t="shared" si="1"/>
        <v>15-17</v>
      </c>
    </row>
    <row r="34" spans="1:10">
      <c r="A34">
        <v>33</v>
      </c>
      <c r="B34">
        <v>16</v>
      </c>
      <c r="C34">
        <v>2.2000000000000002</v>
      </c>
      <c r="D34">
        <v>6.4</v>
      </c>
      <c r="E34">
        <v>67.900000000000006</v>
      </c>
      <c r="F34">
        <v>3.7</v>
      </c>
      <c r="G34">
        <f>IF(student_screen_time_raw[[#This Row],[Screen_Time]]&gt;4,1,0)</f>
        <v>1</v>
      </c>
      <c r="H34" s="1">
        <f>student_screen_time_raw[[#This Row],[Study_Hours]]/(student_screen_time_raw[[#This Row],[Screen_Time]]+1)</f>
        <v>0.29729729729729731</v>
      </c>
      <c r="I34" t="str">
        <f t="shared" ref="I34:I65" si="2">IF(D34&lt;=2,"Low",IF(D34&lt;=4,"Moderate","High"))</f>
        <v>High</v>
      </c>
      <c r="J34" t="str">
        <f t="shared" ref="J34:J65" si="3">IF(B34&lt;=14,"Under 15",IF(B34&lt;=17,"15-17","18+"))</f>
        <v>15-17</v>
      </c>
    </row>
    <row r="35" spans="1:10">
      <c r="A35">
        <v>34</v>
      </c>
      <c r="B35">
        <v>13</v>
      </c>
      <c r="C35">
        <v>3.6</v>
      </c>
      <c r="D35">
        <v>4.7</v>
      </c>
      <c r="E35">
        <v>71.599999999999994</v>
      </c>
      <c r="F35">
        <v>1.3</v>
      </c>
      <c r="G35">
        <f>IF(student_screen_time_raw[[#This Row],[Screen_Time]]&gt;4,1,0)</f>
        <v>1</v>
      </c>
      <c r="H35" s="1">
        <f>student_screen_time_raw[[#This Row],[Study_Hours]]/(student_screen_time_raw[[#This Row],[Screen_Time]]+1)</f>
        <v>0.63157894736842102</v>
      </c>
      <c r="I35" t="str">
        <f t="shared" si="2"/>
        <v>High</v>
      </c>
      <c r="J35" t="str">
        <f t="shared" si="3"/>
        <v>Under 15</v>
      </c>
    </row>
    <row r="36" spans="1:10">
      <c r="A36">
        <v>35</v>
      </c>
      <c r="B36">
        <v>15</v>
      </c>
      <c r="C36">
        <v>3.4</v>
      </c>
      <c r="D36">
        <v>5</v>
      </c>
      <c r="E36">
        <v>74.5</v>
      </c>
      <c r="F36">
        <v>1.2</v>
      </c>
      <c r="G36">
        <f>IF(student_screen_time_raw[[#This Row],[Screen_Time]]&gt;4,1,0)</f>
        <v>1</v>
      </c>
      <c r="H36" s="1">
        <f>student_screen_time_raw[[#This Row],[Study_Hours]]/(student_screen_time_raw[[#This Row],[Screen_Time]]+1)</f>
        <v>0.56666666666666665</v>
      </c>
      <c r="I36" t="str">
        <f t="shared" si="2"/>
        <v>High</v>
      </c>
      <c r="J36" t="str">
        <f t="shared" si="3"/>
        <v>15-17</v>
      </c>
    </row>
    <row r="37" spans="1:10">
      <c r="A37">
        <v>36</v>
      </c>
      <c r="B37">
        <v>17</v>
      </c>
      <c r="C37">
        <v>4.3</v>
      </c>
      <c r="D37">
        <v>4.8</v>
      </c>
      <c r="E37">
        <v>76.400000000000006</v>
      </c>
      <c r="F37">
        <v>2.4</v>
      </c>
      <c r="G37">
        <f>IF(student_screen_time_raw[[#This Row],[Screen_Time]]&gt;4,1,0)</f>
        <v>1</v>
      </c>
      <c r="H37" s="1">
        <f>student_screen_time_raw[[#This Row],[Study_Hours]]/(student_screen_time_raw[[#This Row],[Screen_Time]]+1)</f>
        <v>0.74137931034482762</v>
      </c>
      <c r="I37" t="str">
        <f t="shared" si="2"/>
        <v>High</v>
      </c>
      <c r="J37" t="str">
        <f t="shared" si="3"/>
        <v>15-17</v>
      </c>
    </row>
    <row r="38" spans="1:10">
      <c r="A38">
        <v>37</v>
      </c>
      <c r="B38">
        <v>15</v>
      </c>
      <c r="C38">
        <v>3.1</v>
      </c>
      <c r="D38">
        <v>5.3</v>
      </c>
      <c r="E38">
        <v>76.8</v>
      </c>
      <c r="F38">
        <v>1.2</v>
      </c>
      <c r="G38">
        <f>IF(student_screen_time_raw[[#This Row],[Screen_Time]]&gt;4,1,0)</f>
        <v>1</v>
      </c>
      <c r="H38" s="1">
        <f>student_screen_time_raw[[#This Row],[Study_Hours]]/(student_screen_time_raw[[#This Row],[Screen_Time]]+1)</f>
        <v>0.49206349206349209</v>
      </c>
      <c r="I38" t="str">
        <f t="shared" si="2"/>
        <v>High</v>
      </c>
      <c r="J38" t="str">
        <f t="shared" si="3"/>
        <v>15-17</v>
      </c>
    </row>
    <row r="39" spans="1:10">
      <c r="A39">
        <v>38</v>
      </c>
      <c r="B39">
        <v>17</v>
      </c>
      <c r="C39">
        <v>2.2999999999999998</v>
      </c>
      <c r="D39">
        <v>5.7</v>
      </c>
      <c r="E39">
        <v>70.900000000000006</v>
      </c>
      <c r="F39">
        <v>2.7</v>
      </c>
      <c r="G39">
        <f>IF(student_screen_time_raw[[#This Row],[Screen_Time]]&gt;4,1,0)</f>
        <v>1</v>
      </c>
      <c r="H39" s="1">
        <f>student_screen_time_raw[[#This Row],[Study_Hours]]/(student_screen_time_raw[[#This Row],[Screen_Time]]+1)</f>
        <v>0.34328358208955223</v>
      </c>
      <c r="I39" t="str">
        <f t="shared" si="2"/>
        <v>High</v>
      </c>
      <c r="J39" t="str">
        <f t="shared" si="3"/>
        <v>15-17</v>
      </c>
    </row>
    <row r="40" spans="1:10">
      <c r="A40">
        <v>39</v>
      </c>
      <c r="B40">
        <v>13</v>
      </c>
      <c r="C40">
        <v>2.4</v>
      </c>
      <c r="D40">
        <v>3.2</v>
      </c>
      <c r="E40">
        <v>76.7</v>
      </c>
      <c r="F40">
        <v>1.8</v>
      </c>
      <c r="G40">
        <f>IF(student_screen_time_raw[[#This Row],[Screen_Time]]&gt;4,1,0)</f>
        <v>0</v>
      </c>
      <c r="H40" s="1">
        <f>student_screen_time_raw[[#This Row],[Study_Hours]]/(student_screen_time_raw[[#This Row],[Screen_Time]]+1)</f>
        <v>0.5714285714285714</v>
      </c>
      <c r="I40" t="str">
        <f t="shared" si="2"/>
        <v>Moderate</v>
      </c>
      <c r="J40" t="str">
        <f t="shared" si="3"/>
        <v>Under 15</v>
      </c>
    </row>
    <row r="41" spans="1:10">
      <c r="A41">
        <v>40</v>
      </c>
      <c r="B41">
        <v>14</v>
      </c>
      <c r="C41">
        <v>0.6</v>
      </c>
      <c r="D41">
        <v>1.9</v>
      </c>
      <c r="E41">
        <v>70.900000000000006</v>
      </c>
      <c r="F41">
        <v>1.4</v>
      </c>
      <c r="G41">
        <f>IF(student_screen_time_raw[[#This Row],[Screen_Time]]&gt;4,1,0)</f>
        <v>0</v>
      </c>
      <c r="H41" s="1">
        <f>student_screen_time_raw[[#This Row],[Study_Hours]]/(student_screen_time_raw[[#This Row],[Screen_Time]]+1)</f>
        <v>0.20689655172413793</v>
      </c>
      <c r="I41" t="str">
        <f t="shared" si="2"/>
        <v>Low</v>
      </c>
      <c r="J41" t="str">
        <f t="shared" si="3"/>
        <v>Under 15</v>
      </c>
    </row>
    <row r="42" spans="1:10">
      <c r="A42">
        <v>41</v>
      </c>
      <c r="B42">
        <v>16</v>
      </c>
      <c r="C42">
        <v>2.7</v>
      </c>
      <c r="D42">
        <v>2.7</v>
      </c>
      <c r="E42">
        <v>75.8</v>
      </c>
      <c r="F42">
        <v>1.3</v>
      </c>
      <c r="G42">
        <f>IF(student_screen_time_raw[[#This Row],[Screen_Time]]&gt;4,1,0)</f>
        <v>0</v>
      </c>
      <c r="H42" s="1">
        <f>student_screen_time_raw[[#This Row],[Study_Hours]]/(student_screen_time_raw[[#This Row],[Screen_Time]]+1)</f>
        <v>0.72972972972972971</v>
      </c>
      <c r="I42" t="str">
        <f t="shared" si="2"/>
        <v>Moderate</v>
      </c>
      <c r="J42" t="str">
        <f t="shared" si="3"/>
        <v>15-17</v>
      </c>
    </row>
    <row r="43" spans="1:10">
      <c r="A43">
        <v>42</v>
      </c>
      <c r="B43">
        <v>13</v>
      </c>
      <c r="C43">
        <v>2.5</v>
      </c>
      <c r="D43">
        <v>3.9</v>
      </c>
      <c r="E43">
        <v>75</v>
      </c>
      <c r="F43">
        <v>2.5</v>
      </c>
      <c r="G43">
        <f>IF(student_screen_time_raw[[#This Row],[Screen_Time]]&gt;4,1,0)</f>
        <v>0</v>
      </c>
      <c r="H43" s="1">
        <f>student_screen_time_raw[[#This Row],[Study_Hours]]/(student_screen_time_raw[[#This Row],[Screen_Time]]+1)</f>
        <v>0.51020408163265307</v>
      </c>
      <c r="I43" t="str">
        <f t="shared" si="2"/>
        <v>Moderate</v>
      </c>
      <c r="J43" t="str">
        <f t="shared" si="3"/>
        <v>Under 15</v>
      </c>
    </row>
    <row r="44" spans="1:10">
      <c r="A44">
        <v>43</v>
      </c>
      <c r="B44">
        <v>16</v>
      </c>
      <c r="C44">
        <v>1.2</v>
      </c>
      <c r="D44">
        <v>0.2</v>
      </c>
      <c r="E44">
        <v>77.599999999999994</v>
      </c>
      <c r="F44">
        <v>1.7</v>
      </c>
      <c r="G44">
        <f>IF(student_screen_time_raw[[#This Row],[Screen_Time]]&gt;4,1,0)</f>
        <v>0</v>
      </c>
      <c r="H44" s="1">
        <f>student_screen_time_raw[[#This Row],[Study_Hours]]/(student_screen_time_raw[[#This Row],[Screen_Time]]+1)</f>
        <v>1</v>
      </c>
      <c r="I44" t="str">
        <f t="shared" si="2"/>
        <v>Low</v>
      </c>
      <c r="J44" t="str">
        <f t="shared" si="3"/>
        <v>15-17</v>
      </c>
    </row>
    <row r="45" spans="1:10">
      <c r="A45">
        <v>44</v>
      </c>
      <c r="B45">
        <v>14</v>
      </c>
      <c r="C45">
        <v>2.5</v>
      </c>
      <c r="D45">
        <v>5.7</v>
      </c>
      <c r="E45">
        <v>76.400000000000006</v>
      </c>
      <c r="F45">
        <v>1.8</v>
      </c>
      <c r="G45">
        <f>IF(student_screen_time_raw[[#This Row],[Screen_Time]]&gt;4,1,0)</f>
        <v>1</v>
      </c>
      <c r="H45" s="1">
        <f>student_screen_time_raw[[#This Row],[Study_Hours]]/(student_screen_time_raw[[#This Row],[Screen_Time]]+1)</f>
        <v>0.37313432835820892</v>
      </c>
      <c r="I45" t="str">
        <f t="shared" si="2"/>
        <v>High</v>
      </c>
      <c r="J45" t="str">
        <f t="shared" si="3"/>
        <v>Under 15</v>
      </c>
    </row>
    <row r="46" spans="1:10">
      <c r="A46">
        <v>45</v>
      </c>
      <c r="B46">
        <v>14</v>
      </c>
      <c r="C46">
        <v>3.8</v>
      </c>
      <c r="D46">
        <v>1.2</v>
      </c>
      <c r="E46">
        <v>65.599999999999994</v>
      </c>
      <c r="F46">
        <v>1.9</v>
      </c>
      <c r="G46">
        <f>IF(student_screen_time_raw[[#This Row],[Screen_Time]]&gt;4,1,0)</f>
        <v>0</v>
      </c>
      <c r="H46" s="1">
        <f>student_screen_time_raw[[#This Row],[Study_Hours]]/(student_screen_time_raw[[#This Row],[Screen_Time]]+1)</f>
        <v>1.7272727272727271</v>
      </c>
      <c r="I46" t="str">
        <f t="shared" si="2"/>
        <v>Low</v>
      </c>
      <c r="J46" t="str">
        <f t="shared" si="3"/>
        <v>Under 15</v>
      </c>
    </row>
    <row r="47" spans="1:10">
      <c r="A47">
        <v>46</v>
      </c>
      <c r="B47">
        <v>13</v>
      </c>
      <c r="C47">
        <v>1.8</v>
      </c>
      <c r="D47">
        <v>4.9000000000000004</v>
      </c>
      <c r="E47">
        <v>74.599999999999994</v>
      </c>
      <c r="F47">
        <v>1.6</v>
      </c>
      <c r="G47">
        <f>IF(student_screen_time_raw[[#This Row],[Screen_Time]]&gt;4,1,0)</f>
        <v>1</v>
      </c>
      <c r="H47" s="1">
        <f>student_screen_time_raw[[#This Row],[Study_Hours]]/(student_screen_time_raw[[#This Row],[Screen_Time]]+1)</f>
        <v>0.30508474576271183</v>
      </c>
      <c r="I47" t="str">
        <f t="shared" si="2"/>
        <v>High</v>
      </c>
      <c r="J47" t="str">
        <f t="shared" si="3"/>
        <v>Under 15</v>
      </c>
    </row>
    <row r="48" spans="1:10">
      <c r="A48">
        <v>47</v>
      </c>
      <c r="B48">
        <v>14</v>
      </c>
      <c r="C48">
        <v>1.5</v>
      </c>
      <c r="D48">
        <v>3.7</v>
      </c>
      <c r="E48">
        <v>76.5</v>
      </c>
      <c r="F48">
        <v>1.9</v>
      </c>
      <c r="G48">
        <f>IF(student_screen_time_raw[[#This Row],[Screen_Time]]&gt;4,1,0)</f>
        <v>0</v>
      </c>
      <c r="H48" s="1">
        <f>student_screen_time_raw[[#This Row],[Study_Hours]]/(student_screen_time_raw[[#This Row],[Screen_Time]]+1)</f>
        <v>0.31914893617021273</v>
      </c>
      <c r="I48" t="str">
        <f t="shared" si="2"/>
        <v>Moderate</v>
      </c>
      <c r="J48" t="str">
        <f t="shared" si="3"/>
        <v>Under 15</v>
      </c>
    </row>
    <row r="49" spans="1:10">
      <c r="A49">
        <v>48</v>
      </c>
      <c r="B49">
        <v>17</v>
      </c>
      <c r="C49">
        <v>3.6</v>
      </c>
      <c r="D49">
        <v>4.4000000000000004</v>
      </c>
      <c r="E49">
        <v>57.1</v>
      </c>
      <c r="F49">
        <v>1.4</v>
      </c>
      <c r="G49">
        <f>IF(student_screen_time_raw[[#This Row],[Screen_Time]]&gt;4,1,0)</f>
        <v>1</v>
      </c>
      <c r="H49" s="1">
        <f>student_screen_time_raw[[#This Row],[Study_Hours]]/(student_screen_time_raw[[#This Row],[Screen_Time]]+1)</f>
        <v>0.66666666666666663</v>
      </c>
      <c r="I49" t="str">
        <f t="shared" si="2"/>
        <v>High</v>
      </c>
      <c r="J49" t="str">
        <f t="shared" si="3"/>
        <v>15-17</v>
      </c>
    </row>
    <row r="50" spans="1:10">
      <c r="A50">
        <v>49</v>
      </c>
      <c r="B50">
        <v>14</v>
      </c>
      <c r="C50">
        <v>3.1</v>
      </c>
      <c r="D50">
        <v>3.3</v>
      </c>
      <c r="E50">
        <v>67.3</v>
      </c>
      <c r="F50">
        <v>1.5</v>
      </c>
      <c r="G50">
        <f>IF(student_screen_time_raw[[#This Row],[Screen_Time]]&gt;4,1,0)</f>
        <v>0</v>
      </c>
      <c r="H50" s="1">
        <f>student_screen_time_raw[[#This Row],[Study_Hours]]/(student_screen_time_raw[[#This Row],[Screen_Time]]+1)</f>
        <v>0.72093023255813959</v>
      </c>
      <c r="I50" t="str">
        <f t="shared" si="2"/>
        <v>Moderate</v>
      </c>
      <c r="J50" t="str">
        <f t="shared" si="3"/>
        <v>Under 15</v>
      </c>
    </row>
    <row r="51" spans="1:10">
      <c r="A51">
        <v>50</v>
      </c>
      <c r="B51">
        <v>16</v>
      </c>
      <c r="C51">
        <v>5.6</v>
      </c>
      <c r="D51">
        <v>4.3</v>
      </c>
      <c r="E51">
        <v>76.099999999999994</v>
      </c>
      <c r="F51">
        <v>0.6</v>
      </c>
      <c r="G51">
        <f>IF(student_screen_time_raw[[#This Row],[Screen_Time]]&gt;4,1,0)</f>
        <v>1</v>
      </c>
      <c r="H51" s="1">
        <f>student_screen_time_raw[[#This Row],[Study_Hours]]/(student_screen_time_raw[[#This Row],[Screen_Time]]+1)</f>
        <v>1.0566037735849056</v>
      </c>
      <c r="I51" t="str">
        <f t="shared" si="2"/>
        <v>High</v>
      </c>
      <c r="J51" t="str">
        <f t="shared" si="3"/>
        <v>15-17</v>
      </c>
    </row>
    <row r="52" spans="1:10">
      <c r="A52">
        <v>51</v>
      </c>
      <c r="B52">
        <v>16</v>
      </c>
      <c r="C52">
        <v>1.2</v>
      </c>
      <c r="D52">
        <v>3.3</v>
      </c>
      <c r="E52">
        <v>87.1</v>
      </c>
      <c r="F52">
        <v>1.7</v>
      </c>
      <c r="G52">
        <f>IF(student_screen_time_raw[[#This Row],[Screen_Time]]&gt;4,1,0)</f>
        <v>0</v>
      </c>
      <c r="H52" s="1">
        <f>student_screen_time_raw[[#This Row],[Study_Hours]]/(student_screen_time_raw[[#This Row],[Screen_Time]]+1)</f>
        <v>0.27906976744186046</v>
      </c>
      <c r="I52" t="str">
        <f t="shared" si="2"/>
        <v>Moderate</v>
      </c>
      <c r="J52" t="str">
        <f t="shared" si="3"/>
        <v>15-17</v>
      </c>
    </row>
    <row r="53" spans="1:10">
      <c r="A53">
        <v>52</v>
      </c>
      <c r="B53">
        <v>16</v>
      </c>
      <c r="C53">
        <v>3.2</v>
      </c>
      <c r="D53">
        <v>3.2</v>
      </c>
      <c r="E53">
        <v>78.2</v>
      </c>
      <c r="F53">
        <v>0.1</v>
      </c>
      <c r="G53">
        <f>IF(student_screen_time_raw[[#This Row],[Screen_Time]]&gt;4,1,0)</f>
        <v>0</v>
      </c>
      <c r="H53" s="1">
        <f>student_screen_time_raw[[#This Row],[Study_Hours]]/(student_screen_time_raw[[#This Row],[Screen_Time]]+1)</f>
        <v>0.76190476190476186</v>
      </c>
      <c r="I53" t="str">
        <f t="shared" si="2"/>
        <v>Moderate</v>
      </c>
      <c r="J53" t="str">
        <f t="shared" si="3"/>
        <v>15-17</v>
      </c>
    </row>
    <row r="54" spans="1:10">
      <c r="A54">
        <v>53</v>
      </c>
      <c r="B54">
        <v>16</v>
      </c>
      <c r="C54">
        <v>2.8</v>
      </c>
      <c r="D54">
        <v>2.7</v>
      </c>
      <c r="E54">
        <v>87.7</v>
      </c>
      <c r="F54">
        <v>1.7</v>
      </c>
      <c r="G54">
        <f>IF(student_screen_time_raw[[#This Row],[Screen_Time]]&gt;4,1,0)</f>
        <v>0</v>
      </c>
      <c r="H54" s="1">
        <f>student_screen_time_raw[[#This Row],[Study_Hours]]/(student_screen_time_raw[[#This Row],[Screen_Time]]+1)</f>
        <v>0.75675675675675669</v>
      </c>
      <c r="I54" t="str">
        <f t="shared" si="2"/>
        <v>Moderate</v>
      </c>
      <c r="J54" t="str">
        <f t="shared" si="3"/>
        <v>15-17</v>
      </c>
    </row>
    <row r="55" spans="1:10">
      <c r="A55">
        <v>54</v>
      </c>
      <c r="B55">
        <v>17</v>
      </c>
      <c r="C55">
        <v>2.6</v>
      </c>
      <c r="D55">
        <v>4</v>
      </c>
      <c r="E55">
        <v>66</v>
      </c>
      <c r="F55">
        <v>1.3</v>
      </c>
      <c r="G55">
        <f>IF(student_screen_time_raw[[#This Row],[Screen_Time]]&gt;4,1,0)</f>
        <v>0</v>
      </c>
      <c r="H55" s="1">
        <f>student_screen_time_raw[[#This Row],[Study_Hours]]/(student_screen_time_raw[[#This Row],[Screen_Time]]+1)</f>
        <v>0.52</v>
      </c>
      <c r="I55" t="str">
        <f t="shared" si="2"/>
        <v>Moderate</v>
      </c>
      <c r="J55" t="str">
        <f t="shared" si="3"/>
        <v>15-17</v>
      </c>
    </row>
    <row r="56" spans="1:10">
      <c r="A56">
        <v>55</v>
      </c>
      <c r="B56">
        <v>15</v>
      </c>
      <c r="C56">
        <v>3.4</v>
      </c>
      <c r="D56">
        <v>4.5999999999999996</v>
      </c>
      <c r="E56">
        <v>72.5</v>
      </c>
      <c r="F56">
        <v>1.8</v>
      </c>
      <c r="G56">
        <f>IF(student_screen_time_raw[[#This Row],[Screen_Time]]&gt;4,1,0)</f>
        <v>1</v>
      </c>
      <c r="H56" s="1">
        <f>student_screen_time_raw[[#This Row],[Study_Hours]]/(student_screen_time_raw[[#This Row],[Screen_Time]]+1)</f>
        <v>0.60714285714285721</v>
      </c>
      <c r="I56" t="str">
        <f t="shared" si="2"/>
        <v>High</v>
      </c>
      <c r="J56" t="str">
        <f t="shared" si="3"/>
        <v>15-17</v>
      </c>
    </row>
    <row r="57" spans="1:10">
      <c r="A57">
        <v>56</v>
      </c>
      <c r="B57">
        <v>13</v>
      </c>
      <c r="C57">
        <v>2.5</v>
      </c>
      <c r="D57">
        <v>4.3</v>
      </c>
      <c r="E57">
        <v>78.099999999999994</v>
      </c>
      <c r="F57">
        <v>0.7</v>
      </c>
      <c r="G57">
        <f>IF(student_screen_time_raw[[#This Row],[Screen_Time]]&gt;4,1,0)</f>
        <v>1</v>
      </c>
      <c r="H57" s="1">
        <f>student_screen_time_raw[[#This Row],[Study_Hours]]/(student_screen_time_raw[[#This Row],[Screen_Time]]+1)</f>
        <v>0.47169811320754718</v>
      </c>
      <c r="I57" t="str">
        <f t="shared" si="2"/>
        <v>High</v>
      </c>
      <c r="J57" t="str">
        <f t="shared" si="3"/>
        <v>Under 15</v>
      </c>
    </row>
    <row r="58" spans="1:10">
      <c r="A58">
        <v>57</v>
      </c>
      <c r="B58">
        <v>16</v>
      </c>
      <c r="C58">
        <v>0.6</v>
      </c>
      <c r="D58">
        <v>2.7</v>
      </c>
      <c r="E58">
        <v>46.7</v>
      </c>
      <c r="F58">
        <v>0</v>
      </c>
      <c r="G58">
        <f>IF(student_screen_time_raw[[#This Row],[Screen_Time]]&gt;4,1,0)</f>
        <v>0</v>
      </c>
      <c r="H58" s="1">
        <f>student_screen_time_raw[[#This Row],[Study_Hours]]/(student_screen_time_raw[[#This Row],[Screen_Time]]+1)</f>
        <v>0.16216216216216214</v>
      </c>
      <c r="I58" t="str">
        <f t="shared" si="2"/>
        <v>Moderate</v>
      </c>
      <c r="J58" t="str">
        <f t="shared" si="3"/>
        <v>15-17</v>
      </c>
    </row>
    <row r="59" spans="1:10">
      <c r="A59">
        <v>58</v>
      </c>
      <c r="B59">
        <v>14</v>
      </c>
      <c r="C59">
        <v>1.7</v>
      </c>
      <c r="D59">
        <v>3.6</v>
      </c>
      <c r="E59">
        <v>70.900000000000006</v>
      </c>
      <c r="F59">
        <v>1.2</v>
      </c>
      <c r="G59">
        <f>IF(student_screen_time_raw[[#This Row],[Screen_Time]]&gt;4,1,0)</f>
        <v>0</v>
      </c>
      <c r="H59" s="1">
        <f>student_screen_time_raw[[#This Row],[Study_Hours]]/(student_screen_time_raw[[#This Row],[Screen_Time]]+1)</f>
        <v>0.36956521739130438</v>
      </c>
      <c r="I59" t="str">
        <f t="shared" si="2"/>
        <v>Moderate</v>
      </c>
      <c r="J59" t="str">
        <f t="shared" si="3"/>
        <v>Under 15</v>
      </c>
    </row>
    <row r="60" spans="1:10">
      <c r="A60">
        <v>59</v>
      </c>
      <c r="B60">
        <v>16</v>
      </c>
      <c r="C60">
        <v>3.9</v>
      </c>
      <c r="D60">
        <v>2.5</v>
      </c>
      <c r="E60">
        <v>51.4</v>
      </c>
      <c r="F60">
        <v>0.7</v>
      </c>
      <c r="G60">
        <f>IF(student_screen_time_raw[[#This Row],[Screen_Time]]&gt;4,1,0)</f>
        <v>0</v>
      </c>
      <c r="H60" s="1">
        <f>student_screen_time_raw[[#This Row],[Study_Hours]]/(student_screen_time_raw[[#This Row],[Screen_Time]]+1)</f>
        <v>1.1142857142857143</v>
      </c>
      <c r="I60" t="str">
        <f t="shared" si="2"/>
        <v>Moderate</v>
      </c>
      <c r="J60" t="str">
        <f t="shared" si="3"/>
        <v>15-17</v>
      </c>
    </row>
    <row r="61" spans="1:10">
      <c r="A61">
        <v>60</v>
      </c>
      <c r="B61">
        <v>14</v>
      </c>
      <c r="C61">
        <v>3.7</v>
      </c>
      <c r="D61">
        <v>3.3</v>
      </c>
      <c r="E61">
        <v>80</v>
      </c>
      <c r="F61">
        <v>0.1</v>
      </c>
      <c r="G61">
        <f>IF(student_screen_time_raw[[#This Row],[Screen_Time]]&gt;4,1,0)</f>
        <v>0</v>
      </c>
      <c r="H61" s="1">
        <f>student_screen_time_raw[[#This Row],[Study_Hours]]/(student_screen_time_raw[[#This Row],[Screen_Time]]+1)</f>
        <v>0.86046511627906985</v>
      </c>
      <c r="I61" t="str">
        <f t="shared" si="2"/>
        <v>Moderate</v>
      </c>
      <c r="J61" t="str">
        <f t="shared" si="3"/>
        <v>Under 15</v>
      </c>
    </row>
    <row r="62" spans="1:10">
      <c r="A62">
        <v>61</v>
      </c>
      <c r="B62">
        <v>14</v>
      </c>
      <c r="C62">
        <v>2.1</v>
      </c>
      <c r="D62">
        <v>2.2000000000000002</v>
      </c>
      <c r="E62">
        <v>76.900000000000006</v>
      </c>
      <c r="F62">
        <v>2.1</v>
      </c>
      <c r="G62">
        <f>IF(student_screen_time_raw[[#This Row],[Screen_Time]]&gt;4,1,0)</f>
        <v>0</v>
      </c>
      <c r="H62" s="1">
        <f>student_screen_time_raw[[#This Row],[Study_Hours]]/(student_screen_time_raw[[#This Row],[Screen_Time]]+1)</f>
        <v>0.65625</v>
      </c>
      <c r="I62" t="str">
        <f t="shared" si="2"/>
        <v>Moderate</v>
      </c>
      <c r="J62" t="str">
        <f t="shared" si="3"/>
        <v>Under 15</v>
      </c>
    </row>
    <row r="63" spans="1:10">
      <c r="A63">
        <v>62</v>
      </c>
      <c r="B63">
        <v>16</v>
      </c>
      <c r="C63">
        <v>3</v>
      </c>
      <c r="D63">
        <v>6.4</v>
      </c>
      <c r="E63">
        <v>46.6</v>
      </c>
      <c r="F63">
        <v>2.8</v>
      </c>
      <c r="G63">
        <f>IF(student_screen_time_raw[[#This Row],[Screen_Time]]&gt;4,1,0)</f>
        <v>1</v>
      </c>
      <c r="H63" s="1">
        <f>student_screen_time_raw[[#This Row],[Study_Hours]]/(student_screen_time_raw[[#This Row],[Screen_Time]]+1)</f>
        <v>0.40540540540540537</v>
      </c>
      <c r="I63" t="str">
        <f t="shared" si="2"/>
        <v>High</v>
      </c>
      <c r="J63" t="str">
        <f t="shared" si="3"/>
        <v>15-17</v>
      </c>
    </row>
    <row r="64" spans="1:10">
      <c r="A64">
        <v>63</v>
      </c>
      <c r="B64">
        <v>17</v>
      </c>
      <c r="C64">
        <v>5.3</v>
      </c>
      <c r="D64">
        <v>4</v>
      </c>
      <c r="E64">
        <v>47.1</v>
      </c>
      <c r="F64">
        <v>0.9</v>
      </c>
      <c r="G64">
        <f>IF(student_screen_time_raw[[#This Row],[Screen_Time]]&gt;4,1,0)</f>
        <v>0</v>
      </c>
      <c r="H64" s="1">
        <f>student_screen_time_raw[[#This Row],[Study_Hours]]/(student_screen_time_raw[[#This Row],[Screen_Time]]+1)</f>
        <v>1.06</v>
      </c>
      <c r="I64" t="str">
        <f t="shared" si="2"/>
        <v>Moderate</v>
      </c>
      <c r="J64" t="str">
        <f t="shared" si="3"/>
        <v>15-17</v>
      </c>
    </row>
    <row r="65" spans="1:10">
      <c r="A65">
        <v>64</v>
      </c>
      <c r="B65">
        <v>14</v>
      </c>
      <c r="C65">
        <v>2.5</v>
      </c>
      <c r="D65">
        <v>2.7</v>
      </c>
      <c r="E65">
        <v>70.900000000000006</v>
      </c>
      <c r="F65">
        <v>1.4</v>
      </c>
      <c r="G65">
        <f>IF(student_screen_time_raw[[#This Row],[Screen_Time]]&gt;4,1,0)</f>
        <v>0</v>
      </c>
      <c r="H65" s="1">
        <f>student_screen_time_raw[[#This Row],[Study_Hours]]/(student_screen_time_raw[[#This Row],[Screen_Time]]+1)</f>
        <v>0.67567567567567566</v>
      </c>
      <c r="I65" t="str">
        <f t="shared" si="2"/>
        <v>Moderate</v>
      </c>
      <c r="J65" t="str">
        <f t="shared" si="3"/>
        <v>Under 15</v>
      </c>
    </row>
    <row r="66" spans="1:10">
      <c r="A66">
        <v>65</v>
      </c>
      <c r="B66">
        <v>14</v>
      </c>
      <c r="C66">
        <v>2.5</v>
      </c>
      <c r="D66">
        <v>2</v>
      </c>
      <c r="E66">
        <v>82.1</v>
      </c>
      <c r="F66">
        <v>1.3</v>
      </c>
      <c r="G66">
        <f>IF(student_screen_time_raw[[#This Row],[Screen_Time]]&gt;4,1,0)</f>
        <v>0</v>
      </c>
      <c r="H66" s="1">
        <f>student_screen_time_raw[[#This Row],[Study_Hours]]/(student_screen_time_raw[[#This Row],[Screen_Time]]+1)</f>
        <v>0.83333333333333337</v>
      </c>
      <c r="I66" t="str">
        <f t="shared" ref="I66:I97" si="4">IF(D66&lt;=2,"Low",IF(D66&lt;=4,"Moderate","High"))</f>
        <v>Low</v>
      </c>
      <c r="J66" t="str">
        <f t="shared" ref="J66:J97" si="5">IF(B66&lt;=14,"Under 15",IF(B66&lt;=17,"15-17","18+"))</f>
        <v>Under 15</v>
      </c>
    </row>
    <row r="67" spans="1:10">
      <c r="A67">
        <v>66</v>
      </c>
      <c r="B67">
        <v>16</v>
      </c>
      <c r="C67">
        <v>2.7</v>
      </c>
      <c r="D67">
        <v>2.8</v>
      </c>
      <c r="E67">
        <v>61.2</v>
      </c>
      <c r="F67">
        <v>1</v>
      </c>
      <c r="G67">
        <f>IF(student_screen_time_raw[[#This Row],[Screen_Time]]&gt;4,1,0)</f>
        <v>0</v>
      </c>
      <c r="H67" s="1">
        <f>student_screen_time_raw[[#This Row],[Study_Hours]]/(student_screen_time_raw[[#This Row],[Screen_Time]]+1)</f>
        <v>0.71052631578947378</v>
      </c>
      <c r="I67" t="str">
        <f t="shared" si="4"/>
        <v>Moderate</v>
      </c>
      <c r="J67" t="str">
        <f t="shared" si="5"/>
        <v>15-17</v>
      </c>
    </row>
    <row r="68" spans="1:10">
      <c r="A68">
        <v>67</v>
      </c>
      <c r="B68">
        <v>14</v>
      </c>
      <c r="C68">
        <v>3.1</v>
      </c>
      <c r="D68">
        <v>3.3</v>
      </c>
      <c r="E68">
        <v>61.2</v>
      </c>
      <c r="F68">
        <v>2</v>
      </c>
      <c r="G68">
        <f>IF(student_screen_time_raw[[#This Row],[Screen_Time]]&gt;4,1,0)</f>
        <v>0</v>
      </c>
      <c r="H68" s="1">
        <f>student_screen_time_raw[[#This Row],[Study_Hours]]/(student_screen_time_raw[[#This Row],[Screen_Time]]+1)</f>
        <v>0.72093023255813959</v>
      </c>
      <c r="I68" t="str">
        <f t="shared" si="4"/>
        <v>Moderate</v>
      </c>
      <c r="J68" t="str">
        <f t="shared" si="5"/>
        <v>Under 15</v>
      </c>
    </row>
    <row r="69" spans="1:10">
      <c r="A69">
        <v>68</v>
      </c>
      <c r="B69">
        <v>14</v>
      </c>
      <c r="C69">
        <v>2.2000000000000002</v>
      </c>
      <c r="D69">
        <v>3.9</v>
      </c>
      <c r="E69">
        <v>75.099999999999994</v>
      </c>
      <c r="F69">
        <v>2.2999999999999998</v>
      </c>
      <c r="G69">
        <f>IF(student_screen_time_raw[[#This Row],[Screen_Time]]&gt;4,1,0)</f>
        <v>0</v>
      </c>
      <c r="H69" s="1">
        <f>student_screen_time_raw[[#This Row],[Study_Hours]]/(student_screen_time_raw[[#This Row],[Screen_Time]]+1)</f>
        <v>0.44897959183673469</v>
      </c>
      <c r="I69" t="str">
        <f t="shared" si="4"/>
        <v>Moderate</v>
      </c>
      <c r="J69" t="str">
        <f t="shared" si="5"/>
        <v>Under 15</v>
      </c>
    </row>
    <row r="70" spans="1:10">
      <c r="A70">
        <v>69</v>
      </c>
      <c r="B70">
        <v>16</v>
      </c>
      <c r="C70">
        <v>3.1</v>
      </c>
      <c r="D70">
        <v>3</v>
      </c>
      <c r="E70">
        <v>69.900000000000006</v>
      </c>
      <c r="F70">
        <v>0.8</v>
      </c>
      <c r="G70">
        <f>IF(student_screen_time_raw[[#This Row],[Screen_Time]]&gt;4,1,0)</f>
        <v>0</v>
      </c>
      <c r="H70" s="1">
        <f>student_screen_time_raw[[#This Row],[Study_Hours]]/(student_screen_time_raw[[#This Row],[Screen_Time]]+1)</f>
        <v>0.77500000000000002</v>
      </c>
      <c r="I70" t="str">
        <f t="shared" si="4"/>
        <v>Moderate</v>
      </c>
      <c r="J70" t="str">
        <f t="shared" si="5"/>
        <v>15-17</v>
      </c>
    </row>
    <row r="71" spans="1:10">
      <c r="A71">
        <v>70</v>
      </c>
      <c r="B71">
        <v>16</v>
      </c>
      <c r="C71">
        <v>0.6</v>
      </c>
      <c r="D71">
        <v>1.6</v>
      </c>
      <c r="E71">
        <v>80.5</v>
      </c>
      <c r="F71">
        <v>1.5</v>
      </c>
      <c r="G71">
        <f>IF(student_screen_time_raw[[#This Row],[Screen_Time]]&gt;4,1,0)</f>
        <v>0</v>
      </c>
      <c r="H71" s="1">
        <f>student_screen_time_raw[[#This Row],[Study_Hours]]/(student_screen_time_raw[[#This Row],[Screen_Time]]+1)</f>
        <v>0.23076923076923075</v>
      </c>
      <c r="I71" t="str">
        <f t="shared" si="4"/>
        <v>Low</v>
      </c>
      <c r="J71" t="str">
        <f t="shared" si="5"/>
        <v>15-17</v>
      </c>
    </row>
    <row r="72" spans="1:10">
      <c r="A72">
        <v>71</v>
      </c>
      <c r="B72">
        <v>13</v>
      </c>
      <c r="C72">
        <v>2.8</v>
      </c>
      <c r="D72">
        <v>1.7</v>
      </c>
      <c r="E72">
        <v>74.8</v>
      </c>
      <c r="F72">
        <v>2.5</v>
      </c>
      <c r="G72">
        <f>IF(student_screen_time_raw[[#This Row],[Screen_Time]]&gt;4,1,0)</f>
        <v>0</v>
      </c>
      <c r="H72" s="1">
        <f>student_screen_time_raw[[#This Row],[Study_Hours]]/(student_screen_time_raw[[#This Row],[Screen_Time]]+1)</f>
        <v>1.037037037037037</v>
      </c>
      <c r="I72" t="str">
        <f t="shared" si="4"/>
        <v>Low</v>
      </c>
      <c r="J72" t="str">
        <f t="shared" si="5"/>
        <v>Under 15</v>
      </c>
    </row>
    <row r="73" spans="1:10">
      <c r="A73">
        <v>72</v>
      </c>
      <c r="B73">
        <v>17</v>
      </c>
      <c r="C73">
        <v>2.6</v>
      </c>
      <c r="D73">
        <v>5</v>
      </c>
      <c r="E73">
        <v>85.8</v>
      </c>
      <c r="F73">
        <v>2.1</v>
      </c>
      <c r="G73">
        <f>IF(student_screen_time_raw[[#This Row],[Screen_Time]]&gt;4,1,0)</f>
        <v>1</v>
      </c>
      <c r="H73" s="1">
        <f>student_screen_time_raw[[#This Row],[Study_Hours]]/(student_screen_time_raw[[#This Row],[Screen_Time]]+1)</f>
        <v>0.43333333333333335</v>
      </c>
      <c r="I73" t="str">
        <f t="shared" si="4"/>
        <v>High</v>
      </c>
      <c r="J73" t="str">
        <f t="shared" si="5"/>
        <v>15-17</v>
      </c>
    </row>
    <row r="74" spans="1:10">
      <c r="A74">
        <v>73</v>
      </c>
      <c r="B74">
        <v>17</v>
      </c>
      <c r="C74">
        <v>2.2999999999999998</v>
      </c>
      <c r="D74">
        <v>3.8</v>
      </c>
      <c r="E74">
        <v>79.7</v>
      </c>
      <c r="F74">
        <v>2.2000000000000002</v>
      </c>
      <c r="G74">
        <f>IF(student_screen_time_raw[[#This Row],[Screen_Time]]&gt;4,1,0)</f>
        <v>0</v>
      </c>
      <c r="H74" s="1">
        <f>student_screen_time_raw[[#This Row],[Study_Hours]]/(student_screen_time_raw[[#This Row],[Screen_Time]]+1)</f>
        <v>0.47916666666666663</v>
      </c>
      <c r="I74" t="str">
        <f t="shared" si="4"/>
        <v>Moderate</v>
      </c>
      <c r="J74" t="str">
        <f t="shared" si="5"/>
        <v>15-17</v>
      </c>
    </row>
    <row r="75" spans="1:10">
      <c r="A75">
        <v>74</v>
      </c>
      <c r="B75">
        <v>14</v>
      </c>
      <c r="C75">
        <v>2</v>
      </c>
      <c r="D75">
        <v>5</v>
      </c>
      <c r="E75">
        <v>77.2</v>
      </c>
      <c r="F75">
        <v>2.6</v>
      </c>
      <c r="G75">
        <f>IF(student_screen_time_raw[[#This Row],[Screen_Time]]&gt;4,1,0)</f>
        <v>1</v>
      </c>
      <c r="H75" s="1">
        <f>student_screen_time_raw[[#This Row],[Study_Hours]]/(student_screen_time_raw[[#This Row],[Screen_Time]]+1)</f>
        <v>0.33333333333333331</v>
      </c>
      <c r="I75" t="str">
        <f t="shared" si="4"/>
        <v>High</v>
      </c>
      <c r="J75" t="str">
        <f t="shared" si="5"/>
        <v>Under 15</v>
      </c>
    </row>
    <row r="76" spans="1:10">
      <c r="A76">
        <v>75</v>
      </c>
      <c r="B76">
        <v>17</v>
      </c>
      <c r="C76">
        <v>1.9</v>
      </c>
      <c r="D76">
        <v>5.2</v>
      </c>
      <c r="E76">
        <v>66.5</v>
      </c>
      <c r="F76">
        <v>2.6</v>
      </c>
      <c r="G76">
        <f>IF(student_screen_time_raw[[#This Row],[Screen_Time]]&gt;4,1,0)</f>
        <v>1</v>
      </c>
      <c r="H76" s="1">
        <f>student_screen_time_raw[[#This Row],[Study_Hours]]/(student_screen_time_raw[[#This Row],[Screen_Time]]+1)</f>
        <v>0.30645161290322576</v>
      </c>
      <c r="I76" t="str">
        <f t="shared" si="4"/>
        <v>High</v>
      </c>
      <c r="J76" t="str">
        <f t="shared" si="5"/>
        <v>15-17</v>
      </c>
    </row>
    <row r="77" spans="1:10">
      <c r="A77">
        <v>76</v>
      </c>
      <c r="B77">
        <v>14</v>
      </c>
      <c r="C77">
        <v>1.7</v>
      </c>
      <c r="D77">
        <v>4.2</v>
      </c>
      <c r="E77">
        <v>65.7</v>
      </c>
      <c r="F77">
        <v>2.2999999999999998</v>
      </c>
      <c r="G77">
        <f>IF(student_screen_time_raw[[#This Row],[Screen_Time]]&gt;4,1,0)</f>
        <v>1</v>
      </c>
      <c r="H77" s="1">
        <f>student_screen_time_raw[[#This Row],[Study_Hours]]/(student_screen_time_raw[[#This Row],[Screen_Time]]+1)</f>
        <v>0.32692307692307693</v>
      </c>
      <c r="I77" t="str">
        <f t="shared" si="4"/>
        <v>High</v>
      </c>
      <c r="J77" t="str">
        <f t="shared" si="5"/>
        <v>Under 15</v>
      </c>
    </row>
    <row r="78" spans="1:10">
      <c r="A78">
        <v>77</v>
      </c>
      <c r="B78">
        <v>13</v>
      </c>
      <c r="C78">
        <v>0.2</v>
      </c>
      <c r="D78">
        <v>2.2000000000000002</v>
      </c>
      <c r="E78">
        <v>69.5</v>
      </c>
      <c r="F78">
        <v>1.6</v>
      </c>
      <c r="G78">
        <f>IF(student_screen_time_raw[[#This Row],[Screen_Time]]&gt;4,1,0)</f>
        <v>0</v>
      </c>
      <c r="H78" s="1">
        <f>student_screen_time_raw[[#This Row],[Study_Hours]]/(student_screen_time_raw[[#This Row],[Screen_Time]]+1)</f>
        <v>6.25E-2</v>
      </c>
      <c r="I78" t="str">
        <f t="shared" si="4"/>
        <v>Moderate</v>
      </c>
      <c r="J78" t="str">
        <f t="shared" si="5"/>
        <v>Under 15</v>
      </c>
    </row>
    <row r="79" spans="1:10">
      <c r="A79">
        <v>78</v>
      </c>
      <c r="B79">
        <v>16</v>
      </c>
      <c r="C79">
        <v>2.2000000000000002</v>
      </c>
      <c r="D79">
        <v>4.3</v>
      </c>
      <c r="E79">
        <v>88.4</v>
      </c>
      <c r="F79">
        <v>1.2</v>
      </c>
      <c r="G79">
        <f>IF(student_screen_time_raw[[#This Row],[Screen_Time]]&gt;4,1,0)</f>
        <v>1</v>
      </c>
      <c r="H79" s="1">
        <f>student_screen_time_raw[[#This Row],[Study_Hours]]/(student_screen_time_raw[[#This Row],[Screen_Time]]+1)</f>
        <v>0.41509433962264158</v>
      </c>
      <c r="I79" t="str">
        <f t="shared" si="4"/>
        <v>High</v>
      </c>
      <c r="J79" t="str">
        <f t="shared" si="5"/>
        <v>15-17</v>
      </c>
    </row>
    <row r="80" spans="1:10">
      <c r="A80">
        <v>79</v>
      </c>
      <c r="B80">
        <v>16</v>
      </c>
      <c r="C80">
        <v>3.6</v>
      </c>
      <c r="D80">
        <v>6.1</v>
      </c>
      <c r="E80">
        <v>65.900000000000006</v>
      </c>
      <c r="F80">
        <v>1.6</v>
      </c>
      <c r="G80">
        <f>IF(student_screen_time_raw[[#This Row],[Screen_Time]]&gt;4,1,0)</f>
        <v>1</v>
      </c>
      <c r="H80" s="1">
        <f>student_screen_time_raw[[#This Row],[Study_Hours]]/(student_screen_time_raw[[#This Row],[Screen_Time]]+1)</f>
        <v>0.50704225352112675</v>
      </c>
      <c r="I80" t="str">
        <f t="shared" si="4"/>
        <v>High</v>
      </c>
      <c r="J80" t="str">
        <f t="shared" si="5"/>
        <v>15-17</v>
      </c>
    </row>
    <row r="81" spans="1:10">
      <c r="A81">
        <v>80</v>
      </c>
      <c r="B81">
        <v>16</v>
      </c>
      <c r="C81">
        <v>2.2000000000000002</v>
      </c>
      <c r="D81">
        <v>3.3</v>
      </c>
      <c r="E81">
        <v>72.599999999999994</v>
      </c>
      <c r="F81">
        <v>1.1000000000000001</v>
      </c>
      <c r="G81">
        <f>IF(student_screen_time_raw[[#This Row],[Screen_Time]]&gt;4,1,0)</f>
        <v>0</v>
      </c>
      <c r="H81" s="1">
        <f>student_screen_time_raw[[#This Row],[Study_Hours]]/(student_screen_time_raw[[#This Row],[Screen_Time]]+1)</f>
        <v>0.51162790697674421</v>
      </c>
      <c r="I81" t="str">
        <f t="shared" si="4"/>
        <v>Moderate</v>
      </c>
      <c r="J81" t="str">
        <f t="shared" si="5"/>
        <v>15-17</v>
      </c>
    </row>
    <row r="82" spans="1:10">
      <c r="A82">
        <v>81</v>
      </c>
      <c r="B82">
        <v>17</v>
      </c>
      <c r="C82">
        <v>3.1</v>
      </c>
      <c r="D82">
        <v>4.5</v>
      </c>
      <c r="E82">
        <v>47.6</v>
      </c>
      <c r="F82">
        <v>0</v>
      </c>
      <c r="G82">
        <f>IF(student_screen_time_raw[[#This Row],[Screen_Time]]&gt;4,1,0)</f>
        <v>1</v>
      </c>
      <c r="H82" s="1">
        <f>student_screen_time_raw[[#This Row],[Study_Hours]]/(student_screen_time_raw[[#This Row],[Screen_Time]]+1)</f>
        <v>0.5636363636363636</v>
      </c>
      <c r="I82" t="str">
        <f t="shared" si="4"/>
        <v>High</v>
      </c>
      <c r="J82" t="str">
        <f t="shared" si="5"/>
        <v>15-17</v>
      </c>
    </row>
    <row r="83" spans="1:10">
      <c r="A83">
        <v>82</v>
      </c>
      <c r="B83">
        <v>13</v>
      </c>
      <c r="C83">
        <v>1.4</v>
      </c>
      <c r="D83">
        <v>4</v>
      </c>
      <c r="E83">
        <v>76.8</v>
      </c>
      <c r="F83">
        <v>1.3</v>
      </c>
      <c r="G83">
        <f>IF(student_screen_time_raw[[#This Row],[Screen_Time]]&gt;4,1,0)</f>
        <v>0</v>
      </c>
      <c r="H83" s="1">
        <f>student_screen_time_raw[[#This Row],[Study_Hours]]/(student_screen_time_raw[[#This Row],[Screen_Time]]+1)</f>
        <v>0.27999999999999997</v>
      </c>
      <c r="I83" t="str">
        <f t="shared" si="4"/>
        <v>Moderate</v>
      </c>
      <c r="J83" t="str">
        <f t="shared" si="5"/>
        <v>Under 15</v>
      </c>
    </row>
    <row r="84" spans="1:10">
      <c r="A84">
        <v>83</v>
      </c>
      <c r="B84">
        <v>17</v>
      </c>
      <c r="C84">
        <v>1.2</v>
      </c>
      <c r="D84">
        <v>6.1</v>
      </c>
      <c r="E84">
        <v>92.6</v>
      </c>
      <c r="F84">
        <v>1.8</v>
      </c>
      <c r="G84">
        <f>IF(student_screen_time_raw[[#This Row],[Screen_Time]]&gt;4,1,0)</f>
        <v>1</v>
      </c>
      <c r="H84" s="1">
        <f>student_screen_time_raw[[#This Row],[Study_Hours]]/(student_screen_time_raw[[#This Row],[Screen_Time]]+1)</f>
        <v>0.16901408450704225</v>
      </c>
      <c r="I84" t="str">
        <f t="shared" si="4"/>
        <v>High</v>
      </c>
      <c r="J84" t="str">
        <f t="shared" si="5"/>
        <v>15-17</v>
      </c>
    </row>
    <row r="85" spans="1:10">
      <c r="A85">
        <v>84</v>
      </c>
      <c r="B85">
        <v>17</v>
      </c>
      <c r="C85">
        <v>1.7</v>
      </c>
      <c r="D85">
        <v>3</v>
      </c>
      <c r="E85">
        <v>60.7</v>
      </c>
      <c r="F85">
        <v>1</v>
      </c>
      <c r="G85">
        <f>IF(student_screen_time_raw[[#This Row],[Screen_Time]]&gt;4,1,0)</f>
        <v>0</v>
      </c>
      <c r="H85" s="1">
        <f>student_screen_time_raw[[#This Row],[Study_Hours]]/(student_screen_time_raw[[#This Row],[Screen_Time]]+1)</f>
        <v>0.42499999999999999</v>
      </c>
      <c r="I85" t="str">
        <f t="shared" si="4"/>
        <v>Moderate</v>
      </c>
      <c r="J85" t="str">
        <f t="shared" si="5"/>
        <v>15-17</v>
      </c>
    </row>
    <row r="86" spans="1:10">
      <c r="A86">
        <v>85</v>
      </c>
      <c r="B86">
        <v>13</v>
      </c>
      <c r="C86">
        <v>1.5</v>
      </c>
      <c r="D86">
        <v>5.7</v>
      </c>
      <c r="E86">
        <v>100</v>
      </c>
      <c r="F86">
        <v>1.3</v>
      </c>
      <c r="G86">
        <f>IF(student_screen_time_raw[[#This Row],[Screen_Time]]&gt;4,1,0)</f>
        <v>1</v>
      </c>
      <c r="H86" s="1">
        <f>student_screen_time_raw[[#This Row],[Study_Hours]]/(student_screen_time_raw[[#This Row],[Screen_Time]]+1)</f>
        <v>0.22388059701492538</v>
      </c>
      <c r="I86" t="str">
        <f t="shared" si="4"/>
        <v>High</v>
      </c>
      <c r="J86" t="str">
        <f t="shared" si="5"/>
        <v>Under 15</v>
      </c>
    </row>
    <row r="87" spans="1:10">
      <c r="A87">
        <v>86</v>
      </c>
      <c r="B87">
        <v>13</v>
      </c>
      <c r="C87">
        <v>1.3</v>
      </c>
      <c r="D87">
        <v>3.4</v>
      </c>
      <c r="E87">
        <v>71.8</v>
      </c>
      <c r="F87">
        <v>1.4</v>
      </c>
      <c r="G87">
        <f>IF(student_screen_time_raw[[#This Row],[Screen_Time]]&gt;4,1,0)</f>
        <v>0</v>
      </c>
      <c r="H87" s="1">
        <f>student_screen_time_raw[[#This Row],[Study_Hours]]/(student_screen_time_raw[[#This Row],[Screen_Time]]+1)</f>
        <v>0.29545454545454541</v>
      </c>
      <c r="I87" t="str">
        <f t="shared" si="4"/>
        <v>Moderate</v>
      </c>
      <c r="J87" t="str">
        <f t="shared" si="5"/>
        <v>Under 15</v>
      </c>
    </row>
    <row r="88" spans="1:10">
      <c r="A88">
        <v>87</v>
      </c>
      <c r="B88">
        <v>13</v>
      </c>
      <c r="C88">
        <v>2.9</v>
      </c>
      <c r="D88">
        <v>3</v>
      </c>
      <c r="E88">
        <v>44.3</v>
      </c>
      <c r="F88">
        <v>2.6</v>
      </c>
      <c r="G88">
        <f>IF(student_screen_time_raw[[#This Row],[Screen_Time]]&gt;4,1,0)</f>
        <v>0</v>
      </c>
      <c r="H88" s="1">
        <f>student_screen_time_raw[[#This Row],[Study_Hours]]/(student_screen_time_raw[[#This Row],[Screen_Time]]+1)</f>
        <v>0.72499999999999998</v>
      </c>
      <c r="I88" t="str">
        <f t="shared" si="4"/>
        <v>Moderate</v>
      </c>
      <c r="J88" t="str">
        <f t="shared" si="5"/>
        <v>Under 15</v>
      </c>
    </row>
    <row r="89" spans="1:10">
      <c r="A89">
        <v>88</v>
      </c>
      <c r="B89">
        <v>13</v>
      </c>
      <c r="C89">
        <v>4.3</v>
      </c>
      <c r="D89">
        <v>4.2</v>
      </c>
      <c r="E89">
        <v>66.099999999999994</v>
      </c>
      <c r="F89">
        <v>1.2</v>
      </c>
      <c r="G89">
        <f>IF(student_screen_time_raw[[#This Row],[Screen_Time]]&gt;4,1,0)</f>
        <v>1</v>
      </c>
      <c r="H89" s="1">
        <f>student_screen_time_raw[[#This Row],[Study_Hours]]/(student_screen_time_raw[[#This Row],[Screen_Time]]+1)</f>
        <v>0.82692307692307687</v>
      </c>
      <c r="I89" t="str">
        <f t="shared" si="4"/>
        <v>High</v>
      </c>
      <c r="J89" t="str">
        <f t="shared" si="5"/>
        <v>Under 15</v>
      </c>
    </row>
    <row r="90" spans="1:10">
      <c r="A90">
        <v>89</v>
      </c>
      <c r="B90">
        <v>16</v>
      </c>
      <c r="C90">
        <v>1.8</v>
      </c>
      <c r="D90">
        <v>4.5</v>
      </c>
      <c r="E90">
        <v>83.3</v>
      </c>
      <c r="F90">
        <v>2.6</v>
      </c>
      <c r="G90">
        <f>IF(student_screen_time_raw[[#This Row],[Screen_Time]]&gt;4,1,0)</f>
        <v>1</v>
      </c>
      <c r="H90" s="1">
        <f>student_screen_time_raw[[#This Row],[Study_Hours]]/(student_screen_time_raw[[#This Row],[Screen_Time]]+1)</f>
        <v>0.32727272727272727</v>
      </c>
      <c r="I90" t="str">
        <f t="shared" si="4"/>
        <v>High</v>
      </c>
      <c r="J90" t="str">
        <f t="shared" si="5"/>
        <v>15-17</v>
      </c>
    </row>
    <row r="91" spans="1:10">
      <c r="A91">
        <v>90</v>
      </c>
      <c r="B91">
        <v>15</v>
      </c>
      <c r="C91">
        <v>2.5</v>
      </c>
      <c r="D91">
        <v>6.9</v>
      </c>
      <c r="E91">
        <v>90</v>
      </c>
      <c r="F91">
        <v>0</v>
      </c>
      <c r="G91">
        <f>IF(student_screen_time_raw[[#This Row],[Screen_Time]]&gt;4,1,0)</f>
        <v>1</v>
      </c>
      <c r="H91" s="1">
        <f>student_screen_time_raw[[#This Row],[Study_Hours]]/(student_screen_time_raw[[#This Row],[Screen_Time]]+1)</f>
        <v>0.31645569620253161</v>
      </c>
      <c r="I91" t="str">
        <f t="shared" si="4"/>
        <v>High</v>
      </c>
      <c r="J91" t="str">
        <f t="shared" si="5"/>
        <v>15-17</v>
      </c>
    </row>
    <row r="92" spans="1:10">
      <c r="A92">
        <v>91</v>
      </c>
      <c r="B92">
        <v>15</v>
      </c>
      <c r="C92">
        <v>3.2</v>
      </c>
      <c r="D92">
        <v>4.5</v>
      </c>
      <c r="E92">
        <v>77.2</v>
      </c>
      <c r="F92">
        <v>2.6</v>
      </c>
      <c r="G92">
        <f>IF(student_screen_time_raw[[#This Row],[Screen_Time]]&gt;4,1,0)</f>
        <v>1</v>
      </c>
      <c r="H92" s="1">
        <f>student_screen_time_raw[[#This Row],[Study_Hours]]/(student_screen_time_raw[[#This Row],[Screen_Time]]+1)</f>
        <v>0.5818181818181819</v>
      </c>
      <c r="I92" t="str">
        <f t="shared" si="4"/>
        <v>High</v>
      </c>
      <c r="J92" t="str">
        <f t="shared" si="5"/>
        <v>15-17</v>
      </c>
    </row>
    <row r="93" spans="1:10">
      <c r="A93">
        <v>92</v>
      </c>
      <c r="B93">
        <v>13</v>
      </c>
      <c r="C93">
        <v>1.1000000000000001</v>
      </c>
      <c r="D93">
        <v>4.3</v>
      </c>
      <c r="E93">
        <v>85.7</v>
      </c>
      <c r="F93">
        <v>2.5</v>
      </c>
      <c r="G93">
        <f>IF(student_screen_time_raw[[#This Row],[Screen_Time]]&gt;4,1,0)</f>
        <v>1</v>
      </c>
      <c r="H93" s="1">
        <f>student_screen_time_raw[[#This Row],[Study_Hours]]/(student_screen_time_raw[[#This Row],[Screen_Time]]+1)</f>
        <v>0.20754716981132079</v>
      </c>
      <c r="I93" t="str">
        <f t="shared" si="4"/>
        <v>High</v>
      </c>
      <c r="J93" t="str">
        <f t="shared" si="5"/>
        <v>Under 15</v>
      </c>
    </row>
    <row r="94" spans="1:10">
      <c r="A94">
        <v>93</v>
      </c>
      <c r="B94">
        <v>15</v>
      </c>
      <c r="C94">
        <v>1.3</v>
      </c>
      <c r="D94">
        <v>6.4</v>
      </c>
      <c r="E94">
        <v>58.2</v>
      </c>
      <c r="F94">
        <v>2.2000000000000002</v>
      </c>
      <c r="G94">
        <f>IF(student_screen_time_raw[[#This Row],[Screen_Time]]&gt;4,1,0)</f>
        <v>1</v>
      </c>
      <c r="H94" s="1">
        <f>student_screen_time_raw[[#This Row],[Study_Hours]]/(student_screen_time_raw[[#This Row],[Screen_Time]]+1)</f>
        <v>0.17567567567567569</v>
      </c>
      <c r="I94" t="str">
        <f t="shared" si="4"/>
        <v>High</v>
      </c>
      <c r="J94" t="str">
        <f t="shared" si="5"/>
        <v>15-17</v>
      </c>
    </row>
    <row r="95" spans="1:10">
      <c r="A95">
        <v>94</v>
      </c>
      <c r="B95">
        <v>15</v>
      </c>
      <c r="C95">
        <v>3</v>
      </c>
      <c r="D95">
        <v>4.9000000000000004</v>
      </c>
      <c r="E95">
        <v>63.2</v>
      </c>
      <c r="F95">
        <v>0</v>
      </c>
      <c r="G95">
        <f>IF(student_screen_time_raw[[#This Row],[Screen_Time]]&gt;4,1,0)</f>
        <v>1</v>
      </c>
      <c r="H95" s="1">
        <f>student_screen_time_raw[[#This Row],[Study_Hours]]/(student_screen_time_raw[[#This Row],[Screen_Time]]+1)</f>
        <v>0.50847457627118642</v>
      </c>
      <c r="I95" t="str">
        <f t="shared" si="4"/>
        <v>High</v>
      </c>
      <c r="J95" t="str">
        <f t="shared" si="5"/>
        <v>15-17</v>
      </c>
    </row>
    <row r="96" spans="1:10">
      <c r="A96">
        <v>95</v>
      </c>
      <c r="B96">
        <v>13</v>
      </c>
      <c r="C96">
        <v>2.2999999999999998</v>
      </c>
      <c r="D96">
        <v>3</v>
      </c>
      <c r="E96">
        <v>53.2</v>
      </c>
      <c r="F96">
        <v>2.2999999999999998</v>
      </c>
      <c r="G96">
        <f>IF(student_screen_time_raw[[#This Row],[Screen_Time]]&gt;4,1,0)</f>
        <v>0</v>
      </c>
      <c r="H96" s="1">
        <f>student_screen_time_raw[[#This Row],[Study_Hours]]/(student_screen_time_raw[[#This Row],[Screen_Time]]+1)</f>
        <v>0.57499999999999996</v>
      </c>
      <c r="I96" t="str">
        <f t="shared" si="4"/>
        <v>Moderate</v>
      </c>
      <c r="J96" t="str">
        <f t="shared" si="5"/>
        <v>Under 15</v>
      </c>
    </row>
    <row r="97" spans="1:10">
      <c r="A97">
        <v>96</v>
      </c>
      <c r="B97">
        <v>15</v>
      </c>
      <c r="C97">
        <v>1.8</v>
      </c>
      <c r="D97">
        <v>6</v>
      </c>
      <c r="E97">
        <v>63.9</v>
      </c>
      <c r="F97">
        <v>1.5</v>
      </c>
      <c r="G97">
        <f>IF(student_screen_time_raw[[#This Row],[Screen_Time]]&gt;4,1,0)</f>
        <v>1</v>
      </c>
      <c r="H97" s="1">
        <f>student_screen_time_raw[[#This Row],[Study_Hours]]/(student_screen_time_raw[[#This Row],[Screen_Time]]+1)</f>
        <v>0.25714285714285717</v>
      </c>
      <c r="I97" t="str">
        <f t="shared" si="4"/>
        <v>High</v>
      </c>
      <c r="J97" t="str">
        <f t="shared" si="5"/>
        <v>15-17</v>
      </c>
    </row>
    <row r="98" spans="1:10">
      <c r="A98">
        <v>97</v>
      </c>
      <c r="B98">
        <v>17</v>
      </c>
      <c r="C98">
        <v>2.6</v>
      </c>
      <c r="D98">
        <v>2.9</v>
      </c>
      <c r="E98">
        <v>77.599999999999994</v>
      </c>
      <c r="F98">
        <v>0</v>
      </c>
      <c r="G98">
        <f>IF(student_screen_time_raw[[#This Row],[Screen_Time]]&gt;4,1,0)</f>
        <v>0</v>
      </c>
      <c r="H98" s="1">
        <f>student_screen_time_raw[[#This Row],[Study_Hours]]/(student_screen_time_raw[[#This Row],[Screen_Time]]+1)</f>
        <v>0.66666666666666674</v>
      </c>
      <c r="I98" t="str">
        <f t="shared" ref="I98:I129" si="6">IF(D98&lt;=2,"Low",IF(D98&lt;=4,"Moderate","High"))</f>
        <v>Moderate</v>
      </c>
      <c r="J98" t="str">
        <f t="shared" ref="J98:J129" si="7">IF(B98&lt;=14,"Under 15",IF(B98&lt;=17,"15-17","18+"))</f>
        <v>15-17</v>
      </c>
    </row>
    <row r="99" spans="1:10">
      <c r="A99">
        <v>98</v>
      </c>
      <c r="B99">
        <v>14</v>
      </c>
      <c r="C99">
        <v>2.1</v>
      </c>
      <c r="D99">
        <v>3</v>
      </c>
      <c r="E99">
        <v>72.099999999999994</v>
      </c>
      <c r="F99">
        <v>2.5</v>
      </c>
      <c r="G99">
        <f>IF(student_screen_time_raw[[#This Row],[Screen_Time]]&gt;4,1,0)</f>
        <v>0</v>
      </c>
      <c r="H99" s="1">
        <f>student_screen_time_raw[[#This Row],[Study_Hours]]/(student_screen_time_raw[[#This Row],[Screen_Time]]+1)</f>
        <v>0.52500000000000002</v>
      </c>
      <c r="I99" t="str">
        <f t="shared" si="6"/>
        <v>Moderate</v>
      </c>
      <c r="J99" t="str">
        <f t="shared" si="7"/>
        <v>Under 15</v>
      </c>
    </row>
    <row r="100" spans="1:10">
      <c r="A100">
        <v>99</v>
      </c>
      <c r="B100">
        <v>14</v>
      </c>
      <c r="C100">
        <v>4.4000000000000004</v>
      </c>
      <c r="D100">
        <v>2.7</v>
      </c>
      <c r="E100">
        <v>78.7</v>
      </c>
      <c r="F100">
        <v>2.7</v>
      </c>
      <c r="G100">
        <f>IF(student_screen_time_raw[[#This Row],[Screen_Time]]&gt;4,1,0)</f>
        <v>0</v>
      </c>
      <c r="H100" s="1">
        <f>student_screen_time_raw[[#This Row],[Study_Hours]]/(student_screen_time_raw[[#This Row],[Screen_Time]]+1)</f>
        <v>1.1891891891891893</v>
      </c>
      <c r="I100" t="str">
        <f t="shared" si="6"/>
        <v>Moderate</v>
      </c>
      <c r="J100" t="str">
        <f t="shared" si="7"/>
        <v>Under 15</v>
      </c>
    </row>
    <row r="101" spans="1:10">
      <c r="A101">
        <v>100</v>
      </c>
      <c r="B101">
        <v>13</v>
      </c>
      <c r="C101">
        <v>1.8</v>
      </c>
      <c r="D101">
        <v>2.6</v>
      </c>
      <c r="E101">
        <v>60.6</v>
      </c>
      <c r="F101">
        <v>0</v>
      </c>
      <c r="G101">
        <f>IF(student_screen_time_raw[[#This Row],[Screen_Time]]&gt;4,1,0)</f>
        <v>0</v>
      </c>
      <c r="H101" s="1">
        <f>student_screen_time_raw[[#This Row],[Study_Hours]]/(student_screen_time_raw[[#This Row],[Screen_Time]]+1)</f>
        <v>0.5</v>
      </c>
      <c r="I101" t="str">
        <f t="shared" si="6"/>
        <v>Moderate</v>
      </c>
      <c r="J101" t="str">
        <f t="shared" si="7"/>
        <v>Under 15</v>
      </c>
    </row>
    <row r="102" spans="1:10">
      <c r="A102">
        <v>101</v>
      </c>
      <c r="B102">
        <v>16</v>
      </c>
      <c r="C102">
        <v>1.6</v>
      </c>
      <c r="D102">
        <v>4.5</v>
      </c>
      <c r="E102">
        <v>61.2</v>
      </c>
      <c r="F102">
        <v>1.6</v>
      </c>
      <c r="G102">
        <f>IF(student_screen_time_raw[[#This Row],[Screen_Time]]&gt;4,1,0)</f>
        <v>1</v>
      </c>
      <c r="H102" s="1">
        <f>student_screen_time_raw[[#This Row],[Study_Hours]]/(student_screen_time_raw[[#This Row],[Screen_Time]]+1)</f>
        <v>0.29090909090909095</v>
      </c>
      <c r="I102" t="str">
        <f t="shared" si="6"/>
        <v>High</v>
      </c>
      <c r="J102" t="str">
        <f t="shared" si="7"/>
        <v>15-17</v>
      </c>
    </row>
    <row r="103" spans="1:10">
      <c r="A103">
        <v>102</v>
      </c>
      <c r="B103">
        <v>13</v>
      </c>
      <c r="C103">
        <v>2</v>
      </c>
      <c r="D103">
        <v>3.6</v>
      </c>
      <c r="E103">
        <v>72</v>
      </c>
      <c r="F103">
        <v>2.6</v>
      </c>
      <c r="G103">
        <f>IF(student_screen_time_raw[[#This Row],[Screen_Time]]&gt;4,1,0)</f>
        <v>0</v>
      </c>
      <c r="H103" s="1">
        <f>student_screen_time_raw[[#This Row],[Study_Hours]]/(student_screen_time_raw[[#This Row],[Screen_Time]]+1)</f>
        <v>0.43478260869565222</v>
      </c>
      <c r="I103" t="str">
        <f t="shared" si="6"/>
        <v>Moderate</v>
      </c>
      <c r="J103" t="str">
        <f t="shared" si="7"/>
        <v>Under 15</v>
      </c>
    </row>
    <row r="104" spans="1:10">
      <c r="A104">
        <v>103</v>
      </c>
      <c r="B104">
        <v>16</v>
      </c>
      <c r="C104">
        <v>2.1</v>
      </c>
      <c r="D104">
        <v>0</v>
      </c>
      <c r="E104">
        <v>64</v>
      </c>
      <c r="F104">
        <v>2.5</v>
      </c>
      <c r="G104">
        <f>IF(student_screen_time_raw[[#This Row],[Screen_Time]]&gt;4,1,0)</f>
        <v>0</v>
      </c>
      <c r="H104" s="1">
        <f>student_screen_time_raw[[#This Row],[Study_Hours]]/(student_screen_time_raw[[#This Row],[Screen_Time]]+1)</f>
        <v>2.1</v>
      </c>
      <c r="I104" t="str">
        <f t="shared" si="6"/>
        <v>Low</v>
      </c>
      <c r="J104" t="str">
        <f t="shared" si="7"/>
        <v>15-17</v>
      </c>
    </row>
    <row r="105" spans="1:10">
      <c r="A105">
        <v>104</v>
      </c>
      <c r="B105">
        <v>14</v>
      </c>
      <c r="C105">
        <v>2.5</v>
      </c>
      <c r="D105">
        <v>3.6</v>
      </c>
      <c r="E105">
        <v>83</v>
      </c>
      <c r="F105">
        <v>2.2000000000000002</v>
      </c>
      <c r="G105">
        <f>IF(student_screen_time_raw[[#This Row],[Screen_Time]]&gt;4,1,0)</f>
        <v>0</v>
      </c>
      <c r="H105" s="1">
        <f>student_screen_time_raw[[#This Row],[Study_Hours]]/(student_screen_time_raw[[#This Row],[Screen_Time]]+1)</f>
        <v>0.5434782608695653</v>
      </c>
      <c r="I105" t="str">
        <f t="shared" si="6"/>
        <v>Moderate</v>
      </c>
      <c r="J105" t="str">
        <f t="shared" si="7"/>
        <v>Under 15</v>
      </c>
    </row>
    <row r="106" spans="1:10">
      <c r="A106">
        <v>105</v>
      </c>
      <c r="B106">
        <v>13</v>
      </c>
      <c r="C106">
        <v>0.5</v>
      </c>
      <c r="D106">
        <v>3.2</v>
      </c>
      <c r="E106">
        <v>63.7</v>
      </c>
      <c r="F106">
        <v>0</v>
      </c>
      <c r="G106">
        <f>IF(student_screen_time_raw[[#This Row],[Screen_Time]]&gt;4,1,0)</f>
        <v>0</v>
      </c>
      <c r="H106" s="1">
        <f>student_screen_time_raw[[#This Row],[Study_Hours]]/(student_screen_time_raw[[#This Row],[Screen_Time]]+1)</f>
        <v>0.11904761904761904</v>
      </c>
      <c r="I106" t="str">
        <f t="shared" si="6"/>
        <v>Moderate</v>
      </c>
      <c r="J106" t="str">
        <f t="shared" si="7"/>
        <v>Under 15</v>
      </c>
    </row>
    <row r="107" spans="1:10">
      <c r="A107">
        <v>106</v>
      </c>
      <c r="B107">
        <v>17</v>
      </c>
      <c r="C107">
        <v>2.9</v>
      </c>
      <c r="D107">
        <v>5.3</v>
      </c>
      <c r="E107">
        <v>65</v>
      </c>
      <c r="F107">
        <v>2.1</v>
      </c>
      <c r="G107">
        <f>IF(student_screen_time_raw[[#This Row],[Screen_Time]]&gt;4,1,0)</f>
        <v>1</v>
      </c>
      <c r="H107" s="1">
        <f>student_screen_time_raw[[#This Row],[Study_Hours]]/(student_screen_time_raw[[#This Row],[Screen_Time]]+1)</f>
        <v>0.46031746031746029</v>
      </c>
      <c r="I107" t="str">
        <f t="shared" si="6"/>
        <v>High</v>
      </c>
      <c r="J107" t="str">
        <f t="shared" si="7"/>
        <v>15-17</v>
      </c>
    </row>
    <row r="108" spans="1:10">
      <c r="A108">
        <v>107</v>
      </c>
      <c r="B108">
        <v>15</v>
      </c>
      <c r="C108">
        <v>2</v>
      </c>
      <c r="D108">
        <v>3.2</v>
      </c>
      <c r="E108">
        <v>74.2</v>
      </c>
      <c r="F108">
        <v>1.3</v>
      </c>
      <c r="G108">
        <f>IF(student_screen_time_raw[[#This Row],[Screen_Time]]&gt;4,1,0)</f>
        <v>0</v>
      </c>
      <c r="H108" s="1">
        <f>student_screen_time_raw[[#This Row],[Study_Hours]]/(student_screen_time_raw[[#This Row],[Screen_Time]]+1)</f>
        <v>0.47619047619047616</v>
      </c>
      <c r="I108" t="str">
        <f t="shared" si="6"/>
        <v>Moderate</v>
      </c>
      <c r="J108" t="str">
        <f t="shared" si="7"/>
        <v>15-17</v>
      </c>
    </row>
    <row r="109" spans="1:10">
      <c r="A109">
        <v>108</v>
      </c>
      <c r="B109">
        <v>16</v>
      </c>
      <c r="C109">
        <v>3.3</v>
      </c>
      <c r="D109">
        <v>7.8</v>
      </c>
      <c r="E109">
        <v>66.099999999999994</v>
      </c>
      <c r="F109">
        <v>2.2999999999999998</v>
      </c>
      <c r="G109">
        <f>IF(student_screen_time_raw[[#This Row],[Screen_Time]]&gt;4,1,0)</f>
        <v>1</v>
      </c>
      <c r="H109" s="1">
        <f>student_screen_time_raw[[#This Row],[Study_Hours]]/(student_screen_time_raw[[#This Row],[Screen_Time]]+1)</f>
        <v>0.37499999999999994</v>
      </c>
      <c r="I109" t="str">
        <f t="shared" si="6"/>
        <v>High</v>
      </c>
      <c r="J109" t="str">
        <f t="shared" si="7"/>
        <v>15-17</v>
      </c>
    </row>
    <row r="110" spans="1:10">
      <c r="A110">
        <v>109</v>
      </c>
      <c r="B110">
        <v>15</v>
      </c>
      <c r="C110">
        <v>2.5</v>
      </c>
      <c r="D110">
        <v>6.1</v>
      </c>
      <c r="E110">
        <v>57.7</v>
      </c>
      <c r="F110">
        <v>1.7</v>
      </c>
      <c r="G110">
        <f>IF(student_screen_time_raw[[#This Row],[Screen_Time]]&gt;4,1,0)</f>
        <v>1</v>
      </c>
      <c r="H110" s="1">
        <f>student_screen_time_raw[[#This Row],[Study_Hours]]/(student_screen_time_raw[[#This Row],[Screen_Time]]+1)</f>
        <v>0.35211267605633806</v>
      </c>
      <c r="I110" t="str">
        <f t="shared" si="6"/>
        <v>High</v>
      </c>
      <c r="J110" t="str">
        <f t="shared" si="7"/>
        <v>15-17</v>
      </c>
    </row>
    <row r="111" spans="1:10">
      <c r="A111">
        <v>110</v>
      </c>
      <c r="B111">
        <v>15</v>
      </c>
      <c r="C111">
        <v>3</v>
      </c>
      <c r="D111">
        <v>3.4</v>
      </c>
      <c r="E111">
        <v>59</v>
      </c>
      <c r="F111">
        <v>1.5</v>
      </c>
      <c r="G111">
        <f>IF(student_screen_time_raw[[#This Row],[Screen_Time]]&gt;4,1,0)</f>
        <v>0</v>
      </c>
      <c r="H111" s="1">
        <f>student_screen_time_raw[[#This Row],[Study_Hours]]/(student_screen_time_raw[[#This Row],[Screen_Time]]+1)</f>
        <v>0.68181818181818177</v>
      </c>
      <c r="I111" t="str">
        <f t="shared" si="6"/>
        <v>Moderate</v>
      </c>
      <c r="J111" t="str">
        <f t="shared" si="7"/>
        <v>15-17</v>
      </c>
    </row>
    <row r="112" spans="1:10">
      <c r="A112">
        <v>111</v>
      </c>
      <c r="B112">
        <v>13</v>
      </c>
      <c r="C112">
        <v>2.1</v>
      </c>
      <c r="D112">
        <v>5.7</v>
      </c>
      <c r="E112">
        <v>75.400000000000006</v>
      </c>
      <c r="F112">
        <v>2</v>
      </c>
      <c r="G112">
        <f>IF(student_screen_time_raw[[#This Row],[Screen_Time]]&gt;4,1,0)</f>
        <v>1</v>
      </c>
      <c r="H112" s="1">
        <f>student_screen_time_raw[[#This Row],[Study_Hours]]/(student_screen_time_raw[[#This Row],[Screen_Time]]+1)</f>
        <v>0.31343283582089554</v>
      </c>
      <c r="I112" t="str">
        <f t="shared" si="6"/>
        <v>High</v>
      </c>
      <c r="J112" t="str">
        <f t="shared" si="7"/>
        <v>Under 15</v>
      </c>
    </row>
    <row r="113" spans="1:10">
      <c r="A113">
        <v>112</v>
      </c>
      <c r="B113">
        <v>15</v>
      </c>
      <c r="C113">
        <v>2.9</v>
      </c>
      <c r="D113">
        <v>4</v>
      </c>
      <c r="E113">
        <v>56.4</v>
      </c>
      <c r="F113">
        <v>1.4</v>
      </c>
      <c r="G113">
        <f>IF(student_screen_time_raw[[#This Row],[Screen_Time]]&gt;4,1,0)</f>
        <v>0</v>
      </c>
      <c r="H113" s="1">
        <f>student_screen_time_raw[[#This Row],[Study_Hours]]/(student_screen_time_raw[[#This Row],[Screen_Time]]+1)</f>
        <v>0.57999999999999996</v>
      </c>
      <c r="I113" t="str">
        <f t="shared" si="6"/>
        <v>Moderate</v>
      </c>
      <c r="J113" t="str">
        <f t="shared" si="7"/>
        <v>15-17</v>
      </c>
    </row>
    <row r="114" spans="1:10">
      <c r="A114">
        <v>113</v>
      </c>
      <c r="B114">
        <v>17</v>
      </c>
      <c r="C114">
        <v>4.2</v>
      </c>
      <c r="D114">
        <v>4.4000000000000004</v>
      </c>
      <c r="E114">
        <v>84</v>
      </c>
      <c r="F114">
        <v>1.5</v>
      </c>
      <c r="G114">
        <f>IF(student_screen_time_raw[[#This Row],[Screen_Time]]&gt;4,1,0)</f>
        <v>1</v>
      </c>
      <c r="H114" s="1">
        <f>student_screen_time_raw[[#This Row],[Study_Hours]]/(student_screen_time_raw[[#This Row],[Screen_Time]]+1)</f>
        <v>0.77777777777777779</v>
      </c>
      <c r="I114" t="str">
        <f t="shared" si="6"/>
        <v>High</v>
      </c>
      <c r="J114" t="str">
        <f t="shared" si="7"/>
        <v>15-17</v>
      </c>
    </row>
    <row r="115" spans="1:10">
      <c r="A115">
        <v>114</v>
      </c>
      <c r="B115">
        <v>15</v>
      </c>
      <c r="C115">
        <v>1.8</v>
      </c>
      <c r="D115">
        <v>5.2</v>
      </c>
      <c r="E115">
        <v>63.1</v>
      </c>
      <c r="F115">
        <v>1.1000000000000001</v>
      </c>
      <c r="G115">
        <f>IF(student_screen_time_raw[[#This Row],[Screen_Time]]&gt;4,1,0)</f>
        <v>1</v>
      </c>
      <c r="H115" s="1">
        <f>student_screen_time_raw[[#This Row],[Study_Hours]]/(student_screen_time_raw[[#This Row],[Screen_Time]]+1)</f>
        <v>0.29032258064516131</v>
      </c>
      <c r="I115" t="str">
        <f t="shared" si="6"/>
        <v>High</v>
      </c>
      <c r="J115" t="str">
        <f t="shared" si="7"/>
        <v>15-17</v>
      </c>
    </row>
    <row r="116" spans="1:10">
      <c r="A116">
        <v>115</v>
      </c>
      <c r="B116">
        <v>13</v>
      </c>
      <c r="C116">
        <v>2.4</v>
      </c>
      <c r="D116">
        <v>4.0999999999999996</v>
      </c>
      <c r="E116">
        <v>76.2</v>
      </c>
      <c r="F116">
        <v>0.2</v>
      </c>
      <c r="G116">
        <f>IF(student_screen_time_raw[[#This Row],[Screen_Time]]&gt;4,1,0)</f>
        <v>1</v>
      </c>
      <c r="H116" s="1">
        <f>student_screen_time_raw[[#This Row],[Study_Hours]]/(student_screen_time_raw[[#This Row],[Screen_Time]]+1)</f>
        <v>0.47058823529411764</v>
      </c>
      <c r="I116" t="str">
        <f t="shared" si="6"/>
        <v>High</v>
      </c>
      <c r="J116" t="str">
        <f t="shared" si="7"/>
        <v>Under 15</v>
      </c>
    </row>
    <row r="117" spans="1:10">
      <c r="A117">
        <v>116</v>
      </c>
      <c r="B117">
        <v>17</v>
      </c>
      <c r="C117">
        <v>2</v>
      </c>
      <c r="D117">
        <v>4.4000000000000004</v>
      </c>
      <c r="E117">
        <v>63.7</v>
      </c>
      <c r="F117">
        <v>2</v>
      </c>
      <c r="G117">
        <f>IF(student_screen_time_raw[[#This Row],[Screen_Time]]&gt;4,1,0)</f>
        <v>1</v>
      </c>
      <c r="H117" s="1">
        <f>student_screen_time_raw[[#This Row],[Study_Hours]]/(student_screen_time_raw[[#This Row],[Screen_Time]]+1)</f>
        <v>0.37037037037037035</v>
      </c>
      <c r="I117" t="str">
        <f t="shared" si="6"/>
        <v>High</v>
      </c>
      <c r="J117" t="str">
        <f t="shared" si="7"/>
        <v>15-17</v>
      </c>
    </row>
    <row r="118" spans="1:10">
      <c r="A118">
        <v>117</v>
      </c>
      <c r="B118">
        <v>14</v>
      </c>
      <c r="C118">
        <v>4.0999999999999996</v>
      </c>
      <c r="D118">
        <v>5.2</v>
      </c>
      <c r="E118">
        <v>60.8</v>
      </c>
      <c r="F118">
        <v>0.9</v>
      </c>
      <c r="G118">
        <f>IF(student_screen_time_raw[[#This Row],[Screen_Time]]&gt;4,1,0)</f>
        <v>1</v>
      </c>
      <c r="H118" s="1">
        <f>student_screen_time_raw[[#This Row],[Study_Hours]]/(student_screen_time_raw[[#This Row],[Screen_Time]]+1)</f>
        <v>0.66129032258064513</v>
      </c>
      <c r="I118" t="str">
        <f t="shared" si="6"/>
        <v>High</v>
      </c>
      <c r="J118" t="str">
        <f t="shared" si="7"/>
        <v>Under 15</v>
      </c>
    </row>
    <row r="119" spans="1:10">
      <c r="A119">
        <v>118</v>
      </c>
      <c r="B119">
        <v>15</v>
      </c>
      <c r="C119">
        <v>2.1</v>
      </c>
      <c r="D119">
        <v>7.1</v>
      </c>
      <c r="E119">
        <v>72.5</v>
      </c>
      <c r="F119">
        <v>1.3</v>
      </c>
      <c r="G119">
        <f>IF(student_screen_time_raw[[#This Row],[Screen_Time]]&gt;4,1,0)</f>
        <v>1</v>
      </c>
      <c r="H119" s="1">
        <f>student_screen_time_raw[[#This Row],[Study_Hours]]/(student_screen_time_raw[[#This Row],[Screen_Time]]+1)</f>
        <v>0.2592592592592593</v>
      </c>
      <c r="I119" t="str">
        <f t="shared" si="6"/>
        <v>High</v>
      </c>
      <c r="J119" t="str">
        <f t="shared" si="7"/>
        <v>15-17</v>
      </c>
    </row>
    <row r="120" spans="1:10">
      <c r="A120">
        <v>119</v>
      </c>
      <c r="B120">
        <v>13</v>
      </c>
      <c r="C120">
        <v>1.8</v>
      </c>
      <c r="D120">
        <v>4.4000000000000004</v>
      </c>
      <c r="E120">
        <v>80.5</v>
      </c>
      <c r="F120">
        <v>1.7</v>
      </c>
      <c r="G120">
        <f>IF(student_screen_time_raw[[#This Row],[Screen_Time]]&gt;4,1,0)</f>
        <v>1</v>
      </c>
      <c r="H120" s="1">
        <f>student_screen_time_raw[[#This Row],[Study_Hours]]/(student_screen_time_raw[[#This Row],[Screen_Time]]+1)</f>
        <v>0.33333333333333331</v>
      </c>
      <c r="I120" t="str">
        <f t="shared" si="6"/>
        <v>High</v>
      </c>
      <c r="J120" t="str">
        <f t="shared" si="7"/>
        <v>Under 15</v>
      </c>
    </row>
    <row r="121" spans="1:10">
      <c r="A121">
        <v>120</v>
      </c>
      <c r="B121">
        <v>14</v>
      </c>
      <c r="C121">
        <v>1.9</v>
      </c>
      <c r="D121">
        <v>3.3</v>
      </c>
      <c r="E121">
        <v>67.5</v>
      </c>
      <c r="F121">
        <v>0</v>
      </c>
      <c r="G121">
        <f>IF(student_screen_time_raw[[#This Row],[Screen_Time]]&gt;4,1,0)</f>
        <v>0</v>
      </c>
      <c r="H121" s="1">
        <f>student_screen_time_raw[[#This Row],[Study_Hours]]/(student_screen_time_raw[[#This Row],[Screen_Time]]+1)</f>
        <v>0.44186046511627908</v>
      </c>
      <c r="I121" t="str">
        <f t="shared" si="6"/>
        <v>Moderate</v>
      </c>
      <c r="J121" t="str">
        <f t="shared" si="7"/>
        <v>Under 15</v>
      </c>
    </row>
    <row r="122" spans="1:10">
      <c r="A122">
        <v>121</v>
      </c>
      <c r="B122">
        <v>14</v>
      </c>
      <c r="C122">
        <v>2.4</v>
      </c>
      <c r="D122">
        <v>1</v>
      </c>
      <c r="E122">
        <v>69.3</v>
      </c>
      <c r="F122">
        <v>0</v>
      </c>
      <c r="G122">
        <f>IF(student_screen_time_raw[[#This Row],[Screen_Time]]&gt;4,1,0)</f>
        <v>0</v>
      </c>
      <c r="H122" s="1">
        <f>student_screen_time_raw[[#This Row],[Study_Hours]]/(student_screen_time_raw[[#This Row],[Screen_Time]]+1)</f>
        <v>1.2</v>
      </c>
      <c r="I122" t="str">
        <f t="shared" si="6"/>
        <v>Low</v>
      </c>
      <c r="J122" t="str">
        <f t="shared" si="7"/>
        <v>Under 15</v>
      </c>
    </row>
    <row r="123" spans="1:10">
      <c r="A123">
        <v>122</v>
      </c>
      <c r="B123">
        <v>16</v>
      </c>
      <c r="C123">
        <v>1.7</v>
      </c>
      <c r="D123">
        <v>6.9</v>
      </c>
      <c r="E123">
        <v>78.099999999999994</v>
      </c>
      <c r="F123">
        <v>1.3</v>
      </c>
      <c r="G123">
        <f>IF(student_screen_time_raw[[#This Row],[Screen_Time]]&gt;4,1,0)</f>
        <v>1</v>
      </c>
      <c r="H123" s="1">
        <f>student_screen_time_raw[[#This Row],[Study_Hours]]/(student_screen_time_raw[[#This Row],[Screen_Time]]+1)</f>
        <v>0.2151898734177215</v>
      </c>
      <c r="I123" t="str">
        <f t="shared" si="6"/>
        <v>High</v>
      </c>
      <c r="J123" t="str">
        <f t="shared" si="7"/>
        <v>15-17</v>
      </c>
    </row>
    <row r="124" spans="1:10">
      <c r="A124">
        <v>123</v>
      </c>
      <c r="B124">
        <v>17</v>
      </c>
      <c r="C124">
        <v>2.1</v>
      </c>
      <c r="D124">
        <v>3.6</v>
      </c>
      <c r="E124">
        <v>78.400000000000006</v>
      </c>
      <c r="F124">
        <v>1.9</v>
      </c>
      <c r="G124">
        <f>IF(student_screen_time_raw[[#This Row],[Screen_Time]]&gt;4,1,0)</f>
        <v>0</v>
      </c>
      <c r="H124" s="1">
        <f>student_screen_time_raw[[#This Row],[Study_Hours]]/(student_screen_time_raw[[#This Row],[Screen_Time]]+1)</f>
        <v>0.45652173913043481</v>
      </c>
      <c r="I124" t="str">
        <f t="shared" si="6"/>
        <v>Moderate</v>
      </c>
      <c r="J124" t="str">
        <f t="shared" si="7"/>
        <v>15-17</v>
      </c>
    </row>
    <row r="125" spans="1:10">
      <c r="A125">
        <v>124</v>
      </c>
      <c r="B125">
        <v>15</v>
      </c>
      <c r="C125">
        <v>2.7</v>
      </c>
      <c r="D125">
        <v>4.8</v>
      </c>
      <c r="E125">
        <v>69.599999999999994</v>
      </c>
      <c r="F125">
        <v>2.1</v>
      </c>
      <c r="G125">
        <f>IF(student_screen_time_raw[[#This Row],[Screen_Time]]&gt;4,1,0)</f>
        <v>1</v>
      </c>
      <c r="H125" s="1">
        <f>student_screen_time_raw[[#This Row],[Study_Hours]]/(student_screen_time_raw[[#This Row],[Screen_Time]]+1)</f>
        <v>0.46551724137931039</v>
      </c>
      <c r="I125" t="str">
        <f t="shared" si="6"/>
        <v>High</v>
      </c>
      <c r="J125" t="str">
        <f t="shared" si="7"/>
        <v>15-17</v>
      </c>
    </row>
    <row r="126" spans="1:10">
      <c r="A126">
        <v>125</v>
      </c>
      <c r="B126">
        <v>13</v>
      </c>
      <c r="C126">
        <v>2.4</v>
      </c>
      <c r="D126">
        <v>6.9</v>
      </c>
      <c r="E126">
        <v>65.599999999999994</v>
      </c>
      <c r="F126">
        <v>0.2</v>
      </c>
      <c r="G126">
        <f>IF(student_screen_time_raw[[#This Row],[Screen_Time]]&gt;4,1,0)</f>
        <v>1</v>
      </c>
      <c r="H126" s="1">
        <f>student_screen_time_raw[[#This Row],[Study_Hours]]/(student_screen_time_raw[[#This Row],[Screen_Time]]+1)</f>
        <v>0.30379746835443033</v>
      </c>
      <c r="I126" t="str">
        <f t="shared" si="6"/>
        <v>High</v>
      </c>
      <c r="J126" t="str">
        <f t="shared" si="7"/>
        <v>Under 15</v>
      </c>
    </row>
    <row r="127" spans="1:10">
      <c r="A127">
        <v>126</v>
      </c>
      <c r="B127">
        <v>16</v>
      </c>
      <c r="C127">
        <v>3.3</v>
      </c>
      <c r="D127">
        <v>4.3</v>
      </c>
      <c r="E127">
        <v>70.8</v>
      </c>
      <c r="F127">
        <v>2</v>
      </c>
      <c r="G127">
        <f>IF(student_screen_time_raw[[#This Row],[Screen_Time]]&gt;4,1,0)</f>
        <v>1</v>
      </c>
      <c r="H127" s="1">
        <f>student_screen_time_raw[[#This Row],[Study_Hours]]/(student_screen_time_raw[[#This Row],[Screen_Time]]+1)</f>
        <v>0.62264150943396224</v>
      </c>
      <c r="I127" t="str">
        <f t="shared" si="6"/>
        <v>High</v>
      </c>
      <c r="J127" t="str">
        <f t="shared" si="7"/>
        <v>15-17</v>
      </c>
    </row>
    <row r="128" spans="1:10">
      <c r="A128">
        <v>127</v>
      </c>
      <c r="B128">
        <v>17</v>
      </c>
      <c r="C128">
        <v>2.2000000000000002</v>
      </c>
      <c r="D128">
        <v>3.7</v>
      </c>
      <c r="E128">
        <v>68.099999999999994</v>
      </c>
      <c r="F128">
        <v>1.3</v>
      </c>
      <c r="G128">
        <f>IF(student_screen_time_raw[[#This Row],[Screen_Time]]&gt;4,1,0)</f>
        <v>0</v>
      </c>
      <c r="H128" s="1">
        <f>student_screen_time_raw[[#This Row],[Study_Hours]]/(student_screen_time_raw[[#This Row],[Screen_Time]]+1)</f>
        <v>0.46808510638297873</v>
      </c>
      <c r="I128" t="str">
        <f t="shared" si="6"/>
        <v>Moderate</v>
      </c>
      <c r="J128" t="str">
        <f t="shared" si="7"/>
        <v>15-17</v>
      </c>
    </row>
    <row r="129" spans="1:10">
      <c r="A129">
        <v>128</v>
      </c>
      <c r="B129">
        <v>16</v>
      </c>
      <c r="C129">
        <v>2.2999999999999998</v>
      </c>
      <c r="D129">
        <v>6.1</v>
      </c>
      <c r="E129">
        <v>73.099999999999994</v>
      </c>
      <c r="F129">
        <v>0.8</v>
      </c>
      <c r="G129">
        <f>IF(student_screen_time_raw[[#This Row],[Screen_Time]]&gt;4,1,0)</f>
        <v>1</v>
      </c>
      <c r="H129" s="1">
        <f>student_screen_time_raw[[#This Row],[Study_Hours]]/(student_screen_time_raw[[#This Row],[Screen_Time]]+1)</f>
        <v>0.323943661971831</v>
      </c>
      <c r="I129" t="str">
        <f t="shared" si="6"/>
        <v>High</v>
      </c>
      <c r="J129" t="str">
        <f t="shared" si="7"/>
        <v>15-17</v>
      </c>
    </row>
    <row r="130" spans="1:10">
      <c r="A130">
        <v>129</v>
      </c>
      <c r="B130">
        <v>17</v>
      </c>
      <c r="C130">
        <v>2.8</v>
      </c>
      <c r="D130">
        <v>4.7</v>
      </c>
      <c r="E130">
        <v>58.1</v>
      </c>
      <c r="F130">
        <v>1</v>
      </c>
      <c r="G130">
        <f>IF(student_screen_time_raw[[#This Row],[Screen_Time]]&gt;4,1,0)</f>
        <v>1</v>
      </c>
      <c r="H130" s="1">
        <f>student_screen_time_raw[[#This Row],[Study_Hours]]/(student_screen_time_raw[[#This Row],[Screen_Time]]+1)</f>
        <v>0.49122807017543857</v>
      </c>
      <c r="I130" t="str">
        <f t="shared" ref="I130:I161" si="8">IF(D130&lt;=2,"Low",IF(D130&lt;=4,"Moderate","High"))</f>
        <v>High</v>
      </c>
      <c r="J130" t="str">
        <f t="shared" ref="J130:J161" si="9">IF(B130&lt;=14,"Under 15",IF(B130&lt;=17,"15-17","18+"))</f>
        <v>15-17</v>
      </c>
    </row>
    <row r="131" spans="1:10">
      <c r="A131">
        <v>130</v>
      </c>
      <c r="B131">
        <v>17</v>
      </c>
      <c r="C131">
        <v>4.7</v>
      </c>
      <c r="D131">
        <v>4.9000000000000004</v>
      </c>
      <c r="E131">
        <v>72.8</v>
      </c>
      <c r="F131">
        <v>2.1</v>
      </c>
      <c r="G131">
        <f>IF(student_screen_time_raw[[#This Row],[Screen_Time]]&gt;4,1,0)</f>
        <v>1</v>
      </c>
      <c r="H131" s="1">
        <f>student_screen_time_raw[[#This Row],[Study_Hours]]/(student_screen_time_raw[[#This Row],[Screen_Time]]+1)</f>
        <v>0.79661016949152541</v>
      </c>
      <c r="I131" t="str">
        <f t="shared" si="8"/>
        <v>High</v>
      </c>
      <c r="J131" t="str">
        <f t="shared" si="9"/>
        <v>15-17</v>
      </c>
    </row>
    <row r="132" spans="1:10">
      <c r="A132">
        <v>131</v>
      </c>
      <c r="B132">
        <v>15</v>
      </c>
      <c r="C132">
        <v>1.7</v>
      </c>
      <c r="D132">
        <v>1.7</v>
      </c>
      <c r="E132">
        <v>62.8</v>
      </c>
      <c r="F132">
        <v>1.7</v>
      </c>
      <c r="G132">
        <f>IF(student_screen_time_raw[[#This Row],[Screen_Time]]&gt;4,1,0)</f>
        <v>0</v>
      </c>
      <c r="H132" s="1">
        <f>student_screen_time_raw[[#This Row],[Study_Hours]]/(student_screen_time_raw[[#This Row],[Screen_Time]]+1)</f>
        <v>0.62962962962962954</v>
      </c>
      <c r="I132" t="str">
        <f t="shared" si="8"/>
        <v>Low</v>
      </c>
      <c r="J132" t="str">
        <f t="shared" si="9"/>
        <v>15-17</v>
      </c>
    </row>
    <row r="133" spans="1:10">
      <c r="A133">
        <v>132</v>
      </c>
      <c r="B133">
        <v>17</v>
      </c>
      <c r="C133">
        <v>4.4000000000000004</v>
      </c>
      <c r="D133">
        <v>5.8</v>
      </c>
      <c r="E133">
        <v>79.099999999999994</v>
      </c>
      <c r="F133">
        <v>1.5</v>
      </c>
      <c r="G133">
        <f>IF(student_screen_time_raw[[#This Row],[Screen_Time]]&gt;4,1,0)</f>
        <v>1</v>
      </c>
      <c r="H133" s="1">
        <f>student_screen_time_raw[[#This Row],[Study_Hours]]/(student_screen_time_raw[[#This Row],[Screen_Time]]+1)</f>
        <v>0.6470588235294118</v>
      </c>
      <c r="I133" t="str">
        <f t="shared" si="8"/>
        <v>High</v>
      </c>
      <c r="J133" t="str">
        <f t="shared" si="9"/>
        <v>15-17</v>
      </c>
    </row>
    <row r="134" spans="1:10">
      <c r="A134">
        <v>133</v>
      </c>
      <c r="B134">
        <v>16</v>
      </c>
      <c r="C134">
        <v>1.3</v>
      </c>
      <c r="D134">
        <v>4.5999999999999996</v>
      </c>
      <c r="E134">
        <v>63.3</v>
      </c>
      <c r="F134">
        <v>1.7</v>
      </c>
      <c r="G134">
        <f>IF(student_screen_time_raw[[#This Row],[Screen_Time]]&gt;4,1,0)</f>
        <v>1</v>
      </c>
      <c r="H134" s="1">
        <f>student_screen_time_raw[[#This Row],[Study_Hours]]/(student_screen_time_raw[[#This Row],[Screen_Time]]+1)</f>
        <v>0.23214285714285718</v>
      </c>
      <c r="I134" t="str">
        <f t="shared" si="8"/>
        <v>High</v>
      </c>
      <c r="J134" t="str">
        <f t="shared" si="9"/>
        <v>15-17</v>
      </c>
    </row>
    <row r="135" spans="1:10">
      <c r="A135">
        <v>134</v>
      </c>
      <c r="B135">
        <v>17</v>
      </c>
      <c r="C135">
        <v>2.7</v>
      </c>
      <c r="D135">
        <v>1.9</v>
      </c>
      <c r="E135">
        <v>63.4</v>
      </c>
      <c r="F135">
        <v>2.2000000000000002</v>
      </c>
      <c r="G135">
        <f>IF(student_screen_time_raw[[#This Row],[Screen_Time]]&gt;4,1,0)</f>
        <v>0</v>
      </c>
      <c r="H135" s="1">
        <f>student_screen_time_raw[[#This Row],[Study_Hours]]/(student_screen_time_raw[[#This Row],[Screen_Time]]+1)</f>
        <v>0.93103448275862077</v>
      </c>
      <c r="I135" t="str">
        <f t="shared" si="8"/>
        <v>Low</v>
      </c>
      <c r="J135" t="str">
        <f t="shared" si="9"/>
        <v>15-17</v>
      </c>
    </row>
    <row r="136" spans="1:10">
      <c r="A136">
        <v>135</v>
      </c>
      <c r="B136">
        <v>15</v>
      </c>
      <c r="C136">
        <v>2.5</v>
      </c>
      <c r="D136">
        <v>4.7</v>
      </c>
      <c r="E136">
        <v>74.5</v>
      </c>
      <c r="F136">
        <v>1.4</v>
      </c>
      <c r="G136">
        <f>IF(student_screen_time_raw[[#This Row],[Screen_Time]]&gt;4,1,0)</f>
        <v>1</v>
      </c>
      <c r="H136" s="1">
        <f>student_screen_time_raw[[#This Row],[Study_Hours]]/(student_screen_time_raw[[#This Row],[Screen_Time]]+1)</f>
        <v>0.43859649122807015</v>
      </c>
      <c r="I136" t="str">
        <f t="shared" si="8"/>
        <v>High</v>
      </c>
      <c r="J136" t="str">
        <f t="shared" si="9"/>
        <v>15-17</v>
      </c>
    </row>
    <row r="137" spans="1:10">
      <c r="A137">
        <v>136</v>
      </c>
      <c r="B137">
        <v>15</v>
      </c>
      <c r="C137">
        <v>1.7</v>
      </c>
      <c r="D137">
        <v>0.9</v>
      </c>
      <c r="E137">
        <v>70.099999999999994</v>
      </c>
      <c r="F137">
        <v>1.5</v>
      </c>
      <c r="G137">
        <f>IF(student_screen_time_raw[[#This Row],[Screen_Time]]&gt;4,1,0)</f>
        <v>0</v>
      </c>
      <c r="H137" s="1">
        <f>student_screen_time_raw[[#This Row],[Study_Hours]]/(student_screen_time_raw[[#This Row],[Screen_Time]]+1)</f>
        <v>0.89473684210526316</v>
      </c>
      <c r="I137" t="str">
        <f t="shared" si="8"/>
        <v>Low</v>
      </c>
      <c r="J137" t="str">
        <f t="shared" si="9"/>
        <v>15-17</v>
      </c>
    </row>
    <row r="138" spans="1:10">
      <c r="A138">
        <v>137</v>
      </c>
      <c r="B138">
        <v>16</v>
      </c>
      <c r="C138">
        <v>3.2</v>
      </c>
      <c r="D138">
        <v>7.5</v>
      </c>
      <c r="E138">
        <v>92.8</v>
      </c>
      <c r="F138">
        <v>2.4</v>
      </c>
      <c r="G138">
        <f>IF(student_screen_time_raw[[#This Row],[Screen_Time]]&gt;4,1,0)</f>
        <v>1</v>
      </c>
      <c r="H138" s="1">
        <f>student_screen_time_raw[[#This Row],[Study_Hours]]/(student_screen_time_raw[[#This Row],[Screen_Time]]+1)</f>
        <v>0.37647058823529411</v>
      </c>
      <c r="I138" t="str">
        <f t="shared" si="8"/>
        <v>High</v>
      </c>
      <c r="J138" t="str">
        <f t="shared" si="9"/>
        <v>15-17</v>
      </c>
    </row>
    <row r="139" spans="1:10">
      <c r="A139">
        <v>138</v>
      </c>
      <c r="B139">
        <v>14</v>
      </c>
      <c r="C139">
        <v>3.1</v>
      </c>
      <c r="D139">
        <v>2.2999999999999998</v>
      </c>
      <c r="E139">
        <v>70.900000000000006</v>
      </c>
      <c r="F139">
        <v>1.2</v>
      </c>
      <c r="G139">
        <f>IF(student_screen_time_raw[[#This Row],[Screen_Time]]&gt;4,1,0)</f>
        <v>0</v>
      </c>
      <c r="H139" s="1">
        <f>student_screen_time_raw[[#This Row],[Study_Hours]]/(student_screen_time_raw[[#This Row],[Screen_Time]]+1)</f>
        <v>0.93939393939393945</v>
      </c>
      <c r="I139" t="str">
        <f t="shared" si="8"/>
        <v>Moderate</v>
      </c>
      <c r="J139" t="str">
        <f t="shared" si="9"/>
        <v>Under 15</v>
      </c>
    </row>
    <row r="140" spans="1:10">
      <c r="A140">
        <v>139</v>
      </c>
      <c r="B140">
        <v>14</v>
      </c>
      <c r="C140">
        <v>2</v>
      </c>
      <c r="D140">
        <v>6.4</v>
      </c>
      <c r="E140">
        <v>71.099999999999994</v>
      </c>
      <c r="F140">
        <v>2</v>
      </c>
      <c r="G140">
        <f>IF(student_screen_time_raw[[#This Row],[Screen_Time]]&gt;4,1,0)</f>
        <v>1</v>
      </c>
      <c r="H140" s="1">
        <f>student_screen_time_raw[[#This Row],[Study_Hours]]/(student_screen_time_raw[[#This Row],[Screen_Time]]+1)</f>
        <v>0.27027027027027023</v>
      </c>
      <c r="I140" t="str">
        <f t="shared" si="8"/>
        <v>High</v>
      </c>
      <c r="J140" t="str">
        <f t="shared" si="9"/>
        <v>Under 15</v>
      </c>
    </row>
    <row r="141" spans="1:10">
      <c r="A141">
        <v>140</v>
      </c>
      <c r="B141">
        <v>17</v>
      </c>
      <c r="C141">
        <v>0.4</v>
      </c>
      <c r="D141">
        <v>2.8</v>
      </c>
      <c r="E141">
        <v>81.3</v>
      </c>
      <c r="F141">
        <v>1.1000000000000001</v>
      </c>
      <c r="G141">
        <f>IF(student_screen_time_raw[[#This Row],[Screen_Time]]&gt;4,1,0)</f>
        <v>0</v>
      </c>
      <c r="H141" s="1">
        <f>student_screen_time_raw[[#This Row],[Study_Hours]]/(student_screen_time_raw[[#This Row],[Screen_Time]]+1)</f>
        <v>0.10526315789473685</v>
      </c>
      <c r="I141" t="str">
        <f t="shared" si="8"/>
        <v>Moderate</v>
      </c>
      <c r="J141" t="str">
        <f t="shared" si="9"/>
        <v>15-17</v>
      </c>
    </row>
    <row r="142" spans="1:10">
      <c r="A142">
        <v>141</v>
      </c>
      <c r="B142">
        <v>13</v>
      </c>
      <c r="C142">
        <v>2.1</v>
      </c>
      <c r="D142">
        <v>4.8</v>
      </c>
      <c r="E142">
        <v>64.2</v>
      </c>
      <c r="F142">
        <v>1.2</v>
      </c>
      <c r="G142">
        <f>IF(student_screen_time_raw[[#This Row],[Screen_Time]]&gt;4,1,0)</f>
        <v>1</v>
      </c>
      <c r="H142" s="1">
        <f>student_screen_time_raw[[#This Row],[Study_Hours]]/(student_screen_time_raw[[#This Row],[Screen_Time]]+1)</f>
        <v>0.36206896551724138</v>
      </c>
      <c r="I142" t="str">
        <f t="shared" si="8"/>
        <v>High</v>
      </c>
      <c r="J142" t="str">
        <f t="shared" si="9"/>
        <v>Under 15</v>
      </c>
    </row>
    <row r="143" spans="1:10">
      <c r="A143">
        <v>142</v>
      </c>
      <c r="B143">
        <v>17</v>
      </c>
      <c r="C143">
        <v>2.6</v>
      </c>
      <c r="D143">
        <v>2.6</v>
      </c>
      <c r="E143">
        <v>60.9</v>
      </c>
      <c r="F143">
        <v>1.4</v>
      </c>
      <c r="G143">
        <f>IF(student_screen_time_raw[[#This Row],[Screen_Time]]&gt;4,1,0)</f>
        <v>0</v>
      </c>
      <c r="H143" s="1">
        <f>student_screen_time_raw[[#This Row],[Study_Hours]]/(student_screen_time_raw[[#This Row],[Screen_Time]]+1)</f>
        <v>0.72222222222222221</v>
      </c>
      <c r="I143" t="str">
        <f t="shared" si="8"/>
        <v>Moderate</v>
      </c>
      <c r="J143" t="str">
        <f t="shared" si="9"/>
        <v>15-17</v>
      </c>
    </row>
    <row r="144" spans="1:10">
      <c r="A144">
        <v>143</v>
      </c>
      <c r="B144">
        <v>16</v>
      </c>
      <c r="C144">
        <v>2.5</v>
      </c>
      <c r="D144">
        <v>5.5</v>
      </c>
      <c r="E144">
        <v>61.3</v>
      </c>
      <c r="F144">
        <v>1.9</v>
      </c>
      <c r="G144">
        <f>IF(student_screen_time_raw[[#This Row],[Screen_Time]]&gt;4,1,0)</f>
        <v>1</v>
      </c>
      <c r="H144" s="1">
        <f>student_screen_time_raw[[#This Row],[Study_Hours]]/(student_screen_time_raw[[#This Row],[Screen_Time]]+1)</f>
        <v>0.38461538461538464</v>
      </c>
      <c r="I144" t="str">
        <f t="shared" si="8"/>
        <v>High</v>
      </c>
      <c r="J144" t="str">
        <f t="shared" si="9"/>
        <v>15-17</v>
      </c>
    </row>
    <row r="145" spans="1:10">
      <c r="A145">
        <v>144</v>
      </c>
      <c r="B145">
        <v>16</v>
      </c>
      <c r="C145">
        <v>3.3</v>
      </c>
      <c r="D145">
        <v>3.6</v>
      </c>
      <c r="E145">
        <v>53.9</v>
      </c>
      <c r="F145">
        <v>2.5</v>
      </c>
      <c r="G145">
        <f>IF(student_screen_time_raw[[#This Row],[Screen_Time]]&gt;4,1,0)</f>
        <v>0</v>
      </c>
      <c r="H145" s="1">
        <f>student_screen_time_raw[[#This Row],[Study_Hours]]/(student_screen_time_raw[[#This Row],[Screen_Time]]+1)</f>
        <v>0.71739130434782605</v>
      </c>
      <c r="I145" t="str">
        <f t="shared" si="8"/>
        <v>Moderate</v>
      </c>
      <c r="J145" t="str">
        <f t="shared" si="9"/>
        <v>15-17</v>
      </c>
    </row>
    <row r="146" spans="1:10">
      <c r="A146">
        <v>145</v>
      </c>
      <c r="B146">
        <v>16</v>
      </c>
      <c r="C146">
        <v>4.4000000000000004</v>
      </c>
      <c r="D146">
        <v>4.7</v>
      </c>
      <c r="E146">
        <v>83.5</v>
      </c>
      <c r="F146">
        <v>1.6</v>
      </c>
      <c r="G146">
        <f>IF(student_screen_time_raw[[#This Row],[Screen_Time]]&gt;4,1,0)</f>
        <v>1</v>
      </c>
      <c r="H146" s="1">
        <f>student_screen_time_raw[[#This Row],[Study_Hours]]/(student_screen_time_raw[[#This Row],[Screen_Time]]+1)</f>
        <v>0.77192982456140358</v>
      </c>
      <c r="I146" t="str">
        <f t="shared" si="8"/>
        <v>High</v>
      </c>
      <c r="J146" t="str">
        <f t="shared" si="9"/>
        <v>15-17</v>
      </c>
    </row>
    <row r="147" spans="1:10">
      <c r="A147">
        <v>146</v>
      </c>
      <c r="B147">
        <v>16</v>
      </c>
      <c r="C147">
        <v>2.9</v>
      </c>
      <c r="D147">
        <v>4</v>
      </c>
      <c r="E147">
        <v>66.7</v>
      </c>
      <c r="F147">
        <v>0.3</v>
      </c>
      <c r="G147">
        <f>IF(student_screen_time_raw[[#This Row],[Screen_Time]]&gt;4,1,0)</f>
        <v>0</v>
      </c>
      <c r="H147" s="1">
        <f>student_screen_time_raw[[#This Row],[Study_Hours]]/(student_screen_time_raw[[#This Row],[Screen_Time]]+1)</f>
        <v>0.57999999999999996</v>
      </c>
      <c r="I147" t="str">
        <f t="shared" si="8"/>
        <v>Moderate</v>
      </c>
      <c r="J147" t="str">
        <f t="shared" si="9"/>
        <v>15-17</v>
      </c>
    </row>
    <row r="148" spans="1:10">
      <c r="A148">
        <v>147</v>
      </c>
      <c r="B148">
        <v>16</v>
      </c>
      <c r="C148">
        <v>3.1</v>
      </c>
      <c r="D148">
        <v>2</v>
      </c>
      <c r="E148">
        <v>65.5</v>
      </c>
      <c r="F148">
        <v>2</v>
      </c>
      <c r="G148">
        <f>IF(student_screen_time_raw[[#This Row],[Screen_Time]]&gt;4,1,0)</f>
        <v>0</v>
      </c>
      <c r="H148" s="1">
        <f>student_screen_time_raw[[#This Row],[Study_Hours]]/(student_screen_time_raw[[#This Row],[Screen_Time]]+1)</f>
        <v>1.0333333333333334</v>
      </c>
      <c r="I148" t="str">
        <f t="shared" si="8"/>
        <v>Low</v>
      </c>
      <c r="J148" t="str">
        <f t="shared" si="9"/>
        <v>15-17</v>
      </c>
    </row>
    <row r="149" spans="1:10">
      <c r="A149">
        <v>148</v>
      </c>
      <c r="B149">
        <v>15</v>
      </c>
      <c r="C149">
        <v>2.6</v>
      </c>
      <c r="D149">
        <v>4.8</v>
      </c>
      <c r="E149">
        <v>48.8</v>
      </c>
      <c r="F149">
        <v>3.5</v>
      </c>
      <c r="G149">
        <f>IF(student_screen_time_raw[[#This Row],[Screen_Time]]&gt;4,1,0)</f>
        <v>1</v>
      </c>
      <c r="H149" s="1">
        <f>student_screen_time_raw[[#This Row],[Study_Hours]]/(student_screen_time_raw[[#This Row],[Screen_Time]]+1)</f>
        <v>0.44827586206896552</v>
      </c>
      <c r="I149" t="str">
        <f t="shared" si="8"/>
        <v>High</v>
      </c>
      <c r="J149" t="str">
        <f t="shared" si="9"/>
        <v>15-17</v>
      </c>
    </row>
    <row r="150" spans="1:10">
      <c r="A150">
        <v>149</v>
      </c>
      <c r="B150">
        <v>14</v>
      </c>
      <c r="C150">
        <v>3.7</v>
      </c>
      <c r="D150">
        <v>3.2</v>
      </c>
      <c r="E150">
        <v>55.7</v>
      </c>
      <c r="F150">
        <v>1.6</v>
      </c>
      <c r="G150">
        <f>IF(student_screen_time_raw[[#This Row],[Screen_Time]]&gt;4,1,0)</f>
        <v>0</v>
      </c>
      <c r="H150" s="1">
        <f>student_screen_time_raw[[#This Row],[Study_Hours]]/(student_screen_time_raw[[#This Row],[Screen_Time]]+1)</f>
        <v>0.88095238095238093</v>
      </c>
      <c r="I150" t="str">
        <f t="shared" si="8"/>
        <v>Moderate</v>
      </c>
      <c r="J150" t="str">
        <f t="shared" si="9"/>
        <v>Under 15</v>
      </c>
    </row>
    <row r="151" spans="1:10">
      <c r="A151">
        <v>150</v>
      </c>
      <c r="B151">
        <v>16</v>
      </c>
      <c r="C151">
        <v>3</v>
      </c>
      <c r="D151">
        <v>5.6</v>
      </c>
      <c r="E151">
        <v>84.7</v>
      </c>
      <c r="F151">
        <v>0.1</v>
      </c>
      <c r="G151">
        <f>IF(student_screen_time_raw[[#This Row],[Screen_Time]]&gt;4,1,0)</f>
        <v>1</v>
      </c>
      <c r="H151" s="1">
        <f>student_screen_time_raw[[#This Row],[Study_Hours]]/(student_screen_time_raw[[#This Row],[Screen_Time]]+1)</f>
        <v>0.45454545454545459</v>
      </c>
      <c r="I151" t="str">
        <f t="shared" si="8"/>
        <v>High</v>
      </c>
      <c r="J151" t="str">
        <f t="shared" si="9"/>
        <v>15-17</v>
      </c>
    </row>
    <row r="152" spans="1:10">
      <c r="A152">
        <v>151</v>
      </c>
      <c r="B152">
        <v>13</v>
      </c>
      <c r="C152">
        <v>3.2</v>
      </c>
      <c r="D152">
        <v>3.6</v>
      </c>
      <c r="E152">
        <v>73</v>
      </c>
      <c r="F152">
        <v>1.6</v>
      </c>
      <c r="G152">
        <f>IF(student_screen_time_raw[[#This Row],[Screen_Time]]&gt;4,1,0)</f>
        <v>0</v>
      </c>
      <c r="H152" s="1">
        <f>student_screen_time_raw[[#This Row],[Study_Hours]]/(student_screen_time_raw[[#This Row],[Screen_Time]]+1)</f>
        <v>0.69565217391304357</v>
      </c>
      <c r="I152" t="str">
        <f t="shared" si="8"/>
        <v>Moderate</v>
      </c>
      <c r="J152" t="str">
        <f t="shared" si="9"/>
        <v>Under 15</v>
      </c>
    </row>
    <row r="153" spans="1:10">
      <c r="A153">
        <v>152</v>
      </c>
      <c r="B153">
        <v>13</v>
      </c>
      <c r="C153">
        <v>4.3</v>
      </c>
      <c r="D153">
        <v>3.9</v>
      </c>
      <c r="E153">
        <v>81.7</v>
      </c>
      <c r="F153">
        <v>1.5</v>
      </c>
      <c r="G153">
        <f>IF(student_screen_time_raw[[#This Row],[Screen_Time]]&gt;4,1,0)</f>
        <v>0</v>
      </c>
      <c r="H153" s="1">
        <f>student_screen_time_raw[[#This Row],[Study_Hours]]/(student_screen_time_raw[[#This Row],[Screen_Time]]+1)</f>
        <v>0.87755102040816313</v>
      </c>
      <c r="I153" t="str">
        <f t="shared" si="8"/>
        <v>Moderate</v>
      </c>
      <c r="J153" t="str">
        <f t="shared" si="9"/>
        <v>Under 15</v>
      </c>
    </row>
    <row r="154" spans="1:10">
      <c r="A154">
        <v>153</v>
      </c>
      <c r="B154">
        <v>13</v>
      </c>
      <c r="C154">
        <v>2.7</v>
      </c>
      <c r="D154">
        <v>6.5</v>
      </c>
      <c r="E154">
        <v>80.400000000000006</v>
      </c>
      <c r="F154">
        <v>1.4</v>
      </c>
      <c r="G154">
        <f>IF(student_screen_time_raw[[#This Row],[Screen_Time]]&gt;4,1,0)</f>
        <v>1</v>
      </c>
      <c r="H154" s="1">
        <f>student_screen_time_raw[[#This Row],[Study_Hours]]/(student_screen_time_raw[[#This Row],[Screen_Time]]+1)</f>
        <v>0.36000000000000004</v>
      </c>
      <c r="I154" t="str">
        <f t="shared" si="8"/>
        <v>High</v>
      </c>
      <c r="J154" t="str">
        <f t="shared" si="9"/>
        <v>Under 15</v>
      </c>
    </row>
    <row r="155" spans="1:10">
      <c r="A155">
        <v>154</v>
      </c>
      <c r="B155">
        <v>13</v>
      </c>
      <c r="C155">
        <v>2.2000000000000002</v>
      </c>
      <c r="D155">
        <v>7.6</v>
      </c>
      <c r="E155">
        <v>60</v>
      </c>
      <c r="F155">
        <v>2.2999999999999998</v>
      </c>
      <c r="G155">
        <f>IF(student_screen_time_raw[[#This Row],[Screen_Time]]&gt;4,1,0)</f>
        <v>1</v>
      </c>
      <c r="H155" s="1">
        <f>student_screen_time_raw[[#This Row],[Study_Hours]]/(student_screen_time_raw[[#This Row],[Screen_Time]]+1)</f>
        <v>0.2558139534883721</v>
      </c>
      <c r="I155" t="str">
        <f t="shared" si="8"/>
        <v>High</v>
      </c>
      <c r="J155" t="str">
        <f t="shared" si="9"/>
        <v>Under 15</v>
      </c>
    </row>
    <row r="156" spans="1:10">
      <c r="A156">
        <v>155</v>
      </c>
      <c r="B156">
        <v>15</v>
      </c>
      <c r="C156">
        <v>2.9</v>
      </c>
      <c r="D156">
        <v>5.2</v>
      </c>
      <c r="E156">
        <v>94.3</v>
      </c>
      <c r="F156">
        <v>2.6</v>
      </c>
      <c r="G156">
        <f>IF(student_screen_time_raw[[#This Row],[Screen_Time]]&gt;4,1,0)</f>
        <v>1</v>
      </c>
      <c r="H156" s="1">
        <f>student_screen_time_raw[[#This Row],[Study_Hours]]/(student_screen_time_raw[[#This Row],[Screen_Time]]+1)</f>
        <v>0.46774193548387094</v>
      </c>
      <c r="I156" t="str">
        <f t="shared" si="8"/>
        <v>High</v>
      </c>
      <c r="J156" t="str">
        <f t="shared" si="9"/>
        <v>15-17</v>
      </c>
    </row>
    <row r="157" spans="1:10">
      <c r="A157">
        <v>156</v>
      </c>
      <c r="B157">
        <v>13</v>
      </c>
      <c r="C157">
        <v>3.6</v>
      </c>
      <c r="D157">
        <v>3.6</v>
      </c>
      <c r="E157">
        <v>89.5</v>
      </c>
      <c r="F157">
        <v>2</v>
      </c>
      <c r="G157">
        <f>IF(student_screen_time_raw[[#This Row],[Screen_Time]]&gt;4,1,0)</f>
        <v>0</v>
      </c>
      <c r="H157" s="1">
        <f>student_screen_time_raw[[#This Row],[Study_Hours]]/(student_screen_time_raw[[#This Row],[Screen_Time]]+1)</f>
        <v>0.78260869565217395</v>
      </c>
      <c r="I157" t="str">
        <f t="shared" si="8"/>
        <v>Moderate</v>
      </c>
      <c r="J157" t="str">
        <f t="shared" si="9"/>
        <v>Under 15</v>
      </c>
    </row>
    <row r="158" spans="1:10">
      <c r="A158">
        <v>157</v>
      </c>
      <c r="B158">
        <v>16</v>
      </c>
      <c r="C158">
        <v>3</v>
      </c>
      <c r="D158">
        <v>3.4</v>
      </c>
      <c r="E158">
        <v>64.400000000000006</v>
      </c>
      <c r="F158">
        <v>1.4</v>
      </c>
      <c r="G158">
        <f>IF(student_screen_time_raw[[#This Row],[Screen_Time]]&gt;4,1,0)</f>
        <v>0</v>
      </c>
      <c r="H158" s="1">
        <f>student_screen_time_raw[[#This Row],[Study_Hours]]/(student_screen_time_raw[[#This Row],[Screen_Time]]+1)</f>
        <v>0.68181818181818177</v>
      </c>
      <c r="I158" t="str">
        <f t="shared" si="8"/>
        <v>Moderate</v>
      </c>
      <c r="J158" t="str">
        <f t="shared" si="9"/>
        <v>15-17</v>
      </c>
    </row>
    <row r="159" spans="1:10">
      <c r="A159">
        <v>158</v>
      </c>
      <c r="B159">
        <v>17</v>
      </c>
      <c r="C159">
        <v>3.6</v>
      </c>
      <c r="D159">
        <v>2.8</v>
      </c>
      <c r="E159">
        <v>34.299999999999997</v>
      </c>
      <c r="F159">
        <v>2.4</v>
      </c>
      <c r="G159">
        <f>IF(student_screen_time_raw[[#This Row],[Screen_Time]]&gt;4,1,0)</f>
        <v>0</v>
      </c>
      <c r="H159" s="1">
        <f>student_screen_time_raw[[#This Row],[Study_Hours]]/(student_screen_time_raw[[#This Row],[Screen_Time]]+1)</f>
        <v>0.94736842105263164</v>
      </c>
      <c r="I159" t="str">
        <f t="shared" si="8"/>
        <v>Moderate</v>
      </c>
      <c r="J159" t="str">
        <f t="shared" si="9"/>
        <v>15-17</v>
      </c>
    </row>
    <row r="160" spans="1:10">
      <c r="A160">
        <v>159</v>
      </c>
      <c r="B160">
        <v>13</v>
      </c>
      <c r="C160">
        <v>1.8</v>
      </c>
      <c r="D160">
        <v>3.1</v>
      </c>
      <c r="E160">
        <v>66.400000000000006</v>
      </c>
      <c r="F160">
        <v>0.3</v>
      </c>
      <c r="G160">
        <f>IF(student_screen_time_raw[[#This Row],[Screen_Time]]&gt;4,1,0)</f>
        <v>0</v>
      </c>
      <c r="H160" s="1">
        <f>student_screen_time_raw[[#This Row],[Study_Hours]]/(student_screen_time_raw[[#This Row],[Screen_Time]]+1)</f>
        <v>0.4390243902439025</v>
      </c>
      <c r="I160" t="str">
        <f t="shared" si="8"/>
        <v>Moderate</v>
      </c>
      <c r="J160" t="str">
        <f t="shared" si="9"/>
        <v>Under 15</v>
      </c>
    </row>
    <row r="161" spans="1:10">
      <c r="A161">
        <v>160</v>
      </c>
      <c r="B161">
        <v>15</v>
      </c>
      <c r="C161">
        <v>1.6</v>
      </c>
      <c r="D161">
        <v>3.6</v>
      </c>
      <c r="E161">
        <v>72.400000000000006</v>
      </c>
      <c r="F161">
        <v>0.9</v>
      </c>
      <c r="G161">
        <f>IF(student_screen_time_raw[[#This Row],[Screen_Time]]&gt;4,1,0)</f>
        <v>0</v>
      </c>
      <c r="H161" s="1">
        <f>student_screen_time_raw[[#This Row],[Study_Hours]]/(student_screen_time_raw[[#This Row],[Screen_Time]]+1)</f>
        <v>0.34782608695652178</v>
      </c>
      <c r="I161" t="str">
        <f t="shared" si="8"/>
        <v>Moderate</v>
      </c>
      <c r="J161" t="str">
        <f t="shared" si="9"/>
        <v>15-17</v>
      </c>
    </row>
    <row r="162" spans="1:10">
      <c r="A162">
        <v>161</v>
      </c>
      <c r="B162">
        <v>15</v>
      </c>
      <c r="C162">
        <v>2</v>
      </c>
      <c r="D162">
        <v>6.9</v>
      </c>
      <c r="E162">
        <v>64.3</v>
      </c>
      <c r="F162">
        <v>1</v>
      </c>
      <c r="G162">
        <f>IF(student_screen_time_raw[[#This Row],[Screen_Time]]&gt;4,1,0)</f>
        <v>1</v>
      </c>
      <c r="H162" s="1">
        <f>student_screen_time_raw[[#This Row],[Study_Hours]]/(student_screen_time_raw[[#This Row],[Screen_Time]]+1)</f>
        <v>0.25316455696202528</v>
      </c>
      <c r="I162" t="str">
        <f t="shared" ref="I162:I193" si="10">IF(D162&lt;=2,"Low",IF(D162&lt;=4,"Moderate","High"))</f>
        <v>High</v>
      </c>
      <c r="J162" t="str">
        <f t="shared" ref="J162:J193" si="11">IF(B162&lt;=14,"Under 15",IF(B162&lt;=17,"15-17","18+"))</f>
        <v>15-17</v>
      </c>
    </row>
    <row r="163" spans="1:10">
      <c r="A163">
        <v>162</v>
      </c>
      <c r="B163">
        <v>13</v>
      </c>
      <c r="C163">
        <v>1.2</v>
      </c>
      <c r="D163">
        <v>3.7</v>
      </c>
      <c r="E163">
        <v>67.8</v>
      </c>
      <c r="F163">
        <v>1.5</v>
      </c>
      <c r="G163">
        <f>IF(student_screen_time_raw[[#This Row],[Screen_Time]]&gt;4,1,0)</f>
        <v>0</v>
      </c>
      <c r="H163" s="1">
        <f>student_screen_time_raw[[#This Row],[Study_Hours]]/(student_screen_time_raw[[#This Row],[Screen_Time]]+1)</f>
        <v>0.25531914893617019</v>
      </c>
      <c r="I163" t="str">
        <f t="shared" si="10"/>
        <v>Moderate</v>
      </c>
      <c r="J163" t="str">
        <f t="shared" si="11"/>
        <v>Under 15</v>
      </c>
    </row>
    <row r="164" spans="1:10">
      <c r="A164">
        <v>163</v>
      </c>
      <c r="B164">
        <v>17</v>
      </c>
      <c r="C164">
        <v>2.6</v>
      </c>
      <c r="D164">
        <v>2.2000000000000002</v>
      </c>
      <c r="E164">
        <v>61.7</v>
      </c>
      <c r="F164">
        <v>1.9</v>
      </c>
      <c r="G164">
        <f>IF(student_screen_time_raw[[#This Row],[Screen_Time]]&gt;4,1,0)</f>
        <v>0</v>
      </c>
      <c r="H164" s="1">
        <f>student_screen_time_raw[[#This Row],[Study_Hours]]/(student_screen_time_raw[[#This Row],[Screen_Time]]+1)</f>
        <v>0.8125</v>
      </c>
      <c r="I164" t="str">
        <f t="shared" si="10"/>
        <v>Moderate</v>
      </c>
      <c r="J164" t="str">
        <f t="shared" si="11"/>
        <v>15-17</v>
      </c>
    </row>
    <row r="165" spans="1:10">
      <c r="A165">
        <v>164</v>
      </c>
      <c r="B165">
        <v>13</v>
      </c>
      <c r="C165">
        <v>2.1</v>
      </c>
      <c r="D165">
        <v>4.0999999999999996</v>
      </c>
      <c r="E165">
        <v>79.2</v>
      </c>
      <c r="F165">
        <v>1.3</v>
      </c>
      <c r="G165">
        <f>IF(student_screen_time_raw[[#This Row],[Screen_Time]]&gt;4,1,0)</f>
        <v>1</v>
      </c>
      <c r="H165" s="1">
        <f>student_screen_time_raw[[#This Row],[Study_Hours]]/(student_screen_time_raw[[#This Row],[Screen_Time]]+1)</f>
        <v>0.41176470588235298</v>
      </c>
      <c r="I165" t="str">
        <f t="shared" si="10"/>
        <v>High</v>
      </c>
      <c r="J165" t="str">
        <f t="shared" si="11"/>
        <v>Under 15</v>
      </c>
    </row>
    <row r="166" spans="1:10">
      <c r="A166">
        <v>165</v>
      </c>
      <c r="B166">
        <v>15</v>
      </c>
      <c r="C166">
        <v>3.7</v>
      </c>
      <c r="D166">
        <v>4.3</v>
      </c>
      <c r="E166">
        <v>70.599999999999994</v>
      </c>
      <c r="F166">
        <v>0.8</v>
      </c>
      <c r="G166">
        <f>IF(student_screen_time_raw[[#This Row],[Screen_Time]]&gt;4,1,0)</f>
        <v>1</v>
      </c>
      <c r="H166" s="1">
        <f>student_screen_time_raw[[#This Row],[Study_Hours]]/(student_screen_time_raw[[#This Row],[Screen_Time]]+1)</f>
        <v>0.69811320754716988</v>
      </c>
      <c r="I166" t="str">
        <f t="shared" si="10"/>
        <v>High</v>
      </c>
      <c r="J166" t="str">
        <f t="shared" si="11"/>
        <v>15-17</v>
      </c>
    </row>
    <row r="167" spans="1:10">
      <c r="A167">
        <v>166</v>
      </c>
      <c r="B167">
        <v>14</v>
      </c>
      <c r="C167">
        <v>1.2</v>
      </c>
      <c r="D167">
        <v>4.0999999999999996</v>
      </c>
      <c r="E167">
        <v>79.5</v>
      </c>
      <c r="F167">
        <v>2.2999999999999998</v>
      </c>
      <c r="G167">
        <f>IF(student_screen_time_raw[[#This Row],[Screen_Time]]&gt;4,1,0)</f>
        <v>1</v>
      </c>
      <c r="H167" s="1">
        <f>student_screen_time_raw[[#This Row],[Study_Hours]]/(student_screen_time_raw[[#This Row],[Screen_Time]]+1)</f>
        <v>0.23529411764705882</v>
      </c>
      <c r="I167" t="str">
        <f t="shared" si="10"/>
        <v>High</v>
      </c>
      <c r="J167" t="str">
        <f t="shared" si="11"/>
        <v>Under 15</v>
      </c>
    </row>
    <row r="168" spans="1:10">
      <c r="A168">
        <v>167</v>
      </c>
      <c r="B168">
        <v>16</v>
      </c>
      <c r="C168">
        <v>4.0999999999999996</v>
      </c>
      <c r="D168">
        <v>5.2</v>
      </c>
      <c r="E168">
        <v>82.2</v>
      </c>
      <c r="F168">
        <v>1.3</v>
      </c>
      <c r="G168">
        <f>IF(student_screen_time_raw[[#This Row],[Screen_Time]]&gt;4,1,0)</f>
        <v>1</v>
      </c>
      <c r="H168" s="1">
        <f>student_screen_time_raw[[#This Row],[Study_Hours]]/(student_screen_time_raw[[#This Row],[Screen_Time]]+1)</f>
        <v>0.66129032258064513</v>
      </c>
      <c r="I168" t="str">
        <f t="shared" si="10"/>
        <v>High</v>
      </c>
      <c r="J168" t="str">
        <f t="shared" si="11"/>
        <v>15-17</v>
      </c>
    </row>
    <row r="169" spans="1:10">
      <c r="A169">
        <v>168</v>
      </c>
      <c r="B169">
        <v>15</v>
      </c>
      <c r="C169">
        <v>1.5</v>
      </c>
      <c r="D169">
        <v>4.0999999999999996</v>
      </c>
      <c r="E169">
        <v>48.3</v>
      </c>
      <c r="F169">
        <v>1.6</v>
      </c>
      <c r="G169">
        <f>IF(student_screen_time_raw[[#This Row],[Screen_Time]]&gt;4,1,0)</f>
        <v>1</v>
      </c>
      <c r="H169" s="1">
        <f>student_screen_time_raw[[#This Row],[Study_Hours]]/(student_screen_time_raw[[#This Row],[Screen_Time]]+1)</f>
        <v>0.29411764705882354</v>
      </c>
      <c r="I169" t="str">
        <f t="shared" si="10"/>
        <v>High</v>
      </c>
      <c r="J169" t="str">
        <f t="shared" si="11"/>
        <v>15-17</v>
      </c>
    </row>
    <row r="170" spans="1:10">
      <c r="A170">
        <v>169</v>
      </c>
      <c r="B170">
        <v>13</v>
      </c>
      <c r="C170">
        <v>1.3</v>
      </c>
      <c r="D170">
        <v>5.2</v>
      </c>
      <c r="E170">
        <v>62.3</v>
      </c>
      <c r="F170">
        <v>1.9</v>
      </c>
      <c r="G170">
        <f>IF(student_screen_time_raw[[#This Row],[Screen_Time]]&gt;4,1,0)</f>
        <v>1</v>
      </c>
      <c r="H170" s="1">
        <f>student_screen_time_raw[[#This Row],[Study_Hours]]/(student_screen_time_raw[[#This Row],[Screen_Time]]+1)</f>
        <v>0.20967741935483872</v>
      </c>
      <c r="I170" t="str">
        <f t="shared" si="10"/>
        <v>High</v>
      </c>
      <c r="J170" t="str">
        <f t="shared" si="11"/>
        <v>Under 15</v>
      </c>
    </row>
    <row r="171" spans="1:10">
      <c r="A171">
        <v>170</v>
      </c>
      <c r="B171">
        <v>16</v>
      </c>
      <c r="C171">
        <v>1.7</v>
      </c>
      <c r="D171">
        <v>2.8</v>
      </c>
      <c r="E171">
        <v>63.8</v>
      </c>
      <c r="F171">
        <v>1.5</v>
      </c>
      <c r="G171">
        <f>IF(student_screen_time_raw[[#This Row],[Screen_Time]]&gt;4,1,0)</f>
        <v>0</v>
      </c>
      <c r="H171" s="1">
        <f>student_screen_time_raw[[#This Row],[Study_Hours]]/(student_screen_time_raw[[#This Row],[Screen_Time]]+1)</f>
        <v>0.44736842105263158</v>
      </c>
      <c r="I171" t="str">
        <f t="shared" si="10"/>
        <v>Moderate</v>
      </c>
      <c r="J171" t="str">
        <f t="shared" si="11"/>
        <v>15-17</v>
      </c>
    </row>
    <row r="172" spans="1:10">
      <c r="A172">
        <v>171</v>
      </c>
      <c r="B172">
        <v>13</v>
      </c>
      <c r="C172">
        <v>4.5</v>
      </c>
      <c r="D172">
        <v>4</v>
      </c>
      <c r="E172">
        <v>95.7</v>
      </c>
      <c r="F172">
        <v>1.5</v>
      </c>
      <c r="G172">
        <f>IF(student_screen_time_raw[[#This Row],[Screen_Time]]&gt;4,1,0)</f>
        <v>0</v>
      </c>
      <c r="H172" s="1">
        <f>student_screen_time_raw[[#This Row],[Study_Hours]]/(student_screen_time_raw[[#This Row],[Screen_Time]]+1)</f>
        <v>0.9</v>
      </c>
      <c r="I172" t="str">
        <f t="shared" si="10"/>
        <v>Moderate</v>
      </c>
      <c r="J172" t="str">
        <f t="shared" si="11"/>
        <v>Under 15</v>
      </c>
    </row>
    <row r="173" spans="1:10">
      <c r="A173">
        <v>172</v>
      </c>
      <c r="B173">
        <v>13</v>
      </c>
      <c r="C173">
        <v>2.5</v>
      </c>
      <c r="D173">
        <v>4.4000000000000004</v>
      </c>
      <c r="E173">
        <v>71.5</v>
      </c>
      <c r="F173">
        <v>2.2999999999999998</v>
      </c>
      <c r="G173">
        <f>IF(student_screen_time_raw[[#This Row],[Screen_Time]]&gt;4,1,0)</f>
        <v>1</v>
      </c>
      <c r="H173" s="1">
        <f>student_screen_time_raw[[#This Row],[Study_Hours]]/(student_screen_time_raw[[#This Row],[Screen_Time]]+1)</f>
        <v>0.46296296296296291</v>
      </c>
      <c r="I173" t="str">
        <f t="shared" si="10"/>
        <v>High</v>
      </c>
      <c r="J173" t="str">
        <f t="shared" si="11"/>
        <v>Under 15</v>
      </c>
    </row>
    <row r="174" spans="1:10">
      <c r="A174">
        <v>173</v>
      </c>
      <c r="B174">
        <v>14</v>
      </c>
      <c r="C174">
        <v>3</v>
      </c>
      <c r="D174">
        <v>4.5999999999999996</v>
      </c>
      <c r="E174">
        <v>70.900000000000006</v>
      </c>
      <c r="F174">
        <v>1.6</v>
      </c>
      <c r="G174">
        <f>IF(student_screen_time_raw[[#This Row],[Screen_Time]]&gt;4,1,0)</f>
        <v>1</v>
      </c>
      <c r="H174" s="1">
        <f>student_screen_time_raw[[#This Row],[Study_Hours]]/(student_screen_time_raw[[#This Row],[Screen_Time]]+1)</f>
        <v>0.5357142857142857</v>
      </c>
      <c r="I174" t="str">
        <f t="shared" si="10"/>
        <v>High</v>
      </c>
      <c r="J174" t="str">
        <f t="shared" si="11"/>
        <v>Under 15</v>
      </c>
    </row>
    <row r="175" spans="1:10">
      <c r="A175">
        <v>174</v>
      </c>
      <c r="B175">
        <v>16</v>
      </c>
      <c r="C175">
        <v>2.2999999999999998</v>
      </c>
      <c r="D175">
        <v>2.8</v>
      </c>
      <c r="E175">
        <v>51.2</v>
      </c>
      <c r="F175">
        <v>2.2000000000000002</v>
      </c>
      <c r="G175">
        <f>IF(student_screen_time_raw[[#This Row],[Screen_Time]]&gt;4,1,0)</f>
        <v>0</v>
      </c>
      <c r="H175" s="1">
        <f>student_screen_time_raw[[#This Row],[Study_Hours]]/(student_screen_time_raw[[#This Row],[Screen_Time]]+1)</f>
        <v>0.60526315789473684</v>
      </c>
      <c r="I175" t="str">
        <f t="shared" si="10"/>
        <v>Moderate</v>
      </c>
      <c r="J175" t="str">
        <f t="shared" si="11"/>
        <v>15-17</v>
      </c>
    </row>
    <row r="176" spans="1:10">
      <c r="A176">
        <v>175</v>
      </c>
      <c r="B176">
        <v>16</v>
      </c>
      <c r="C176">
        <v>2.4</v>
      </c>
      <c r="D176">
        <v>4.7</v>
      </c>
      <c r="E176">
        <v>71.400000000000006</v>
      </c>
      <c r="F176">
        <v>1.9</v>
      </c>
      <c r="G176">
        <f>IF(student_screen_time_raw[[#This Row],[Screen_Time]]&gt;4,1,0)</f>
        <v>1</v>
      </c>
      <c r="H176" s="1">
        <f>student_screen_time_raw[[#This Row],[Study_Hours]]/(student_screen_time_raw[[#This Row],[Screen_Time]]+1)</f>
        <v>0.42105263157894735</v>
      </c>
      <c r="I176" t="str">
        <f t="shared" si="10"/>
        <v>High</v>
      </c>
      <c r="J176" t="str">
        <f t="shared" si="11"/>
        <v>15-17</v>
      </c>
    </row>
    <row r="177" spans="1:10">
      <c r="A177">
        <v>176</v>
      </c>
      <c r="B177">
        <v>14</v>
      </c>
      <c r="C177">
        <v>2</v>
      </c>
      <c r="D177">
        <v>5</v>
      </c>
      <c r="E177">
        <v>79.8</v>
      </c>
      <c r="F177">
        <v>3.1</v>
      </c>
      <c r="G177">
        <f>IF(student_screen_time_raw[[#This Row],[Screen_Time]]&gt;4,1,0)</f>
        <v>1</v>
      </c>
      <c r="H177" s="1">
        <f>student_screen_time_raw[[#This Row],[Study_Hours]]/(student_screen_time_raw[[#This Row],[Screen_Time]]+1)</f>
        <v>0.33333333333333331</v>
      </c>
      <c r="I177" t="str">
        <f t="shared" si="10"/>
        <v>High</v>
      </c>
      <c r="J177" t="str">
        <f t="shared" si="11"/>
        <v>Under 15</v>
      </c>
    </row>
    <row r="178" spans="1:10">
      <c r="A178">
        <v>177</v>
      </c>
      <c r="B178">
        <v>15</v>
      </c>
      <c r="C178">
        <v>2.6</v>
      </c>
      <c r="D178">
        <v>2.2000000000000002</v>
      </c>
      <c r="E178">
        <v>78.599999999999994</v>
      </c>
      <c r="F178">
        <v>1.8</v>
      </c>
      <c r="G178">
        <f>IF(student_screen_time_raw[[#This Row],[Screen_Time]]&gt;4,1,0)</f>
        <v>0</v>
      </c>
      <c r="H178" s="1">
        <f>student_screen_time_raw[[#This Row],[Study_Hours]]/(student_screen_time_raw[[#This Row],[Screen_Time]]+1)</f>
        <v>0.8125</v>
      </c>
      <c r="I178" t="str">
        <f t="shared" si="10"/>
        <v>Moderate</v>
      </c>
      <c r="J178" t="str">
        <f t="shared" si="11"/>
        <v>15-17</v>
      </c>
    </row>
    <row r="179" spans="1:10">
      <c r="A179">
        <v>178</v>
      </c>
      <c r="B179">
        <v>13</v>
      </c>
      <c r="C179">
        <v>3</v>
      </c>
      <c r="D179">
        <v>1.5</v>
      </c>
      <c r="E179">
        <v>76.2</v>
      </c>
      <c r="F179">
        <v>2</v>
      </c>
      <c r="G179">
        <f>IF(student_screen_time_raw[[#This Row],[Screen_Time]]&gt;4,1,0)</f>
        <v>0</v>
      </c>
      <c r="H179" s="1">
        <f>student_screen_time_raw[[#This Row],[Study_Hours]]/(student_screen_time_raw[[#This Row],[Screen_Time]]+1)</f>
        <v>1.2</v>
      </c>
      <c r="I179" t="str">
        <f t="shared" si="10"/>
        <v>Low</v>
      </c>
      <c r="J179" t="str">
        <f t="shared" si="11"/>
        <v>Under 15</v>
      </c>
    </row>
    <row r="180" spans="1:10">
      <c r="A180">
        <v>179</v>
      </c>
      <c r="B180">
        <v>17</v>
      </c>
      <c r="C180">
        <v>4.2</v>
      </c>
      <c r="D180">
        <v>4.4000000000000004</v>
      </c>
      <c r="E180">
        <v>70.099999999999994</v>
      </c>
      <c r="F180">
        <v>2.4</v>
      </c>
      <c r="G180">
        <f>IF(student_screen_time_raw[[#This Row],[Screen_Time]]&gt;4,1,0)</f>
        <v>1</v>
      </c>
      <c r="H180" s="1">
        <f>student_screen_time_raw[[#This Row],[Study_Hours]]/(student_screen_time_raw[[#This Row],[Screen_Time]]+1)</f>
        <v>0.77777777777777779</v>
      </c>
      <c r="I180" t="str">
        <f t="shared" si="10"/>
        <v>High</v>
      </c>
      <c r="J180" t="str">
        <f t="shared" si="11"/>
        <v>15-17</v>
      </c>
    </row>
    <row r="181" spans="1:10">
      <c r="A181">
        <v>180</v>
      </c>
      <c r="B181">
        <v>13</v>
      </c>
      <c r="C181">
        <v>0.6</v>
      </c>
      <c r="D181">
        <v>3.3</v>
      </c>
      <c r="E181">
        <v>70.599999999999994</v>
      </c>
      <c r="F181">
        <v>1.6</v>
      </c>
      <c r="G181">
        <f>IF(student_screen_time_raw[[#This Row],[Screen_Time]]&gt;4,1,0)</f>
        <v>0</v>
      </c>
      <c r="H181" s="1">
        <f>student_screen_time_raw[[#This Row],[Study_Hours]]/(student_screen_time_raw[[#This Row],[Screen_Time]]+1)</f>
        <v>0.13953488372093023</v>
      </c>
      <c r="I181" t="str">
        <f t="shared" si="10"/>
        <v>Moderate</v>
      </c>
      <c r="J181" t="str">
        <f t="shared" si="11"/>
        <v>Under 15</v>
      </c>
    </row>
    <row r="182" spans="1:10">
      <c r="A182">
        <v>181</v>
      </c>
      <c r="B182">
        <v>13</v>
      </c>
      <c r="C182">
        <v>4.0999999999999996</v>
      </c>
      <c r="D182">
        <v>4.4000000000000004</v>
      </c>
      <c r="E182">
        <v>53.1</v>
      </c>
      <c r="F182">
        <v>1</v>
      </c>
      <c r="G182">
        <f>IF(student_screen_time_raw[[#This Row],[Screen_Time]]&gt;4,1,0)</f>
        <v>1</v>
      </c>
      <c r="H182" s="1">
        <f>student_screen_time_raw[[#This Row],[Study_Hours]]/(student_screen_time_raw[[#This Row],[Screen_Time]]+1)</f>
        <v>0.75925925925925919</v>
      </c>
      <c r="I182" t="str">
        <f t="shared" si="10"/>
        <v>High</v>
      </c>
      <c r="J182" t="str">
        <f t="shared" si="11"/>
        <v>Under 15</v>
      </c>
    </row>
    <row r="183" spans="1:10">
      <c r="A183">
        <v>182</v>
      </c>
      <c r="B183">
        <v>15</v>
      </c>
      <c r="C183">
        <v>3</v>
      </c>
      <c r="D183">
        <v>2.1</v>
      </c>
      <c r="E183">
        <v>61</v>
      </c>
      <c r="F183">
        <v>1.1000000000000001</v>
      </c>
      <c r="G183">
        <f>IF(student_screen_time_raw[[#This Row],[Screen_Time]]&gt;4,1,0)</f>
        <v>0</v>
      </c>
      <c r="H183" s="1">
        <f>student_screen_time_raw[[#This Row],[Study_Hours]]/(student_screen_time_raw[[#This Row],[Screen_Time]]+1)</f>
        <v>0.96774193548387089</v>
      </c>
      <c r="I183" t="str">
        <f t="shared" si="10"/>
        <v>Moderate</v>
      </c>
      <c r="J183" t="str">
        <f t="shared" si="11"/>
        <v>15-17</v>
      </c>
    </row>
    <row r="184" spans="1:10">
      <c r="A184">
        <v>183</v>
      </c>
      <c r="B184">
        <v>13</v>
      </c>
      <c r="C184">
        <v>2.1</v>
      </c>
      <c r="D184">
        <v>1.7</v>
      </c>
      <c r="E184">
        <v>72.3</v>
      </c>
      <c r="F184">
        <v>1.1000000000000001</v>
      </c>
      <c r="G184">
        <f>IF(student_screen_time_raw[[#This Row],[Screen_Time]]&gt;4,1,0)</f>
        <v>0</v>
      </c>
      <c r="H184" s="1">
        <f>student_screen_time_raw[[#This Row],[Study_Hours]]/(student_screen_time_raw[[#This Row],[Screen_Time]]+1)</f>
        <v>0.77777777777777779</v>
      </c>
      <c r="I184" t="str">
        <f t="shared" si="10"/>
        <v>Low</v>
      </c>
      <c r="J184" t="str">
        <f t="shared" si="11"/>
        <v>Under 15</v>
      </c>
    </row>
    <row r="185" spans="1:10">
      <c r="A185">
        <v>184</v>
      </c>
      <c r="B185">
        <v>14</v>
      </c>
      <c r="C185">
        <v>2</v>
      </c>
      <c r="D185">
        <v>4.3</v>
      </c>
      <c r="E185">
        <v>62.8</v>
      </c>
      <c r="F185">
        <v>0.7</v>
      </c>
      <c r="G185">
        <f>IF(student_screen_time_raw[[#This Row],[Screen_Time]]&gt;4,1,0)</f>
        <v>1</v>
      </c>
      <c r="H185" s="1">
        <f>student_screen_time_raw[[#This Row],[Study_Hours]]/(student_screen_time_raw[[#This Row],[Screen_Time]]+1)</f>
        <v>0.37735849056603776</v>
      </c>
      <c r="I185" t="str">
        <f t="shared" si="10"/>
        <v>High</v>
      </c>
      <c r="J185" t="str">
        <f t="shared" si="11"/>
        <v>Under 15</v>
      </c>
    </row>
    <row r="186" spans="1:10">
      <c r="A186">
        <v>185</v>
      </c>
      <c r="B186">
        <v>14</v>
      </c>
      <c r="C186">
        <v>3.5</v>
      </c>
      <c r="D186">
        <v>3.5</v>
      </c>
      <c r="E186">
        <v>76.900000000000006</v>
      </c>
      <c r="F186">
        <v>1.8</v>
      </c>
      <c r="G186">
        <f>IF(student_screen_time_raw[[#This Row],[Screen_Time]]&gt;4,1,0)</f>
        <v>0</v>
      </c>
      <c r="H186" s="1">
        <f>student_screen_time_raw[[#This Row],[Study_Hours]]/(student_screen_time_raw[[#This Row],[Screen_Time]]+1)</f>
        <v>0.77777777777777779</v>
      </c>
      <c r="I186" t="str">
        <f t="shared" si="10"/>
        <v>Moderate</v>
      </c>
      <c r="J186" t="str">
        <f t="shared" si="11"/>
        <v>Under 15</v>
      </c>
    </row>
    <row r="187" spans="1:10">
      <c r="A187">
        <v>186</v>
      </c>
      <c r="B187">
        <v>16</v>
      </c>
      <c r="C187">
        <v>2.7</v>
      </c>
      <c r="D187">
        <v>4</v>
      </c>
      <c r="E187">
        <v>74.7</v>
      </c>
      <c r="F187">
        <v>1</v>
      </c>
      <c r="G187">
        <f>IF(student_screen_time_raw[[#This Row],[Screen_Time]]&gt;4,1,0)</f>
        <v>0</v>
      </c>
      <c r="H187" s="1">
        <f>student_screen_time_raw[[#This Row],[Study_Hours]]/(student_screen_time_raw[[#This Row],[Screen_Time]]+1)</f>
        <v>0.54</v>
      </c>
      <c r="I187" t="str">
        <f t="shared" si="10"/>
        <v>Moderate</v>
      </c>
      <c r="J187" t="str">
        <f t="shared" si="11"/>
        <v>15-17</v>
      </c>
    </row>
    <row r="188" spans="1:10">
      <c r="A188">
        <v>187</v>
      </c>
      <c r="B188">
        <v>17</v>
      </c>
      <c r="C188">
        <v>1</v>
      </c>
      <c r="D188">
        <v>6</v>
      </c>
      <c r="E188">
        <v>83.7</v>
      </c>
      <c r="F188">
        <v>1.7</v>
      </c>
      <c r="G188">
        <f>IF(student_screen_time_raw[[#This Row],[Screen_Time]]&gt;4,1,0)</f>
        <v>1</v>
      </c>
      <c r="H188" s="1">
        <f>student_screen_time_raw[[#This Row],[Study_Hours]]/(student_screen_time_raw[[#This Row],[Screen_Time]]+1)</f>
        <v>0.14285714285714285</v>
      </c>
      <c r="I188" t="str">
        <f t="shared" si="10"/>
        <v>High</v>
      </c>
      <c r="J188" t="str">
        <f t="shared" si="11"/>
        <v>15-17</v>
      </c>
    </row>
    <row r="189" spans="1:10">
      <c r="A189">
        <v>188</v>
      </c>
      <c r="B189">
        <v>13</v>
      </c>
      <c r="C189">
        <v>2.9</v>
      </c>
      <c r="D189">
        <v>2</v>
      </c>
      <c r="E189">
        <v>79.599999999999994</v>
      </c>
      <c r="F189">
        <v>1.4</v>
      </c>
      <c r="G189">
        <f>IF(student_screen_time_raw[[#This Row],[Screen_Time]]&gt;4,1,0)</f>
        <v>0</v>
      </c>
      <c r="H189" s="1">
        <f>student_screen_time_raw[[#This Row],[Study_Hours]]/(student_screen_time_raw[[#This Row],[Screen_Time]]+1)</f>
        <v>0.96666666666666667</v>
      </c>
      <c r="I189" t="str">
        <f t="shared" si="10"/>
        <v>Low</v>
      </c>
      <c r="J189" t="str">
        <f t="shared" si="11"/>
        <v>Under 15</v>
      </c>
    </row>
    <row r="190" spans="1:10">
      <c r="A190">
        <v>189</v>
      </c>
      <c r="B190">
        <v>13</v>
      </c>
      <c r="C190">
        <v>3.6</v>
      </c>
      <c r="D190">
        <v>7.9</v>
      </c>
      <c r="E190">
        <v>72.3</v>
      </c>
      <c r="F190">
        <v>1.5</v>
      </c>
      <c r="G190">
        <f>IF(student_screen_time_raw[[#This Row],[Screen_Time]]&gt;4,1,0)</f>
        <v>1</v>
      </c>
      <c r="H190" s="1">
        <f>student_screen_time_raw[[#This Row],[Study_Hours]]/(student_screen_time_raw[[#This Row],[Screen_Time]]+1)</f>
        <v>0.4044943820224719</v>
      </c>
      <c r="I190" t="str">
        <f t="shared" si="10"/>
        <v>High</v>
      </c>
      <c r="J190" t="str">
        <f t="shared" si="11"/>
        <v>Under 15</v>
      </c>
    </row>
    <row r="191" spans="1:10">
      <c r="A191">
        <v>190</v>
      </c>
      <c r="B191">
        <v>15</v>
      </c>
      <c r="C191">
        <v>3.4</v>
      </c>
      <c r="D191">
        <v>3.1</v>
      </c>
      <c r="E191">
        <v>77.5</v>
      </c>
      <c r="F191">
        <v>1.9</v>
      </c>
      <c r="G191">
        <f>IF(student_screen_time_raw[[#This Row],[Screen_Time]]&gt;4,1,0)</f>
        <v>0</v>
      </c>
      <c r="H191" s="1">
        <f>student_screen_time_raw[[#This Row],[Study_Hours]]/(student_screen_time_raw[[#This Row],[Screen_Time]]+1)</f>
        <v>0.8292682926829269</v>
      </c>
      <c r="I191" t="str">
        <f t="shared" si="10"/>
        <v>Moderate</v>
      </c>
      <c r="J191" t="str">
        <f t="shared" si="11"/>
        <v>15-17</v>
      </c>
    </row>
    <row r="192" spans="1:10">
      <c r="A192">
        <v>191</v>
      </c>
      <c r="B192">
        <v>14</v>
      </c>
      <c r="C192">
        <v>1.9</v>
      </c>
      <c r="D192">
        <v>4.5999999999999996</v>
      </c>
      <c r="E192">
        <v>80.099999999999994</v>
      </c>
      <c r="F192">
        <v>1.1000000000000001</v>
      </c>
      <c r="G192">
        <f>IF(student_screen_time_raw[[#This Row],[Screen_Time]]&gt;4,1,0)</f>
        <v>1</v>
      </c>
      <c r="H192" s="1">
        <f>student_screen_time_raw[[#This Row],[Study_Hours]]/(student_screen_time_raw[[#This Row],[Screen_Time]]+1)</f>
        <v>0.3392857142857143</v>
      </c>
      <c r="I192" t="str">
        <f t="shared" si="10"/>
        <v>High</v>
      </c>
      <c r="J192" t="str">
        <f t="shared" si="11"/>
        <v>Under 15</v>
      </c>
    </row>
    <row r="193" spans="1:10">
      <c r="A193">
        <v>192</v>
      </c>
      <c r="B193">
        <v>17</v>
      </c>
      <c r="C193">
        <v>1.2</v>
      </c>
      <c r="D193">
        <v>6.5</v>
      </c>
      <c r="E193">
        <v>64.900000000000006</v>
      </c>
      <c r="F193">
        <v>2</v>
      </c>
      <c r="G193">
        <f>IF(student_screen_time_raw[[#This Row],[Screen_Time]]&gt;4,1,0)</f>
        <v>1</v>
      </c>
      <c r="H193" s="1">
        <f>student_screen_time_raw[[#This Row],[Study_Hours]]/(student_screen_time_raw[[#This Row],[Screen_Time]]+1)</f>
        <v>0.16</v>
      </c>
      <c r="I193" t="str">
        <f t="shared" si="10"/>
        <v>High</v>
      </c>
      <c r="J193" t="str">
        <f t="shared" si="11"/>
        <v>15-17</v>
      </c>
    </row>
    <row r="194" spans="1:10">
      <c r="A194">
        <v>193</v>
      </c>
      <c r="B194">
        <v>16</v>
      </c>
      <c r="C194">
        <v>2.2000000000000002</v>
      </c>
      <c r="D194">
        <v>6.2</v>
      </c>
      <c r="E194">
        <v>66.7</v>
      </c>
      <c r="F194">
        <v>2.8</v>
      </c>
      <c r="G194">
        <f>IF(student_screen_time_raw[[#This Row],[Screen_Time]]&gt;4,1,0)</f>
        <v>1</v>
      </c>
      <c r="H194" s="1">
        <f>student_screen_time_raw[[#This Row],[Study_Hours]]/(student_screen_time_raw[[#This Row],[Screen_Time]]+1)</f>
        <v>0.30555555555555558</v>
      </c>
      <c r="I194" t="str">
        <f t="shared" ref="I194:I201" si="12">IF(D194&lt;=2,"Low",IF(D194&lt;=4,"Moderate","High"))</f>
        <v>High</v>
      </c>
      <c r="J194" t="str">
        <f t="shared" ref="J194:J201" si="13">IF(B194&lt;=14,"Under 15",IF(B194&lt;=17,"15-17","18+"))</f>
        <v>15-17</v>
      </c>
    </row>
    <row r="195" spans="1:10">
      <c r="A195">
        <v>194</v>
      </c>
      <c r="B195">
        <v>14</v>
      </c>
      <c r="C195">
        <v>5.8</v>
      </c>
      <c r="D195">
        <v>7</v>
      </c>
      <c r="E195">
        <v>69</v>
      </c>
      <c r="F195">
        <v>1.8</v>
      </c>
      <c r="G195">
        <f>IF(student_screen_time_raw[[#This Row],[Screen_Time]]&gt;4,1,0)</f>
        <v>1</v>
      </c>
      <c r="H195" s="1">
        <f>student_screen_time_raw[[#This Row],[Study_Hours]]/(student_screen_time_raw[[#This Row],[Screen_Time]]+1)</f>
        <v>0.72499999999999998</v>
      </c>
      <c r="I195" t="str">
        <f t="shared" si="12"/>
        <v>High</v>
      </c>
      <c r="J195" t="str">
        <f t="shared" si="13"/>
        <v>Under 15</v>
      </c>
    </row>
    <row r="196" spans="1:10">
      <c r="A196">
        <v>195</v>
      </c>
      <c r="B196">
        <v>16</v>
      </c>
      <c r="C196">
        <v>1</v>
      </c>
      <c r="D196">
        <v>1.7</v>
      </c>
      <c r="E196">
        <v>65.2</v>
      </c>
      <c r="F196">
        <v>0.9</v>
      </c>
      <c r="G196">
        <f>IF(student_screen_time_raw[[#This Row],[Screen_Time]]&gt;4,1,0)</f>
        <v>0</v>
      </c>
      <c r="H196" s="1">
        <f>student_screen_time_raw[[#This Row],[Study_Hours]]/(student_screen_time_raw[[#This Row],[Screen_Time]]+1)</f>
        <v>0.37037037037037035</v>
      </c>
      <c r="I196" t="str">
        <f t="shared" si="12"/>
        <v>Low</v>
      </c>
      <c r="J196" t="str">
        <f t="shared" si="13"/>
        <v>15-17</v>
      </c>
    </row>
    <row r="197" spans="1:10">
      <c r="A197">
        <v>196</v>
      </c>
      <c r="B197">
        <v>15</v>
      </c>
      <c r="C197">
        <v>1.7</v>
      </c>
      <c r="D197">
        <v>2.2999999999999998</v>
      </c>
      <c r="E197">
        <v>80.2</v>
      </c>
      <c r="F197">
        <v>1</v>
      </c>
      <c r="G197">
        <f>IF(student_screen_time_raw[[#This Row],[Screen_Time]]&gt;4,1,0)</f>
        <v>0</v>
      </c>
      <c r="H197" s="1">
        <f>student_screen_time_raw[[#This Row],[Study_Hours]]/(student_screen_time_raw[[#This Row],[Screen_Time]]+1)</f>
        <v>0.51515151515151514</v>
      </c>
      <c r="I197" t="str">
        <f t="shared" si="12"/>
        <v>Moderate</v>
      </c>
      <c r="J197" t="str">
        <f t="shared" si="13"/>
        <v>15-17</v>
      </c>
    </row>
    <row r="198" spans="1:10">
      <c r="A198">
        <v>197</v>
      </c>
      <c r="B198">
        <v>15</v>
      </c>
      <c r="C198">
        <v>2.9</v>
      </c>
      <c r="D198">
        <v>4.3</v>
      </c>
      <c r="E198">
        <v>63.7</v>
      </c>
      <c r="F198">
        <v>1.3</v>
      </c>
      <c r="G198">
        <f>IF(student_screen_time_raw[[#This Row],[Screen_Time]]&gt;4,1,0)</f>
        <v>1</v>
      </c>
      <c r="H198" s="1">
        <f>student_screen_time_raw[[#This Row],[Study_Hours]]/(student_screen_time_raw[[#This Row],[Screen_Time]]+1)</f>
        <v>0.54716981132075471</v>
      </c>
      <c r="I198" t="str">
        <f t="shared" si="12"/>
        <v>High</v>
      </c>
      <c r="J198" t="str">
        <f t="shared" si="13"/>
        <v>15-17</v>
      </c>
    </row>
    <row r="199" spans="1:10">
      <c r="A199">
        <v>198</v>
      </c>
      <c r="B199">
        <v>13</v>
      </c>
      <c r="C199">
        <v>2.4</v>
      </c>
      <c r="D199">
        <v>5.3</v>
      </c>
      <c r="E199">
        <v>82.5</v>
      </c>
      <c r="F199">
        <v>1</v>
      </c>
      <c r="G199">
        <f>IF(student_screen_time_raw[[#This Row],[Screen_Time]]&gt;4,1,0)</f>
        <v>1</v>
      </c>
      <c r="H199" s="1">
        <f>student_screen_time_raw[[#This Row],[Study_Hours]]/(student_screen_time_raw[[#This Row],[Screen_Time]]+1)</f>
        <v>0.38095238095238093</v>
      </c>
      <c r="I199" t="str">
        <f t="shared" si="12"/>
        <v>High</v>
      </c>
      <c r="J199" t="str">
        <f t="shared" si="13"/>
        <v>Under 15</v>
      </c>
    </row>
    <row r="200" spans="1:10">
      <c r="A200">
        <v>199</v>
      </c>
      <c r="B200">
        <v>17</v>
      </c>
      <c r="C200">
        <v>2.2999999999999998</v>
      </c>
      <c r="D200">
        <v>4</v>
      </c>
      <c r="E200">
        <v>66.3</v>
      </c>
      <c r="F200">
        <v>0.7</v>
      </c>
      <c r="G200">
        <f>IF(student_screen_time_raw[[#This Row],[Screen_Time]]&gt;4,1,0)</f>
        <v>0</v>
      </c>
      <c r="H200" s="1">
        <f>student_screen_time_raw[[#This Row],[Study_Hours]]/(student_screen_time_raw[[#This Row],[Screen_Time]]+1)</f>
        <v>0.45999999999999996</v>
      </c>
      <c r="I200" t="str">
        <f t="shared" si="12"/>
        <v>Moderate</v>
      </c>
      <c r="J200" t="str">
        <f t="shared" si="13"/>
        <v>15-17</v>
      </c>
    </row>
    <row r="201" spans="1:10">
      <c r="A201">
        <v>200</v>
      </c>
      <c r="B201">
        <v>16</v>
      </c>
      <c r="C201">
        <v>4.5</v>
      </c>
      <c r="D201">
        <v>1.5</v>
      </c>
      <c r="E201">
        <v>74.7</v>
      </c>
      <c r="F201">
        <v>1.6</v>
      </c>
      <c r="G201">
        <f>IF(student_screen_time_raw[[#This Row],[Screen_Time]]&gt;4,1,0)</f>
        <v>0</v>
      </c>
      <c r="H201" s="1">
        <f>student_screen_time_raw[[#This Row],[Study_Hours]]/(student_screen_time_raw[[#This Row],[Screen_Time]]+1)</f>
        <v>1.8</v>
      </c>
      <c r="I201" t="str">
        <f t="shared" si="12"/>
        <v>Low</v>
      </c>
      <c r="J201" t="str">
        <f t="shared" si="13"/>
        <v>15-17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28"/>
  <sheetViews>
    <sheetView showGridLines="0" zoomScale="86" zoomScaleNormal="86" workbookViewId="0">
      <selection activeCell="O14" sqref="O14"/>
    </sheetView>
  </sheetViews>
  <sheetFormatPr defaultRowHeight="14.4"/>
  <cols>
    <col min="1" max="1" width="21.88671875" customWidth="1"/>
    <col min="2" max="2" width="30.33203125" bestFit="1" customWidth="1"/>
    <col min="3" max="3" width="27.109375" bestFit="1" customWidth="1"/>
    <col min="6" max="6" width="12.5546875" bestFit="1" customWidth="1"/>
    <col min="7" max="7" width="20.6640625" bestFit="1" customWidth="1"/>
  </cols>
  <sheetData>
    <row r="6" spans="1:2">
      <c r="A6" s="4" t="s">
        <v>16</v>
      </c>
    </row>
    <row r="7" spans="1:2">
      <c r="A7" s="2" t="s">
        <v>10</v>
      </c>
      <c r="B7" t="s">
        <v>15</v>
      </c>
    </row>
    <row r="8" spans="1:2">
      <c r="A8" s="3" t="s">
        <v>11</v>
      </c>
      <c r="B8">
        <v>72.481818181818213</v>
      </c>
    </row>
    <row r="9" spans="1:2">
      <c r="A9" s="3" t="s">
        <v>12</v>
      </c>
      <c r="B9">
        <v>70.882608695652166</v>
      </c>
    </row>
    <row r="10" spans="1:2">
      <c r="A10" s="3" t="s">
        <v>13</v>
      </c>
      <c r="B10">
        <v>68.935897435897431</v>
      </c>
    </row>
    <row r="11" spans="1:2">
      <c r="A11" s="3" t="s">
        <v>14</v>
      </c>
      <c r="B11">
        <v>70.915000000000049</v>
      </c>
    </row>
    <row r="13" spans="1:2">
      <c r="A13" s="5" t="s">
        <v>17</v>
      </c>
    </row>
    <row r="14" spans="1:2">
      <c r="A14" s="2" t="s">
        <v>10</v>
      </c>
      <c r="B14" t="s">
        <v>18</v>
      </c>
    </row>
    <row r="15" spans="1:2">
      <c r="A15" s="3" t="s">
        <v>11</v>
      </c>
      <c r="B15">
        <v>1.6404040404040408</v>
      </c>
    </row>
    <row r="16" spans="1:2">
      <c r="A16" s="3" t="s">
        <v>12</v>
      </c>
      <c r="B16">
        <v>1.4739130434782608</v>
      </c>
    </row>
    <row r="17" spans="1:2">
      <c r="A17" s="3" t="s">
        <v>13</v>
      </c>
      <c r="B17">
        <v>1.4307692307692308</v>
      </c>
    </row>
    <row r="18" spans="1:2">
      <c r="A18" s="3" t="s">
        <v>14</v>
      </c>
      <c r="B18">
        <v>1.5394999999999999</v>
      </c>
    </row>
    <row r="20" spans="1:2">
      <c r="A20" s="4" t="s">
        <v>19</v>
      </c>
    </row>
    <row r="21" spans="1:2">
      <c r="A21" s="2" t="s">
        <v>10</v>
      </c>
      <c r="B21" t="s">
        <v>15</v>
      </c>
    </row>
    <row r="22" spans="1:2">
      <c r="A22" s="3" t="s">
        <v>20</v>
      </c>
      <c r="B22">
        <v>70.068852459016426</v>
      </c>
    </row>
    <row r="23" spans="1:2">
      <c r="A23" s="3" t="s">
        <v>21</v>
      </c>
      <c r="B23">
        <v>72.23846153846155</v>
      </c>
    </row>
    <row r="24" spans="1:2">
      <c r="A24" s="3" t="s">
        <v>14</v>
      </c>
      <c r="B24">
        <v>70.91500000000002</v>
      </c>
    </row>
    <row r="26" spans="1:2">
      <c r="A26" s="4" t="s">
        <v>22</v>
      </c>
      <c r="B26" s="4"/>
    </row>
    <row r="27" spans="1:2">
      <c r="A27" s="4" t="s">
        <v>23</v>
      </c>
      <c r="B27" s="4"/>
    </row>
    <row r="28" spans="1:2">
      <c r="A28" s="4" t="s">
        <v>24</v>
      </c>
      <c r="B28" s="4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ACE9-078B-45AB-95BA-F5926FA0C7F8}">
  <dimension ref="A1:I33"/>
  <sheetViews>
    <sheetView showGridLines="0" zoomScale="94" zoomScaleNormal="94" workbookViewId="0">
      <selection activeCell="P3" sqref="P3"/>
    </sheetView>
  </sheetViews>
  <sheetFormatPr defaultRowHeight="14.4"/>
  <sheetData>
    <row r="1" spans="1:9" ht="23.4">
      <c r="I1" s="6" t="s">
        <v>51</v>
      </c>
    </row>
    <row r="2" spans="1:9" ht="23.4">
      <c r="A2" s="6" t="s">
        <v>25</v>
      </c>
    </row>
    <row r="3" spans="1:9">
      <c r="A3" s="8" t="s">
        <v>26</v>
      </c>
    </row>
    <row r="4" spans="1:9">
      <c r="A4" s="9" t="s">
        <v>27</v>
      </c>
    </row>
    <row r="5" spans="1:9">
      <c r="A5" s="9" t="s">
        <v>34</v>
      </c>
    </row>
    <row r="6" spans="1:9">
      <c r="A6" s="4" t="s">
        <v>22</v>
      </c>
    </row>
    <row r="7" spans="1:9">
      <c r="A7" s="4" t="s">
        <v>23</v>
      </c>
    </row>
    <row r="8" spans="1:9">
      <c r="A8" s="4" t="s">
        <v>24</v>
      </c>
    </row>
    <row r="9" spans="1:9">
      <c r="A9" s="8" t="s">
        <v>28</v>
      </c>
    </row>
    <row r="10" spans="1:9">
      <c r="A10" s="9" t="s">
        <v>29</v>
      </c>
    </row>
    <row r="11" spans="1:9">
      <c r="A11" s="9" t="s">
        <v>30</v>
      </c>
    </row>
    <row r="12" spans="1:9">
      <c r="A12" s="8" t="s">
        <v>31</v>
      </c>
    </row>
    <row r="13" spans="1:9">
      <c r="A13" s="9" t="s">
        <v>32</v>
      </c>
    </row>
    <row r="14" spans="1:9">
      <c r="A14" s="9" t="s">
        <v>33</v>
      </c>
    </row>
    <row r="15" spans="1:9" ht="23.4">
      <c r="A15" s="6" t="s">
        <v>35</v>
      </c>
    </row>
    <row r="16" spans="1:9">
      <c r="A16" s="7" t="s">
        <v>36</v>
      </c>
    </row>
    <row r="17" spans="1:1">
      <c r="A17" s="7" t="s">
        <v>37</v>
      </c>
    </row>
    <row r="18" spans="1:1">
      <c r="A18" s="7" t="s">
        <v>38</v>
      </c>
    </row>
    <row r="19" spans="1:1">
      <c r="A19" s="7" t="s">
        <v>39</v>
      </c>
    </row>
    <row r="20" spans="1:1" ht="23.4">
      <c r="A20" s="6" t="s">
        <v>40</v>
      </c>
    </row>
    <row r="21" spans="1:1">
      <c r="A21" s="4" t="s">
        <v>16</v>
      </c>
    </row>
    <row r="22" spans="1:1">
      <c r="A22" s="5" t="s">
        <v>17</v>
      </c>
    </row>
    <row r="23" spans="1:1">
      <c r="A23" s="4" t="s">
        <v>19</v>
      </c>
    </row>
    <row r="24" spans="1:1" ht="23.4">
      <c r="A24" s="6" t="s">
        <v>45</v>
      </c>
    </row>
    <row r="25" spans="1:1">
      <c r="A25" t="s">
        <v>41</v>
      </c>
    </row>
    <row r="26" spans="1:1">
      <c r="A26" t="s">
        <v>42</v>
      </c>
    </row>
    <row r="27" spans="1:1">
      <c r="A27" t="s">
        <v>43</v>
      </c>
    </row>
    <row r="28" spans="1:1">
      <c r="A28" t="s">
        <v>44</v>
      </c>
    </row>
    <row r="29" spans="1:1" ht="23.4">
      <c r="A29" s="6" t="s">
        <v>46</v>
      </c>
    </row>
    <row r="30" spans="1:1">
      <c r="A30" t="s">
        <v>47</v>
      </c>
    </row>
    <row r="31" spans="1:1">
      <c r="A31" t="s">
        <v>48</v>
      </c>
    </row>
    <row r="32" spans="1:1">
      <c r="A32" s="4" t="s">
        <v>49</v>
      </c>
    </row>
    <row r="33" spans="1:1">
      <c r="A33" t="s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U m o s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B S a i x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m o s W 4 l F w o 2 T A Q A A 4 A I A A B M A H A B G b 3 J t d W x h c y 9 T Z W N 0 a W 9 u M S 5 t I K I Y A C i g F A A A A A A A A A A A A A A A A A A A A A A A A A A A A H 2 Q X 2 / T M B T F 3 y v 1 O 1 j h J Z X c i F V s D 0 x 5 q J K i l Y c C T f a A l i n y n L v O 4 N i V f V 2 I q n 5 3 b k m g E 3 T z S 5 x z f P / 8 j g e J y h p W 9 N + L 6 / F o P P J P w k H D P I Y G D N Z e O g B T o 2 q h d u I H S 5 k G H I 8 Y n c I G J 4 G U z O + S 3 M r Q U k H 8 Q W l I M m u Q f n w c Z e + r W w / O V 9 + E E a b K w X 9 H u 6 0 + z l f z 1 X K 6 W J X r r y z 7 d L s u F t X l 2 2 k j O j + V t l F m M 5 V P Q m s w G 6 h y 0 c 1 Y 9 l t l 2 V / 1 h Q 0 T 6 X f R h N / l o F W r E F w a 8 Y h T u Q 6 t 8 e k V Z w v T T 0 g v Z p c z z r 4 E i 1 B g p y E 9 X Z O V N X A / 4 T 3 p m + i z s y 1 5 D b s B 0 R B O R N i l e K C H g z P o c R 8 K Z 3 e D P t e 6 k E I L 5 1 N 0 4 X l L I i G M h p X d F k 7 t S i e M f 7 S u 7 R c + m j 4 + M 5 / v 9 1 E x J L D M C X B p 8 O p d c n x / 4 G w f z T f w v 3 g s 6 O o b W p E a M C S Z m d A + g O v d P s i S g j z j l u C x L q R 1 c K 5 2 8 R O d q L P g n J K B a M 8 O O Z z g 1 9 D a H e H k Y a u V F A j P E s 2 V R 2 U k x v 9 k 9 I d g Q D 5 M x i N l X m l 4 / Q t Q S w E C L Q A U A A I A C A B S a i x b d P k t R q Y A A A D 2 A A A A E g A A A A A A A A A A A A A A A A A A A A A A Q 2 9 u Z m l n L 1 B h Y 2 t h Z 2 U u e G 1 s U E s B A i 0 A F A A C A A g A U m o s W w / K 6 a u k A A A A 6 Q A A A B M A A A A A A A A A A A A A A A A A 8 g A A A F t D b 2 5 0 Z W 5 0 X 1 R 5 c G V z X S 5 4 b W x Q S w E C L Q A U A A I A C A B S a i x b i U X C j Z M B A A D g A g A A E w A A A A A A A A A A A A A A A A D j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D Q A A A A A A A G k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z Y 3 J l Z W 5 f d G l t Z V 9 y Y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2 E 1 Z j V l M S 0 5 N D k 3 L T Q z O G M t O W F j O S 1 j O T R m M m E z M 2 R i O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0 d W R l b n R f c 2 N y Z W V u X 3 R p b W V f c m F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M l Q w N z o 0 O D o z N i 4 4 O D A 4 N j A 4 W i I g L z 4 8 R W 5 0 c n k g V H l w Z T 0 i R m l s b E N v b H V t b l R 5 c G V z I i B W Y W x 1 Z T 0 i c 0 F 3 T U Z C U V V G I i A v P j x F b n R y e S B U e X B l P S J G a W x s Q 2 9 s d W 1 u T m F t Z X M i I F Z h b H V l P S J z W y Z x d W 9 0 O 1 N 0 d W R l b n R f S U Q m c X V v d D s s J n F 1 b 3 Q 7 Q W d l J n F 1 b 3 Q 7 L C Z x d W 9 0 O 1 N 0 d W R 5 X 0 h v d X J z J n F 1 b 3 Q 7 L C Z x d W 9 0 O 1 N j c m V l b l 9 U a W 1 l J n F 1 b 3 Q 7 L C Z x d W 9 0 O 1 R l c 3 R f U 2 N v c m V z J n F 1 b 3 Q 7 L C Z x d W 9 0 O 0 V 4 d H J h X 0 N 1 c n J p Y 3 V s Y X J f S G 9 1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0 X 3 N j c m V l b l 9 0 a W 1 l X 3 J h d y 9 B d X R v U m V t b 3 Z l Z E N v b H V t b n M x L n t T d H V k Z W 5 0 X 0 l E L D B 9 J n F 1 b 3 Q 7 L C Z x d W 9 0 O 1 N l Y 3 R p b 2 4 x L 3 N 0 d W R l b n R f c 2 N y Z W V u X 3 R p b W V f c m F 3 L 0 F 1 d G 9 S Z W 1 v d m V k Q 2 9 s d W 1 u c z E u e 0 F n Z S w x f S Z x d W 9 0 O y w m c X V v d D t T Z W N 0 a W 9 u M S 9 z d H V k Z W 5 0 X 3 N j c m V l b l 9 0 a W 1 l X 3 J h d y 9 B d X R v U m V t b 3 Z l Z E N v b H V t b n M x L n t T d H V k e V 9 I b 3 V y c y w y f S Z x d W 9 0 O y w m c X V v d D t T Z W N 0 a W 9 u M S 9 z d H V k Z W 5 0 X 3 N j c m V l b l 9 0 a W 1 l X 3 J h d y 9 B d X R v U m V t b 3 Z l Z E N v b H V t b n M x L n t T Y 3 J l Z W 5 f V G l t Z S w z f S Z x d W 9 0 O y w m c X V v d D t T Z W N 0 a W 9 u M S 9 z d H V k Z W 5 0 X 3 N j c m V l b l 9 0 a W 1 l X 3 J h d y 9 B d X R v U m V t b 3 Z l Z E N v b H V t b n M x L n t U Z X N 0 X 1 N j b 3 J l c y w 0 f S Z x d W 9 0 O y w m c X V v d D t T Z W N 0 a W 9 u M S 9 z d H V k Z W 5 0 X 3 N j c m V l b l 9 0 a W 1 l X 3 J h d y 9 B d X R v U m V t b 3 Z l Z E N v b H V t b n M x L n t F e H R y Y V 9 D d X J y a W N 1 b G F y X 0 h v d X J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d W R l b n R f c 2 N y Z W V u X 3 R p b W V f c m F 3 L 0 F 1 d G 9 S Z W 1 v d m V k Q 2 9 s d W 1 u c z E u e 1 N 0 d W R l b n R f S U Q s M H 0 m c X V v d D s s J n F 1 b 3 Q 7 U 2 V j d G l v b j E v c 3 R 1 Z G V u d F 9 z Y 3 J l Z W 5 f d G l t Z V 9 y Y X c v Q X V 0 b 1 J l b W 9 2 Z W R D b 2 x 1 b W 5 z M S 5 7 Q W d l L D F 9 J n F 1 b 3 Q 7 L C Z x d W 9 0 O 1 N l Y 3 R p b 2 4 x L 3 N 0 d W R l b n R f c 2 N y Z W V u X 3 R p b W V f c m F 3 L 0 F 1 d G 9 S Z W 1 v d m V k Q 2 9 s d W 1 u c z E u e 1 N 0 d W R 5 X 0 h v d X J z L D J 9 J n F 1 b 3 Q 7 L C Z x d W 9 0 O 1 N l Y 3 R p b 2 4 x L 3 N 0 d W R l b n R f c 2 N y Z W V u X 3 R p b W V f c m F 3 L 0 F 1 d G 9 S Z W 1 v d m V k Q 2 9 s d W 1 u c z E u e 1 N j c m V l b l 9 U a W 1 l L D N 9 J n F 1 b 3 Q 7 L C Z x d W 9 0 O 1 N l Y 3 R p b 2 4 x L 3 N 0 d W R l b n R f c 2 N y Z W V u X 3 R p b W V f c m F 3 L 0 F 1 d G 9 S Z W 1 v d m V k Q 2 9 s d W 1 u c z E u e 1 R l c 3 R f U 2 N v c m V z L D R 9 J n F 1 b 3 Q 7 L C Z x d W 9 0 O 1 N l Y 3 R p b 2 4 x L 3 N 0 d W R l b n R f c 2 N y Z W V u X 3 R p b W V f c m F 3 L 0 F 1 d G 9 S Z W 1 v d m V k Q 2 9 s d W 1 u c z E u e 0 V 4 d H J h X 0 N 1 c n J p Y 3 V s Y X J f S G 9 1 c n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R l b n R f c 2 N y Z W V u X 3 R p b W V f c m F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f c 2 N y Z W V u X 3 R p b W V f c m F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f c 2 N y Z W V u X 3 R p b W V f c m F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z Y 3 J l Z W 5 f d G l t Z V 9 y Y X c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5 u d c J K a w 0 q D 8 f D Y 4 4 7 T K w A A A A A C A A A A A A A Q Z g A A A A E A A C A A A A B 4 C X K 5 d Q 0 o q W P u / W 0 i p 4 Z q j w j Z W c D 6 Z / 7 A H I S 3 U 0 i l 1 g A A A A A O g A A A A A I A A C A A A A A l P s J C e b h I g l H v + + 0 B C R 1 J 9 K k o t e W J J y M q G H d a n 0 F D i V A A A A C 5 W P y B z B n U q r U q F 8 d Q 8 k I W 6 f U E p L W n T F Z W B 3 J X z w t U P o z K H P 6 K G 6 1 p e / e Z 3 I j K s y f L W i M t b F 1 4 Z 3 + t M Q j 6 K U b a / E c m 2 v 6 o k m p t 8 0 Y s e g n 2 o k A A A A A E Y k E J X P O M Y 4 0 F n R E M i B E B o N H p I Z F X X N C Z 4 O C 7 e / + v h q 9 H Z h e x V W N U u B P a / 6 U X L c Z Q d 6 r / 4 j X 9 4 O T P 6 Q t V M i r A < / D a t a M a s h u p > 
</file>

<file path=customXml/itemProps1.xml><?xml version="1.0" encoding="utf-8"?>
<ds:datastoreItem xmlns:ds="http://schemas.openxmlformats.org/officeDocument/2006/customXml" ds:itemID="{4862A771-16F4-4DB2-9AA0-58C1357530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student_screen_time_raw</vt:lpstr>
      <vt:lpstr>Dashboard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kalluru</dc:creator>
  <cp:lastModifiedBy>kalluru avinash</cp:lastModifiedBy>
  <dcterms:created xsi:type="dcterms:W3CDTF">2015-06-05T18:17:20Z</dcterms:created>
  <dcterms:modified xsi:type="dcterms:W3CDTF">2025-09-12T13:39:14Z</dcterms:modified>
</cp:coreProperties>
</file>