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pro\blinkit\"/>
    </mc:Choice>
  </mc:AlternateContent>
  <xr:revisionPtr revIDLastSave="0" documentId="13_ncr:1_{8A9B79AB-E052-4883-A0F5-84D03A86F70A}" xr6:coauthVersionLast="47" xr6:coauthVersionMax="47" xr10:uidLastSave="{00000000-0000-0000-0000-000000000000}"/>
  <bookViews>
    <workbookView xWindow="-108" yWindow="-108" windowWidth="23256" windowHeight="12456" xr2:uid="{F8420BDF-C08E-4FBB-891B-F574F63AC6D0}"/>
  </bookViews>
  <sheets>
    <sheet name="dashboard" sheetId="3" r:id="rId1"/>
    <sheet name="pivot" sheetId="2" r:id="rId2"/>
    <sheet name="BlinkIT Grocery Data" sheetId="1" r:id="rId3"/>
  </sheets>
  <definedNames>
    <definedName name="_xlchart.v2.0" hidden="1">pivot!$C$89:$C$91</definedName>
    <definedName name="_xlchart.v2.1" hidden="1">pivot!$D$89:$D$91</definedName>
    <definedName name="_xlchart.v2.2" hidden="1">pivot!$C$89:$C$91</definedName>
    <definedName name="_xlchart.v2.3" hidden="1">pivot!$D$89:$D$91</definedName>
    <definedName name="Slicer_Item_Type">#N/A</definedName>
    <definedName name="Slicer_Outlet_Location_Type">#N/A</definedName>
    <definedName name="Slicer_Outlet_Siz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1" i="2" l="1"/>
  <c r="D90" i="2"/>
  <c r="D89" i="2"/>
  <c r="D9" i="2"/>
  <c r="C9" i="2"/>
  <c r="B9" i="2"/>
  <c r="A9" i="2"/>
</calcChain>
</file>

<file path=xl/sharedStrings.xml><?xml version="1.0" encoding="utf-8"?>
<sst xmlns="http://schemas.openxmlformats.org/spreadsheetml/2006/main" count="59765" uniqueCount="1633">
  <si>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</si>
  <si>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</si>
  <si>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</si>
  <si>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</si>
  <si>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</si>
  <si>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</si>
  <si>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</si>
  <si>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</si>
  <si>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</si>
  <si>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</si>
  <si>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</si>
  <si>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</si>
  <si>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</si>
  <si>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</si>
  <si>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</si>
  <si>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</si>
  <si>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</si>
  <si>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</si>
  <si>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</si>
  <si>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</si>
  <si>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</si>
  <si>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</si>
  <si>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</si>
  <si>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</si>
  <si>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</si>
  <si>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</si>
  <si>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</si>
  <si>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</si>
  <si>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</si>
  <si>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</si>
  <si>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</si>
  <si>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</si>
  <si>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</si>
  <si>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</si>
  <si>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</si>
  <si>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</si>
  <si>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</si>
  <si>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</si>
  <si>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</si>
  <si>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</si>
  <si>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</si>
  <si>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</si>
  <si>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</si>
  <si>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</si>
  <si>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</si>
  <si>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</si>
  <si>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</si>
  <si>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</si>
  <si>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</si>
  <si>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</si>
  <si>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</si>
  <si>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</si>
  <si>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</si>
  <si>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</si>
  <si>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</si>
  <si>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</si>
  <si>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</si>
  <si>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</si>
  <si>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</si>
  <si>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</si>
  <si>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</si>
  <si>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</si>
  <si>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</si>
  <si>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</si>
  <si>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</si>
  <si>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</si>
  <si>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</si>
  <si>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</si>
  <si>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</si>
  <si>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</si>
  <si>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</si>
  <si>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</si>
  <si>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</si>
  <si>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</si>
  <si>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</si>
  <si>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</si>
  <si>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</si>
  <si>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</si>
  <si>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</si>
  <si>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</si>
  <si>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</si>
  <si>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</si>
  <si>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</si>
  <si>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</si>
  <si>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</si>
  <si>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</si>
  <si>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</si>
  <si>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</si>
  <si>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</si>
  <si>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</si>
  <si>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</si>
  <si>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</si>
  <si>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</si>
  <si>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</si>
  <si>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</si>
  <si>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</si>
  <si>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</si>
  <si>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</si>
  <si>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</si>
  <si>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</si>
  <si>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</si>
  <si>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</si>
  <si>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</si>
  <si>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</si>
  <si>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</si>
  <si>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</si>
  <si>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</si>
  <si>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</si>
  <si>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</si>
  <si>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</si>
  <si>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</si>
  <si>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</si>
  <si>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</si>
  <si>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</si>
  <si>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</si>
  <si>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</si>
  <si>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</si>
  <si>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</si>
  <si>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</si>
  <si>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</si>
  <si>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</si>
  <si>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</si>
  <si>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</si>
  <si>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</si>
  <si>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</si>
  <si>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</si>
  <si>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</si>
  <si>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</si>
  <si>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</si>
  <si>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</si>
  <si>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</si>
  <si>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</si>
  <si>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</si>
  <si>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</si>
  <si>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</si>
  <si>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</si>
  <si>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</si>
  <si>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</si>
  <si>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</si>
  <si>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</si>
  <si>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</si>
  <si>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</si>
  <si>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</si>
  <si>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</si>
  <si>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</si>
  <si>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</si>
  <si>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</si>
  <si>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</si>
  <si>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</si>
  <si>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</si>
  <si>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</si>
  <si>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</si>
  <si>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</si>
  <si>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</si>
  <si>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</si>
  <si>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</si>
  <si>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</si>
  <si>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</si>
  <si>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</si>
  <si>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</si>
  <si>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</si>
  <si>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</si>
  <si>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</si>
  <si>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</si>
  <si>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</si>
  <si>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</si>
  <si>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</si>
  <si>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</si>
  <si>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</si>
  <si>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</si>
  <si>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</si>
  <si>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</si>
  <si>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</si>
  <si>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</si>
  <si>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</si>
  <si>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</si>
  <si>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</si>
  <si>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</si>
  <si>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</si>
  <si>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</si>
  <si>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</si>
  <si>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</si>
  <si>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</si>
  <si>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</si>
  <si>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</si>
  <si>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</si>
  <si>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</si>
  <si>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</si>
  <si>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</si>
  <si>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</si>
  <si>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</si>
  <si>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</si>
  <si>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</si>
  <si>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</si>
  <si>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</si>
  <si>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</si>
  <si>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</si>
  <si>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</si>
  <si>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</si>
  <si>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</si>
  <si>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</si>
  <si>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</si>
  <si>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</si>
  <si>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</si>
  <si>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</si>
  <si>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</si>
  <si>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</si>
  <si>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</si>
  <si>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</si>
  <si>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</si>
  <si>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</si>
  <si>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</si>
  <si>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</si>
  <si>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</si>
  <si>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</si>
  <si>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</si>
  <si>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</si>
  <si>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</si>
  <si>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</si>
  <si>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</si>
  <si>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</si>
  <si>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</si>
  <si>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</si>
  <si>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</si>
  <si>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</si>
  <si>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</si>
  <si>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</si>
  <si>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</si>
  <si>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</si>
  <si>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</si>
  <si>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</si>
  <si>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</si>
  <si>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</si>
  <si>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</si>
  <si>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</si>
  <si>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</si>
  <si>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</si>
  <si>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</si>
  <si>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</si>
  <si>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</si>
  <si>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</si>
  <si>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</si>
  <si>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</si>
  <si>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</si>
  <si>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</si>
  <si>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</si>
  <si>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</si>
  <si>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</si>
  <si>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</si>
  <si>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</si>
  <si>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</si>
  <si>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</si>
  <si>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</si>
  <si>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</si>
  <si>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</si>
  <si>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</si>
  <si>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</si>
  <si>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</si>
  <si>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</si>
  <si>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</si>
  <si>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</si>
  <si>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</si>
  <si>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</si>
  <si>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</si>
  <si>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</si>
  <si>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</si>
  <si>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</si>
  <si>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</si>
  <si>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</si>
  <si>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</si>
  <si>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</si>
  <si>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</si>
  <si>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</si>
  <si>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</si>
  <si>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</si>
  <si>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</si>
  <si>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</si>
  <si>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</si>
  <si>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</si>
  <si>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</si>
  <si>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</si>
  <si>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</si>
  <si>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</si>
  <si>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</si>
  <si>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</si>
  <si>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</si>
  <si>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</si>
  <si>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</si>
  <si>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</si>
  <si>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</si>
  <si>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</si>
  <si>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</si>
  <si>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</si>
  <si>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</si>
  <si>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</si>
  <si>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</si>
  <si>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</si>
  <si>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</si>
  <si>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</si>
  <si>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</si>
  <si>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</si>
  <si>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</si>
  <si>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</si>
  <si>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</si>
  <si>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</si>
  <si>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</si>
  <si>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</si>
  <si>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</si>
  <si>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</si>
  <si>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</si>
  <si>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</si>
  <si>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</si>
  <si>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</si>
  <si>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</si>
  <si>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</si>
  <si>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</si>
  <si>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</si>
  <si>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</si>
  <si>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</si>
  <si>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</si>
  <si>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</si>
  <si>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</si>
  <si>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</si>
  <si>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</si>
  <si>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</si>
  <si>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</si>
  <si>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</si>
  <si>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</si>
  <si>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</si>
  <si>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</si>
  <si>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</si>
  <si>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</si>
  <si>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</si>
  <si>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</si>
  <si>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</si>
  <si>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</si>
  <si>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</si>
  <si>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</si>
  <si>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</si>
  <si>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</si>
  <si>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</si>
  <si>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</si>
  <si>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</si>
  <si>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</si>
  <si>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</si>
  <si>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</si>
  <si>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</si>
  <si>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</si>
  <si>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</si>
  <si>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</si>
  <si>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</si>
  <si>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</si>
  <si>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</si>
  <si>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</si>
  <si>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</si>
  <si>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</si>
  <si>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</si>
  <si>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</si>
  <si>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</si>
  <si>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</si>
  <si>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</si>
  <si>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</si>
  <si>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</si>
  <si>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</si>
  <si>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</si>
  <si>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</si>
  <si>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</si>
  <si>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</si>
  <si>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</si>
  <si>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</si>
  <si>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</si>
  <si>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</si>
  <si>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</si>
  <si>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</si>
  <si>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</si>
  <si>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</si>
  <si>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</si>
  <si>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</si>
  <si>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</si>
  <si>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</si>
  <si>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</si>
  <si>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</si>
  <si>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</si>
  <si>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</si>
  <si>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</si>
  <si>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</si>
  <si>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</si>
  <si>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</si>
  <si>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</si>
  <si>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</si>
  <si>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</si>
  <si>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</si>
  <si>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</si>
  <si>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</si>
  <si>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</si>
  <si>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</si>
  <si>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</si>
  <si>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</si>
  <si>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</si>
  <si>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</si>
  <si>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</si>
  <si>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</si>
  <si>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</si>
  <si>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</si>
  <si>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</si>
  <si>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</si>
  <si>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</si>
  <si>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</si>
  <si>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</si>
  <si>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</si>
  <si>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</si>
  <si>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</si>
  <si>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</si>
  <si>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</si>
  <si>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</si>
  <si>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</si>
  <si>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</si>
  <si>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</si>
  <si>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</si>
  <si>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</si>
  <si>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</si>
  <si>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</si>
  <si>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</si>
  <si>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</si>
  <si>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</si>
  <si>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</si>
  <si>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</si>
  <si>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</si>
  <si>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</si>
  <si>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</si>
  <si>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</si>
  <si>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</si>
  <si>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</si>
  <si>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</si>
  <si>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</si>
  <si>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</si>
  <si>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</si>
  <si>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</si>
  <si>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</si>
  <si>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</si>
  <si>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</si>
  <si>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</si>
  <si>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</si>
  <si>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</si>
  <si>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</si>
  <si>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</si>
  <si>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</si>
  <si>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</si>
  <si>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</si>
  <si>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</si>
  <si>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</si>
  <si>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</si>
  <si>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</si>
  <si>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</si>
  <si>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</si>
  <si>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</si>
  <si>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</si>
  <si>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</si>
  <si>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</si>
  <si>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</si>
  <si>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</si>
  <si>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</si>
  <si>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</si>
  <si>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</si>
  <si>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</si>
  <si>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</si>
  <si>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</si>
  <si>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</si>
  <si>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</si>
  <si>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</si>
  <si>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</si>
  <si>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</si>
  <si>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</si>
  <si>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</si>
  <si>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</si>
  <si>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</si>
  <si>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</si>
  <si>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</si>
  <si>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</si>
  <si>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</si>
  <si>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</si>
  <si>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</si>
  <si>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</si>
  <si>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</si>
  <si>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</si>
  <si>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</si>
  <si>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</si>
  <si>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</si>
  <si>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</si>
  <si>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</si>
  <si>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</si>
  <si>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</si>
  <si>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</si>
  <si>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</si>
  <si>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</si>
  <si>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</si>
  <si>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</si>
  <si>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</si>
  <si>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</si>
  <si>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</si>
  <si>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</si>
  <si>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</si>
  <si>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</si>
  <si>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</si>
  <si>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</si>
  <si>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</si>
  <si>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</si>
  <si>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</si>
  <si>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</si>
  <si>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</si>
  <si>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</si>
  <si>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</si>
  <si>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</si>
  <si>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</si>
  <si>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</si>
  <si>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</si>
  <si>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</si>
  <si>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</si>
  <si>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</si>
  <si>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</si>
  <si>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</si>
  <si>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</si>
  <si>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</si>
  <si>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</si>
  <si>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</si>
  <si>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</si>
  <si>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</si>
  <si>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</si>
  <si>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</si>
  <si>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</si>
  <si>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</si>
  <si>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</si>
  <si>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</si>
  <si>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</si>
  <si>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</si>
  <si>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</si>
  <si>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</si>
  <si>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</si>
  <si>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</si>
  <si>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</si>
  <si>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</si>
  <si>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</si>
  <si>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</si>
  <si>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</si>
  <si>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</si>
  <si>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</si>
  <si>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</si>
  <si>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</si>
  <si>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</si>
  <si>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</si>
  <si>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</si>
  <si>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</si>
  <si>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</si>
  <si>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</si>
  <si>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</si>
  <si>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</si>
  <si>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</si>
  <si>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</si>
  <si>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</si>
  <si>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</si>
  <si>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</si>
  <si>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</si>
  <si>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</si>
  <si>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</si>
  <si>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</si>
  <si>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</si>
  <si>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</si>
  <si>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</si>
  <si>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</si>
  <si>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</si>
  <si>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</si>
  <si>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</si>
  <si>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</si>
  <si>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</si>
  <si>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</si>
  <si>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</si>
  <si>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</si>
  <si>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</si>
  <si>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</si>
  <si>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</si>
  <si>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</si>
  <si>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</si>
  <si>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</si>
  <si>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</si>
  <si>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</si>
  <si>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</si>
  <si>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</si>
  <si>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</si>
  <si>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</si>
  <si>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</si>
  <si>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</si>
  <si>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</si>
  <si>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</si>
  <si>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</si>
  <si>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</si>
  <si>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</si>
  <si>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</si>
  <si>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</si>
  <si>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</si>
  <si>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</si>
  <si>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</si>
  <si>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</si>
  <si>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</si>
  <si>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</si>
  <si>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</si>
  <si>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</si>
  <si>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</si>
  <si>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</si>
  <si>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</si>
  <si>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</si>
  <si>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</si>
  <si>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</si>
  <si>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</si>
  <si>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</si>
  <si>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</si>
  <si>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</si>
  <si>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</si>
  <si>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</si>
  <si>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</si>
  <si>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</si>
  <si>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</si>
  <si>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</si>
  <si>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</si>
  <si>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</si>
  <si>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</si>
  <si>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</si>
  <si>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</si>
  <si>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</si>
  <si>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</si>
  <si>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</si>
  <si>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</si>
  <si>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</si>
  <si>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</si>
  <si>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</si>
  <si>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</si>
  <si>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</si>
  <si>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</si>
  <si>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</si>
  <si>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</si>
  <si>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</si>
  <si>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</si>
  <si>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</si>
  <si>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</si>
  <si>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</si>
  <si>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</si>
  <si>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</si>
  <si>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</si>
  <si>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</si>
  <si>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</si>
  <si>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</si>
  <si>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</si>
  <si>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</si>
  <si>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</si>
  <si>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</si>
  <si>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</si>
  <si>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</si>
  <si>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</si>
  <si>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</si>
  <si>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</si>
  <si>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</si>
  <si>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</si>
  <si>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</si>
  <si>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</si>
  <si>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</si>
  <si>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</si>
  <si>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</si>
  <si>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</si>
  <si>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</si>
  <si>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</si>
  <si>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</si>
  <si>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</si>
  <si>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</si>
  <si>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</si>
  <si>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</si>
  <si>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</si>
  <si>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</si>
  <si>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</si>
  <si>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</si>
  <si>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</si>
  <si>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</si>
  <si>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</si>
  <si>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</si>
  <si>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</si>
  <si>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</si>
  <si>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</si>
  <si>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</si>
  <si>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</si>
  <si>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</si>
  <si>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</si>
  <si>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</si>
  <si>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</si>
  <si>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</si>
  <si>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</si>
  <si>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</si>
  <si>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</si>
  <si>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</si>
  <si>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</si>
  <si>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</si>
  <si>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</si>
  <si>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</si>
  <si>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</si>
  <si>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</si>
  <si>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</si>
  <si>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</si>
  <si>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</si>
  <si>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</si>
  <si>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</si>
  <si>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</si>
  <si>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</si>
  <si>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</si>
  <si>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</si>
  <si>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</si>
  <si>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</si>
  <si>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</si>
  <si>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</si>
  <si>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</si>
  <si>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</si>
  <si>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</si>
  <si>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</si>
  <si>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</si>
  <si>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</si>
  <si>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</si>
  <si>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</si>
  <si>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</si>
  <si>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</si>
  <si>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</si>
  <si>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</si>
  <si>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</si>
  <si>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</si>
  <si>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</si>
  <si>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</si>
  <si>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</si>
  <si>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</si>
  <si>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</si>
  <si>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</si>
  <si>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</si>
  <si>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</si>
  <si>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</si>
  <si>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</si>
  <si>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</si>
  <si>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</si>
  <si>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</si>
  <si>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</si>
  <si>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</si>
  <si>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</si>
  <si>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</si>
  <si>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</si>
  <si>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</si>
  <si>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</si>
  <si>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</si>
  <si>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</si>
  <si>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</si>
  <si>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</si>
  <si>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</si>
  <si>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</si>
  <si>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</si>
  <si>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</si>
  <si>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</si>
  <si>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</si>
  <si>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</si>
  <si>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</si>
  <si>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</si>
  <si>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</si>
  <si>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</si>
  <si>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</si>
  <si>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</si>
  <si>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</si>
  <si>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</si>
  <si>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</si>
  <si>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</si>
  <si>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</si>
  <si>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</si>
  <si>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</si>
  <si>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</si>
  <si>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</si>
  <si>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</si>
  <si>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</si>
  <si>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</si>
  <si>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</si>
  <si>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</si>
  <si>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</si>
  <si>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</si>
  <si>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</si>
  <si>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</si>
  <si>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</si>
  <si>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</si>
  <si>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</si>
  <si>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</si>
  <si>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</si>
  <si>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</si>
  <si>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</si>
  <si>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</si>
  <si>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</si>
  <si>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</si>
  <si>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</si>
  <si>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</si>
  <si>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</si>
  <si>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</si>
  <si>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</si>
  <si>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</si>
  <si>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</si>
  <si>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</si>
  <si>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</si>
  <si>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</si>
  <si>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</si>
  <si>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</si>
  <si>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</si>
  <si>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</si>
  <si>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</si>
  <si>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</si>
  <si>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</si>
  <si>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</si>
  <si>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</si>
  <si>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</si>
  <si>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</si>
  <si>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</si>
  <si>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</si>
  <si>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</si>
  <si>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</si>
  <si>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</si>
  <si>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</si>
  <si>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</si>
  <si>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</si>
  <si>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</si>
  <si>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</si>
  <si>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</si>
  <si>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</si>
  <si>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</si>
  <si>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</si>
  <si>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</si>
  <si>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</si>
  <si>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</si>
  <si>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</si>
  <si>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</si>
  <si>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</si>
  <si>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</si>
  <si>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</si>
  <si>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</si>
  <si>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</si>
  <si>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</si>
  <si>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</si>
  <si>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</si>
  <si>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</si>
  <si>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</si>
  <si>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</si>
  <si>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</si>
  <si>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</si>
  <si>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</si>
  <si>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</si>
  <si>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</si>
  <si>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</si>
  <si>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</si>
  <si>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</si>
  <si>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</si>
  <si>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</si>
  <si>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</si>
  <si>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</si>
  <si>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</si>
  <si>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</si>
  <si>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</si>
  <si>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</si>
  <si>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</si>
  <si>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</si>
  <si>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</si>
  <si>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</si>
  <si>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</si>
  <si>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</si>
  <si>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</si>
  <si>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</si>
  <si>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</si>
  <si>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</si>
  <si>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</si>
  <si>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</si>
  <si>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</si>
  <si>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</si>
  <si>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</si>
  <si>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</si>
  <si>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</si>
  <si>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</si>
  <si>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</si>
  <si>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</si>
  <si>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</si>
  <si>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</si>
  <si>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</si>
  <si>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</si>
  <si>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</si>
  <si>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</si>
  <si>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</si>
  <si>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</si>
  <si>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</si>
  <si>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</si>
  <si>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</si>
  <si>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</si>
  <si>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</si>
  <si>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</si>
  <si>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</si>
  <si>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</si>
  <si>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</si>
  <si>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</si>
  <si>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</si>
  <si>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</si>
  <si>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</si>
  <si>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</si>
  <si>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</si>
  <si>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</si>
  <si>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</si>
  <si>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</si>
  <si>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</si>
  <si>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</si>
  <si>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</si>
  <si>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</si>
  <si>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</si>
  <si>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</si>
  <si>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</si>
  <si>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</si>
  <si>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</si>
  <si>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</si>
  <si>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</si>
  <si>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</si>
  <si>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</si>
  <si>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</si>
  <si>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</si>
  <si>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</si>
  <si>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</si>
  <si>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</si>
  <si>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</si>
  <si>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</si>
  <si>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</si>
  <si>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</si>
  <si>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</si>
  <si>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</si>
  <si>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</si>
  <si>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</si>
  <si>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</si>
  <si>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</si>
  <si>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</si>
  <si>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</si>
  <si>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</si>
  <si>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</si>
  <si>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</si>
  <si>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</si>
  <si>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</si>
  <si>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</si>
  <si>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</si>
  <si>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</si>
  <si>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</si>
  <si>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</si>
  <si>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</si>
  <si>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</si>
  <si>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</si>
  <si>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</si>
  <si>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</si>
  <si>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</si>
  <si>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</si>
  <si>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</si>
  <si>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</si>
  <si>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</si>
  <si>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</si>
  <si>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</si>
  <si>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</si>
  <si>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</si>
  <si>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</si>
  <si>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</si>
  <si>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</si>
  <si>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</si>
  <si>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</si>
  <si>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</si>
  <si>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</si>
  <si>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</si>
  <si>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</si>
  <si>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</si>
  <si>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</si>
  <si>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</si>
  <si>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</si>
  <si>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</si>
  <si>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</si>
  <si>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</si>
  <si>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</si>
  <si>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</si>
  <si>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</si>
  <si>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</si>
  <si>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</si>
  <si>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</si>
  <si>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</si>
  <si>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</si>
  <si>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</si>
  <si>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</si>
  <si>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</si>
  <si>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</si>
  <si>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</si>
  <si>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</si>
  <si>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</si>
  <si>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</si>
  <si>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</si>
  <si>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</si>
  <si>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</si>
  <si>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</si>
  <si>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</si>
  <si>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</si>
  <si>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</si>
  <si>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</si>
  <si>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</si>
  <si>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</si>
  <si>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</si>
  <si>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</si>
  <si>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</si>
  <si>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</si>
  <si>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</si>
  <si>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</si>
  <si>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</si>
  <si>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</si>
  <si>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</si>
  <si>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</si>
  <si>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</si>
  <si>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</si>
  <si>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</si>
  <si>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</si>
  <si>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</si>
  <si>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</si>
  <si>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</si>
  <si>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</si>
  <si>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</si>
  <si>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</si>
  <si>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</si>
  <si>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</si>
  <si>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</si>
  <si>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</si>
  <si>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</si>
  <si>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</si>
  <si>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</si>
  <si>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</si>
  <si>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</si>
  <si>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</si>
  <si>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</si>
  <si>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</si>
  <si>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</si>
  <si>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</si>
  <si>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</si>
  <si>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</si>
  <si>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</si>
  <si>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</si>
  <si>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</si>
  <si>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</si>
  <si>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</si>
  <si>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</si>
  <si>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</si>
  <si>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</si>
  <si>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</si>
  <si>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</si>
  <si>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</si>
  <si>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</si>
  <si>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</si>
  <si>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</si>
  <si>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</si>
  <si>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</si>
  <si>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</si>
  <si>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</si>
  <si>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</si>
  <si>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</si>
  <si>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</si>
  <si>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</si>
  <si>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</si>
  <si>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</si>
  <si>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</si>
  <si>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</si>
  <si>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</si>
  <si>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</si>
  <si>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</si>
  <si>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</si>
  <si>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</si>
  <si>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</si>
  <si>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</si>
  <si>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</si>
  <si>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</si>
  <si>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</si>
  <si>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</si>
  <si>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</si>
  <si>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</si>
  <si>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</si>
  <si>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</si>
  <si>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</si>
  <si>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</si>
  <si>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</si>
  <si>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</si>
  <si>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</si>
  <si>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</si>
  <si>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</si>
  <si>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</si>
  <si>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</si>
  <si>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</si>
  <si>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</si>
  <si>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</si>
  <si>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</si>
  <si>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</si>
  <si>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</si>
  <si>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</si>
  <si>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</si>
  <si>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</si>
  <si>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</si>
  <si>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</si>
  <si>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</si>
  <si>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</si>
  <si>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</si>
  <si>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</si>
  <si>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</si>
  <si>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</si>
  <si>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</si>
  <si>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</si>
  <si>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</si>
  <si>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</si>
  <si>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</si>
  <si>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</si>
  <si>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</si>
  <si>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</si>
  <si>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</si>
  <si>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</si>
  <si>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</si>
  <si>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</si>
  <si>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</si>
  <si>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</si>
  <si>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</si>
  <si>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</si>
  <si>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</si>
  <si>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</si>
  <si>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</si>
  <si>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</si>
  <si>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</si>
  <si>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</si>
  <si>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</si>
  <si>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</si>
  <si>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</si>
  <si>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</si>
  <si>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</si>
  <si>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</si>
  <si>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</si>
  <si>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</si>
  <si>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</si>
  <si>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</si>
  <si>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</si>
  <si>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</si>
  <si>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</si>
  <si>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</si>
  <si>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</si>
  <si>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</si>
  <si>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</si>
  <si>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</si>
  <si>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</si>
  <si>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</si>
  <si>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</si>
  <si>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</si>
  <si>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</si>
  <si>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</si>
  <si>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</si>
  <si>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</si>
  <si>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</si>
  <si>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</si>
  <si>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</si>
  <si>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</si>
  <si>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</si>
  <si>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</si>
  <si>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</si>
  <si>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</si>
  <si>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</si>
  <si>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</si>
  <si>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</si>
  <si>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</si>
  <si>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</si>
  <si>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</si>
  <si>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</si>
  <si>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</si>
  <si>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</si>
  <si>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</si>
  <si>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</si>
  <si>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</si>
  <si>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</si>
  <si>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</si>
  <si>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</si>
  <si>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</si>
  <si>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</si>
  <si>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</si>
  <si>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</si>
  <si>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</si>
  <si>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</si>
  <si>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</si>
  <si>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</si>
  <si>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</si>
  <si>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</si>
  <si>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</si>
  <si>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</si>
  <si>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</si>
  <si>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</si>
  <si>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</si>
  <si>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</si>
  <si>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</si>
  <si>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</si>
  <si>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</si>
  <si>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</si>
  <si>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</si>
  <si>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</si>
  <si>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</si>
  <si>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</si>
  <si>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</si>
  <si>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</si>
  <si>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</si>
  <si>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</si>
  <si>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</si>
  <si>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</si>
  <si>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</si>
  <si>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</si>
  <si>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</si>
  <si>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</si>
  <si>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</si>
  <si>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</si>
  <si>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</si>
  <si>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</si>
  <si>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</si>
  <si>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</si>
  <si>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</si>
  <si>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</si>
  <si>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</si>
  <si>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</si>
  <si>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</si>
  <si>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</si>
  <si>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</si>
  <si>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</si>
  <si>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</si>
  <si>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</si>
  <si>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</si>
  <si>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</si>
  <si>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</si>
  <si>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</si>
  <si>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</si>
  <si>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</si>
  <si>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</si>
  <si>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</si>
  <si>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</si>
  <si>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</si>
  <si>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</si>
  <si>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</si>
  <si>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</si>
  <si>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</si>
  <si>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</si>
  <si>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</si>
  <si>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</si>
  <si>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</si>
  <si>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</si>
  <si>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</si>
  <si>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</si>
  <si>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</si>
  <si>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</si>
  <si>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</si>
  <si>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</si>
  <si>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</si>
  <si>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</si>
  <si>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</si>
  <si>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</si>
  <si>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</si>
  <si>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</si>
  <si>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</si>
  <si>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</si>
  <si>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</si>
  <si>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</si>
  <si>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</si>
  <si>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</si>
  <si>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</si>
  <si>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</si>
  <si>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</si>
  <si>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</si>
  <si>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</si>
  <si>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</si>
  <si>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</si>
  <si>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</si>
  <si>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</si>
  <si>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</si>
  <si>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</si>
  <si>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</si>
  <si>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</si>
  <si>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</si>
  <si>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</si>
  <si>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</si>
  <si>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</si>
  <si>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</si>
  <si>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</si>
  <si>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</si>
  <si>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</si>
  <si>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</si>
  <si>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</si>
  <si>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</si>
  <si>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</si>
  <si>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</si>
  <si>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</si>
  <si>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</si>
  <si>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</si>
  <si>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</si>
  <si>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</si>
  <si>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</si>
  <si>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</si>
  <si>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</si>
  <si>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</si>
  <si>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</si>
  <si>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</si>
  <si>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</si>
  <si>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</si>
  <si>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</si>
  <si>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</si>
  <si>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</si>
  <si>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</si>
  <si>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</si>
  <si>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</si>
  <si>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</si>
  <si>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</si>
  <si>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</si>
  <si>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</si>
  <si>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</si>
  <si>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</si>
  <si>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</si>
  <si>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</si>
  <si>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</si>
  <si>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</si>
  <si>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</si>
  <si>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</si>
  <si>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</si>
  <si>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</si>
  <si>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</si>
  <si>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</si>
  <si>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</si>
  <si>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</si>
  <si>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</si>
  <si>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</si>
  <si>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</si>
  <si>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</si>
  <si>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</si>
  <si>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</si>
  <si>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</si>
  <si>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</si>
  <si>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</si>
  <si>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</si>
  <si>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</si>
  <si>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</si>
  <si>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</si>
  <si>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</si>
  <si>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</si>
  <si>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</si>
  <si>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</si>
  <si>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</si>
  <si>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</si>
  <si>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</si>
  <si>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</si>
  <si>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</si>
  <si>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</si>
  <si>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</si>
  <si>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</si>
  <si>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</si>
  <si>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</si>
  <si>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</si>
  <si>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</si>
  <si>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</si>
  <si>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</si>
  <si>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</si>
  <si>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</si>
  <si>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</si>
  <si>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</si>
  <si>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</si>
  <si>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</si>
  <si>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</si>
  <si>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</si>
  <si>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</si>
  <si>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</si>
  <si>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</si>
  <si>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</si>
  <si>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</si>
  <si>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</si>
  <si>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</si>
  <si>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</si>
  <si>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</si>
  <si>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</si>
  <si>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</si>
  <si>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</si>
  <si>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</si>
  <si>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</si>
  <si>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</si>
  <si>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</si>
  <si>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</si>
  <si>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</si>
  <si>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</si>
  <si>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</si>
  <si>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</si>
  <si>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</si>
  <si>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</si>
  <si>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</si>
  <si>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</si>
  <si>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</si>
  <si>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</si>
  <si>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</si>
  <si>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</si>
  <si>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</si>
  <si>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</si>
  <si>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</si>
  <si>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</si>
  <si>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</si>
  <si>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</si>
  <si>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</si>
  <si>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</si>
  <si>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</si>
  <si>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</si>
  <si>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</si>
  <si>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</si>
  <si>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</si>
  <si>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</si>
  <si>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</si>
  <si>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</si>
  <si>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</si>
  <si>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</si>
  <si>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</si>
  <si>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</si>
  <si>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</si>
  <si>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</si>
  <si>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</si>
  <si>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</si>
  <si>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</si>
  <si>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</si>
  <si>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</si>
  <si>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</si>
  <si>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</si>
  <si>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</si>
  <si>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</si>
  <si>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</si>
  <si>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</si>
  <si>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</si>
  <si>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</si>
  <si>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</si>
  <si>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</si>
  <si>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</si>
  <si>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</si>
  <si>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</si>
  <si>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</si>
  <si>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</si>
  <si>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</si>
  <si>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</si>
  <si>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</si>
  <si>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</si>
  <si>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</si>
  <si>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</si>
  <si>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</si>
  <si>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</si>
  <si>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</si>
  <si>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</si>
  <si>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</si>
  <si>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</si>
  <si>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</si>
  <si>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</si>
  <si>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</si>
  <si>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</si>
  <si>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</si>
  <si>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</si>
  <si>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</si>
  <si>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</si>
  <si>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</si>
  <si>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</si>
  <si>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</si>
  <si>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</si>
  <si>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</si>
  <si>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</si>
  <si>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</si>
  <si>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</si>
  <si>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</si>
  <si>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</si>
  <si>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</si>
  <si>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</si>
  <si>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</si>
  <si>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</si>
  <si>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</si>
  <si>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</si>
  <si>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</si>
  <si>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</si>
  <si>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</si>
  <si>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</si>
  <si>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</si>
  <si>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</si>
  <si>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</si>
  <si>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</si>
  <si>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</si>
  <si>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</si>
  <si>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</si>
  <si>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</si>
  <si>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</si>
  <si>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</si>
  <si>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</si>
  <si>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</si>
  <si>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</si>
  <si>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</si>
  <si>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</si>
  <si>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</si>
  <si>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</si>
  <si>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</si>
  <si>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</si>
  <si>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</si>
  <si>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</si>
  <si>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</si>
  <si>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</si>
  <si>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</si>
  <si>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</si>
  <si>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</si>
  <si>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</si>
  <si>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</si>
  <si>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</si>
  <si>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</si>
  <si>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</si>
  <si>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</si>
  <si>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</si>
  <si>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</si>
  <si>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</si>
  <si>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</si>
  <si>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</si>
  <si>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</si>
  <si>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</si>
  <si>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</si>
  <si>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</si>
  <si>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</si>
  <si>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</si>
  <si>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</si>
  <si>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</si>
  <si>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</si>
  <si>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</si>
  <si>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</si>
  <si>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</si>
  <si>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</si>
  <si>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</si>
  <si>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</si>
  <si>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</si>
  <si>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</si>
  <si>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</si>
  <si>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</si>
  <si>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</si>
  <si>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</si>
  <si>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</si>
  <si>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</si>
  <si>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</si>
  <si>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</si>
  <si>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</si>
  <si>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</si>
  <si>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</si>
  <si>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</si>
  <si>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</si>
  <si>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</si>
  <si>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</si>
  <si>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</si>
  <si>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</si>
  <si>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</si>
  <si>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</si>
  <si>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</si>
  <si>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</si>
  <si>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</si>
  <si>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</si>
  <si>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</si>
  <si>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</si>
  <si>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</si>
  <si>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</si>
  <si>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</si>
  <si>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</si>
  <si>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</si>
  <si>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</si>
  <si>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</si>
  <si>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</si>
  <si>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</si>
  <si>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</si>
  <si>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</si>
  <si>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</si>
  <si>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</si>
  <si>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</si>
  <si>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</si>
  <si>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</si>
  <si>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</si>
  <si>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</si>
  <si>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</si>
  <si>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</si>
  <si>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</si>
  <si>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</si>
  <si>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</si>
  <si>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</si>
  <si>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</si>
  <si>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</si>
  <si>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</si>
  <si>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</si>
  <si>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</si>
  <si>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</si>
  <si>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</si>
  <si>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</si>
  <si>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</si>
  <si>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</si>
  <si>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</si>
  <si>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</si>
  <si>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</si>
  <si>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</si>
  <si>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</si>
  <si>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</si>
  <si>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</si>
  <si>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</si>
  <si>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</si>
  <si>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</si>
  <si>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</si>
  <si>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</si>
  <si>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</si>
  <si>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</si>
  <si>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</si>
  <si>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</si>
  <si>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</si>
  <si>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</si>
  <si>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</si>
  <si>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</si>
  <si>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</si>
  <si>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Sum of Sales</t>
  </si>
  <si>
    <t>Row Labels</t>
  </si>
  <si>
    <t>Grand Total</t>
  </si>
  <si>
    <t>Average of Sales</t>
  </si>
  <si>
    <t>sr. number</t>
  </si>
  <si>
    <t>no.of items</t>
  </si>
  <si>
    <t>Average of Rating</t>
  </si>
  <si>
    <t>key value indicator</t>
  </si>
  <si>
    <t>total sale by fat content</t>
  </si>
  <si>
    <t>Column Labels</t>
  </si>
  <si>
    <t>total sales by location type</t>
  </si>
  <si>
    <t>Total sales by item type</t>
  </si>
  <si>
    <t>total by year</t>
  </si>
  <si>
    <t>total by outlet size</t>
  </si>
  <si>
    <t>sales by outlet location</t>
  </si>
  <si>
    <t>tier 1</t>
  </si>
  <si>
    <t>tier 2</t>
  </si>
  <si>
    <t>tier 3</t>
  </si>
  <si>
    <t>salesby outlet types</t>
  </si>
  <si>
    <t>average sales by outlet types</t>
  </si>
  <si>
    <t xml:space="preserve">count of sales </t>
  </si>
  <si>
    <t>Count of sr.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</si>
</sst>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0.0"/>
    <numFmt numFmtId="166" formatCode="&quot;$&quot;0.0"/>
    <numFmt numFmtId="167" formatCode="&quot;$&quot;0.0,\ &quot;k&quot;"/>
    <numFmt numFmtId="168"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Algerian"/>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16" fillId="33" borderId="0" xfId="0" applyFont="1" applyFill="1"/>
    <xf numFmtId="0" fontId="0" fillId="0" borderId="11" xfId="0" applyBorder="1"/>
    <xf numFmtId="0" fontId="0" fillId="0" borderId="12" xfId="0" applyBorder="1"/>
    <xf numFmtId="0" fontId="0" fillId="0" borderId="13" xfId="0" applyBorder="1"/>
    <xf numFmtId="0" fontId="18" fillId="0" borderId="14" xfId="0" applyFont="1" applyBorder="1"/>
    <xf numFmtId="0" fontId="0" fillId="0" borderId="15" xfId="0" applyBorder="1"/>
    <xf numFmtId="0" fontId="0" fillId="0" borderId="14" xfId="0" applyBorder="1"/>
    <xf numFmtId="0" fontId="16" fillId="33" borderId="14" xfId="0" applyFont="1" applyFill="1" applyBorder="1"/>
    <xf numFmtId="0" fontId="16" fillId="33" borderId="15" xfId="0" applyFont="1" applyFill="1" applyBorder="1"/>
    <xf numFmtId="164" fontId="0" fillId="0" borderId="16" xfId="0" applyNumberFormat="1" applyBorder="1"/>
    <xf numFmtId="166"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2" xfId="0" applyNumberFormat="1" applyBorder="1"/>
    <xf numFmtId="167" fontId="0" fillId="0" borderId="24" xfId="0" applyNumberFormat="1" applyBorder="1"/>
    <xf numFmtId="167" fontId="0" fillId="0" borderId="23" xfId="0" applyNumberFormat="1" applyBorder="1"/>
    <xf numFmtId="0" fontId="0" fillId="0" borderId="10" xfId="0" pivotButton="1" applyBorder="1"/>
    <xf numFmtId="0" fontId="0" fillId="0" borderId="12" xfId="0" pivotButton="1" applyBorder="1"/>
    <xf numFmtId="0" fontId="0" fillId="0" borderId="14" xfId="0" pivotButton="1" applyBorder="1"/>
    <xf numFmtId="0" fontId="0" fillId="0" borderId="17" xfId="0" applyBorder="1" applyAlignment="1">
      <alignment horizontal="center"/>
    </xf>
    <xf numFmtId="0" fontId="0" fillId="34" borderId="17" xfId="0" applyFill="1" applyBorder="1"/>
    <xf numFmtId="0" fontId="0" fillId="34" borderId="0" xfId="0" applyFill="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7" xfId="0" applyNumberFormat="1" applyBorder="1"/>
    <xf numFmtId="167" fontId="0" fillId="0" borderId="18" xfId="0" applyNumberFormat="1" applyBorder="1"/>
    <xf numFmtId="167" fontId="0" fillId="0" borderId="0" xfId="0" applyNumberFormat="1"/>
    <xf numFmtId="0" fontId="0" fillId="0" borderId="0" xfId="0" pivotButton="1"/>
    <xf numFmtId="0" fontId="0" fillId="0" borderId="0" xfId="0" applyAlignment="1">
      <alignment horizontal="left"/>
    </xf>
    <xf numFmtId="0" fontId="0" fillId="0" borderId="25" xfId="0" applyBorder="1"/>
    <xf numFmtId="167" fontId="0" fillId="0" borderId="25" xfId="0" applyNumberFormat="1" applyBorder="1"/>
    <xf numFmtId="0" fontId="0" fillId="34" borderId="0" xfId="0" applyFill="1" applyAlignment="1">
      <alignment horizontal="center"/>
    </xf>
    <xf numFmtId="0" fontId="0" fillId="34" borderId="19" xfId="0" applyFill="1" applyBorder="1" applyAlignment="1">
      <alignment horizontal="center"/>
    </xf>
    <xf numFmtId="0" fontId="0" fillId="34" borderId="21" xfId="0" applyFill="1" applyBorder="1" applyAlignment="1">
      <alignment horizontal="center"/>
    </xf>
    <xf numFmtId="0" fontId="0" fillId="34" borderId="17" xfId="0" applyFill="1" applyBorder="1" applyAlignment="1">
      <alignment horizontal="center"/>
    </xf>
    <xf numFmtId="0" fontId="0" fillId="0" borderId="0" xfId="0" applyNumberFormat="1"/>
    <xf numFmtId="168" fontId="0" fillId="0" borderId="0" xfId="0" applyNumberFormat="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xf numFmtId="167" fontId="0" fillId="0" borderId="0" xfId="0" applyNumberFormat="1" applyBorder="1"/>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8" formatCode="&quot;$&quot;0"/>
    </dxf>
    <dxf>
      <numFmt numFmtId="168" formatCode="&quot;$&quot;0"/>
    </dxf>
    <dxf>
      <numFmt numFmtId="168" formatCode="&quot;$&quot;0"/>
    </dxf>
    <dxf>
      <numFmt numFmtId="168" formatCode="&quot;$&quot;0"/>
    </dxf>
    <dxf>
      <font>
        <b/>
        <color theme="1"/>
      </font>
      <border>
        <bottom style="thin">
          <color theme="9"/>
        </bottom>
        <vertical/>
        <horizontal/>
      </border>
    </dxf>
    <dxf>
      <font>
        <color theme="1"/>
      </font>
      <fill>
        <patternFill>
          <bgColor theme="9" tint="0.39994506668294322"/>
        </pattern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39994506668294322"/>
        </patternFill>
      </fill>
    </dxf>
    <dxf>
      <numFmt numFmtId="0" formatCode="General"/>
    </dxf>
    <dxf>
      <numFmt numFmtId="0" formatCode="General"/>
    </dxf>
    <dxf>
      <numFmt numFmtId="168" formatCode="&quot;$&quot;0"/>
    </dxf>
    <dxf>
      <numFmt numFmtId="167" formatCode="&quot;$&quot;0.0,\ &quot;k&quot;"/>
    </dxf>
    <dxf>
      <numFmt numFmtId="167" formatCode="&quot;$&quot;0.0,\ &quot;k&quot;"/>
    </dxf>
    <dxf>
      <numFmt numFmtId="167" formatCode="&quot;$&quot;0.0,\ &quot;k&quot;"/>
    </dxf>
  </dxfs>
  <tableStyles count="3" defaultTableStyle="TableStyleMedium2" defaultPivotStyle="PivotStyleLight16">
    <tableStyle name="Slicer Style 1" pivot="0" table="0" count="0" xr9:uid="{F8D4285A-F65D-4516-ACA1-810E54A8D586}"/>
    <tableStyle name="Slicer Style 2" pivot="0" table="0" count="1" xr9:uid="{7364FA61-F107-48A9-8172-8E97CC2F93E4}">
      <tableStyleElement type="wholeTable" dxfId="22"/>
    </tableStyle>
    <tableStyle name="SlicerStyleDark6 2" pivot="0" table="0" count="10" xr9:uid="{9DE6DD4E-114A-44DA-BDC5-5A7B57D0A417}">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done.xlsx]pivot!PivotTable2</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tx1">
              <a:lumMod val="75000"/>
              <a:lumOff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9.2076456696327386E-2"/>
              <c:y val="0.16568099014948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51222650536222"/>
                  <c:h val="0.33604719746806466"/>
                </c:manualLayout>
              </c15:layout>
            </c:ext>
          </c:extLst>
        </c:dLbl>
      </c:pivotFmt>
      <c:pivotFmt>
        <c:idx val="6"/>
        <c:spPr>
          <a:solidFill>
            <a:schemeClr val="accent4">
              <a:lumMod val="60000"/>
              <a:lumOff val="40000"/>
            </a:schemeClr>
          </a:solidFill>
          <a:ln w="19050">
            <a:solidFill>
              <a:schemeClr val="lt1"/>
            </a:solidFill>
          </a:ln>
          <a:effectLst/>
        </c:spPr>
        <c:dLbl>
          <c:idx val="0"/>
          <c:layout>
            <c:manualLayout>
              <c:x val="-0.1397784441756926"/>
              <c:y val="-0.11818140724803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362909925702059"/>
                  <c:h val="0.21869186701060991"/>
                </c:manualLayout>
              </c15:layout>
            </c:ext>
          </c:extLst>
        </c:dLbl>
      </c:pivotFmt>
    </c:pivotFmts>
    <c:plotArea>
      <c:layout>
        <c:manualLayout>
          <c:layoutTarget val="inner"/>
          <c:xMode val="edge"/>
          <c:yMode val="edge"/>
          <c:x val="0.24024975719963357"/>
          <c:y val="0.22656594235487673"/>
          <c:w val="0.57015223295896234"/>
          <c:h val="0.62350074620935136"/>
        </c:manualLayout>
      </c:layout>
      <c:doughnutChart>
        <c:varyColors val="1"/>
        <c:ser>
          <c:idx val="0"/>
          <c:order val="0"/>
          <c:tx>
            <c:strRef>
              <c:f>pivot!$B$16</c:f>
              <c:strCache>
                <c:ptCount val="1"/>
                <c:pt idx="0">
                  <c:v>Total</c:v>
                </c:pt>
              </c:strCache>
            </c:strRef>
          </c:tx>
          <c:spPr>
            <a:solidFill>
              <a:schemeClr val="tx1">
                <a:lumMod val="75000"/>
                <a:lumOff val="2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B17-48ED-BC11-C84275EC8251}"/>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5B17-48ED-BC11-C84275EC8251}"/>
              </c:ext>
            </c:extLst>
          </c:dPt>
          <c:dLbls>
            <c:dLbl>
              <c:idx val="0"/>
              <c:layout>
                <c:manualLayout>
                  <c:x val="9.2076456696327386E-2"/>
                  <c:y val="0.16568099014948198"/>
                </c:manualLayout>
              </c:layout>
              <c:showLegendKey val="0"/>
              <c:showVal val="1"/>
              <c:showCatName val="0"/>
              <c:showSerName val="0"/>
              <c:showPercent val="0"/>
              <c:showBubbleSize val="0"/>
              <c:extLst>
                <c:ext xmlns:c15="http://schemas.microsoft.com/office/drawing/2012/chart" uri="{CE6537A1-D6FC-4f65-9D91-7224C49458BB}">
                  <c15:layout>
                    <c:manualLayout>
                      <c:w val="0.3451222650536222"/>
                      <c:h val="0.33604719746806466"/>
                    </c:manualLayout>
                  </c15:layout>
                </c:ext>
                <c:ext xmlns:c16="http://schemas.microsoft.com/office/drawing/2014/chart" uri="{C3380CC4-5D6E-409C-BE32-E72D297353CC}">
                  <c16:uniqueId val="{00000001-5B17-48ED-BC11-C84275EC8251}"/>
                </c:ext>
              </c:extLst>
            </c:dLbl>
            <c:dLbl>
              <c:idx val="1"/>
              <c:layout>
                <c:manualLayout>
                  <c:x val="-0.1397784441756926"/>
                  <c:y val="-0.11818140724803677"/>
                </c:manualLayout>
              </c:layout>
              <c:showLegendKey val="0"/>
              <c:showVal val="1"/>
              <c:showCatName val="0"/>
              <c:showSerName val="0"/>
              <c:showPercent val="0"/>
              <c:showBubbleSize val="0"/>
              <c:extLst>
                <c:ext xmlns:c15="http://schemas.microsoft.com/office/drawing/2012/chart" uri="{CE6537A1-D6FC-4f65-9D91-7224C49458BB}">
                  <c15:layout>
                    <c:manualLayout>
                      <c:w val="0.31362909925702059"/>
                      <c:h val="0.21869186701060991"/>
                    </c:manualLayout>
                  </c15:layout>
                </c:ext>
                <c:ext xmlns:c16="http://schemas.microsoft.com/office/drawing/2014/chart" uri="{C3380CC4-5D6E-409C-BE32-E72D297353CC}">
                  <c16:uniqueId val="{00000003-5B17-48ED-BC11-C84275EC82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pivot!$A$17:$A$19</c:f>
              <c:strCache>
                <c:ptCount val="2"/>
                <c:pt idx="0">
                  <c:v>Low Fat</c:v>
                </c:pt>
                <c:pt idx="1">
                  <c:v>Regular</c:v>
                </c:pt>
              </c:strCache>
            </c:strRef>
          </c:cat>
          <c:val>
            <c:numRef>
              <c:f>pivot!$B$17:$B$19</c:f>
              <c:numCache>
                <c:formatCode>"$"0.0,\ "k"</c:formatCode>
                <c:ptCount val="2"/>
                <c:pt idx="0">
                  <c:v>776319.68840000057</c:v>
                </c:pt>
                <c:pt idx="1">
                  <c:v>425361.8043999995</c:v>
                </c:pt>
              </c:numCache>
            </c:numRef>
          </c:val>
          <c:extLst>
            <c:ext xmlns:c16="http://schemas.microsoft.com/office/drawing/2014/chart" uri="{C3380CC4-5D6E-409C-BE32-E72D297353CC}">
              <c16:uniqueId val="{00000004-5B17-48ED-BC11-C84275EC825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prstDash val="sysDot"/>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erlin Sans FB" panose="020E06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pivot!$G$16:$G$17</c:f>
              <c:strCache>
                <c:ptCount val="1"/>
                <c:pt idx="0">
                  <c:v>Low Fat</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pivot!$F$18:$F$21</c:f>
              <c:strCache>
                <c:ptCount val="3"/>
                <c:pt idx="0">
                  <c:v>Tier 1</c:v>
                </c:pt>
                <c:pt idx="1">
                  <c:v>Tier 2</c:v>
                </c:pt>
                <c:pt idx="2">
                  <c:v>Tier 3</c:v>
                </c:pt>
              </c:strCache>
            </c:strRef>
          </c:cat>
          <c:val>
            <c:numRef>
              <c:f>pivot!$G$18:$G$21</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167-4D61-85CB-78550B474F96}"/>
            </c:ext>
          </c:extLst>
        </c:ser>
        <c:ser>
          <c:idx val="1"/>
          <c:order val="1"/>
          <c:tx>
            <c:strRef>
              <c:f>pivot!$H$16:$H$17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pivot!$F$18:$F$21</c:f>
              <c:strCache>
                <c:ptCount val="3"/>
                <c:pt idx="0">
                  <c:v>Tier 1</c:v>
                </c:pt>
                <c:pt idx="1">
                  <c:v>Tier 2</c:v>
                </c:pt>
                <c:pt idx="2">
                  <c:v>Tier 3</c:v>
                </c:pt>
              </c:strCache>
            </c:strRef>
          </c:cat>
          <c:val>
            <c:numRef>
              <c:f>pivot!$H$18:$H$21</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1-6167-4D61-85CB-78550B474F96}"/>
            </c:ext>
          </c:extLst>
        </c:ser>
        <c:dLbls>
          <c:dLblPos val="outEnd"/>
          <c:showLegendKey val="0"/>
          <c:showVal val="1"/>
          <c:showCatName val="0"/>
          <c:showSerName val="0"/>
          <c:showPercent val="0"/>
          <c:showBubbleSize val="0"/>
        </c:dLbls>
        <c:gapWidth val="182"/>
        <c:axId val="1767933935"/>
        <c:axId val="1767934415"/>
      </c:barChart>
      <c:catAx>
        <c:axId val="176793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934415"/>
        <c:crosses val="autoZero"/>
        <c:auto val="1"/>
        <c:lblAlgn val="ctr"/>
        <c:lblOffset val="100"/>
        <c:noMultiLvlLbl val="0"/>
      </c:catAx>
      <c:valAx>
        <c:axId val="1767934415"/>
        <c:scaling>
          <c:orientation val="minMax"/>
        </c:scaling>
        <c:delete val="1"/>
        <c:axPos val="b"/>
        <c:numFmt formatCode="&quot;$&quot;0.0,\ &quot;k&quot;" sourceLinked="1"/>
        <c:majorTickMark val="none"/>
        <c:minorTickMark val="none"/>
        <c:tickLblPos val="nextTo"/>
        <c:crossAx val="1767933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0">
            <a:solidFill>
              <a:schemeClr val="accent4">
                <a:lumMod val="60000"/>
                <a:lumOff val="40000"/>
              </a:schemeClr>
            </a:solidFill>
          </a:ln>
          <a:effectLst/>
        </c:spPr>
        <c:marker>
          <c:symbol val="none"/>
        </c:marker>
        <c:dLbl>
          <c:idx val="0"/>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12106409828866"/>
          <c:y val="3.977073608316041E-2"/>
          <c:w val="0.45559793091999429"/>
          <c:h val="0.92045852783367921"/>
        </c:manualLayout>
      </c:layout>
      <c:barChart>
        <c:barDir val="bar"/>
        <c:grouping val="clustered"/>
        <c:varyColors val="0"/>
        <c:ser>
          <c:idx val="0"/>
          <c:order val="0"/>
          <c:tx>
            <c:strRef>
              <c:f>pivot!$B$39</c:f>
              <c:strCache>
                <c:ptCount val="1"/>
                <c:pt idx="0">
                  <c:v>Total</c:v>
                </c:pt>
              </c:strCache>
            </c:strRef>
          </c:tx>
          <c:spPr>
            <a:solidFill>
              <a:schemeClr val="accent4">
                <a:lumMod val="60000"/>
                <a:lumOff val="40000"/>
              </a:schemeClr>
            </a:solidFill>
            <a:ln w="0">
              <a:solidFill>
                <a:schemeClr val="accent4">
                  <a:lumMod val="60000"/>
                  <a:lumOff val="40000"/>
                </a:schemeClr>
              </a:solidFill>
            </a:ln>
            <a:effectLst/>
          </c:spPr>
          <c:invertIfNegative val="0"/>
          <c:dLbls>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pivot!$B$40:$B$56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9EA-411D-A26A-1CE2D4D85A1F}"/>
            </c:ext>
          </c:extLst>
        </c:ser>
        <c:dLbls>
          <c:showLegendKey val="0"/>
          <c:showVal val="0"/>
          <c:showCatName val="0"/>
          <c:showSerName val="0"/>
          <c:showPercent val="0"/>
          <c:showBubbleSize val="0"/>
        </c:dLbls>
        <c:gapWidth val="154"/>
        <c:overlap val="21"/>
        <c:axId val="1844891343"/>
        <c:axId val="1844900943"/>
      </c:barChart>
      <c:catAx>
        <c:axId val="1844891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panose="020E0602020502020306" pitchFamily="34" charset="0"/>
                <a:ea typeface="+mn-ea"/>
                <a:cs typeface="+mn-cs"/>
              </a:defRPr>
            </a:pPr>
            <a:endParaRPr lang="en-US"/>
          </a:p>
        </c:txPr>
        <c:crossAx val="1844900943"/>
        <c:crosses val="autoZero"/>
        <c:auto val="1"/>
        <c:lblAlgn val="ctr"/>
        <c:lblOffset val="100"/>
        <c:noMultiLvlLbl val="0"/>
      </c:catAx>
      <c:valAx>
        <c:axId val="1844900943"/>
        <c:scaling>
          <c:orientation val="minMax"/>
        </c:scaling>
        <c:delete val="1"/>
        <c:axPos val="b"/>
        <c:numFmt formatCode="General" sourceLinked="1"/>
        <c:majorTickMark val="none"/>
        <c:minorTickMark val="none"/>
        <c:tickLblPos val="nextTo"/>
        <c:crossAx val="18448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83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alpha val="83000"/>
            </a:schemeClr>
          </a:solidFill>
          <a:ln>
            <a:noFill/>
          </a:ln>
          <a:effectLst>
            <a:innerShdw dist="12700" dir="16200000">
              <a:schemeClr val="lt1">
                <a:alpha val="75000"/>
              </a:schemeClr>
            </a:innerShdw>
          </a:effectLst>
        </c:spPr>
        <c:dLbl>
          <c:idx val="0"/>
          <c:layout>
            <c:manualLayout>
              <c:x val="5.2008010871721815E-3"/>
              <c:y val="-0.24096887350406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83000"/>
            </a:schemeClr>
          </a:solidFill>
          <a:ln>
            <a:noFill/>
          </a:ln>
          <a:effectLst>
            <a:innerShdw dist="12700" dir="16200000">
              <a:schemeClr val="lt1">
                <a:alpha val="75000"/>
              </a:schemeClr>
            </a:innerShdw>
          </a:effectLst>
        </c:spPr>
        <c:dLbl>
          <c:idx val="0"/>
          <c:layout>
            <c:manualLayout>
              <c:x val="-5.2006987091980381E-3"/>
              <c:y val="-0.2762328424793832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2041074862255545E-2"/>
                  <c:h val="0.22070980998306228"/>
                </c:manualLayout>
              </c15:layout>
            </c:ext>
          </c:extLst>
        </c:dLbl>
      </c:pivotFmt>
      <c:pivotFmt>
        <c:idx val="5"/>
        <c:spPr>
          <a:solidFill>
            <a:schemeClr val="accent6">
              <a:lumMod val="75000"/>
              <a:alpha val="83000"/>
            </a:schemeClr>
          </a:solidFill>
          <a:ln>
            <a:noFill/>
          </a:ln>
          <a:effectLst>
            <a:innerShdw dist="12700" dir="16200000">
              <a:schemeClr val="lt1">
                <a:alpha val="75000"/>
              </a:schemeClr>
            </a:innerShdw>
          </a:effectLst>
        </c:spPr>
        <c:dLbl>
          <c:idx val="0"/>
          <c:layout>
            <c:manualLayout>
              <c:x val="-9.5346918475751519E-17"/>
              <c:y val="-0.411410271836213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alpha val="83000"/>
            </a:schemeClr>
          </a:solidFill>
          <a:ln>
            <a:noFill/>
          </a:ln>
          <a:effectLst>
            <a:innerShdw dist="12700" dir="16200000">
              <a:schemeClr val="lt1">
                <a:alpha val="75000"/>
              </a:schemeClr>
            </a:innerShdw>
          </a:effectLst>
        </c:spPr>
        <c:dLbl>
          <c:idx val="0"/>
          <c:layout>
            <c:manualLayout>
              <c:x val="-1.8202803805102641E-2"/>
              <c:y val="-0.3291282174689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alpha val="83000"/>
            </a:schemeClr>
          </a:solidFill>
          <a:ln>
            <a:noFill/>
          </a:ln>
          <a:effectLst>
            <a:innerShdw dist="12700" dir="16200000">
              <a:schemeClr val="lt1">
                <a:alpha val="75000"/>
              </a:schemeClr>
            </a:innerShdw>
          </a:effectLst>
        </c:spPr>
        <c:dLbl>
          <c:idx val="0"/>
          <c:layout>
            <c:manualLayout>
              <c:x val="0"/>
              <c:y val="-0.299741769480669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alpha val="83000"/>
            </a:schemeClr>
          </a:solidFill>
          <a:ln>
            <a:noFill/>
          </a:ln>
          <a:effectLst>
            <a:innerShdw dist="12700" dir="16200000">
              <a:schemeClr val="lt1">
                <a:alpha val="75000"/>
              </a:schemeClr>
            </a:innerShdw>
          </a:effectLst>
        </c:spPr>
        <c:dLbl>
          <c:idx val="0"/>
          <c:layout>
            <c:manualLayout>
              <c:x val="0"/>
              <c:y val="-0.2762326110900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alpha val="83000"/>
            </a:schemeClr>
          </a:solidFill>
          <a:ln>
            <a:noFill/>
          </a:ln>
          <a:effectLst>
            <a:innerShdw dist="12700" dir="16200000">
              <a:schemeClr val="lt1">
                <a:alpha val="75000"/>
              </a:schemeClr>
            </a:innerShdw>
          </a:effectLst>
        </c:spPr>
        <c:dLbl>
          <c:idx val="0"/>
          <c:layout>
            <c:manualLayout>
              <c:x val="-1.0401602174344366E-2"/>
              <c:y val="-0.29974176948066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alpha val="83000"/>
            </a:schemeClr>
          </a:solidFill>
          <a:ln>
            <a:noFill/>
          </a:ln>
          <a:effectLst>
            <a:innerShdw dist="12700" dir="16200000">
              <a:schemeClr val="lt1">
                <a:alpha val="75000"/>
              </a:schemeClr>
            </a:innerShdw>
          </a:effectLst>
        </c:spPr>
        <c:dLbl>
          <c:idx val="0"/>
          <c:layout>
            <c:manualLayout>
              <c:x val="7.8012016307582744E-3"/>
              <c:y val="-0.3350055070666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alpha val="83000"/>
            </a:schemeClr>
          </a:solidFill>
          <a:ln>
            <a:noFill/>
          </a:ln>
          <a:effectLst>
            <a:innerShdw dist="12700" dir="16200000">
              <a:schemeClr val="lt1">
                <a:alpha val="75000"/>
              </a:schemeClr>
            </a:innerShdw>
          </a:effectLst>
        </c:spPr>
        <c:dLbl>
          <c:idx val="0"/>
          <c:layout>
            <c:manualLayout>
              <c:x val="-7.8012016307582744E-3"/>
              <c:y val="-0.293864479883009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01178739043245E-2"/>
          <c:y val="5.4092814897772193E-2"/>
          <c:w val="0.91428076504193501"/>
          <c:h val="0.8416746864975212"/>
        </c:manualLayout>
      </c:layout>
      <c:areaChart>
        <c:grouping val="standard"/>
        <c:varyColors val="0"/>
        <c:ser>
          <c:idx val="0"/>
          <c:order val="0"/>
          <c:tx>
            <c:strRef>
              <c:f>pivot!$B$60</c:f>
              <c:strCache>
                <c:ptCount val="1"/>
                <c:pt idx="0">
                  <c:v>Total</c:v>
                </c:pt>
              </c:strCache>
            </c:strRef>
          </c:tx>
          <c:spPr>
            <a:solidFill>
              <a:schemeClr val="accent6">
                <a:lumMod val="75000"/>
                <a:alpha val="83000"/>
              </a:scheme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0663-4B98-9793-C563A63C268C}"/>
              </c:ext>
            </c:extLst>
          </c:dPt>
          <c:dPt>
            <c:idx val="1"/>
            <c:bubble3D val="0"/>
            <c:extLst>
              <c:ext xmlns:c16="http://schemas.microsoft.com/office/drawing/2014/chart" uri="{C3380CC4-5D6E-409C-BE32-E72D297353CC}">
                <c16:uniqueId val="{00000001-0663-4B98-9793-C563A63C268C}"/>
              </c:ext>
            </c:extLst>
          </c:dPt>
          <c:dPt>
            <c:idx val="2"/>
            <c:bubble3D val="0"/>
            <c:extLst>
              <c:ext xmlns:c16="http://schemas.microsoft.com/office/drawing/2014/chart" uri="{C3380CC4-5D6E-409C-BE32-E72D297353CC}">
                <c16:uniqueId val="{00000006-0663-4B98-9793-C563A63C268C}"/>
              </c:ext>
            </c:extLst>
          </c:dPt>
          <c:dPt>
            <c:idx val="3"/>
            <c:bubble3D val="0"/>
            <c:extLst>
              <c:ext xmlns:c16="http://schemas.microsoft.com/office/drawing/2014/chart" uri="{C3380CC4-5D6E-409C-BE32-E72D297353CC}">
                <c16:uniqueId val="{00000005-0663-4B98-9793-C563A63C268C}"/>
              </c:ext>
            </c:extLst>
          </c:dPt>
          <c:dPt>
            <c:idx val="4"/>
            <c:bubble3D val="0"/>
            <c:extLst>
              <c:ext xmlns:c16="http://schemas.microsoft.com/office/drawing/2014/chart" uri="{C3380CC4-5D6E-409C-BE32-E72D297353CC}">
                <c16:uniqueId val="{00000004-0663-4B98-9793-C563A63C268C}"/>
              </c:ext>
            </c:extLst>
          </c:dPt>
          <c:dPt>
            <c:idx val="5"/>
            <c:bubble3D val="0"/>
            <c:extLst>
              <c:ext xmlns:c16="http://schemas.microsoft.com/office/drawing/2014/chart" uri="{C3380CC4-5D6E-409C-BE32-E72D297353CC}">
                <c16:uniqueId val="{00000003-0663-4B98-9793-C563A63C268C}"/>
              </c:ext>
            </c:extLst>
          </c:dPt>
          <c:dPt>
            <c:idx val="6"/>
            <c:bubble3D val="0"/>
            <c:extLst>
              <c:ext xmlns:c16="http://schemas.microsoft.com/office/drawing/2014/chart" uri="{C3380CC4-5D6E-409C-BE32-E72D297353CC}">
                <c16:uniqueId val="{00000002-0663-4B98-9793-C563A63C268C}"/>
              </c:ext>
            </c:extLst>
          </c:dPt>
          <c:dPt>
            <c:idx val="7"/>
            <c:bubble3D val="0"/>
            <c:extLst>
              <c:ext xmlns:c16="http://schemas.microsoft.com/office/drawing/2014/chart" uri="{C3380CC4-5D6E-409C-BE32-E72D297353CC}">
                <c16:uniqueId val="{00000007-0663-4B98-9793-C563A63C268C}"/>
              </c:ext>
            </c:extLst>
          </c:dPt>
          <c:dPt>
            <c:idx val="8"/>
            <c:bubble3D val="0"/>
            <c:extLst>
              <c:ext xmlns:c16="http://schemas.microsoft.com/office/drawing/2014/chart" uri="{C3380CC4-5D6E-409C-BE32-E72D297353CC}">
                <c16:uniqueId val="{00000008-0663-4B98-9793-C563A63C268C}"/>
              </c:ext>
            </c:extLst>
          </c:dPt>
          <c:dLbls>
            <c:dLbl>
              <c:idx val="0"/>
              <c:layout>
                <c:manualLayout>
                  <c:x val="5.2008010871721815E-3"/>
                  <c:y val="-0.24096887350406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663-4B98-9793-C563A63C268C}"/>
                </c:ext>
              </c:extLst>
            </c:dLbl>
            <c:dLbl>
              <c:idx val="1"/>
              <c:layout>
                <c:manualLayout>
                  <c:x val="-5.2006987091980381E-3"/>
                  <c:y val="-0.2762328424793832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2041074862255545E-2"/>
                      <c:h val="0.22070980998306228"/>
                    </c:manualLayout>
                  </c15:layout>
                </c:ext>
                <c:ext xmlns:c16="http://schemas.microsoft.com/office/drawing/2014/chart" uri="{C3380CC4-5D6E-409C-BE32-E72D297353CC}">
                  <c16:uniqueId val="{00000001-0663-4B98-9793-C563A63C268C}"/>
                </c:ext>
              </c:extLst>
            </c:dLbl>
            <c:dLbl>
              <c:idx val="2"/>
              <c:layout>
                <c:manualLayout>
                  <c:x val="-1.0401602174344366E-2"/>
                  <c:y val="-0.299741769480669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63-4B98-9793-C563A63C268C}"/>
                </c:ext>
              </c:extLst>
            </c:dLbl>
            <c:dLbl>
              <c:idx val="3"/>
              <c:layout>
                <c:manualLayout>
                  <c:x val="0"/>
                  <c:y val="-0.2762326110900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63-4B98-9793-C563A63C268C}"/>
                </c:ext>
              </c:extLst>
            </c:dLbl>
            <c:dLbl>
              <c:idx val="4"/>
              <c:layout>
                <c:manualLayout>
                  <c:x val="0"/>
                  <c:y val="-0.299741769480669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63-4B98-9793-C563A63C268C}"/>
                </c:ext>
              </c:extLst>
            </c:dLbl>
            <c:dLbl>
              <c:idx val="5"/>
              <c:layout>
                <c:manualLayout>
                  <c:x val="-1.8202803805102641E-2"/>
                  <c:y val="-0.3291282174689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63-4B98-9793-C563A63C268C}"/>
                </c:ext>
              </c:extLst>
            </c:dLbl>
            <c:dLbl>
              <c:idx val="6"/>
              <c:layout>
                <c:manualLayout>
                  <c:x val="-9.5346918475751519E-17"/>
                  <c:y val="-0.411410271836213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63-4B98-9793-C563A63C268C}"/>
                </c:ext>
              </c:extLst>
            </c:dLbl>
            <c:dLbl>
              <c:idx val="7"/>
              <c:layout>
                <c:manualLayout>
                  <c:x val="7.8012016307582744E-3"/>
                  <c:y val="-0.3350055070666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63-4B98-9793-C563A63C268C}"/>
                </c:ext>
              </c:extLst>
            </c:dLbl>
            <c:dLbl>
              <c:idx val="8"/>
              <c:layout>
                <c:manualLayout>
                  <c:x val="-7.8012016307582744E-3"/>
                  <c:y val="-0.293864479883009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663-4B98-9793-C563A63C26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pivot!$A$61:$A$70</c:f>
              <c:strCache>
                <c:ptCount val="9"/>
                <c:pt idx="0">
                  <c:v>2011</c:v>
                </c:pt>
                <c:pt idx="1">
                  <c:v>2012</c:v>
                </c:pt>
                <c:pt idx="2">
                  <c:v>2014</c:v>
                </c:pt>
                <c:pt idx="3">
                  <c:v>2015</c:v>
                </c:pt>
                <c:pt idx="4">
                  <c:v>2016</c:v>
                </c:pt>
                <c:pt idx="5">
                  <c:v>2017</c:v>
                </c:pt>
                <c:pt idx="6">
                  <c:v>2018</c:v>
                </c:pt>
                <c:pt idx="7">
                  <c:v>2020</c:v>
                </c:pt>
                <c:pt idx="8">
                  <c:v>2022</c:v>
                </c:pt>
              </c:strCache>
            </c:strRef>
          </c:cat>
          <c:val>
            <c:numRef>
              <c:f>pivot!$B$61:$B$70</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0AF-4E65-B8F3-A1CB320FA8B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59280655"/>
        <c:axId val="1759278735"/>
      </c:areaChart>
      <c:catAx>
        <c:axId val="17592806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759278735"/>
        <c:crosses val="autoZero"/>
        <c:auto val="1"/>
        <c:lblAlgn val="ctr"/>
        <c:lblOffset val="100"/>
        <c:noMultiLvlLbl val="0"/>
      </c:catAx>
      <c:valAx>
        <c:axId val="1759278735"/>
        <c:scaling>
          <c:orientation val="minMax"/>
        </c:scaling>
        <c:delete val="1"/>
        <c:axPos val="l"/>
        <c:numFmt formatCode="&quot;$&quot;0.0,\ &quot;k&quot;" sourceLinked="1"/>
        <c:majorTickMark val="out"/>
        <c:minorTickMark val="none"/>
        <c:tickLblPos val="nextTo"/>
        <c:crossAx val="17592806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7924528301886791"/>
              <c:y val="-6.34517766497461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alpha val="80000"/>
            </a:schemeClr>
          </a:solidFill>
          <a:ln w="19050">
            <a:solidFill>
              <a:schemeClr val="lt1"/>
            </a:solidFill>
          </a:ln>
          <a:effectLst/>
        </c:spPr>
        <c:dLbl>
          <c:idx val="0"/>
          <c:layout>
            <c:manualLayout>
              <c:x val="-6.1652281134401972E-2"/>
              <c:y val="-0.13142174432497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w="19050">
            <a:solidFill>
              <a:schemeClr val="lt1"/>
            </a:solidFill>
          </a:ln>
          <a:effectLst/>
        </c:spPr>
        <c:dLbl>
          <c:idx val="0"/>
          <c:layout>
            <c:manualLayout>
              <c:x val="0.13207547169811321"/>
              <c:y val="7.6142131979695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50118853067894"/>
          <c:y val="0.16174307526280027"/>
          <c:w val="0.48636458178576736"/>
          <c:h val="0.65424677245293572"/>
        </c:manualLayout>
      </c:layout>
      <c:doughnutChart>
        <c:varyColors val="1"/>
        <c:ser>
          <c:idx val="0"/>
          <c:order val="0"/>
          <c:tx>
            <c:strRef>
              <c:f>pivot!$B$76</c:f>
              <c:strCache>
                <c:ptCount val="1"/>
                <c:pt idx="0">
                  <c:v>Total</c:v>
                </c:pt>
              </c:strCache>
            </c:strRef>
          </c:tx>
          <c:spPr>
            <a:solidFill>
              <a:schemeClr val="accent4">
                <a:lumMod val="60000"/>
                <a:lumOff val="40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3477-44E3-A3FE-45904E01C4F7}"/>
              </c:ext>
            </c:extLst>
          </c:dPt>
          <c:dPt>
            <c:idx val="1"/>
            <c:bubble3D val="0"/>
            <c:spPr>
              <a:solidFill>
                <a:schemeClr val="accent6">
                  <a:lumMod val="75000"/>
                  <a:alpha val="80000"/>
                </a:schemeClr>
              </a:solidFill>
              <a:ln w="19050">
                <a:solidFill>
                  <a:schemeClr val="lt1"/>
                </a:solidFill>
              </a:ln>
              <a:effectLst/>
            </c:spPr>
            <c:extLst>
              <c:ext xmlns:c16="http://schemas.microsoft.com/office/drawing/2014/chart" uri="{C3380CC4-5D6E-409C-BE32-E72D297353CC}">
                <c16:uniqueId val="{00000003-3477-44E3-A3FE-45904E01C4F7}"/>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3477-44E3-A3FE-45904E01C4F7}"/>
              </c:ext>
            </c:extLst>
          </c:dPt>
          <c:dLbls>
            <c:dLbl>
              <c:idx val="0"/>
              <c:layout>
                <c:manualLayout>
                  <c:x val="0.17924528301886791"/>
                  <c:y val="-6.34517766497461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77-44E3-A3FE-45904E01C4F7}"/>
                </c:ext>
              </c:extLst>
            </c:dLbl>
            <c:dLbl>
              <c:idx val="1"/>
              <c:layout>
                <c:manualLayout>
                  <c:x val="-6.1652281134401972E-2"/>
                  <c:y val="-0.13142174432497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77-44E3-A3FE-45904E01C4F7}"/>
                </c:ext>
              </c:extLst>
            </c:dLbl>
            <c:dLbl>
              <c:idx val="2"/>
              <c:layout>
                <c:manualLayout>
                  <c:x val="0.13207547169811321"/>
                  <c:y val="7.61421319796953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77-44E3-A3FE-45904E01C4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pivot!$A$77:$A$80</c:f>
              <c:strCache>
                <c:ptCount val="3"/>
                <c:pt idx="0">
                  <c:v>High</c:v>
                </c:pt>
                <c:pt idx="1">
                  <c:v>Medium</c:v>
                </c:pt>
                <c:pt idx="2">
                  <c:v>Small</c:v>
                </c:pt>
              </c:strCache>
            </c:strRef>
          </c:cat>
          <c:val>
            <c:numRef>
              <c:f>pivot!$B$77:$B$80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477-44E3-A3FE-45904E01C4F7}"/>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18651832460732987"/>
              <c:y val="9.06735751295336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166230366492145"/>
                  <c:h val="0.16172279792746114"/>
                </c:manualLayout>
              </c15:layout>
            </c:ext>
          </c:extLst>
        </c:dLbl>
      </c:pivotFmt>
      <c:pivotFmt>
        <c:idx val="4"/>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6040462427745"/>
                  <c:h val="0.16172279792746114"/>
                </c:manualLayout>
              </c15:layout>
            </c:ext>
          </c:extLst>
        </c:dLbl>
      </c:pivotFmt>
      <c:pivotFmt>
        <c:idx val="5"/>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715317919075136"/>
                  <c:h val="0.16172279792746114"/>
                </c:manualLayout>
              </c15:layout>
            </c:ext>
          </c:extLst>
        </c:dLbl>
      </c:pivotFmt>
      <c:pivotFmt>
        <c:idx val="6"/>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9277456647399"/>
                  <c:h val="0.16172279792746114"/>
                </c:manualLayout>
              </c15:layout>
            </c:ext>
          </c:extLst>
        </c:dLbl>
      </c:pivotFmt>
    </c:pivotFmts>
    <c:plotArea>
      <c:layout>
        <c:manualLayout>
          <c:layoutTarget val="inner"/>
          <c:xMode val="edge"/>
          <c:yMode val="edge"/>
          <c:x val="0.4702902977645036"/>
          <c:y val="7.1243523316062179E-2"/>
          <c:w val="0.46783559817119635"/>
          <c:h val="0.8575129533678757"/>
        </c:manualLayout>
      </c:layout>
      <c:barChart>
        <c:barDir val="bar"/>
        <c:grouping val="clustered"/>
        <c:varyColors val="0"/>
        <c:ser>
          <c:idx val="0"/>
          <c:order val="0"/>
          <c:tx>
            <c:strRef>
              <c:f>pivot!$B$104</c:f>
              <c:strCache>
                <c:ptCount val="1"/>
                <c:pt idx="0">
                  <c:v>Total</c:v>
                </c:pt>
              </c:strCache>
            </c:strRef>
          </c:tx>
          <c:spPr>
            <a:solidFill>
              <a:schemeClr val="accent6">
                <a:lumMod val="60000"/>
                <a:lumOff val="40000"/>
              </a:schemeClr>
            </a:solidFill>
            <a:ln>
              <a:noFill/>
            </a:ln>
            <a:effectLst/>
          </c:spPr>
          <c:invertIfNegative val="0"/>
          <c:dLbls>
            <c:dLbl>
              <c:idx val="0"/>
              <c:layout>
                <c:manualLayout>
                  <c:x val="-0.18651832460732987"/>
                  <c:y val="9.067357512953368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166230366492145"/>
                      <c:h val="0.16172279792746114"/>
                    </c:manualLayout>
                  </c15:layout>
                </c:ext>
                <c:ext xmlns:c16="http://schemas.microsoft.com/office/drawing/2014/chart" uri="{C3380CC4-5D6E-409C-BE32-E72D297353CC}">
                  <c16:uniqueId val="{00000000-6A0C-45D7-AB81-E821A72FBE8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216040462427745"/>
                      <c:h val="0.16172279792746114"/>
                    </c:manualLayout>
                  </c15:layout>
                </c:ext>
                <c:ext xmlns:c16="http://schemas.microsoft.com/office/drawing/2014/chart" uri="{C3380CC4-5D6E-409C-BE32-E72D297353CC}">
                  <c16:uniqueId val="{00000001-6A0C-45D7-AB81-E821A72FBE8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0715317919075136"/>
                      <c:h val="0.16172279792746114"/>
                    </c:manualLayout>
                  </c15:layout>
                </c:ext>
                <c:ext xmlns:c16="http://schemas.microsoft.com/office/drawing/2014/chart" uri="{C3380CC4-5D6E-409C-BE32-E72D297353CC}">
                  <c16:uniqueId val="{00000002-6A0C-45D7-AB81-E821A72FBE8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999277456647399"/>
                      <c:h val="0.16172279792746114"/>
                    </c:manualLayout>
                  </c15:layout>
                </c:ext>
                <c:ext xmlns:c16="http://schemas.microsoft.com/office/drawing/2014/chart" uri="{C3380CC4-5D6E-409C-BE32-E72D297353CC}">
                  <c16:uniqueId val="{00000003-6A0C-45D7-AB81-E821A72FBE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pivot!$A$105:$A$109</c:f>
              <c:strCache>
                <c:ptCount val="4"/>
                <c:pt idx="0">
                  <c:v>Supermarket Type1</c:v>
                </c:pt>
                <c:pt idx="1">
                  <c:v>Grocery Store</c:v>
                </c:pt>
                <c:pt idx="2">
                  <c:v>Supermarket Type2</c:v>
                </c:pt>
                <c:pt idx="3">
                  <c:v>Supermarket Type3</c:v>
                </c:pt>
              </c:strCache>
            </c:strRef>
          </c:cat>
          <c:val>
            <c:numRef>
              <c:f>pivot!$B$105:$B$109</c:f>
              <c:numCache>
                <c:formatCode>"$"0.0,\ "k"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F6D9-441B-991D-19DA023A94A5}"/>
            </c:ext>
          </c:extLst>
        </c:ser>
        <c:dLbls>
          <c:dLblPos val="outEnd"/>
          <c:showLegendKey val="0"/>
          <c:showVal val="1"/>
          <c:showCatName val="0"/>
          <c:showSerName val="0"/>
          <c:showPercent val="0"/>
          <c:showBubbleSize val="0"/>
        </c:dLbls>
        <c:gapWidth val="182"/>
        <c:axId val="565915167"/>
        <c:axId val="565914207"/>
      </c:barChart>
      <c:catAx>
        <c:axId val="56591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panose="020E0602020502020306" pitchFamily="34" charset="0"/>
                <a:ea typeface="+mn-ea"/>
                <a:cs typeface="+mn-cs"/>
              </a:defRPr>
            </a:pPr>
            <a:endParaRPr lang="en-US"/>
          </a:p>
        </c:txPr>
        <c:crossAx val="565914207"/>
        <c:crosses val="autoZero"/>
        <c:auto val="1"/>
        <c:lblAlgn val="ctr"/>
        <c:lblOffset val="100"/>
        <c:noMultiLvlLbl val="0"/>
      </c:catAx>
      <c:valAx>
        <c:axId val="565914207"/>
        <c:scaling>
          <c:orientation val="minMax"/>
        </c:scaling>
        <c:delete val="1"/>
        <c:axPos val="b"/>
        <c:numFmt formatCode="&quot;$&quot;0.0,\ &quot;k&quot;" sourceLinked="1"/>
        <c:majorTickMark val="none"/>
        <c:minorTickMark val="none"/>
        <c:tickLblPos val="nextTo"/>
        <c:crossAx val="56591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layout>
            <c:manualLayout>
              <c:x val="-6.0483870967741937E-2"/>
              <c:y val="8.88324873096446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dLbl>
          <c:idx val="0"/>
          <c:layout>
            <c:manualLayout>
              <c:x val="-3.0242200067733468E-2"/>
              <c:y val="6.34520264598904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26881720430105"/>
                  <c:h val="0.1141182701147128"/>
                </c:manualLayout>
              </c15:layout>
            </c:ext>
          </c:extLst>
        </c:dLbl>
      </c:pivotFmt>
    </c:pivotFmts>
    <c:plotArea>
      <c:layout/>
      <c:barChart>
        <c:barDir val="bar"/>
        <c:grouping val="clustered"/>
        <c:varyColors val="0"/>
        <c:ser>
          <c:idx val="0"/>
          <c:order val="0"/>
          <c:tx>
            <c:strRef>
              <c:f>pivot!$B$113</c:f>
              <c:strCache>
                <c:ptCount val="1"/>
                <c:pt idx="0">
                  <c:v>Total</c:v>
                </c:pt>
              </c:strCache>
            </c:strRef>
          </c:tx>
          <c:spPr>
            <a:solidFill>
              <a:schemeClr val="accent4">
                <a:lumMod val="60000"/>
                <a:lumOff val="40000"/>
              </a:schemeClr>
            </a:solidFill>
            <a:ln>
              <a:noFill/>
            </a:ln>
            <a:effectLst/>
          </c:spPr>
          <c:invertIfNegative val="0"/>
          <c:dLbls>
            <c:dLbl>
              <c:idx val="0"/>
              <c:layout>
                <c:manualLayout>
                  <c:x val="-6.0483870967741937E-2"/>
                  <c:y val="8.88324873096446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01-4013-BD8D-16CB79EEF6E3}"/>
                </c:ext>
              </c:extLst>
            </c:dLbl>
            <c:dLbl>
              <c:idx val="1"/>
              <c:layout>
                <c:manualLayout>
                  <c:x val="-3.0242200067733468E-2"/>
                  <c:y val="6.34520264598904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26881720430105"/>
                      <c:h val="0.1141182701147128"/>
                    </c:manualLayout>
                  </c15:layout>
                </c:ext>
                <c:ext xmlns:c16="http://schemas.microsoft.com/office/drawing/2014/chart" uri="{C3380CC4-5D6E-409C-BE32-E72D297353CC}">
                  <c16:uniqueId val="{00000002-DE01-4013-BD8D-16CB79EEF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pivot!$A$114:$A$118</c:f>
              <c:strCache>
                <c:ptCount val="4"/>
                <c:pt idx="0">
                  <c:v>Supermarket Type2</c:v>
                </c:pt>
                <c:pt idx="1">
                  <c:v>Supermarket Type1</c:v>
                </c:pt>
                <c:pt idx="2">
                  <c:v>Grocery Store</c:v>
                </c:pt>
                <c:pt idx="3">
                  <c:v>Supermarket Type3</c:v>
                </c:pt>
              </c:strCache>
            </c:strRef>
          </c:cat>
          <c:val>
            <c:numRef>
              <c:f>pivot!$B$114:$B$118</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DE01-4013-BD8D-16CB79EEF6E3}"/>
            </c:ext>
          </c:extLst>
        </c:ser>
        <c:dLbls>
          <c:showLegendKey val="0"/>
          <c:showVal val="0"/>
          <c:showCatName val="0"/>
          <c:showSerName val="0"/>
          <c:showPercent val="0"/>
          <c:showBubbleSize val="0"/>
        </c:dLbls>
        <c:gapWidth val="182"/>
        <c:axId val="1922153487"/>
        <c:axId val="1922151087"/>
      </c:barChart>
      <c:catAx>
        <c:axId val="192215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panose="020E0602020502020306" pitchFamily="34" charset="0"/>
                <a:ea typeface="+mn-ea"/>
                <a:cs typeface="+mn-cs"/>
              </a:defRPr>
            </a:pPr>
            <a:endParaRPr lang="en-US"/>
          </a:p>
        </c:txPr>
        <c:crossAx val="1922151087"/>
        <c:crosses val="autoZero"/>
        <c:auto val="1"/>
        <c:lblAlgn val="ctr"/>
        <c:lblOffset val="100"/>
        <c:noMultiLvlLbl val="0"/>
      </c:catAx>
      <c:valAx>
        <c:axId val="1922151087"/>
        <c:scaling>
          <c:orientation val="minMax"/>
        </c:scaling>
        <c:delete val="1"/>
        <c:axPos val="b"/>
        <c:numFmt formatCode="&quot;$&quot;0" sourceLinked="1"/>
        <c:majorTickMark val="none"/>
        <c:minorTickMark val="none"/>
        <c:tickLblPos val="nextTo"/>
        <c:crossAx val="19221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4.6583850931677016E-2"/>
              <c:y val="7.69230769230768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pivot!$B$122</c:f>
              <c:strCache>
                <c:ptCount val="1"/>
                <c:pt idx="0">
                  <c:v>Total</c:v>
                </c:pt>
              </c:strCache>
            </c:strRef>
          </c:tx>
          <c:spPr>
            <a:solidFill>
              <a:schemeClr val="accent6">
                <a:lumMod val="60000"/>
                <a:lumOff val="40000"/>
              </a:schemeClr>
            </a:solidFill>
            <a:ln>
              <a:noFill/>
            </a:ln>
            <a:effectLst/>
          </c:spPr>
          <c:invertIfNegative val="0"/>
          <c:dLbls>
            <c:dLbl>
              <c:idx val="0"/>
              <c:layout>
                <c:manualLayout>
                  <c:x val="-4.6583850931677016E-2"/>
                  <c:y val="7.69230769230768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B1-4515-AA74-A2A0F43877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pivot!$A$123:$A$127</c:f>
              <c:strCache>
                <c:ptCount val="4"/>
                <c:pt idx="0">
                  <c:v>Supermarket Type1</c:v>
                </c:pt>
                <c:pt idx="1">
                  <c:v>Grocery Store</c:v>
                </c:pt>
                <c:pt idx="2">
                  <c:v>Supermarket Type3</c:v>
                </c:pt>
                <c:pt idx="3">
                  <c:v>Supermarket Type2</c:v>
                </c:pt>
              </c:strCache>
            </c:strRef>
          </c:cat>
          <c:val>
            <c:numRef>
              <c:f>pivot!$B$123:$B$127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B5B1-4515-AA74-A2A0F43877FA}"/>
            </c:ext>
          </c:extLst>
        </c:ser>
        <c:dLbls>
          <c:dLblPos val="outEnd"/>
          <c:showLegendKey val="0"/>
          <c:showVal val="1"/>
          <c:showCatName val="0"/>
          <c:showSerName val="0"/>
          <c:showPercent val="0"/>
          <c:showBubbleSize val="0"/>
        </c:dLbls>
        <c:gapWidth val="182"/>
        <c:axId val="2046546367"/>
        <c:axId val="1922153007"/>
      </c:barChart>
      <c:catAx>
        <c:axId val="204654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erlin Sans FB" panose="020E0602020502020306" pitchFamily="34" charset="0"/>
                <a:ea typeface="+mn-ea"/>
                <a:cs typeface="+mn-cs"/>
              </a:defRPr>
            </a:pPr>
            <a:endParaRPr lang="en-US"/>
          </a:p>
        </c:txPr>
        <c:crossAx val="1922153007"/>
        <c:crosses val="autoZero"/>
        <c:auto val="1"/>
        <c:lblAlgn val="ctr"/>
        <c:lblOffset val="100"/>
        <c:noMultiLvlLbl val="0"/>
      </c:catAx>
      <c:valAx>
        <c:axId val="1922153007"/>
        <c:scaling>
          <c:orientation val="minMax"/>
        </c:scaling>
        <c:delete val="1"/>
        <c:axPos val="b"/>
        <c:numFmt formatCode="General" sourceLinked="1"/>
        <c:majorTickMark val="none"/>
        <c:minorTickMark val="none"/>
        <c:tickLblPos val="nextTo"/>
        <c:crossAx val="20465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AD-4FD5-8A54-C26684F4B3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AD-4FD5-8A54-C26684F4B301}"/>
              </c:ext>
            </c:extLst>
          </c:dPt>
          <c:cat>
            <c:strRef>
              <c:f>pivot!$A$17:$A$19</c:f>
              <c:strCache>
                <c:ptCount val="2"/>
                <c:pt idx="0">
                  <c:v>Low Fat</c:v>
                </c:pt>
                <c:pt idx="1">
                  <c:v>Regular</c:v>
                </c:pt>
              </c:strCache>
            </c:strRef>
          </c:cat>
          <c:val>
            <c:numRef>
              <c:f>pivot!$B$17:$B$19</c:f>
              <c:numCache>
                <c:formatCode>"$"0.0,\ "k"</c:formatCode>
                <c:ptCount val="2"/>
                <c:pt idx="0">
                  <c:v>776319.68840000057</c:v>
                </c:pt>
                <c:pt idx="1">
                  <c:v>425361.8043999995</c:v>
                </c:pt>
              </c:numCache>
            </c:numRef>
          </c:val>
          <c:extLst>
            <c:ext xmlns:c16="http://schemas.microsoft.com/office/drawing/2014/chart" uri="{C3380CC4-5D6E-409C-BE32-E72D297353CC}">
              <c16:uniqueId val="{00000000-BF5A-4460-AB04-FF218FE6FC5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pivot!$G$16:$G$17</c:f>
              <c:strCache>
                <c:ptCount val="1"/>
                <c:pt idx="0">
                  <c:v>Low Fat</c:v>
                </c:pt>
              </c:strCache>
            </c:strRef>
          </c:tx>
          <c:spPr>
            <a:solidFill>
              <a:schemeClr val="accent1"/>
            </a:solidFill>
            <a:ln>
              <a:noFill/>
            </a:ln>
            <a:effectLst/>
          </c:spPr>
          <c:invertIfNegative val="0"/>
          <c:cat>
            <c:strRef>
              <c:f>pivot!$F$18:$F$21</c:f>
              <c:strCache>
                <c:ptCount val="3"/>
                <c:pt idx="0">
                  <c:v>Tier 1</c:v>
                </c:pt>
                <c:pt idx="1">
                  <c:v>Tier 2</c:v>
                </c:pt>
                <c:pt idx="2">
                  <c:v>Tier 3</c:v>
                </c:pt>
              </c:strCache>
            </c:strRef>
          </c:cat>
          <c:val>
            <c:numRef>
              <c:f>pivot!$G$18:$G$21</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F49-4274-8D12-56DC42395BED}"/>
            </c:ext>
          </c:extLst>
        </c:ser>
        <c:ser>
          <c:idx val="1"/>
          <c:order val="1"/>
          <c:tx>
            <c:strRef>
              <c:f>pivot!$H$16:$H$17</c:f>
              <c:strCache>
                <c:ptCount val="1"/>
                <c:pt idx="0">
                  <c:v>Regular</c:v>
                </c:pt>
              </c:strCache>
            </c:strRef>
          </c:tx>
          <c:spPr>
            <a:solidFill>
              <a:schemeClr val="accent2"/>
            </a:solidFill>
            <a:ln>
              <a:noFill/>
            </a:ln>
            <a:effectLst/>
          </c:spPr>
          <c:invertIfNegative val="0"/>
          <c:cat>
            <c:strRef>
              <c:f>pivot!$F$18:$F$21</c:f>
              <c:strCache>
                <c:ptCount val="3"/>
                <c:pt idx="0">
                  <c:v>Tier 1</c:v>
                </c:pt>
                <c:pt idx="1">
                  <c:v>Tier 2</c:v>
                </c:pt>
                <c:pt idx="2">
                  <c:v>Tier 3</c:v>
                </c:pt>
              </c:strCache>
            </c:strRef>
          </c:cat>
          <c:val>
            <c:numRef>
              <c:f>pivot!$H$18:$H$21</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1-7F49-4274-8D12-56DC42395BED}"/>
            </c:ext>
          </c:extLst>
        </c:ser>
        <c:dLbls>
          <c:showLegendKey val="0"/>
          <c:showVal val="0"/>
          <c:showCatName val="0"/>
          <c:showSerName val="0"/>
          <c:showPercent val="0"/>
          <c:showBubbleSize val="0"/>
        </c:dLbls>
        <c:gapWidth val="182"/>
        <c:axId val="1767933935"/>
        <c:axId val="1767934415"/>
      </c:barChart>
      <c:catAx>
        <c:axId val="176793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934415"/>
        <c:crosses val="autoZero"/>
        <c:auto val="1"/>
        <c:lblAlgn val="ctr"/>
        <c:lblOffset val="100"/>
        <c:noMultiLvlLbl val="0"/>
      </c:catAx>
      <c:valAx>
        <c:axId val="1767934415"/>
        <c:scaling>
          <c:orientation val="minMax"/>
        </c:scaling>
        <c:delete val="1"/>
        <c:axPos val="b"/>
        <c:numFmt formatCode="&quot;$&quot;0.0,\ &quot;k&quot;" sourceLinked="1"/>
        <c:majorTickMark val="none"/>
        <c:minorTickMark val="none"/>
        <c:tickLblPos val="nextTo"/>
        <c:crossAx val="1767933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48620887025667"/>
          <c:y val="7.7680081656459607E-2"/>
          <c:w val="0.65712348333668502"/>
          <c:h val="0.89814814814814814"/>
        </c:manualLayout>
      </c:layout>
      <c:barChart>
        <c:barDir val="bar"/>
        <c:grouping val="clustered"/>
        <c:varyColors val="0"/>
        <c:ser>
          <c:idx val="0"/>
          <c:order val="0"/>
          <c:tx>
            <c:strRef>
              <c:f>pivot!$B$39</c:f>
              <c:strCache>
                <c:ptCount val="1"/>
                <c:pt idx="0">
                  <c:v>Total</c:v>
                </c:pt>
              </c:strCache>
            </c:strRef>
          </c:tx>
          <c:spPr>
            <a:solidFill>
              <a:schemeClr val="accent1"/>
            </a:solidFill>
            <a:ln>
              <a:noFill/>
            </a:ln>
            <a:effectLst/>
          </c:spPr>
          <c:invertIfNegative val="0"/>
          <c:cat>
            <c:strRef>
              <c:f>pivot!$A$40:$A$56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pivot!$B$40:$B$56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238-43D3-B711-AE62AA63BC8F}"/>
            </c:ext>
          </c:extLst>
        </c:ser>
        <c:dLbls>
          <c:showLegendKey val="0"/>
          <c:showVal val="0"/>
          <c:showCatName val="0"/>
          <c:showSerName val="0"/>
          <c:showPercent val="0"/>
          <c:showBubbleSize val="0"/>
        </c:dLbls>
        <c:gapWidth val="182"/>
        <c:axId val="1844891343"/>
        <c:axId val="1844900943"/>
      </c:barChart>
      <c:catAx>
        <c:axId val="1844891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00943"/>
        <c:crosses val="autoZero"/>
        <c:auto val="1"/>
        <c:lblAlgn val="ctr"/>
        <c:lblOffset val="100"/>
        <c:noMultiLvlLbl val="0"/>
      </c:catAx>
      <c:valAx>
        <c:axId val="1844900943"/>
        <c:scaling>
          <c:orientation val="minMax"/>
        </c:scaling>
        <c:delete val="1"/>
        <c:axPos val="b"/>
        <c:numFmt formatCode="General" sourceLinked="1"/>
        <c:majorTickMark val="none"/>
        <c:minorTickMark val="none"/>
        <c:tickLblPos val="nextTo"/>
        <c:crossAx val="18448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37664041994753"/>
          <c:y val="2.5428331875182276E-2"/>
          <c:w val="0.83878125431689465"/>
          <c:h val="0.8416746864975212"/>
        </c:manualLayout>
      </c:layout>
      <c:areaChart>
        <c:grouping val="standard"/>
        <c:varyColors val="0"/>
        <c:ser>
          <c:idx val="0"/>
          <c:order val="0"/>
          <c:tx>
            <c:strRef>
              <c:f>pivot!$B$60</c:f>
              <c:strCache>
                <c:ptCount val="1"/>
                <c:pt idx="0">
                  <c:v>Total</c:v>
                </c:pt>
              </c:strCache>
            </c:strRef>
          </c:tx>
          <c:spPr>
            <a:solidFill>
              <a:schemeClr val="accent1"/>
            </a:solidFill>
            <a:ln>
              <a:noFill/>
            </a:ln>
            <a:effectLst/>
          </c:spPr>
          <c:cat>
            <c:strRef>
              <c:f>pivot!$A$61:$A$70</c:f>
              <c:strCache>
                <c:ptCount val="9"/>
                <c:pt idx="0">
                  <c:v>2011</c:v>
                </c:pt>
                <c:pt idx="1">
                  <c:v>2012</c:v>
                </c:pt>
                <c:pt idx="2">
                  <c:v>2014</c:v>
                </c:pt>
                <c:pt idx="3">
                  <c:v>2015</c:v>
                </c:pt>
                <c:pt idx="4">
                  <c:v>2016</c:v>
                </c:pt>
                <c:pt idx="5">
                  <c:v>2017</c:v>
                </c:pt>
                <c:pt idx="6">
                  <c:v>2018</c:v>
                </c:pt>
                <c:pt idx="7">
                  <c:v>2020</c:v>
                </c:pt>
                <c:pt idx="8">
                  <c:v>2022</c:v>
                </c:pt>
              </c:strCache>
            </c:strRef>
          </c:cat>
          <c:val>
            <c:numRef>
              <c:f>pivot!$B$61:$B$70</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32C-4E91-9B7B-D5D5415C43E5}"/>
            </c:ext>
          </c:extLst>
        </c:ser>
        <c:dLbls>
          <c:showLegendKey val="0"/>
          <c:showVal val="0"/>
          <c:showCatName val="0"/>
          <c:showSerName val="0"/>
          <c:showPercent val="0"/>
          <c:showBubbleSize val="0"/>
        </c:dLbls>
        <c:axId val="1759280655"/>
        <c:axId val="1759278735"/>
      </c:areaChart>
      <c:catAx>
        <c:axId val="1759280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278735"/>
        <c:crosses val="autoZero"/>
        <c:auto val="1"/>
        <c:lblAlgn val="ctr"/>
        <c:lblOffset val="100"/>
        <c:noMultiLvlLbl val="0"/>
      </c:catAx>
      <c:valAx>
        <c:axId val="1759278735"/>
        <c:scaling>
          <c:orientation val="minMax"/>
        </c:scaling>
        <c:delete val="0"/>
        <c:axPos val="l"/>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28065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4.7520154308701545E-2"/>
          <c:y val="7.1684587813620068E-2"/>
          <c:w val="0.5976161117961365"/>
          <c:h val="0.86857825567502989"/>
        </c:manualLayout>
      </c:layout>
      <c:pieChart>
        <c:varyColors val="1"/>
        <c:ser>
          <c:idx val="0"/>
          <c:order val="0"/>
          <c:tx>
            <c:strRef>
              <c:f>pivot!$B$76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C5-4734-89DA-377F89AC8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C5-4734-89DA-377F89AC80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C5-4734-89DA-377F89AC8047}"/>
              </c:ext>
            </c:extLst>
          </c:dPt>
          <c:cat>
            <c:strRef>
              <c:f>pivot!$A$77:$A$80</c:f>
              <c:strCache>
                <c:ptCount val="3"/>
                <c:pt idx="0">
                  <c:v>High</c:v>
                </c:pt>
                <c:pt idx="1">
                  <c:v>Medium</c:v>
                </c:pt>
                <c:pt idx="2">
                  <c:v>Small</c:v>
                </c:pt>
              </c:strCache>
            </c:strRef>
          </c:cat>
          <c:val>
            <c:numRef>
              <c:f>pivot!$B$77:$B$80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B26-4897-9859-78488DE609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pivot!$B$104</c:f>
              <c:strCache>
                <c:ptCount val="1"/>
                <c:pt idx="0">
                  <c:v>Total</c:v>
                </c:pt>
              </c:strCache>
            </c:strRef>
          </c:tx>
          <c:spPr>
            <a:solidFill>
              <a:schemeClr val="accent1"/>
            </a:solidFill>
            <a:ln>
              <a:noFill/>
            </a:ln>
            <a:effectLst/>
          </c:spPr>
          <c:invertIfNegative val="0"/>
          <c:cat>
            <c:strRef>
              <c:f>pivot!$A$105:$A$109</c:f>
              <c:strCache>
                <c:ptCount val="4"/>
                <c:pt idx="0">
                  <c:v>Supermarket Type1</c:v>
                </c:pt>
                <c:pt idx="1">
                  <c:v>Grocery Store</c:v>
                </c:pt>
                <c:pt idx="2">
                  <c:v>Supermarket Type2</c:v>
                </c:pt>
                <c:pt idx="3">
                  <c:v>Supermarket Type3</c:v>
                </c:pt>
              </c:strCache>
            </c:strRef>
          </c:cat>
          <c:val>
            <c:numRef>
              <c:f>pivot!$B$105:$B$109</c:f>
              <c:numCache>
                <c:formatCode>"$"0.0,\ "k"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4A60-4592-91C0-121F7F233840}"/>
            </c:ext>
          </c:extLst>
        </c:ser>
        <c:dLbls>
          <c:showLegendKey val="0"/>
          <c:showVal val="0"/>
          <c:showCatName val="0"/>
          <c:showSerName val="0"/>
          <c:showPercent val="0"/>
          <c:showBubbleSize val="0"/>
        </c:dLbls>
        <c:gapWidth val="182"/>
        <c:axId val="565915167"/>
        <c:axId val="565914207"/>
      </c:barChart>
      <c:catAx>
        <c:axId val="56591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914207"/>
        <c:crosses val="autoZero"/>
        <c:auto val="1"/>
        <c:lblAlgn val="ctr"/>
        <c:lblOffset val="100"/>
        <c:noMultiLvlLbl val="0"/>
      </c:catAx>
      <c:valAx>
        <c:axId val="565914207"/>
        <c:scaling>
          <c:orientation val="minMax"/>
        </c:scaling>
        <c:delete val="1"/>
        <c:axPos val="b"/>
        <c:numFmt formatCode="&quot;$&quot;0.0,\ &quot;k&quot;" sourceLinked="1"/>
        <c:majorTickMark val="none"/>
        <c:minorTickMark val="none"/>
        <c:tickLblPos val="nextTo"/>
        <c:crossAx val="56591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pivot!$B$113</c:f>
              <c:strCache>
                <c:ptCount val="1"/>
                <c:pt idx="0">
                  <c:v>Total</c:v>
                </c:pt>
              </c:strCache>
            </c:strRef>
          </c:tx>
          <c:spPr>
            <a:solidFill>
              <a:schemeClr val="accent1"/>
            </a:solidFill>
            <a:ln>
              <a:noFill/>
            </a:ln>
            <a:effectLst/>
          </c:spPr>
          <c:invertIfNegative val="0"/>
          <c:cat>
            <c:strRef>
              <c:f>pivot!$A$114:$A$118</c:f>
              <c:strCache>
                <c:ptCount val="4"/>
                <c:pt idx="0">
                  <c:v>Supermarket Type2</c:v>
                </c:pt>
                <c:pt idx="1">
                  <c:v>Supermarket Type1</c:v>
                </c:pt>
                <c:pt idx="2">
                  <c:v>Grocery Store</c:v>
                </c:pt>
                <c:pt idx="3">
                  <c:v>Supermarket Type3</c:v>
                </c:pt>
              </c:strCache>
            </c:strRef>
          </c:cat>
          <c:val>
            <c:numRef>
              <c:f>pivot!$B$114:$B$118</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EEE2-4155-B396-8E0C58383060}"/>
            </c:ext>
          </c:extLst>
        </c:ser>
        <c:dLbls>
          <c:showLegendKey val="0"/>
          <c:showVal val="0"/>
          <c:showCatName val="0"/>
          <c:showSerName val="0"/>
          <c:showPercent val="0"/>
          <c:showBubbleSize val="0"/>
        </c:dLbls>
        <c:gapWidth val="182"/>
        <c:axId val="1922153487"/>
        <c:axId val="1922151087"/>
      </c:barChart>
      <c:catAx>
        <c:axId val="1922153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1087"/>
        <c:crosses val="autoZero"/>
        <c:auto val="1"/>
        <c:lblAlgn val="ctr"/>
        <c:lblOffset val="100"/>
        <c:noMultiLvlLbl val="0"/>
      </c:catAx>
      <c:valAx>
        <c:axId val="1922151087"/>
        <c:scaling>
          <c:orientation val="minMax"/>
        </c:scaling>
        <c:delete val="1"/>
        <c:axPos val="b"/>
        <c:numFmt formatCode="&quot;$&quot;0" sourceLinked="1"/>
        <c:majorTickMark val="none"/>
        <c:minorTickMark val="none"/>
        <c:tickLblPos val="nextTo"/>
        <c:crossAx val="19221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done.xlsx]pivot!PivotTable10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pivot!$B$122</c:f>
              <c:strCache>
                <c:ptCount val="1"/>
                <c:pt idx="0">
                  <c:v>Total</c:v>
                </c:pt>
              </c:strCache>
            </c:strRef>
          </c:tx>
          <c:spPr>
            <a:solidFill>
              <a:schemeClr val="accent1"/>
            </a:solidFill>
            <a:ln>
              <a:noFill/>
            </a:ln>
            <a:effectLst/>
          </c:spPr>
          <c:invertIfNegative val="0"/>
          <c:cat>
            <c:strRef>
              <c:f>pivot!$A$123:$A$127</c:f>
              <c:strCache>
                <c:ptCount val="4"/>
                <c:pt idx="0">
                  <c:v>Supermarket Type1</c:v>
                </c:pt>
                <c:pt idx="1">
                  <c:v>Grocery Store</c:v>
                </c:pt>
                <c:pt idx="2">
                  <c:v>Supermarket Type3</c:v>
                </c:pt>
                <c:pt idx="3">
                  <c:v>Supermarket Type2</c:v>
                </c:pt>
              </c:strCache>
            </c:strRef>
          </c:cat>
          <c:val>
            <c:numRef>
              <c:f>pivot!$B$123:$B$127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078E-4233-9888-A08C4AC5C4E2}"/>
            </c:ext>
          </c:extLst>
        </c:ser>
        <c:dLbls>
          <c:showLegendKey val="0"/>
          <c:showVal val="0"/>
          <c:showCatName val="0"/>
          <c:showSerName val="0"/>
          <c:showPercent val="0"/>
          <c:showBubbleSize val="0"/>
        </c:dLbls>
        <c:gapWidth val="182"/>
        <c:axId val="2046546367"/>
        <c:axId val="1922153007"/>
      </c:barChart>
      <c:catAx>
        <c:axId val="204654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3007"/>
        <c:crosses val="autoZero"/>
        <c:auto val="1"/>
        <c:lblAlgn val="ctr"/>
        <c:lblOffset val="100"/>
        <c:noMultiLvlLbl val="0"/>
      </c:catAx>
      <c:valAx>
        <c:axId val="1922153007"/>
        <c:scaling>
          <c:orientation val="minMax"/>
        </c:scaling>
        <c:delete val="1"/>
        <c:axPos val="b"/>
        <c:numFmt formatCode="General" sourceLinked="1"/>
        <c:majorTickMark val="none"/>
        <c:minorTickMark val="none"/>
        <c:tickLblPos val="nextTo"/>
        <c:crossAx val="20465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A513785-9404-46E2-A6D4-036FF77D5A97}">
          <cx:spPr>
            <a:solidFill>
              <a:schemeClr val="accent4">
                <a:lumMod val="60000"/>
                <a:lumOff val="40000"/>
                <a:alpha val="77000"/>
              </a:schemeClr>
            </a:solidFill>
          </cx:spPr>
          <cx:dataPt idx="1">
            <cx:spPr>
              <a:solidFill>
                <a:srgbClr val="FFC000">
                  <a:alpha val="77000"/>
                </a:srgbClr>
              </a:solidFill>
            </cx:spPr>
          </cx:dataPt>
          <cx:dataPt idx="2">
            <cx:spPr>
              <a:solidFill>
                <a:srgbClr val="70AD47">
                  <a:lumMod val="40000"/>
                  <a:lumOff val="60000"/>
                  <a:alpha val="77000"/>
                </a:srgbClr>
              </a:solidFill>
            </cx:spPr>
          </cx:dataPt>
          <cx:dataLabels>
            <cx:visibility seriesName="0" categoryName="0" value="1"/>
          </cx:dataLabels>
          <cx:dataId val="0"/>
        </cx:series>
      </cx:plotAreaRegion>
      <cx:axis id="0">
        <cx:catScaling gapWidth="0.439999998"/>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A513785-9404-46E2-A6D4-036FF77D5A97}">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2.svg"/><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chart" Target="../charts/chart2.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1.xml"/><Relationship Id="rId1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0</xdr:rowOff>
    </xdr:from>
    <xdr:to>
      <xdr:col>20</xdr:col>
      <xdr:colOff>528321</xdr:colOff>
      <xdr:row>34</xdr:row>
      <xdr:rowOff>176463</xdr:rowOff>
    </xdr:to>
    <xdr:sp macro="" textlink="">
      <xdr:nvSpPr>
        <xdr:cNvPr id="2" name="Rectangle 1">
          <a:extLst>
            <a:ext uri="{FF2B5EF4-FFF2-40B4-BE49-F238E27FC236}">
              <a16:creationId xmlns:a16="http://schemas.microsoft.com/office/drawing/2014/main" id="{154D302C-D124-90B3-05C9-11F90ADDCFCB}"/>
            </a:ext>
          </a:extLst>
        </xdr:cNvPr>
        <xdr:cNvSpPr/>
      </xdr:nvSpPr>
      <xdr:spPr>
        <a:xfrm>
          <a:off x="60960" y="0"/>
          <a:ext cx="13878561" cy="7085263"/>
        </a:xfrm>
        <a:prstGeom prst="rect">
          <a:avLst/>
        </a:prstGeom>
        <a:noFill/>
        <a:ln w="2857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ln w="76200">
              <a:solidFill>
                <a:sysClr val="windowText" lastClr="000000"/>
              </a:solidFill>
            </a:ln>
          </a:endParaRPr>
        </a:p>
      </xdr:txBody>
    </xdr:sp>
    <xdr:clientData/>
  </xdr:twoCellAnchor>
  <xdr:twoCellAnchor>
    <xdr:from>
      <xdr:col>0</xdr:col>
      <xdr:colOff>142240</xdr:colOff>
      <xdr:row>0</xdr:row>
      <xdr:rowOff>168442</xdr:rowOff>
    </xdr:from>
    <xdr:to>
      <xdr:col>2</xdr:col>
      <xdr:colOff>617621</xdr:colOff>
      <xdr:row>33</xdr:row>
      <xdr:rowOff>101600</xdr:rowOff>
    </xdr:to>
    <xdr:sp macro="" textlink="">
      <xdr:nvSpPr>
        <xdr:cNvPr id="5" name="Rectangle: Diagonal Corners Rounded 4">
          <a:extLst>
            <a:ext uri="{FF2B5EF4-FFF2-40B4-BE49-F238E27FC236}">
              <a16:creationId xmlns:a16="http://schemas.microsoft.com/office/drawing/2014/main" id="{DA3BB598-3B69-B2EB-7434-70B04A91D3C4}"/>
            </a:ext>
          </a:extLst>
        </xdr:cNvPr>
        <xdr:cNvSpPr/>
      </xdr:nvSpPr>
      <xdr:spPr>
        <a:xfrm>
          <a:off x="142240" y="168442"/>
          <a:ext cx="1816501" cy="6638758"/>
        </a:xfrm>
        <a:prstGeom prst="round2DiagRect">
          <a:avLst>
            <a:gd name="adj1" fmla="val 26730"/>
            <a:gd name="adj2" fmla="val 0"/>
          </a:avLst>
        </a:prstGeom>
        <a:solidFill>
          <a:schemeClr val="accent4">
            <a:lumMod val="60000"/>
            <a:lumOff val="40000"/>
          </a:schemeClr>
        </a:solidFill>
        <a:ln>
          <a:noFill/>
        </a:ln>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487681</xdr:colOff>
      <xdr:row>1</xdr:row>
      <xdr:rowOff>142240</xdr:rowOff>
    </xdr:from>
    <xdr:to>
      <xdr:col>2</xdr:col>
      <xdr:colOff>325120</xdr:colOff>
      <xdr:row>4</xdr:row>
      <xdr:rowOff>81280</xdr:rowOff>
    </xdr:to>
    <xdr:sp macro="" textlink="">
      <xdr:nvSpPr>
        <xdr:cNvPr id="6" name="TextBox 5">
          <a:extLst>
            <a:ext uri="{FF2B5EF4-FFF2-40B4-BE49-F238E27FC236}">
              <a16:creationId xmlns:a16="http://schemas.microsoft.com/office/drawing/2014/main" id="{EE6E6E9C-3027-C89E-CD6C-DB40D9C93CFA}"/>
            </a:ext>
          </a:extLst>
        </xdr:cNvPr>
        <xdr:cNvSpPr txBox="1"/>
      </xdr:nvSpPr>
      <xdr:spPr>
        <a:xfrm>
          <a:off x="487681" y="345440"/>
          <a:ext cx="117855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Arial Rounded MT Bold" panose="020F0704030504030204" pitchFamily="34" charset="0"/>
            </a:rPr>
            <a:t>Blinkit</a:t>
          </a:r>
        </a:p>
      </xdr:txBody>
    </xdr:sp>
    <xdr:clientData/>
  </xdr:twoCellAnchor>
  <xdr:twoCellAnchor>
    <xdr:from>
      <xdr:col>0</xdr:col>
      <xdr:colOff>609600</xdr:colOff>
      <xdr:row>3</xdr:row>
      <xdr:rowOff>44382</xdr:rowOff>
    </xdr:from>
    <xdr:to>
      <xdr:col>2</xdr:col>
      <xdr:colOff>599440</xdr:colOff>
      <xdr:row>4</xdr:row>
      <xdr:rowOff>182880</xdr:rowOff>
    </xdr:to>
    <xdr:sp macro="" textlink="">
      <xdr:nvSpPr>
        <xdr:cNvPr id="7" name="TextBox 6">
          <a:extLst>
            <a:ext uri="{FF2B5EF4-FFF2-40B4-BE49-F238E27FC236}">
              <a16:creationId xmlns:a16="http://schemas.microsoft.com/office/drawing/2014/main" id="{2C89990A-53B4-4CD6-1FF0-DB8AF8B3DE09}"/>
            </a:ext>
          </a:extLst>
        </xdr:cNvPr>
        <xdr:cNvSpPr txBox="1"/>
      </xdr:nvSpPr>
      <xdr:spPr>
        <a:xfrm>
          <a:off x="609600" y="653982"/>
          <a:ext cx="1330960" cy="341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850" b="1" i="1">
              <a:latin typeface="+mn-lt"/>
            </a:rPr>
            <a:t>India's last minute</a:t>
          </a:r>
          <a:r>
            <a:rPr lang="en-IN" sz="850" b="1" i="1" baseline="0">
              <a:latin typeface="+mn-lt"/>
            </a:rPr>
            <a:t> app</a:t>
          </a:r>
          <a:endParaRPr lang="en-IN" sz="850" b="1" i="1">
            <a:latin typeface="+mn-lt"/>
          </a:endParaRPr>
        </a:p>
      </xdr:txBody>
    </xdr:sp>
    <xdr:clientData/>
  </xdr:twoCellAnchor>
  <xdr:twoCellAnchor>
    <xdr:from>
      <xdr:col>3</xdr:col>
      <xdr:colOff>208548</xdr:colOff>
      <xdr:row>1</xdr:row>
      <xdr:rowOff>64169</xdr:rowOff>
    </xdr:from>
    <xdr:to>
      <xdr:col>11</xdr:col>
      <xdr:colOff>609600</xdr:colOff>
      <xdr:row>10</xdr:row>
      <xdr:rowOff>160422</xdr:rowOff>
    </xdr:to>
    <xdr:grpSp>
      <xdr:nvGrpSpPr>
        <xdr:cNvPr id="13" name="Group 12">
          <a:extLst>
            <a:ext uri="{FF2B5EF4-FFF2-40B4-BE49-F238E27FC236}">
              <a16:creationId xmlns:a16="http://schemas.microsoft.com/office/drawing/2014/main" id="{DD7DB00C-025A-31F3-03BD-FE32CFF6C4B4}"/>
            </a:ext>
          </a:extLst>
        </xdr:cNvPr>
        <xdr:cNvGrpSpPr/>
      </xdr:nvGrpSpPr>
      <xdr:grpSpPr>
        <a:xfrm>
          <a:off x="2225607" y="265875"/>
          <a:ext cx="5779875" cy="1911606"/>
          <a:chOff x="2213811" y="256674"/>
          <a:chExt cx="3497179" cy="1900990"/>
        </a:xfrm>
      </xdr:grpSpPr>
      <xdr:sp macro="" textlink="">
        <xdr:nvSpPr>
          <xdr:cNvPr id="9" name="Flowchart: Alternate Process 8">
            <a:extLst>
              <a:ext uri="{FF2B5EF4-FFF2-40B4-BE49-F238E27FC236}">
                <a16:creationId xmlns:a16="http://schemas.microsoft.com/office/drawing/2014/main" id="{A809C58E-FB28-62AB-6565-1E5BE865EAFA}"/>
              </a:ext>
            </a:extLst>
          </xdr:cNvPr>
          <xdr:cNvSpPr/>
        </xdr:nvSpPr>
        <xdr:spPr>
          <a:xfrm>
            <a:off x="2237875" y="256674"/>
            <a:ext cx="1574999" cy="818147"/>
          </a:xfrm>
          <a:prstGeom prst="flowChartAlternateProcess">
            <a:avLst/>
          </a:prstGeom>
          <a:gradFill flip="none" rotWithShape="1">
            <a:gsLst>
              <a:gs pos="34000">
                <a:schemeClr val="bg1">
                  <a:alpha val="96000"/>
                  <a:lumMod val="100000"/>
                </a:schemeClr>
              </a:gs>
              <a:gs pos="0">
                <a:schemeClr val="accent6">
                  <a:lumMod val="60000"/>
                  <a:lumOff val="40000"/>
                </a:schemeClr>
              </a:gs>
              <a:gs pos="100000">
                <a:schemeClr val="accent4">
                  <a:lumMod val="60000"/>
                  <a:lumOff val="40000"/>
                </a:schemeClr>
              </a:gs>
            </a:gsLst>
            <a:lin ang="1080000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Flowchart: Alternate Process 9">
            <a:extLst>
              <a:ext uri="{FF2B5EF4-FFF2-40B4-BE49-F238E27FC236}">
                <a16:creationId xmlns:a16="http://schemas.microsoft.com/office/drawing/2014/main" id="{08A408FC-5876-498B-94C0-D6C72D866534}"/>
              </a:ext>
            </a:extLst>
          </xdr:cNvPr>
          <xdr:cNvSpPr/>
        </xdr:nvSpPr>
        <xdr:spPr>
          <a:xfrm>
            <a:off x="4139497" y="296780"/>
            <a:ext cx="1571492" cy="770020"/>
          </a:xfrm>
          <a:prstGeom prst="flowChartAlternateProcess">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Flowchart: Alternate Process 10">
            <a:extLst>
              <a:ext uri="{FF2B5EF4-FFF2-40B4-BE49-F238E27FC236}">
                <a16:creationId xmlns:a16="http://schemas.microsoft.com/office/drawing/2014/main" id="{9909C277-1B2A-4E7F-B9E8-BA887059A00B}"/>
              </a:ext>
            </a:extLst>
          </xdr:cNvPr>
          <xdr:cNvSpPr/>
        </xdr:nvSpPr>
        <xdr:spPr>
          <a:xfrm>
            <a:off x="2213811" y="1331496"/>
            <a:ext cx="1586737" cy="826168"/>
          </a:xfrm>
          <a:prstGeom prst="flowChartAlternateProcess">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Flowchart: Alternate Process 11">
            <a:extLst>
              <a:ext uri="{FF2B5EF4-FFF2-40B4-BE49-F238E27FC236}">
                <a16:creationId xmlns:a16="http://schemas.microsoft.com/office/drawing/2014/main" id="{B28249C7-C509-4C6B-A2CF-DA99ABA36329}"/>
              </a:ext>
            </a:extLst>
          </xdr:cNvPr>
          <xdr:cNvSpPr/>
        </xdr:nvSpPr>
        <xdr:spPr>
          <a:xfrm>
            <a:off x="4133335" y="1331496"/>
            <a:ext cx="1577655" cy="826168"/>
          </a:xfrm>
          <a:prstGeom prst="flowChartAlternateProcess">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8</xdr:col>
      <xdr:colOff>320842</xdr:colOff>
      <xdr:row>13</xdr:row>
      <xdr:rowOff>168442</xdr:rowOff>
    </xdr:from>
    <xdr:ext cx="184731" cy="264560"/>
    <xdr:sp macro="" textlink="">
      <xdr:nvSpPr>
        <xdr:cNvPr id="16" name="TextBox 15">
          <a:extLst>
            <a:ext uri="{FF2B5EF4-FFF2-40B4-BE49-F238E27FC236}">
              <a16:creationId xmlns:a16="http://schemas.microsoft.com/office/drawing/2014/main" id="{AFC0166E-5C03-04A0-F6A0-993C3309A4C3}"/>
            </a:ext>
          </a:extLst>
        </xdr:cNvPr>
        <xdr:cNvSpPr txBox="1"/>
      </xdr:nvSpPr>
      <xdr:spPr>
        <a:xfrm>
          <a:off x="5710989" y="27752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264696</xdr:colOff>
      <xdr:row>1</xdr:row>
      <xdr:rowOff>120315</xdr:rowOff>
    </xdr:from>
    <xdr:to>
      <xdr:col>4</xdr:col>
      <xdr:colOff>441158</xdr:colOff>
      <xdr:row>4</xdr:row>
      <xdr:rowOff>8022</xdr:rowOff>
    </xdr:to>
    <xdr:sp macro="" textlink="pivot!A9">
      <xdr:nvSpPr>
        <xdr:cNvPr id="17" name="TextBox 16">
          <a:extLst>
            <a:ext uri="{FF2B5EF4-FFF2-40B4-BE49-F238E27FC236}">
              <a16:creationId xmlns:a16="http://schemas.microsoft.com/office/drawing/2014/main" id="{BC37FFA4-5FAA-41B1-1F1E-8A566D830247}"/>
            </a:ext>
          </a:extLst>
        </xdr:cNvPr>
        <xdr:cNvSpPr txBox="1"/>
      </xdr:nvSpPr>
      <xdr:spPr>
        <a:xfrm>
          <a:off x="2286001" y="320841"/>
          <a:ext cx="850231" cy="48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CBD77A-7F2F-4A8F-9668-F970E04B52DD}" type="TxLink">
            <a:rPr lang="en-US" sz="1800" b="0" i="0" u="none" strike="noStrike">
              <a:solidFill>
                <a:srgbClr val="000000"/>
              </a:solidFill>
              <a:latin typeface="Berlin Sans FB Demi" panose="020E0802020502020306" pitchFamily="34" charset="0"/>
              <a:cs typeface="Calibri"/>
            </a:rPr>
            <a:pPr algn="ctr"/>
            <a:t>$1.2M</a:t>
          </a:fld>
          <a:endParaRPr lang="en-IN" sz="1800">
            <a:latin typeface="Berlin Sans FB Demi" panose="020E0802020502020306" pitchFamily="34" charset="0"/>
          </a:endParaRPr>
        </a:p>
      </xdr:txBody>
    </xdr:sp>
    <xdr:clientData/>
  </xdr:twoCellAnchor>
  <xdr:twoCellAnchor editAs="absolute">
    <xdr:from>
      <xdr:col>0</xdr:col>
      <xdr:colOff>264160</xdr:colOff>
      <xdr:row>6</xdr:row>
      <xdr:rowOff>152948</xdr:rowOff>
    </xdr:from>
    <xdr:to>
      <xdr:col>2</xdr:col>
      <xdr:colOff>518161</xdr:colOff>
      <xdr:row>13</xdr:row>
      <xdr:rowOff>50800</xdr:rowOff>
    </xdr:to>
    <mc:AlternateContent xmlns:mc="http://schemas.openxmlformats.org/markup-compatibility/2006">
      <mc:Choice xmlns:a14="http://schemas.microsoft.com/office/drawing/2010/main" Requires="a14">
        <xdr:graphicFrame macro="">
          <xdr:nvGraphicFramePr>
            <xdr:cNvPr id="18" name="Outlet Size 1">
              <a:extLst>
                <a:ext uri="{FF2B5EF4-FFF2-40B4-BE49-F238E27FC236}">
                  <a16:creationId xmlns:a16="http://schemas.microsoft.com/office/drawing/2014/main" id="{51FF981E-21CE-4D77-9C3D-A62058922F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64160" y="1363183"/>
              <a:ext cx="1598707" cy="13097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3</xdr:col>
      <xdr:colOff>356482</xdr:colOff>
      <xdr:row>3</xdr:row>
      <xdr:rowOff>97792</xdr:rowOff>
    </xdr:from>
    <xdr:ext cx="1081130" cy="261482"/>
    <xdr:sp macro="" textlink="">
      <xdr:nvSpPr>
        <xdr:cNvPr id="19" name="TextBox 18">
          <a:extLst>
            <a:ext uri="{FF2B5EF4-FFF2-40B4-BE49-F238E27FC236}">
              <a16:creationId xmlns:a16="http://schemas.microsoft.com/office/drawing/2014/main" id="{F0E87E90-19B6-C4F3-6C16-A665AF12D6A8}"/>
            </a:ext>
          </a:extLst>
        </xdr:cNvPr>
        <xdr:cNvSpPr txBox="1"/>
      </xdr:nvSpPr>
      <xdr:spPr>
        <a:xfrm>
          <a:off x="2377787" y="699371"/>
          <a:ext cx="1081130"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a:latin typeface="Berlin Sans FB" panose="020E0602020502020306" pitchFamily="34" charset="0"/>
            </a:rPr>
            <a:t>TOTAL</a:t>
          </a:r>
          <a:r>
            <a:rPr lang="en-IN" sz="1200" baseline="0">
              <a:latin typeface="Berlin Sans FB" panose="020E0602020502020306" pitchFamily="34" charset="0"/>
            </a:rPr>
            <a:t> SALES</a:t>
          </a:r>
          <a:endParaRPr lang="en-IN" sz="1200">
            <a:latin typeface="Berlin Sans FB" panose="020E0602020502020306" pitchFamily="34" charset="0"/>
          </a:endParaRPr>
        </a:p>
      </xdr:txBody>
    </xdr:sp>
    <xdr:clientData/>
  </xdr:oneCellAnchor>
  <xdr:twoCellAnchor>
    <xdr:from>
      <xdr:col>7</xdr:col>
      <xdr:colOff>643823</xdr:colOff>
      <xdr:row>1</xdr:row>
      <xdr:rowOff>170581</xdr:rowOff>
    </xdr:from>
    <xdr:to>
      <xdr:col>9</xdr:col>
      <xdr:colOff>454527</xdr:colOff>
      <xdr:row>3</xdr:row>
      <xdr:rowOff>95718</xdr:rowOff>
    </xdr:to>
    <xdr:sp macro="" textlink="pivot!B9">
      <xdr:nvSpPr>
        <xdr:cNvPr id="21" name="TextBox 20">
          <a:extLst>
            <a:ext uri="{FF2B5EF4-FFF2-40B4-BE49-F238E27FC236}">
              <a16:creationId xmlns:a16="http://schemas.microsoft.com/office/drawing/2014/main" id="{481AA7D3-3379-0965-5FE0-7382078ED5DB}"/>
            </a:ext>
          </a:extLst>
        </xdr:cNvPr>
        <xdr:cNvSpPr txBox="1"/>
      </xdr:nvSpPr>
      <xdr:spPr>
        <a:xfrm>
          <a:off x="5337743" y="373781"/>
          <a:ext cx="1151824" cy="33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549971-C702-4CF3-9893-BF09C0726248}" type="TxLink">
            <a:rPr lang="en-US" sz="1800" b="0" i="0" u="none" strike="noStrike">
              <a:solidFill>
                <a:srgbClr val="000000"/>
              </a:solidFill>
              <a:latin typeface="Berlin Sans FB Demi" panose="020E0802020502020306" pitchFamily="34" charset="0"/>
              <a:ea typeface="+mn-ea"/>
              <a:cs typeface="Calibri"/>
            </a:rPr>
            <a:pPr marL="0" indent="0" algn="ctr"/>
            <a:t>$141.0</a:t>
          </a:fld>
          <a:endParaRPr lang="en-IN" sz="1800" b="0" i="0" u="none" strike="noStrike">
            <a:solidFill>
              <a:srgbClr val="000000"/>
            </a:solidFill>
            <a:latin typeface="Berlin Sans FB Demi" panose="020E0802020502020306" pitchFamily="34" charset="0"/>
            <a:ea typeface="+mn-ea"/>
            <a:cs typeface="Calibri"/>
          </a:endParaRPr>
        </a:p>
      </xdr:txBody>
    </xdr:sp>
    <xdr:clientData/>
  </xdr:twoCellAnchor>
  <xdr:twoCellAnchor>
    <xdr:from>
      <xdr:col>3</xdr:col>
      <xdr:colOff>264694</xdr:colOff>
      <xdr:row>7</xdr:row>
      <xdr:rowOff>48127</xdr:rowOff>
    </xdr:from>
    <xdr:to>
      <xdr:col>4</xdr:col>
      <xdr:colOff>344904</xdr:colOff>
      <xdr:row>9</xdr:row>
      <xdr:rowOff>0</xdr:rowOff>
    </xdr:to>
    <xdr:sp macro="" textlink="pivot!C9">
      <xdr:nvSpPr>
        <xdr:cNvPr id="22" name="TextBox 21">
          <a:extLst>
            <a:ext uri="{FF2B5EF4-FFF2-40B4-BE49-F238E27FC236}">
              <a16:creationId xmlns:a16="http://schemas.microsoft.com/office/drawing/2014/main" id="{4DDDD50F-91EE-4B7C-B542-BB098974A218}"/>
            </a:ext>
          </a:extLst>
        </xdr:cNvPr>
        <xdr:cNvSpPr txBox="1"/>
      </xdr:nvSpPr>
      <xdr:spPr>
        <a:xfrm>
          <a:off x="2285999" y="1451811"/>
          <a:ext cx="753979" cy="352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46FDAB-9E6B-40ED-8529-50D549A6160C}" type="TxLink">
            <a:rPr lang="en-US" sz="1800" b="0" i="0" u="none" strike="noStrike">
              <a:solidFill>
                <a:srgbClr val="000000"/>
              </a:solidFill>
              <a:latin typeface="Berlin Sans FB Demi" panose="020E0802020502020306" pitchFamily="34" charset="0"/>
              <a:ea typeface="+mn-ea"/>
              <a:cs typeface="Calibri"/>
            </a:rPr>
            <a:pPr marL="0" indent="0" algn="ctr"/>
            <a:t>8523</a:t>
          </a:fld>
          <a:endParaRPr lang="en-IN" sz="1800" b="0" i="0" u="none" strike="noStrike">
            <a:solidFill>
              <a:srgbClr val="000000"/>
            </a:solidFill>
            <a:latin typeface="Berlin Sans FB Demi" panose="020E0802020502020306" pitchFamily="34" charset="0"/>
            <a:ea typeface="+mn-ea"/>
            <a:cs typeface="Calibri"/>
          </a:endParaRPr>
        </a:p>
      </xdr:txBody>
    </xdr:sp>
    <xdr:clientData/>
  </xdr:twoCellAnchor>
  <xdr:twoCellAnchor>
    <xdr:from>
      <xdr:col>8</xdr:col>
      <xdr:colOff>177713</xdr:colOff>
      <xdr:row>3</xdr:row>
      <xdr:rowOff>97772</xdr:rowOff>
    </xdr:from>
    <xdr:to>
      <xdr:col>9</xdr:col>
      <xdr:colOff>435097</xdr:colOff>
      <xdr:row>5</xdr:row>
      <xdr:rowOff>127350</xdr:rowOff>
    </xdr:to>
    <xdr:sp macro="" textlink="">
      <xdr:nvSpPr>
        <xdr:cNvPr id="23" name="TextBox 22">
          <a:extLst>
            <a:ext uri="{FF2B5EF4-FFF2-40B4-BE49-F238E27FC236}">
              <a16:creationId xmlns:a16="http://schemas.microsoft.com/office/drawing/2014/main" id="{AC03891B-C4B7-4942-BFB8-AC31DE80E632}"/>
            </a:ext>
          </a:extLst>
        </xdr:cNvPr>
        <xdr:cNvSpPr txBox="1"/>
      </xdr:nvSpPr>
      <xdr:spPr>
        <a:xfrm>
          <a:off x="5542193" y="707372"/>
          <a:ext cx="927944" cy="4359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AVG SALES</a:t>
          </a:r>
        </a:p>
        <a:p>
          <a:pPr marL="0" indent="0" algn="ctr"/>
          <a:endParaRPr lang="en-IN" sz="1200">
            <a:solidFill>
              <a:schemeClr val="tx1"/>
            </a:solidFill>
            <a:latin typeface="Berlin Sans FB" panose="020E0602020502020306" pitchFamily="34" charset="0"/>
            <a:ea typeface="+mn-ea"/>
            <a:cs typeface="+mn-cs"/>
          </a:endParaRPr>
        </a:p>
      </xdr:txBody>
    </xdr:sp>
    <xdr:clientData/>
  </xdr:twoCellAnchor>
  <xdr:twoCellAnchor>
    <xdr:from>
      <xdr:col>7</xdr:col>
      <xdr:colOff>505861</xdr:colOff>
      <xdr:row>7</xdr:row>
      <xdr:rowOff>24063</xdr:rowOff>
    </xdr:from>
    <xdr:to>
      <xdr:col>9</xdr:col>
      <xdr:colOff>313356</xdr:colOff>
      <xdr:row>8</xdr:row>
      <xdr:rowOff>152399</xdr:rowOff>
    </xdr:to>
    <xdr:sp macro="" textlink="pivot!D9">
      <xdr:nvSpPr>
        <xdr:cNvPr id="24" name="TextBox 23">
          <a:extLst>
            <a:ext uri="{FF2B5EF4-FFF2-40B4-BE49-F238E27FC236}">
              <a16:creationId xmlns:a16="http://schemas.microsoft.com/office/drawing/2014/main" id="{7285A9C2-8BDC-45E8-B1C4-EF875824F1BC}"/>
            </a:ext>
          </a:extLst>
        </xdr:cNvPr>
        <xdr:cNvSpPr txBox="1"/>
      </xdr:nvSpPr>
      <xdr:spPr>
        <a:xfrm>
          <a:off x="5199781" y="1446463"/>
          <a:ext cx="1148615" cy="331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23229B-2A6E-4874-AD84-8AB4C9321EF1}" type="TxLink">
            <a:rPr lang="en-US" sz="1800" b="0" i="0" u="none" strike="noStrike">
              <a:solidFill>
                <a:srgbClr val="000000"/>
              </a:solidFill>
              <a:latin typeface="Berlin Sans FB Demi" panose="020E0802020502020306" pitchFamily="34" charset="0"/>
              <a:ea typeface="+mn-ea"/>
              <a:cs typeface="Calibri"/>
            </a:rPr>
            <a:pPr marL="0" indent="0" algn="ctr"/>
            <a:t>4.0</a:t>
          </a:fld>
          <a:endParaRPr lang="en-IN" sz="1800" b="0" i="0" u="none" strike="noStrike">
            <a:solidFill>
              <a:srgbClr val="000000"/>
            </a:solidFill>
            <a:latin typeface="Berlin Sans FB Demi" panose="020E0802020502020306" pitchFamily="34" charset="0"/>
            <a:ea typeface="+mn-ea"/>
            <a:cs typeface="Calibri"/>
          </a:endParaRPr>
        </a:p>
      </xdr:txBody>
    </xdr:sp>
    <xdr:clientData/>
  </xdr:twoCellAnchor>
  <xdr:twoCellAnchor>
    <xdr:from>
      <xdr:col>8</xdr:col>
      <xdr:colOff>147309</xdr:colOff>
      <xdr:row>8</xdr:row>
      <xdr:rowOff>174859</xdr:rowOff>
    </xdr:from>
    <xdr:to>
      <xdr:col>9</xdr:col>
      <xdr:colOff>523251</xdr:colOff>
      <xdr:row>10</xdr:row>
      <xdr:rowOff>32615</xdr:rowOff>
    </xdr:to>
    <xdr:sp macro="" textlink="pivot!C9">
      <xdr:nvSpPr>
        <xdr:cNvPr id="28" name="TextBox 27">
          <a:extLst>
            <a:ext uri="{FF2B5EF4-FFF2-40B4-BE49-F238E27FC236}">
              <a16:creationId xmlns:a16="http://schemas.microsoft.com/office/drawing/2014/main" id="{A9248B77-EA07-4AFB-A3CD-11E7961BB9DF}"/>
            </a:ext>
          </a:extLst>
        </xdr:cNvPr>
        <xdr:cNvSpPr txBox="1"/>
      </xdr:nvSpPr>
      <xdr:spPr>
        <a:xfrm>
          <a:off x="5511789" y="1800459"/>
          <a:ext cx="1046502" cy="264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AVG REVIEW</a:t>
          </a:r>
        </a:p>
      </xdr:txBody>
    </xdr:sp>
    <xdr:clientData/>
  </xdr:twoCellAnchor>
  <xdr:twoCellAnchor>
    <xdr:from>
      <xdr:col>3</xdr:col>
      <xdr:colOff>328090</xdr:colOff>
      <xdr:row>8</xdr:row>
      <xdr:rowOff>182879</xdr:rowOff>
    </xdr:from>
    <xdr:to>
      <xdr:col>5</xdr:col>
      <xdr:colOff>49435</xdr:colOff>
      <xdr:row>10</xdr:row>
      <xdr:rowOff>40635</xdr:rowOff>
    </xdr:to>
    <xdr:sp macro="" textlink="pivot!C9">
      <xdr:nvSpPr>
        <xdr:cNvPr id="29" name="TextBox 28">
          <a:extLst>
            <a:ext uri="{FF2B5EF4-FFF2-40B4-BE49-F238E27FC236}">
              <a16:creationId xmlns:a16="http://schemas.microsoft.com/office/drawing/2014/main" id="{42FCEBF7-D1F9-4A7B-B772-345DF66AD727}"/>
            </a:ext>
          </a:extLst>
        </xdr:cNvPr>
        <xdr:cNvSpPr txBox="1"/>
      </xdr:nvSpPr>
      <xdr:spPr>
        <a:xfrm>
          <a:off x="2339770" y="1808479"/>
          <a:ext cx="1062465" cy="264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NO OF ITEMS</a:t>
          </a:r>
        </a:p>
      </xdr:txBody>
    </xdr:sp>
    <xdr:clientData/>
  </xdr:twoCellAnchor>
  <xdr:twoCellAnchor editAs="oneCell">
    <xdr:from>
      <xdr:col>11</xdr:col>
      <xdr:colOff>84487</xdr:colOff>
      <xdr:row>1</xdr:row>
      <xdr:rowOff>190901</xdr:rowOff>
    </xdr:from>
    <xdr:to>
      <xdr:col>11</xdr:col>
      <xdr:colOff>450248</xdr:colOff>
      <xdr:row>3</xdr:row>
      <xdr:rowOff>158817</xdr:rowOff>
    </xdr:to>
    <xdr:pic>
      <xdr:nvPicPr>
        <xdr:cNvPr id="31" name="Graphic 30" descr="Presentation with bar chart with solid fill">
          <a:extLst>
            <a:ext uri="{FF2B5EF4-FFF2-40B4-BE49-F238E27FC236}">
              <a16:creationId xmlns:a16="http://schemas.microsoft.com/office/drawing/2014/main" id="{33327CB0-4EDD-1A0D-4A2D-544BACDAB9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60647" y="394101"/>
          <a:ext cx="365761" cy="374316"/>
        </a:xfrm>
        <a:prstGeom prst="rect">
          <a:avLst/>
        </a:prstGeom>
      </xdr:spPr>
    </xdr:pic>
    <xdr:clientData/>
  </xdr:twoCellAnchor>
  <xdr:twoCellAnchor editAs="oneCell">
    <xdr:from>
      <xdr:col>6</xdr:col>
      <xdr:colOff>310694</xdr:colOff>
      <xdr:row>1</xdr:row>
      <xdr:rowOff>158556</xdr:rowOff>
    </xdr:from>
    <xdr:to>
      <xdr:col>6</xdr:col>
      <xdr:colOff>630728</xdr:colOff>
      <xdr:row>3</xdr:row>
      <xdr:rowOff>80745</xdr:rowOff>
    </xdr:to>
    <xdr:pic>
      <xdr:nvPicPr>
        <xdr:cNvPr id="33" name="Graphic 32" descr="Bar graph with upward trend with solid fill">
          <a:extLst>
            <a:ext uri="{FF2B5EF4-FFF2-40B4-BE49-F238E27FC236}">
              <a16:creationId xmlns:a16="http://schemas.microsoft.com/office/drawing/2014/main" id="{7B2511B9-CD32-9000-EBFD-0DB50C01A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34054" y="361756"/>
          <a:ext cx="320034" cy="328589"/>
        </a:xfrm>
        <a:prstGeom prst="rect">
          <a:avLst/>
        </a:prstGeom>
      </xdr:spPr>
    </xdr:pic>
    <xdr:clientData/>
  </xdr:twoCellAnchor>
  <xdr:twoCellAnchor editAs="oneCell">
    <xdr:from>
      <xdr:col>6</xdr:col>
      <xdr:colOff>314960</xdr:colOff>
      <xdr:row>7</xdr:row>
      <xdr:rowOff>67925</xdr:rowOff>
    </xdr:from>
    <xdr:to>
      <xdr:col>7</xdr:col>
      <xdr:colOff>23540</xdr:colOff>
      <xdr:row>9</xdr:row>
      <xdr:rowOff>47283</xdr:rowOff>
    </xdr:to>
    <xdr:pic>
      <xdr:nvPicPr>
        <xdr:cNvPr id="35" name="Graphic 34" descr="Connections with solid fill">
          <a:extLst>
            <a:ext uri="{FF2B5EF4-FFF2-40B4-BE49-F238E27FC236}">
              <a16:creationId xmlns:a16="http://schemas.microsoft.com/office/drawing/2014/main" id="{76D8E452-F8B8-CCE2-39D0-D206E062B2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38320" y="1490325"/>
          <a:ext cx="379140" cy="385758"/>
        </a:xfrm>
        <a:prstGeom prst="rect">
          <a:avLst/>
        </a:prstGeom>
      </xdr:spPr>
    </xdr:pic>
    <xdr:clientData/>
  </xdr:twoCellAnchor>
  <xdr:twoCellAnchor editAs="oneCell">
    <xdr:from>
      <xdr:col>11</xdr:col>
      <xdr:colOff>140635</xdr:colOff>
      <xdr:row>7</xdr:row>
      <xdr:rowOff>56969</xdr:rowOff>
    </xdr:from>
    <xdr:to>
      <xdr:col>11</xdr:col>
      <xdr:colOff>459090</xdr:colOff>
      <xdr:row>8</xdr:row>
      <xdr:rowOff>178105</xdr:rowOff>
    </xdr:to>
    <xdr:pic>
      <xdr:nvPicPr>
        <xdr:cNvPr id="37" name="Graphic 36" descr="Shooting star with solid fill">
          <a:extLst>
            <a:ext uri="{FF2B5EF4-FFF2-40B4-BE49-F238E27FC236}">
              <a16:creationId xmlns:a16="http://schemas.microsoft.com/office/drawing/2014/main" id="{FC33913F-0486-BCFF-9E33-EDB8A5990B6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16795" y="1479369"/>
          <a:ext cx="318455" cy="324336"/>
        </a:xfrm>
        <a:prstGeom prst="rect">
          <a:avLst/>
        </a:prstGeom>
      </xdr:spPr>
    </xdr:pic>
    <xdr:clientData/>
  </xdr:twoCellAnchor>
  <xdr:twoCellAnchor>
    <xdr:from>
      <xdr:col>3</xdr:col>
      <xdr:colOff>200525</xdr:colOff>
      <xdr:row>11</xdr:row>
      <xdr:rowOff>128337</xdr:rowOff>
    </xdr:from>
    <xdr:to>
      <xdr:col>7</xdr:col>
      <xdr:colOff>390293</xdr:colOff>
      <xdr:row>33</xdr:row>
      <xdr:rowOff>81280</xdr:rowOff>
    </xdr:to>
    <xdr:sp macro="" textlink="">
      <xdr:nvSpPr>
        <xdr:cNvPr id="38" name="Rectangle: Diagonal Corners Rounded 37">
          <a:extLst>
            <a:ext uri="{FF2B5EF4-FFF2-40B4-BE49-F238E27FC236}">
              <a16:creationId xmlns:a16="http://schemas.microsoft.com/office/drawing/2014/main" id="{024EE891-33A9-4296-9EA0-7EAA59420176}"/>
            </a:ext>
          </a:extLst>
        </xdr:cNvPr>
        <xdr:cNvSpPr/>
      </xdr:nvSpPr>
      <xdr:spPr>
        <a:xfrm>
          <a:off x="2212205" y="2363537"/>
          <a:ext cx="2872008" cy="4423343"/>
        </a:xfrm>
        <a:prstGeom prst="round2Diag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491827</xdr:colOff>
      <xdr:row>14</xdr:row>
      <xdr:rowOff>52332</xdr:rowOff>
    </xdr:from>
    <xdr:to>
      <xdr:col>6</xdr:col>
      <xdr:colOff>520390</xdr:colOff>
      <xdr:row>21</xdr:row>
      <xdr:rowOff>20248</xdr:rowOff>
    </xdr:to>
    <xdr:graphicFrame macro="">
      <xdr:nvGraphicFramePr>
        <xdr:cNvPr id="39" name="Chart 38">
          <a:extLst>
            <a:ext uri="{FF2B5EF4-FFF2-40B4-BE49-F238E27FC236}">
              <a16:creationId xmlns:a16="http://schemas.microsoft.com/office/drawing/2014/main" id="{E867CE44-3F59-47B6-B75B-C5EDE1E89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351105</xdr:colOff>
      <xdr:row>13</xdr:row>
      <xdr:rowOff>31204</xdr:rowOff>
    </xdr:from>
    <xdr:to>
      <xdr:col>5</xdr:col>
      <xdr:colOff>153755</xdr:colOff>
      <xdr:row>14</xdr:row>
      <xdr:rowOff>92159</xdr:rowOff>
    </xdr:to>
    <xdr:sp macro="" textlink="pivot!C9">
      <xdr:nvSpPr>
        <xdr:cNvPr id="40" name="TextBox 39">
          <a:extLst>
            <a:ext uri="{FF2B5EF4-FFF2-40B4-BE49-F238E27FC236}">
              <a16:creationId xmlns:a16="http://schemas.microsoft.com/office/drawing/2014/main" id="{09CE4691-F6EC-4978-B48C-A9D05FEC0C02}"/>
            </a:ext>
          </a:extLst>
        </xdr:cNvPr>
        <xdr:cNvSpPr txBox="1"/>
      </xdr:nvSpPr>
      <xdr:spPr>
        <a:xfrm>
          <a:off x="2358325" y="2568106"/>
          <a:ext cx="1140796" cy="256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FAT</a:t>
          </a:r>
          <a:r>
            <a:rPr lang="en-IN" sz="1200" baseline="0">
              <a:solidFill>
                <a:schemeClr val="tx1"/>
              </a:solidFill>
              <a:latin typeface="Berlin Sans FB" panose="020E0602020502020306" pitchFamily="34" charset="0"/>
              <a:ea typeface="+mn-ea"/>
              <a:cs typeface="+mn-cs"/>
            </a:rPr>
            <a:t> CONTENT</a:t>
          </a:r>
          <a:endParaRPr lang="en-IN" sz="1200">
            <a:solidFill>
              <a:schemeClr val="tx1"/>
            </a:solidFill>
            <a:latin typeface="Berlin Sans FB" panose="020E0602020502020306" pitchFamily="34" charset="0"/>
            <a:ea typeface="+mn-ea"/>
            <a:cs typeface="+mn-cs"/>
          </a:endParaRPr>
        </a:p>
      </xdr:txBody>
    </xdr:sp>
    <xdr:clientData/>
  </xdr:twoCellAnchor>
  <xdr:twoCellAnchor>
    <xdr:from>
      <xdr:col>3</xdr:col>
      <xdr:colOff>346568</xdr:colOff>
      <xdr:row>23</xdr:row>
      <xdr:rowOff>100947</xdr:rowOff>
    </xdr:from>
    <xdr:to>
      <xdr:col>7</xdr:col>
      <xdr:colOff>269487</xdr:colOff>
      <xdr:row>32</xdr:row>
      <xdr:rowOff>83633</xdr:rowOff>
    </xdr:to>
    <xdr:graphicFrame macro="">
      <xdr:nvGraphicFramePr>
        <xdr:cNvPr id="41" name="Chart 40">
          <a:extLst>
            <a:ext uri="{FF2B5EF4-FFF2-40B4-BE49-F238E27FC236}">
              <a16:creationId xmlns:a16="http://schemas.microsoft.com/office/drawing/2014/main" id="{C0502945-EBE5-412C-AFD3-62585BD7C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317763</xdr:colOff>
      <xdr:row>21</xdr:row>
      <xdr:rowOff>133033</xdr:rowOff>
    </xdr:from>
    <xdr:to>
      <xdr:col>6</xdr:col>
      <xdr:colOff>241413</xdr:colOff>
      <xdr:row>22</xdr:row>
      <xdr:rowOff>193987</xdr:rowOff>
    </xdr:to>
    <xdr:sp macro="" textlink="pivot!C9">
      <xdr:nvSpPr>
        <xdr:cNvPr id="42" name="TextBox 41">
          <a:extLst>
            <a:ext uri="{FF2B5EF4-FFF2-40B4-BE49-F238E27FC236}">
              <a16:creationId xmlns:a16="http://schemas.microsoft.com/office/drawing/2014/main" id="{6F1AC8A9-4B5D-49A3-926A-1121B9EA1154}"/>
            </a:ext>
          </a:extLst>
        </xdr:cNvPr>
        <xdr:cNvSpPr txBox="1"/>
      </xdr:nvSpPr>
      <xdr:spPr>
        <a:xfrm>
          <a:off x="2324983" y="4231106"/>
          <a:ext cx="1930869" cy="2561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FAT</a:t>
          </a:r>
          <a:r>
            <a:rPr lang="en-IN" sz="1200" baseline="0">
              <a:solidFill>
                <a:schemeClr val="tx1"/>
              </a:solidFill>
              <a:latin typeface="Berlin Sans FB" panose="020E0602020502020306" pitchFamily="34" charset="0"/>
              <a:ea typeface="+mn-ea"/>
              <a:cs typeface="+mn-cs"/>
            </a:rPr>
            <a:t> CONTENT BY OUTLET</a:t>
          </a:r>
          <a:endParaRPr lang="en-IN" sz="1200">
            <a:solidFill>
              <a:schemeClr val="tx1"/>
            </a:solidFill>
            <a:latin typeface="Berlin Sans FB" panose="020E0602020502020306" pitchFamily="34" charset="0"/>
            <a:ea typeface="+mn-ea"/>
            <a:cs typeface="+mn-cs"/>
          </a:endParaRPr>
        </a:p>
      </xdr:txBody>
    </xdr:sp>
    <xdr:clientData/>
  </xdr:twoCellAnchor>
  <xdr:twoCellAnchor>
    <xdr:from>
      <xdr:col>7</xdr:col>
      <xdr:colOff>538976</xdr:colOff>
      <xdr:row>11</xdr:row>
      <xdr:rowOff>120803</xdr:rowOff>
    </xdr:from>
    <xdr:to>
      <xdr:col>12</xdr:col>
      <xdr:colOff>111512</xdr:colOff>
      <xdr:row>33</xdr:row>
      <xdr:rowOff>71119</xdr:rowOff>
    </xdr:to>
    <xdr:sp macro="" textlink="">
      <xdr:nvSpPr>
        <xdr:cNvPr id="43" name="Rectangle: Single Corner Rounded 42">
          <a:extLst>
            <a:ext uri="{FF2B5EF4-FFF2-40B4-BE49-F238E27FC236}">
              <a16:creationId xmlns:a16="http://schemas.microsoft.com/office/drawing/2014/main" id="{CA6BDC3C-4AFF-426B-AC40-7F30328BCAE2}"/>
            </a:ext>
          </a:extLst>
        </xdr:cNvPr>
        <xdr:cNvSpPr/>
      </xdr:nvSpPr>
      <xdr:spPr>
        <a:xfrm rot="10800000">
          <a:off x="5232896" y="2356003"/>
          <a:ext cx="2925336" cy="4420716"/>
        </a:xfrm>
        <a:prstGeom prst="round1Rect">
          <a:avLst>
            <a:gd name="adj" fmla="val 392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xdr:colOff>
      <xdr:row>13</xdr:row>
      <xdr:rowOff>157976</xdr:rowOff>
    </xdr:from>
    <xdr:to>
      <xdr:col>12</xdr:col>
      <xdr:colOff>46464</xdr:colOff>
      <xdr:row>31</xdr:row>
      <xdr:rowOff>157974</xdr:rowOff>
    </xdr:to>
    <xdr:graphicFrame macro="">
      <xdr:nvGraphicFramePr>
        <xdr:cNvPr id="44" name="Chart 43">
          <a:extLst>
            <a:ext uri="{FF2B5EF4-FFF2-40B4-BE49-F238E27FC236}">
              <a16:creationId xmlns:a16="http://schemas.microsoft.com/office/drawing/2014/main" id="{B905DAD9-A83C-4999-BF85-E8D658146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4054</xdr:colOff>
      <xdr:row>12</xdr:row>
      <xdr:rowOff>182625</xdr:rowOff>
    </xdr:from>
    <xdr:to>
      <xdr:col>9</xdr:col>
      <xdr:colOff>250902</xdr:colOff>
      <xdr:row>14</xdr:row>
      <xdr:rowOff>37707</xdr:rowOff>
    </xdr:to>
    <xdr:sp macro="" textlink="pivot!C9">
      <xdr:nvSpPr>
        <xdr:cNvPr id="46" name="TextBox 45">
          <a:extLst>
            <a:ext uri="{FF2B5EF4-FFF2-40B4-BE49-F238E27FC236}">
              <a16:creationId xmlns:a16="http://schemas.microsoft.com/office/drawing/2014/main" id="{E81BC131-71FE-449C-ABB5-A3F5AE197AF1}"/>
            </a:ext>
          </a:extLst>
        </xdr:cNvPr>
        <xdr:cNvSpPr txBox="1"/>
      </xdr:nvSpPr>
      <xdr:spPr>
        <a:xfrm>
          <a:off x="5368534" y="2621025"/>
          <a:ext cx="917408"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IN" sz="1200">
              <a:solidFill>
                <a:schemeClr val="tx1"/>
              </a:solidFill>
              <a:latin typeface="Berlin Sans FB" panose="020E0602020502020306" pitchFamily="34" charset="0"/>
              <a:ea typeface="+mn-ea"/>
              <a:cs typeface="+mn-cs"/>
            </a:rPr>
            <a:t>ITEM</a:t>
          </a:r>
          <a:r>
            <a:rPr lang="en-IN" sz="1200" baseline="0">
              <a:solidFill>
                <a:schemeClr val="tx1"/>
              </a:solidFill>
              <a:latin typeface="Berlin Sans FB" panose="020E0602020502020306" pitchFamily="34" charset="0"/>
              <a:ea typeface="+mn-ea"/>
              <a:cs typeface="+mn-cs"/>
            </a:rPr>
            <a:t> TYPE</a:t>
          </a:r>
          <a:endParaRPr lang="en-IN" sz="1200">
            <a:solidFill>
              <a:schemeClr val="tx1"/>
            </a:solidFill>
            <a:latin typeface="Berlin Sans FB" panose="020E0602020502020306" pitchFamily="34" charset="0"/>
            <a:ea typeface="+mn-ea"/>
            <a:cs typeface="+mn-cs"/>
          </a:endParaRPr>
        </a:p>
      </xdr:txBody>
    </xdr:sp>
    <xdr:clientData/>
  </xdr:twoCellAnchor>
  <xdr:twoCellAnchor>
    <xdr:from>
      <xdr:col>12</xdr:col>
      <xdr:colOff>490777</xdr:colOff>
      <xdr:row>1</xdr:row>
      <xdr:rowOff>23540</xdr:rowOff>
    </xdr:from>
    <xdr:to>
      <xdr:col>20</xdr:col>
      <xdr:colOff>10160</xdr:colOff>
      <xdr:row>11</xdr:row>
      <xdr:rowOff>60960</xdr:rowOff>
    </xdr:to>
    <xdr:graphicFrame macro="">
      <xdr:nvGraphicFramePr>
        <xdr:cNvPr id="47" name="Chart 46">
          <a:extLst>
            <a:ext uri="{FF2B5EF4-FFF2-40B4-BE49-F238E27FC236}">
              <a16:creationId xmlns:a16="http://schemas.microsoft.com/office/drawing/2014/main" id="{DBC0EE86-EF07-4D7E-8512-6F0B57F40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288074</xdr:colOff>
      <xdr:row>0</xdr:row>
      <xdr:rowOff>111512</xdr:rowOff>
    </xdr:from>
    <xdr:to>
      <xdr:col>20</xdr:col>
      <xdr:colOff>294640</xdr:colOff>
      <xdr:row>33</xdr:row>
      <xdr:rowOff>60960</xdr:rowOff>
    </xdr:to>
    <xdr:sp macro="" textlink="">
      <xdr:nvSpPr>
        <xdr:cNvPr id="3" name="Rectangle: Diagonal Corners Rounded 2">
          <a:extLst>
            <a:ext uri="{FF2B5EF4-FFF2-40B4-BE49-F238E27FC236}">
              <a16:creationId xmlns:a16="http://schemas.microsoft.com/office/drawing/2014/main" id="{3547547A-0170-4900-994D-85FEF3DB6356}"/>
            </a:ext>
          </a:extLst>
        </xdr:cNvPr>
        <xdr:cNvSpPr/>
      </xdr:nvSpPr>
      <xdr:spPr>
        <a:xfrm>
          <a:off x="8334794" y="111512"/>
          <a:ext cx="5371046" cy="6655048"/>
        </a:xfrm>
        <a:prstGeom prst="round2DiagRect">
          <a:avLst>
            <a:gd name="adj1" fmla="val 6501"/>
            <a:gd name="adj2" fmla="val 0"/>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532393</xdr:colOff>
      <xdr:row>1</xdr:row>
      <xdr:rowOff>118115</xdr:rowOff>
    </xdr:from>
    <xdr:to>
      <xdr:col>15</xdr:col>
      <xdr:colOff>292452</xdr:colOff>
      <xdr:row>2</xdr:row>
      <xdr:rowOff>184450</xdr:rowOff>
    </xdr:to>
    <xdr:sp macro="" textlink="pivot!C9">
      <xdr:nvSpPr>
        <xdr:cNvPr id="4" name="TextBox 3">
          <a:extLst>
            <a:ext uri="{FF2B5EF4-FFF2-40B4-BE49-F238E27FC236}">
              <a16:creationId xmlns:a16="http://schemas.microsoft.com/office/drawing/2014/main" id="{ACDC0411-BF19-4C75-A1E7-FCF01B49B40C}"/>
            </a:ext>
          </a:extLst>
        </xdr:cNvPr>
        <xdr:cNvSpPr txBox="1"/>
      </xdr:nvSpPr>
      <xdr:spPr>
        <a:xfrm>
          <a:off x="8561271" y="313261"/>
          <a:ext cx="1767279"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OUTLET</a:t>
          </a:r>
          <a:r>
            <a:rPr lang="en-IN" sz="1200" baseline="0">
              <a:solidFill>
                <a:schemeClr val="tx1"/>
              </a:solidFill>
              <a:latin typeface="Berlin Sans FB" panose="020E0602020502020306" pitchFamily="34" charset="0"/>
              <a:ea typeface="+mn-ea"/>
              <a:cs typeface="+mn-cs"/>
            </a:rPr>
            <a:t> ESTABLISMENT</a:t>
          </a:r>
        </a:p>
      </xdr:txBody>
    </xdr:sp>
    <xdr:clientData/>
  </xdr:twoCellAnchor>
  <xdr:twoCellAnchor>
    <xdr:from>
      <xdr:col>12</xdr:col>
      <xdr:colOff>91440</xdr:colOff>
      <xdr:row>12</xdr:row>
      <xdr:rowOff>142240</xdr:rowOff>
    </xdr:from>
    <xdr:to>
      <xdr:col>16</xdr:col>
      <xdr:colOff>101600</xdr:colOff>
      <xdr:row>22</xdr:row>
      <xdr:rowOff>111760</xdr:rowOff>
    </xdr:to>
    <xdr:graphicFrame macro="">
      <xdr:nvGraphicFramePr>
        <xdr:cNvPr id="8" name="Chart 7">
          <a:extLst>
            <a:ext uri="{FF2B5EF4-FFF2-40B4-BE49-F238E27FC236}">
              <a16:creationId xmlns:a16="http://schemas.microsoft.com/office/drawing/2014/main" id="{3E879572-BB2F-43F7-91FF-FF99ED64F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536733</xdr:colOff>
      <xdr:row>11</xdr:row>
      <xdr:rowOff>133416</xdr:rowOff>
    </xdr:from>
    <xdr:to>
      <xdr:col>14</xdr:col>
      <xdr:colOff>220958</xdr:colOff>
      <xdr:row>12</xdr:row>
      <xdr:rowOff>191698</xdr:rowOff>
    </xdr:to>
    <xdr:sp macro="" textlink="pivot!C9">
      <xdr:nvSpPr>
        <xdr:cNvPr id="14" name="TextBox 13">
          <a:extLst>
            <a:ext uri="{FF2B5EF4-FFF2-40B4-BE49-F238E27FC236}">
              <a16:creationId xmlns:a16="http://schemas.microsoft.com/office/drawing/2014/main" id="{6EABEEE5-AD0A-417A-94D5-792E30A5137A}"/>
            </a:ext>
          </a:extLst>
        </xdr:cNvPr>
        <xdr:cNvSpPr txBox="1"/>
      </xdr:nvSpPr>
      <xdr:spPr>
        <a:xfrm>
          <a:off x="8583453" y="2368616"/>
          <a:ext cx="1025345"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OUTLET</a:t>
          </a:r>
          <a:r>
            <a:rPr lang="en-IN" sz="1200" baseline="0">
              <a:solidFill>
                <a:schemeClr val="tx1"/>
              </a:solidFill>
              <a:latin typeface="Berlin Sans FB" panose="020E0602020502020306" pitchFamily="34" charset="0"/>
              <a:ea typeface="+mn-ea"/>
              <a:cs typeface="+mn-cs"/>
            </a:rPr>
            <a:t> SIZE</a:t>
          </a:r>
          <a:endParaRPr lang="en-IN" sz="1200">
            <a:solidFill>
              <a:schemeClr val="tx1"/>
            </a:solidFill>
            <a:latin typeface="Berlin Sans FB" panose="020E0602020502020306" pitchFamily="34" charset="0"/>
            <a:ea typeface="+mn-ea"/>
            <a:cs typeface="+mn-cs"/>
          </a:endParaRPr>
        </a:p>
      </xdr:txBody>
    </xdr:sp>
    <xdr:clientData/>
  </xdr:twoCellAnchor>
  <xdr:twoCellAnchor>
    <xdr:from>
      <xdr:col>15</xdr:col>
      <xdr:colOff>322364</xdr:colOff>
      <xdr:row>11</xdr:row>
      <xdr:rowOff>132080</xdr:rowOff>
    </xdr:from>
    <xdr:to>
      <xdr:col>17</xdr:col>
      <xdr:colOff>459149</xdr:colOff>
      <xdr:row>12</xdr:row>
      <xdr:rowOff>190362</xdr:rowOff>
    </xdr:to>
    <xdr:sp macro="" textlink="pivot!C9">
      <xdr:nvSpPr>
        <xdr:cNvPr id="15" name="TextBox 14">
          <a:extLst>
            <a:ext uri="{FF2B5EF4-FFF2-40B4-BE49-F238E27FC236}">
              <a16:creationId xmlns:a16="http://schemas.microsoft.com/office/drawing/2014/main" id="{C2FA0295-E5E2-407F-BE06-25306A8408FD}"/>
            </a:ext>
          </a:extLst>
        </xdr:cNvPr>
        <xdr:cNvSpPr txBox="1"/>
      </xdr:nvSpPr>
      <xdr:spPr>
        <a:xfrm>
          <a:off x="10380764" y="2367280"/>
          <a:ext cx="1477905"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OUTLET LOCATION</a:t>
          </a:r>
        </a:p>
      </xdr:txBody>
    </xdr:sp>
    <xdr:clientData/>
  </xdr:twoCellAnchor>
  <xdr:twoCellAnchor>
    <xdr:from>
      <xdr:col>15</xdr:col>
      <xdr:colOff>518160</xdr:colOff>
      <xdr:row>14</xdr:row>
      <xdr:rowOff>30480</xdr:rowOff>
    </xdr:from>
    <xdr:to>
      <xdr:col>19</xdr:col>
      <xdr:colOff>538480</xdr:colOff>
      <xdr:row>21</xdr:row>
      <xdr:rowOff>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91239CB3-FB3C-4E55-A023-4A923FFE8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576560" y="2875280"/>
              <a:ext cx="2702560" cy="1391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467360</xdr:colOff>
      <xdr:row>22</xdr:row>
      <xdr:rowOff>152400</xdr:rowOff>
    </xdr:from>
    <xdr:to>
      <xdr:col>15</xdr:col>
      <xdr:colOff>213360</xdr:colOff>
      <xdr:row>32</xdr:row>
      <xdr:rowOff>81280</xdr:rowOff>
    </xdr:to>
    <xdr:graphicFrame macro="">
      <xdr:nvGraphicFramePr>
        <xdr:cNvPr id="25" name="Chart 24">
          <a:extLst>
            <a:ext uri="{FF2B5EF4-FFF2-40B4-BE49-F238E27FC236}">
              <a16:creationId xmlns:a16="http://schemas.microsoft.com/office/drawing/2014/main" id="{291F3E02-8D0F-44DC-AFB1-DBE346F3E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397156</xdr:colOff>
      <xdr:row>21</xdr:row>
      <xdr:rowOff>92779</xdr:rowOff>
    </xdr:from>
    <xdr:to>
      <xdr:col>14</xdr:col>
      <xdr:colOff>314960</xdr:colOff>
      <xdr:row>22</xdr:row>
      <xdr:rowOff>151061</xdr:rowOff>
    </xdr:to>
    <xdr:sp macro="" textlink="pivot!C9">
      <xdr:nvSpPr>
        <xdr:cNvPr id="26" name="TextBox 25">
          <a:extLst>
            <a:ext uri="{FF2B5EF4-FFF2-40B4-BE49-F238E27FC236}">
              <a16:creationId xmlns:a16="http://schemas.microsoft.com/office/drawing/2014/main" id="{3ABDFD20-52D2-4367-B8CC-223C3B236DCB}"/>
            </a:ext>
          </a:extLst>
        </xdr:cNvPr>
        <xdr:cNvSpPr txBox="1"/>
      </xdr:nvSpPr>
      <xdr:spPr>
        <a:xfrm>
          <a:off x="8443876" y="4359979"/>
          <a:ext cx="1258924"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r>
            <a:rPr lang="en-IN" sz="1200">
              <a:solidFill>
                <a:schemeClr val="tx1"/>
              </a:solidFill>
              <a:latin typeface="Berlin Sans FB" panose="020E0602020502020306" pitchFamily="34" charset="0"/>
              <a:ea typeface="+mn-ea"/>
              <a:cs typeface="+mn-cs"/>
            </a:rPr>
            <a:t>OUTLET</a:t>
          </a:r>
          <a:r>
            <a:rPr lang="en-IN" sz="1200" baseline="0">
              <a:solidFill>
                <a:schemeClr val="tx1"/>
              </a:solidFill>
              <a:latin typeface="Berlin Sans FB" panose="020E0602020502020306" pitchFamily="34" charset="0"/>
              <a:ea typeface="+mn-ea"/>
              <a:cs typeface="+mn-cs"/>
            </a:rPr>
            <a:t> TYPE</a:t>
          </a:r>
          <a:endParaRPr lang="en-IN" sz="1200">
            <a:solidFill>
              <a:schemeClr val="tx1"/>
            </a:solidFill>
            <a:latin typeface="Berlin Sans FB" panose="020E0602020502020306" pitchFamily="34" charset="0"/>
            <a:ea typeface="+mn-ea"/>
            <a:cs typeface="+mn-cs"/>
          </a:endParaRPr>
        </a:p>
      </xdr:txBody>
    </xdr:sp>
    <xdr:clientData/>
  </xdr:twoCellAnchor>
  <xdr:twoCellAnchor>
    <xdr:from>
      <xdr:col>15</xdr:col>
      <xdr:colOff>0</xdr:colOff>
      <xdr:row>22</xdr:row>
      <xdr:rowOff>152400</xdr:rowOff>
    </xdr:from>
    <xdr:to>
      <xdr:col>17</xdr:col>
      <xdr:colOff>548640</xdr:colOff>
      <xdr:row>32</xdr:row>
      <xdr:rowOff>121920</xdr:rowOff>
    </xdr:to>
    <xdr:graphicFrame macro="">
      <xdr:nvGraphicFramePr>
        <xdr:cNvPr id="27" name="Chart 26">
          <a:extLst>
            <a:ext uri="{FF2B5EF4-FFF2-40B4-BE49-F238E27FC236}">
              <a16:creationId xmlns:a16="http://schemas.microsoft.com/office/drawing/2014/main" id="{4E2E8633-88FD-474E-854C-C45D78929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477520</xdr:colOff>
      <xdr:row>22</xdr:row>
      <xdr:rowOff>162560</xdr:rowOff>
    </xdr:from>
    <xdr:to>
      <xdr:col>20</xdr:col>
      <xdr:colOff>101600</xdr:colOff>
      <xdr:row>32</xdr:row>
      <xdr:rowOff>111760</xdr:rowOff>
    </xdr:to>
    <xdr:graphicFrame macro="">
      <xdr:nvGraphicFramePr>
        <xdr:cNvPr id="30" name="Chart 29">
          <a:extLst>
            <a:ext uri="{FF2B5EF4-FFF2-40B4-BE49-F238E27FC236}">
              <a16:creationId xmlns:a16="http://schemas.microsoft.com/office/drawing/2014/main" id="{A00C342F-9B26-4A8D-9C46-3561E4286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152400</xdr:colOff>
      <xdr:row>31</xdr:row>
      <xdr:rowOff>195186</xdr:rowOff>
    </xdr:from>
    <xdr:to>
      <xdr:col>14</xdr:col>
      <xdr:colOff>447040</xdr:colOff>
      <xdr:row>33</xdr:row>
      <xdr:rowOff>8013</xdr:rowOff>
    </xdr:to>
    <xdr:sp macro="" textlink="">
      <xdr:nvSpPr>
        <xdr:cNvPr id="34" name="TextBox 25">
          <a:extLst>
            <a:ext uri="{FF2B5EF4-FFF2-40B4-BE49-F238E27FC236}">
              <a16:creationId xmlns:a16="http://schemas.microsoft.com/office/drawing/2014/main" id="{E20B6759-99B0-EEA7-092E-46CD37419BE6}"/>
            </a:ext>
          </a:extLst>
        </xdr:cNvPr>
        <xdr:cNvSpPr txBox="1"/>
      </xdr:nvSpPr>
      <xdr:spPr>
        <a:xfrm>
          <a:off x="8869680" y="6494386"/>
          <a:ext cx="965200" cy="219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lgn="ctr"/>
          <a:r>
            <a:rPr lang="en-IN" sz="900">
              <a:solidFill>
                <a:schemeClr val="tx1"/>
              </a:solidFill>
              <a:latin typeface="Berlin Sans FB" panose="020E0602020502020306" pitchFamily="34" charset="0"/>
              <a:ea typeface="+mn-ea"/>
              <a:cs typeface="+mn-cs"/>
            </a:rPr>
            <a:t>TOTAL</a:t>
          </a:r>
          <a:r>
            <a:rPr lang="en-IN" sz="900" baseline="0">
              <a:solidFill>
                <a:schemeClr val="tx1"/>
              </a:solidFill>
              <a:latin typeface="Berlin Sans FB" panose="020E0602020502020306" pitchFamily="34" charset="0"/>
              <a:ea typeface="+mn-ea"/>
              <a:cs typeface="+mn-cs"/>
            </a:rPr>
            <a:t> SALES</a:t>
          </a:r>
          <a:endParaRPr lang="en-IN" sz="900">
            <a:solidFill>
              <a:schemeClr val="tx1"/>
            </a:solidFill>
            <a:latin typeface="Berlin Sans FB" panose="020E0602020502020306" pitchFamily="34" charset="0"/>
            <a:ea typeface="+mn-ea"/>
            <a:cs typeface="+mn-cs"/>
          </a:endParaRPr>
        </a:p>
      </xdr:txBody>
    </xdr:sp>
    <xdr:clientData/>
  </xdr:twoCellAnchor>
  <xdr:twoCellAnchor>
    <xdr:from>
      <xdr:col>15</xdr:col>
      <xdr:colOff>599440</xdr:colOff>
      <xdr:row>32</xdr:row>
      <xdr:rowOff>17181</xdr:rowOff>
    </xdr:from>
    <xdr:to>
      <xdr:col>17</xdr:col>
      <xdr:colOff>189985</xdr:colOff>
      <xdr:row>33</xdr:row>
      <xdr:rowOff>33208</xdr:rowOff>
    </xdr:to>
    <xdr:sp macro="" textlink="">
      <xdr:nvSpPr>
        <xdr:cNvPr id="36" name="TextBox 25">
          <a:extLst>
            <a:ext uri="{FF2B5EF4-FFF2-40B4-BE49-F238E27FC236}">
              <a16:creationId xmlns:a16="http://schemas.microsoft.com/office/drawing/2014/main" id="{E20B6759-99B0-EEA7-092E-46CD37419BE6}"/>
            </a:ext>
          </a:extLst>
        </xdr:cNvPr>
        <xdr:cNvSpPr txBox="1"/>
      </xdr:nvSpPr>
      <xdr:spPr>
        <a:xfrm>
          <a:off x="10657840" y="6519581"/>
          <a:ext cx="931665" cy="219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lgn="ctr"/>
          <a:r>
            <a:rPr lang="en-IN" sz="900" baseline="0">
              <a:solidFill>
                <a:schemeClr val="tx1"/>
              </a:solidFill>
              <a:latin typeface="Berlin Sans FB" panose="020E0602020502020306" pitchFamily="34" charset="0"/>
              <a:ea typeface="+mn-ea"/>
              <a:cs typeface="+mn-cs"/>
            </a:rPr>
            <a:t>AVG  SALES</a:t>
          </a:r>
          <a:endParaRPr lang="en-IN" sz="900">
            <a:solidFill>
              <a:schemeClr val="tx1"/>
            </a:solidFill>
            <a:latin typeface="Berlin Sans FB" panose="020E0602020502020306" pitchFamily="34" charset="0"/>
            <a:ea typeface="+mn-ea"/>
            <a:cs typeface="+mn-cs"/>
          </a:endParaRPr>
        </a:p>
      </xdr:txBody>
    </xdr:sp>
    <xdr:clientData/>
  </xdr:twoCellAnchor>
  <xdr:twoCellAnchor>
    <xdr:from>
      <xdr:col>18</xdr:col>
      <xdr:colOff>193040</xdr:colOff>
      <xdr:row>32</xdr:row>
      <xdr:rowOff>17181</xdr:rowOff>
    </xdr:from>
    <xdr:to>
      <xdr:col>19</xdr:col>
      <xdr:colOff>454145</xdr:colOff>
      <xdr:row>33</xdr:row>
      <xdr:rowOff>33208</xdr:rowOff>
    </xdr:to>
    <xdr:sp macro="" textlink="">
      <xdr:nvSpPr>
        <xdr:cNvPr id="45" name="TextBox 25">
          <a:extLst>
            <a:ext uri="{FF2B5EF4-FFF2-40B4-BE49-F238E27FC236}">
              <a16:creationId xmlns:a16="http://schemas.microsoft.com/office/drawing/2014/main" id="{E20B6759-99B0-EEA7-092E-46CD37419BE6}"/>
            </a:ext>
          </a:extLst>
        </xdr:cNvPr>
        <xdr:cNvSpPr txBox="1"/>
      </xdr:nvSpPr>
      <xdr:spPr>
        <a:xfrm>
          <a:off x="12263120" y="6519581"/>
          <a:ext cx="931665" cy="219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lgn="ctr"/>
          <a:r>
            <a:rPr lang="en-IN" sz="900">
              <a:solidFill>
                <a:schemeClr val="tx1"/>
              </a:solidFill>
              <a:latin typeface="Berlin Sans FB" panose="020E0602020502020306" pitchFamily="34" charset="0"/>
              <a:ea typeface="+mn-ea"/>
              <a:cs typeface="+mn-cs"/>
            </a:rPr>
            <a:t>NO</a:t>
          </a:r>
          <a:r>
            <a:rPr lang="en-IN" sz="900" baseline="0">
              <a:solidFill>
                <a:schemeClr val="tx1"/>
              </a:solidFill>
              <a:latin typeface="Berlin Sans FB" panose="020E0602020502020306" pitchFamily="34" charset="0"/>
              <a:ea typeface="+mn-ea"/>
              <a:cs typeface="+mn-cs"/>
            </a:rPr>
            <a:t> OF ITEMS</a:t>
          </a:r>
          <a:endParaRPr lang="en-IN" sz="900">
            <a:solidFill>
              <a:schemeClr val="tx1"/>
            </a:solidFill>
            <a:latin typeface="Berlin Sans FB" panose="020E0602020502020306" pitchFamily="34" charset="0"/>
            <a:ea typeface="+mn-ea"/>
            <a:cs typeface="+mn-cs"/>
          </a:endParaRPr>
        </a:p>
      </xdr:txBody>
    </xdr:sp>
    <xdr:clientData/>
  </xdr:twoCellAnchor>
  <xdr:twoCellAnchor>
    <xdr:from>
      <xdr:col>0</xdr:col>
      <xdr:colOff>218583</xdr:colOff>
      <xdr:row>5</xdr:row>
      <xdr:rowOff>17379</xdr:rowOff>
    </xdr:from>
    <xdr:to>
      <xdr:col>2</xdr:col>
      <xdr:colOff>132679</xdr:colOff>
      <xdr:row>6</xdr:row>
      <xdr:rowOff>75661</xdr:rowOff>
    </xdr:to>
    <xdr:sp macro="" textlink="pivot!C9">
      <xdr:nvSpPr>
        <xdr:cNvPr id="48" name="TextBox 47">
          <a:extLst>
            <a:ext uri="{FF2B5EF4-FFF2-40B4-BE49-F238E27FC236}">
              <a16:creationId xmlns:a16="http://schemas.microsoft.com/office/drawing/2014/main" id="{A69705B5-48C5-4837-B9DE-8ADF498FCBCC}"/>
            </a:ext>
          </a:extLst>
        </xdr:cNvPr>
        <xdr:cNvSpPr txBox="1"/>
      </xdr:nvSpPr>
      <xdr:spPr>
        <a:xfrm>
          <a:off x="218583" y="1033379"/>
          <a:ext cx="1255216" cy="2614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200">
              <a:solidFill>
                <a:schemeClr val="tx1"/>
              </a:solidFill>
              <a:latin typeface="Berlin Sans FB" panose="020E0602020502020306" pitchFamily="34" charset="0"/>
              <a:ea typeface="+mn-ea"/>
              <a:cs typeface="+mn-cs"/>
            </a:rPr>
            <a:t>FILTER</a:t>
          </a:r>
          <a:r>
            <a:rPr lang="en-IN" sz="1200" baseline="0">
              <a:solidFill>
                <a:schemeClr val="tx1"/>
              </a:solidFill>
              <a:latin typeface="Berlin Sans FB" panose="020E0602020502020306" pitchFamily="34" charset="0"/>
              <a:ea typeface="+mn-ea"/>
              <a:cs typeface="+mn-cs"/>
            </a:rPr>
            <a:t> PANNEL</a:t>
          </a:r>
          <a:endParaRPr lang="en-IN" sz="1200">
            <a:solidFill>
              <a:schemeClr val="tx1"/>
            </a:solidFill>
            <a:latin typeface="Berlin Sans FB" panose="020E0602020502020306" pitchFamily="34" charset="0"/>
            <a:ea typeface="+mn-ea"/>
            <a:cs typeface="+mn-cs"/>
          </a:endParaRPr>
        </a:p>
      </xdr:txBody>
    </xdr:sp>
    <xdr:clientData/>
  </xdr:twoCellAnchor>
  <xdr:twoCellAnchor editAs="absolute">
    <xdr:from>
      <xdr:col>0</xdr:col>
      <xdr:colOff>274320</xdr:colOff>
      <xdr:row>13</xdr:row>
      <xdr:rowOff>142241</xdr:rowOff>
    </xdr:from>
    <xdr:to>
      <xdr:col>2</xdr:col>
      <xdr:colOff>487680</xdr:colOff>
      <xdr:row>20</xdr:row>
      <xdr:rowOff>60960</xdr:rowOff>
    </xdr:to>
    <mc:AlternateContent xmlns:mc="http://schemas.openxmlformats.org/markup-compatibility/2006">
      <mc:Choice xmlns:a14="http://schemas.microsoft.com/office/drawing/2010/main" Requires="a14">
        <xdr:graphicFrame macro="">
          <xdr:nvGraphicFramePr>
            <xdr:cNvPr id="52" name="Outlet Location Type 1">
              <a:extLst>
                <a:ext uri="{FF2B5EF4-FFF2-40B4-BE49-F238E27FC236}">
                  <a16:creationId xmlns:a16="http://schemas.microsoft.com/office/drawing/2014/main" id="{051BD18E-32E6-4BAB-96B0-BA6053BA428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4320" y="2764417"/>
              <a:ext cx="1558066" cy="1330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274320</xdr:colOff>
      <xdr:row>20</xdr:row>
      <xdr:rowOff>162560</xdr:rowOff>
    </xdr:from>
    <xdr:to>
      <xdr:col>2</xdr:col>
      <xdr:colOff>477520</xdr:colOff>
      <xdr:row>31</xdr:row>
      <xdr:rowOff>172720</xdr:rowOff>
    </xdr:to>
    <mc:AlternateContent xmlns:mc="http://schemas.openxmlformats.org/markup-compatibility/2006">
      <mc:Choice xmlns:a14="http://schemas.microsoft.com/office/drawing/2010/main" Requires="a14">
        <xdr:graphicFrame macro="">
          <xdr:nvGraphicFramePr>
            <xdr:cNvPr id="53" name="Item Type 1">
              <a:extLst>
                <a:ext uri="{FF2B5EF4-FFF2-40B4-BE49-F238E27FC236}">
                  <a16:creationId xmlns:a16="http://schemas.microsoft.com/office/drawing/2014/main" id="{FC8C9FC3-79AF-4496-97C9-41FDD0FC05E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74320" y="4196678"/>
              <a:ext cx="1547906" cy="2228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81279</xdr:colOff>
      <xdr:row>4</xdr:row>
      <xdr:rowOff>190248</xdr:rowOff>
    </xdr:from>
    <xdr:to>
      <xdr:col>2</xdr:col>
      <xdr:colOff>357472</xdr:colOff>
      <xdr:row>6</xdr:row>
      <xdr:rowOff>69450</xdr:rowOff>
    </xdr:to>
    <xdr:pic>
      <xdr:nvPicPr>
        <xdr:cNvPr id="55" name="Graphic 54" descr="List with solid fill">
          <a:extLst>
            <a:ext uri="{FF2B5EF4-FFF2-40B4-BE49-F238E27FC236}">
              <a16:creationId xmlns:a16="http://schemas.microsoft.com/office/drawing/2014/main" id="{985CECEE-F1B2-73E4-B53A-231B9AB3A26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422399" y="1003048"/>
          <a:ext cx="276193" cy="285602"/>
        </a:xfrm>
        <a:prstGeom prst="rect">
          <a:avLst/>
        </a:prstGeom>
      </xdr:spPr>
    </xdr:pic>
    <xdr:clientData/>
  </xdr:twoCellAnchor>
  <xdr:twoCellAnchor editAs="oneCell">
    <xdr:from>
      <xdr:col>0</xdr:col>
      <xdr:colOff>233680</xdr:colOff>
      <xdr:row>2</xdr:row>
      <xdr:rowOff>152401</xdr:rowOff>
    </xdr:from>
    <xdr:to>
      <xdr:col>0</xdr:col>
      <xdr:colOff>666744</xdr:colOff>
      <xdr:row>4</xdr:row>
      <xdr:rowOff>60961</xdr:rowOff>
    </xdr:to>
    <xdr:pic>
      <xdr:nvPicPr>
        <xdr:cNvPr id="58" name="Graphic 57" descr="Shopping cart with solid fill">
          <a:extLst>
            <a:ext uri="{FF2B5EF4-FFF2-40B4-BE49-F238E27FC236}">
              <a16:creationId xmlns:a16="http://schemas.microsoft.com/office/drawing/2014/main" id="{283E3F0A-C980-46E7-972B-65FECD468E6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flipH="1">
          <a:off x="233680" y="558801"/>
          <a:ext cx="433064" cy="3149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312420</xdr:colOff>
      <xdr:row>2</xdr:row>
      <xdr:rowOff>60961</xdr:rowOff>
    </xdr:from>
    <xdr:to>
      <xdr:col>6</xdr:col>
      <xdr:colOff>297180</xdr:colOff>
      <xdr:row>8</xdr:row>
      <xdr:rowOff>114301</xdr:rowOff>
    </xdr:to>
    <mc:AlternateContent xmlns:mc="http://schemas.openxmlformats.org/markup-compatibility/2006" xmlns:a14="http://schemas.microsoft.com/office/drawing/2010/main">
      <mc:Choice Requires="a14">
        <xdr:graphicFrame macro="">
          <xdr:nvGraphicFramePr>
            <xdr:cNvPr id="8" name="Outlet Size">
              <a:extLst>
                <a:ext uri="{FF2B5EF4-FFF2-40B4-BE49-F238E27FC236}">
                  <a16:creationId xmlns:a16="http://schemas.microsoft.com/office/drawing/2014/main" id="{FC405F50-6AD9-9D79-785D-61FE1CBF536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07180" y="46482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15240</xdr:rowOff>
    </xdr:from>
    <xdr:to>
      <xdr:col>3</xdr:col>
      <xdr:colOff>26670</xdr:colOff>
      <xdr:row>30</xdr:row>
      <xdr:rowOff>99060</xdr:rowOff>
    </xdr:to>
    <xdr:graphicFrame macro="">
      <xdr:nvGraphicFramePr>
        <xdr:cNvPr id="11" name="Chart 10">
          <a:extLst>
            <a:ext uri="{FF2B5EF4-FFF2-40B4-BE49-F238E27FC236}">
              <a16:creationId xmlns:a16="http://schemas.microsoft.com/office/drawing/2014/main" id="{D2F700AC-C517-66E9-4039-4418D2288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872490</xdr:colOff>
      <xdr:row>21</xdr:row>
      <xdr:rowOff>0</xdr:rowOff>
    </xdr:from>
    <xdr:to>
      <xdr:col>9</xdr:col>
      <xdr:colOff>7620</xdr:colOff>
      <xdr:row>30</xdr:row>
      <xdr:rowOff>182880</xdr:rowOff>
    </xdr:to>
    <xdr:graphicFrame macro="">
      <xdr:nvGraphicFramePr>
        <xdr:cNvPr id="12" name="Chart 11">
          <a:extLst>
            <a:ext uri="{FF2B5EF4-FFF2-40B4-BE49-F238E27FC236}">
              <a16:creationId xmlns:a16="http://schemas.microsoft.com/office/drawing/2014/main" id="{77A45BCF-E722-E84C-4B45-8F8A16CBA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864870</xdr:colOff>
      <xdr:row>37</xdr:row>
      <xdr:rowOff>0</xdr:rowOff>
    </xdr:from>
    <xdr:to>
      <xdr:col>6</xdr:col>
      <xdr:colOff>289560</xdr:colOff>
      <xdr:row>55</xdr:row>
      <xdr:rowOff>198120</xdr:rowOff>
    </xdr:to>
    <xdr:graphicFrame macro="">
      <xdr:nvGraphicFramePr>
        <xdr:cNvPr id="13" name="Chart 12">
          <a:extLst>
            <a:ext uri="{FF2B5EF4-FFF2-40B4-BE49-F238E27FC236}">
              <a16:creationId xmlns:a16="http://schemas.microsoft.com/office/drawing/2014/main" id="{4426196A-0363-4B7F-1F3E-062E770E1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58</xdr:row>
      <xdr:rowOff>106680</xdr:rowOff>
    </xdr:from>
    <xdr:to>
      <xdr:col>7</xdr:col>
      <xdr:colOff>529590</xdr:colOff>
      <xdr:row>72</xdr:row>
      <xdr:rowOff>45720</xdr:rowOff>
    </xdr:to>
    <xdr:graphicFrame macro="">
      <xdr:nvGraphicFramePr>
        <xdr:cNvPr id="14" name="Chart 13">
          <a:extLst>
            <a:ext uri="{FF2B5EF4-FFF2-40B4-BE49-F238E27FC236}">
              <a16:creationId xmlns:a16="http://schemas.microsoft.com/office/drawing/2014/main" id="{85D77670-5DA1-C4B9-A2E2-25AEEEA39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72390</xdr:colOff>
      <xdr:row>74</xdr:row>
      <xdr:rowOff>76200</xdr:rowOff>
    </xdr:from>
    <xdr:to>
      <xdr:col>5</xdr:col>
      <xdr:colOff>266700</xdr:colOff>
      <xdr:row>85</xdr:row>
      <xdr:rowOff>15240</xdr:rowOff>
    </xdr:to>
    <xdr:graphicFrame macro="">
      <xdr:nvGraphicFramePr>
        <xdr:cNvPr id="2" name="Chart 1">
          <a:extLst>
            <a:ext uri="{FF2B5EF4-FFF2-40B4-BE49-F238E27FC236}">
              <a16:creationId xmlns:a16="http://schemas.microsoft.com/office/drawing/2014/main" id="{6F78339D-BDA3-A2D4-85B3-460A03025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1192530</xdr:colOff>
      <xdr:row>85</xdr:row>
      <xdr:rowOff>163830</xdr:rowOff>
    </xdr:from>
    <xdr:to>
      <xdr:col>8</xdr:col>
      <xdr:colOff>704850</xdr:colOff>
      <xdr:row>99</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8FE6616C-8CDC-8163-860B-30E2387EF3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71950" y="17308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57150</xdr:colOff>
      <xdr:row>100</xdr:row>
      <xdr:rowOff>91440</xdr:rowOff>
    </xdr:from>
    <xdr:to>
      <xdr:col>5</xdr:col>
      <xdr:colOff>182880</xdr:colOff>
      <xdr:row>108</xdr:row>
      <xdr:rowOff>45720</xdr:rowOff>
    </xdr:to>
    <xdr:graphicFrame macro="">
      <xdr:nvGraphicFramePr>
        <xdr:cNvPr id="4" name="Chart 3">
          <a:extLst>
            <a:ext uri="{FF2B5EF4-FFF2-40B4-BE49-F238E27FC236}">
              <a16:creationId xmlns:a16="http://schemas.microsoft.com/office/drawing/2014/main" id="{7A7DF932-B34E-BC0B-E07A-43958F6AA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106680</xdr:colOff>
      <xdr:row>110</xdr:row>
      <xdr:rowOff>175260</xdr:rowOff>
    </xdr:from>
    <xdr:to>
      <xdr:col>4</xdr:col>
      <xdr:colOff>506730</xdr:colOff>
      <xdr:row>118</xdr:row>
      <xdr:rowOff>60960</xdr:rowOff>
    </xdr:to>
    <xdr:graphicFrame macro="">
      <xdr:nvGraphicFramePr>
        <xdr:cNvPr id="5" name="Chart 4">
          <a:extLst>
            <a:ext uri="{FF2B5EF4-FFF2-40B4-BE49-F238E27FC236}">
              <a16:creationId xmlns:a16="http://schemas.microsoft.com/office/drawing/2014/main" id="{8DE9841A-923E-9E07-4E4E-72D2891B1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7620</xdr:colOff>
      <xdr:row>120</xdr:row>
      <xdr:rowOff>7620</xdr:rowOff>
    </xdr:from>
    <xdr:to>
      <xdr:col>3</xdr:col>
      <xdr:colOff>1173480</xdr:colOff>
      <xdr:row>126</xdr:row>
      <xdr:rowOff>160020</xdr:rowOff>
    </xdr:to>
    <xdr:graphicFrame macro="">
      <xdr:nvGraphicFramePr>
        <xdr:cNvPr id="6" name="Chart 5">
          <a:extLst>
            <a:ext uri="{FF2B5EF4-FFF2-40B4-BE49-F238E27FC236}">
              <a16:creationId xmlns:a16="http://schemas.microsoft.com/office/drawing/2014/main" id="{C5186B21-D45E-B717-A4FA-BF7D0209F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53340</xdr:colOff>
      <xdr:row>111</xdr:row>
      <xdr:rowOff>99060</xdr:rowOff>
    </xdr:from>
    <xdr:to>
      <xdr:col>6</xdr:col>
      <xdr:colOff>944880</xdr:colOff>
      <xdr:row>125</xdr:row>
      <xdr:rowOff>20955</xdr:rowOff>
    </xdr:to>
    <mc:AlternateContent xmlns:mc="http://schemas.openxmlformats.org/markup-compatibility/2006">
      <mc:Choice xmlns:a14="http://schemas.microsoft.com/office/drawing/2010/main" Requires="a14">
        <xdr:graphicFrame macro="">
          <xdr:nvGraphicFramePr>
            <xdr:cNvPr id="7" name="Outlet Size 2">
              <a:extLst>
                <a:ext uri="{FF2B5EF4-FFF2-40B4-BE49-F238E27FC236}">
                  <a16:creationId xmlns:a16="http://schemas.microsoft.com/office/drawing/2014/main" id="{8FA0090F-402D-08F7-79C0-5A2BA5FF142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379720" y="22395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91440</xdr:colOff>
      <xdr:row>110</xdr:row>
      <xdr:rowOff>53340</xdr:rowOff>
    </xdr:from>
    <xdr:to>
      <xdr:col>6</xdr:col>
      <xdr:colOff>76200</xdr:colOff>
      <xdr:row>123</xdr:row>
      <xdr:rowOff>173355</xdr:rowOff>
    </xdr:to>
    <mc:AlternateContent xmlns:mc="http://schemas.openxmlformats.org/markup-compatibility/2006">
      <mc:Choice xmlns:a14="http://schemas.microsoft.com/office/drawing/2010/main" Requires="a14">
        <xdr:graphicFrame macro="">
          <xdr:nvGraphicFramePr>
            <xdr:cNvPr id="9" name="Outlet Location Type">
              <a:extLst>
                <a:ext uri="{FF2B5EF4-FFF2-40B4-BE49-F238E27FC236}">
                  <a16:creationId xmlns:a16="http://schemas.microsoft.com/office/drawing/2014/main" id="{57162E2F-82B5-5332-98D2-50ADC8DBB4A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511040" y="221513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335280</xdr:colOff>
      <xdr:row>111</xdr:row>
      <xdr:rowOff>99060</xdr:rowOff>
    </xdr:from>
    <xdr:to>
      <xdr:col>6</xdr:col>
      <xdr:colOff>320040</xdr:colOff>
      <xdr:row>125</xdr:row>
      <xdr:rowOff>20955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6B222EEB-242D-E54F-55A4-B560BD486E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754880" y="22395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ANI TS" refreshedDate="45959.709289236111" createdVersion="8" refreshedVersion="8" minRefreshableVersion="3" recordCount="8523" xr:uid="{4A7AB2FF-DC63-4FE2-9676-D632961A06CB}">
  <cacheSource type="worksheet">
    <worksheetSource name="Table1"/>
  </cacheSource>
  <cacheFields count="13">
    <cacheField name="sr.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74495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2FD647-EA0D-4BA8-A39C-2D712BD4460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22:B127" firstHeaderRow="1" firstDataRow="1" firstDataCol="1"/>
  <pivotFields count="13">
    <pivotField dataField="1"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2"/>
    </i>
    <i>
      <x v="3"/>
    </i>
    <i>
      <x/>
    </i>
    <i>
      <x v="1"/>
    </i>
    <i t="grand">
      <x/>
    </i>
  </rowItems>
  <colItems count="1">
    <i/>
  </colItems>
  <dataFields count="1">
    <dataField name="Count of sr. number" fld="0" subtotal="count" baseField="8" baseItem="0"/>
  </dataFields>
  <formats count="2">
    <format dxfId="24">
      <pivotArea collapsedLevelsAreSubtotals="1" fieldPosition="0">
        <references count="1">
          <reference field="8" count="1">
            <x v="3"/>
          </reference>
        </references>
      </pivotArea>
    </format>
    <format dxfId="23">
      <pivotArea outline="0" collapsedLevelsAreSubtotals="1" fieldPosition="0"/>
    </format>
  </formats>
  <chartFormats count="3">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242AE1-5217-4A63-83DB-C80C0788413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3:B11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1"/>
    </i>
    <i>
      <x v="2"/>
    </i>
    <i>
      <x v="3"/>
    </i>
    <i>
      <x/>
    </i>
    <i t="grand">
      <x/>
    </i>
  </rowItems>
  <colItems count="1">
    <i/>
  </colItems>
  <dataFields count="1">
    <dataField name="Average of Sales" fld="11" subtotal="average" baseField="8" baseItem="2" numFmtId="168"/>
  </dataFields>
  <formats count="1">
    <format dxfId="2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8" count="1" selected="0">
            <x v="2"/>
          </reference>
        </references>
      </pivotArea>
    </chartFormat>
    <chartFormat chart="10" format="4">
      <pivotArea type="data" outline="0" fieldPosition="0">
        <references count="2">
          <reference field="4294967294" count="1" selected="0">
            <x v="0"/>
          </reference>
          <reference field="8" count="1" selected="0">
            <x v="3"/>
          </reference>
        </references>
      </pivotArea>
    </chartFormat>
    <chartFormat chart="10" format="5">
      <pivotArea type="data" outline="0" fieldPosition="0">
        <references count="2">
          <reference field="4294967294" count="1" selected="0">
            <x v="0"/>
          </reference>
          <reference field="8" count="1" selected="0">
            <x v="1"/>
          </reference>
        </references>
      </pivotArea>
    </chartFormat>
    <chartFormat chart="10" format="6">
      <pivotArea type="data" outline="0" fieldPosition="0">
        <references count="2">
          <reference field="4294967294" count="1" selected="0">
            <x v="0"/>
          </reference>
          <reference field="8"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0827CB-32A6-4A83-9C51-DE4498D1CC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6:B80"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
    <format dxfId="2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010092-621C-495B-92B9-4852765E9D7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0:B7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multipleItemSelectionAllowed="1"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4">
    <format dxfId="6">
      <pivotArea type="all" dataOnly="0" outline="0" fieldPosition="0"/>
    </format>
    <format dxfId="7">
      <pivotArea outline="0" collapsedLevelsAreSubtotals="1" fieldPosition="0"/>
    </format>
    <format dxfId="8">
      <pivotArea dataOnly="0" labelOnly="1" outline="0" fieldPosition="0">
        <references count="1">
          <reference field="4294967294" count="1">
            <x v="0"/>
          </reference>
        </references>
      </pivotArea>
    </format>
    <format dxfId="9">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1"/>
          </reference>
        </references>
      </pivotArea>
    </chartFormat>
    <chartFormat chart="5" format="5">
      <pivotArea type="data" outline="0" fieldPosition="0">
        <references count="2">
          <reference field="4294967294" count="1" selected="0">
            <x v="0"/>
          </reference>
          <reference field="4" count="1" selected="0">
            <x v="6"/>
          </reference>
        </references>
      </pivotArea>
    </chartFormat>
    <chartFormat chart="5" format="6">
      <pivotArea type="data" outline="0" fieldPosition="0">
        <references count="2">
          <reference field="4294967294" count="1" selected="0">
            <x v="0"/>
          </reference>
          <reference field="4" count="1" selected="0">
            <x v="5"/>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5" format="8">
      <pivotArea type="data" outline="0" fieldPosition="0">
        <references count="2">
          <reference field="4294967294" count="1" selected="0">
            <x v="0"/>
          </reference>
          <reference field="4" count="1" selected="0">
            <x v="3"/>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7"/>
          </reference>
        </references>
      </pivotArea>
    </chartFormat>
    <chartFormat chart="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6082ED-4BAC-4423-B228-F31472AFC2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of items" fld="0" subtotal="count" baseField="3" baseItem="0"/>
    <dataField name="Average of Rating" fld="12" subtotal="average" baseField="3" baseItem="0"/>
  </dataFields>
  <formats count="3">
    <format dxfId="19">
      <pivotArea type="all" dataOnly="0" outline="0" fieldPosition="0"/>
    </format>
    <format dxfId="20">
      <pivotArea outline="0" collapsedLevelsAreSubtotals="1" fieldPosition="0"/>
    </format>
    <format dxfId="2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D9301-C891-4401-897F-DBA851A25F5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9:B5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2">
    <format dxfId="10">
      <pivotArea type="all" dataOnly="0" outline="0" fieldPosition="0"/>
    </format>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EB11FA-996A-4830-B987-B5563932A0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16:I21"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Sales" fld="11" baseField="0" baseItem="0" numFmtId="167"/>
  </dataFields>
  <formats count="3">
    <format dxfId="12">
      <pivotArea type="all" dataOnly="0" outline="0" fieldPosition="0"/>
    </format>
    <format dxfId="13">
      <pivotArea outline="0" collapsedLevelsAreSubtotals="1" fieldPosition="0"/>
    </format>
    <format dxfId="14">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EF8BD4-CEC9-4FB2-8D34-81F21A87853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4:B109"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2"/>
    </i>
    <i>
      <x v="3"/>
    </i>
    <i>
      <x v="1"/>
    </i>
    <i>
      <x/>
    </i>
    <i t="grand">
      <x/>
    </i>
  </rowItems>
  <colItems count="1">
    <i/>
  </colItems>
  <dataFields count="1">
    <dataField name="Sum of Sales" fld="11" baseField="0" baseItem="0" numFmtId="167"/>
  </dataFields>
  <formats count="1">
    <format dxfId="2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8" count="1" selected="0">
            <x v="2"/>
          </reference>
        </references>
      </pivotArea>
    </chartFormat>
    <chartFormat chart="10" format="4">
      <pivotArea type="data" outline="0" fieldPosition="0">
        <references count="2">
          <reference field="4294967294" count="1" selected="0">
            <x v="0"/>
          </reference>
          <reference field="8" count="1" selected="0">
            <x v="3"/>
          </reference>
        </references>
      </pivotArea>
    </chartFormat>
    <chartFormat chart="10" format="5">
      <pivotArea type="data" outline="0" fieldPosition="0">
        <references count="2">
          <reference field="4294967294" count="1" selected="0">
            <x v="0"/>
          </reference>
          <reference field="8" count="1" selected="0">
            <x v="1"/>
          </reference>
        </references>
      </pivotArea>
    </chartFormat>
    <chartFormat chart="1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EBE97A-1998-462B-9933-047BCFA6C4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8:B92"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1">
    <format dxfId="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92AC62-AC2B-4326-A197-9CF12200196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6:B19"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numFmtId="167"/>
  </dataFields>
  <formats count="4">
    <format dxfId="15">
      <pivotArea type="all" dataOnly="0" outline="0" fieldPosition="0"/>
    </format>
    <format dxfId="16">
      <pivotArea outline="0" collapsedLevelsAreSubtotals="1" fieldPosition="0"/>
    </format>
    <format dxfId="17">
      <pivotArea outline="0" collapsedLevelsAreSubtotals="1" fieldPosition="0"/>
    </format>
    <format dxfId="18">
      <pivotArea field="1" type="button" dataOnly="0" labelOnly="1" outline="0" axis="axisRow" fieldPosition="0"/>
    </format>
  </formats>
  <chartFormats count="6">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9030E1C-88A3-49BB-A214-44F5B370F3B1}" sourceName="Outlet Size">
  <pivotTables>
    <pivotTable tabId="2" name="PivotTable1"/>
    <pivotTable tabId="2" name="PivotTable2"/>
    <pivotTable tabId="2" name="PivotTable3"/>
    <pivotTable tabId="2" name="PivotTable5"/>
    <pivotTable tabId="2" name="PivotTable8"/>
  </pivotTables>
  <data>
    <tabular pivotCacheId="57449505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FDE7B1EA-B714-423C-8679-BD9A84177403}" sourceName="Outlet Size">
  <pivotTables>
    <pivotTable tabId="2" name="PivotTable7"/>
  </pivotTables>
  <data>
    <tabular pivotCacheId="57449505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2C369E-7423-4FCB-A011-6393A9535FAB}" sourceName="Outlet Location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57449505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FB5EE31-90E2-45BC-AEBF-B7E7598E8496}" sourceName="Item Type">
  <pivotTables>
    <pivotTable tabId="2" name="PivotTable7"/>
  </pivotTables>
  <data>
    <tabular pivotCacheId="57449505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C6E87DE-199D-4201-8654-38E05F8D49E0}" cache="Slicer_Outlet_Size" caption="Outlet Size" style="SlicerStyleDark6 2" rowHeight="260350"/>
  <slicer name="Outlet Location Type 1" xr10:uid="{39D9F4B7-85D1-409A-9324-70132FD281C9}" cache="Slicer_Outlet_Location_Type" caption="Outlet Location Type" style="SlicerStyleDark6 2" rowHeight="260350"/>
  <slicer name="Item Type 1" xr10:uid="{CEF08D77-BA92-4B9B-8ECB-45FFCD4F35FA}" cache="Slicer_Item_Type" caption="Item Type" startItem="10" style="SlicerStyleDark6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2742C61-6951-4E25-BF20-AFA6827AF04E}" cache="Slicer_Outlet_Size" caption="Outlet Size" rowHeight="260350"/>
  <slicer name="Outlet Size 2" xr10:uid="{8741AD77-CBF8-4F96-89D1-B229FCF0370B}" cache="Slicer_Outlet_Size1" caption="Outlet Size" rowHeight="260350"/>
  <slicer name="Outlet Location Type" xr10:uid="{08A58EB0-A9C6-42C2-99FA-D64829E20201}" cache="Slicer_Outlet_Location_Type" caption="Outlet Location Type" rowHeight="260350"/>
  <slicer name="Item Type" xr10:uid="{AC6812E7-B0F2-4F09-8F33-1A3316456D30}"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00DB80D5-45D1-4A0E-B410-DE9F06D73CCA}" name="sr. number"/>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9B9A5-029E-46F4-9432-5B6AC7C799E7}">
  <dimension ref="A1"/>
  <sheetViews>
    <sheetView showGridLines="0" tabSelected="1" zoomScale="68" zoomScaleNormal="68" workbookViewId="0">
      <selection activeCell="Y12" sqref="Y12"/>
    </sheetView>
  </sheetViews>
  <sheetFormatPr defaultRowHeight="15.6" x14ac:dyDescent="0.3"/>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C795A-BDBF-4CE2-8FAB-66220CE5BBAC}">
  <dimension ref="A1:I207"/>
  <sheetViews>
    <sheetView topLeftCell="A106" workbookViewId="0">
      <selection activeCell="B115" sqref="B115"/>
    </sheetView>
  </sheetViews>
  <sheetFormatPr defaultRowHeight="15.6" x14ac:dyDescent="0.3"/>
  <cols>
    <col min="1" max="1" width="17.296875" bestFit="1" customWidth="1"/>
    <col min="2" max="2" width="14.59765625" bestFit="1" customWidth="1"/>
    <col min="3" max="3" width="10.3984375" bestFit="1" customWidth="1"/>
    <col min="4" max="4" width="15.69921875" bestFit="1" customWidth="1"/>
    <col min="5" max="5" width="11.8984375" bestFit="1" customWidth="1"/>
    <col min="6" max="6" width="12.296875" bestFit="1" customWidth="1"/>
    <col min="7" max="7" width="15.19921875" bestFit="1" customWidth="1"/>
    <col min="8" max="8" width="7.8984375" bestFit="1" customWidth="1"/>
    <col min="9" max="9" width="10.8984375" bestFit="1" customWidth="1"/>
    <col min="10" max="10" width="15.69921875" bestFit="1" customWidth="1"/>
    <col min="11" max="11" width="16.296875" bestFit="1" customWidth="1"/>
    <col min="12" max="12" width="19.5" bestFit="1" customWidth="1"/>
  </cols>
  <sheetData>
    <row r="1" spans="1:9" ht="16.2" thickBot="1" x14ac:dyDescent="0.35"/>
    <row r="2" spans="1:9" x14ac:dyDescent="0.3">
      <c r="A2" s="2"/>
      <c r="B2" s="3"/>
      <c r="C2" s="3"/>
      <c r="D2" s="4"/>
    </row>
    <row r="3" spans="1:9" ht="28.8" thickBot="1" x14ac:dyDescent="0.6">
      <c r="A3" s="5" t="s">
        <v>1618</v>
      </c>
      <c r="D3" s="6"/>
    </row>
    <row r="4" spans="1:9" ht="16.2" thickBot="1" x14ac:dyDescent="0.35">
      <c r="A4" s="14" t="s">
        <v>1611</v>
      </c>
      <c r="B4" s="15" t="s">
        <v>1614</v>
      </c>
      <c r="C4" s="15" t="s">
        <v>1616</v>
      </c>
      <c r="D4" s="16" t="s">
        <v>1617</v>
      </c>
    </row>
    <row r="5" spans="1:9" ht="16.2" thickBot="1" x14ac:dyDescent="0.35">
      <c r="A5" s="48">
        <v>1201681.4928000034</v>
      </c>
      <c r="B5" s="49">
        <v>140.99278338613203</v>
      </c>
      <c r="C5" s="49">
        <v>8523</v>
      </c>
      <c r="D5" s="50">
        <v>3.9658570925731196</v>
      </c>
    </row>
    <row r="6" spans="1:9" x14ac:dyDescent="0.3">
      <c r="A6" s="7"/>
      <c r="D6" s="6"/>
    </row>
    <row r="7" spans="1:9" x14ac:dyDescent="0.3">
      <c r="A7" s="7"/>
      <c r="D7" s="6"/>
    </row>
    <row r="8" spans="1:9" x14ac:dyDescent="0.3">
      <c r="A8" s="8" t="s">
        <v>1611</v>
      </c>
      <c r="B8" s="1" t="s">
        <v>1614</v>
      </c>
      <c r="C8" s="1" t="s">
        <v>1616</v>
      </c>
      <c r="D8" s="9" t="s">
        <v>1617</v>
      </c>
    </row>
    <row r="9" spans="1:9" ht="16.2" thickBot="1" x14ac:dyDescent="0.35">
      <c r="A9" s="10">
        <f>GETPIVOTDATA("Sum of Sales",$A$4)</f>
        <v>1201681.4928000034</v>
      </c>
      <c r="B9" s="11">
        <f>GETPIVOTDATA("Average of Sales",$A$4)</f>
        <v>140.99278338613203</v>
      </c>
      <c r="C9" s="12">
        <f>GETPIVOTDATA("no.of items",$A$4)</f>
        <v>8523</v>
      </c>
      <c r="D9" s="13">
        <f>GETPIVOTDATA("Average of Rating",$A$4)</f>
        <v>3.9658570925731196</v>
      </c>
    </row>
    <row r="14" spans="1:9" ht="16.2" thickBot="1" x14ac:dyDescent="0.35"/>
    <row r="15" spans="1:9" ht="16.2" thickBot="1" x14ac:dyDescent="0.35">
      <c r="A15" s="43" t="s">
        <v>1619</v>
      </c>
      <c r="B15" s="44"/>
      <c r="F15" s="27" t="s">
        <v>1621</v>
      </c>
      <c r="G15" s="27"/>
      <c r="H15" s="27"/>
      <c r="I15" s="28"/>
    </row>
    <row r="16" spans="1:9" ht="16.2" thickBot="1" x14ac:dyDescent="0.35">
      <c r="A16" s="23" t="s">
        <v>1612</v>
      </c>
      <c r="B16" s="4" t="s">
        <v>1611</v>
      </c>
      <c r="F16" s="17" t="s">
        <v>1611</v>
      </c>
      <c r="G16" s="24" t="s">
        <v>1620</v>
      </c>
      <c r="H16" s="3"/>
      <c r="I16" s="4"/>
    </row>
    <row r="17" spans="1:9" ht="16.2" thickBot="1" x14ac:dyDescent="0.35">
      <c r="A17" s="18" t="s">
        <v>17</v>
      </c>
      <c r="B17" s="20">
        <v>776319.68840000057</v>
      </c>
      <c r="F17" s="25" t="s">
        <v>1612</v>
      </c>
      <c r="G17" s="51" t="s">
        <v>17</v>
      </c>
      <c r="H17" s="51" t="s">
        <v>10</v>
      </c>
      <c r="I17" s="6" t="s">
        <v>1613</v>
      </c>
    </row>
    <row r="18" spans="1:9" x14ac:dyDescent="0.3">
      <c r="A18" s="18" t="s">
        <v>10</v>
      </c>
      <c r="B18" s="21">
        <v>425361.8043999995</v>
      </c>
      <c r="F18" s="18" t="s">
        <v>14</v>
      </c>
      <c r="G18" s="29">
        <v>215047.9126000001</v>
      </c>
      <c r="H18" s="30">
        <v>121349.89940000001</v>
      </c>
      <c r="I18" s="31">
        <v>336397.81200000009</v>
      </c>
    </row>
    <row r="19" spans="1:9" ht="16.2" thickBot="1" x14ac:dyDescent="0.35">
      <c r="A19" s="19" t="s">
        <v>1613</v>
      </c>
      <c r="B19" s="22">
        <v>1201681.4928000001</v>
      </c>
      <c r="F19" s="18" t="s">
        <v>34</v>
      </c>
      <c r="G19" s="32">
        <v>254464.77940000014</v>
      </c>
      <c r="H19" s="52">
        <v>138685.86819999994</v>
      </c>
      <c r="I19" s="33">
        <v>393150.64760000008</v>
      </c>
    </row>
    <row r="20" spans="1:9" x14ac:dyDescent="0.3">
      <c r="F20" s="18" t="s">
        <v>21</v>
      </c>
      <c r="G20" s="32">
        <v>306806.99640000012</v>
      </c>
      <c r="H20" s="52">
        <v>165326.0368</v>
      </c>
      <c r="I20" s="33">
        <v>472133.03320000012</v>
      </c>
    </row>
    <row r="21" spans="1:9" ht="16.2" thickBot="1" x14ac:dyDescent="0.35">
      <c r="F21" s="19" t="s">
        <v>1613</v>
      </c>
      <c r="G21" s="34">
        <v>776319.68840000033</v>
      </c>
      <c r="H21" s="35">
        <v>425361.80439999996</v>
      </c>
      <c r="I21" s="36">
        <v>1201681.4928000004</v>
      </c>
    </row>
    <row r="37" spans="1:4" ht="16.2" thickBot="1" x14ac:dyDescent="0.35"/>
    <row r="38" spans="1:4" ht="16.2" thickBot="1" x14ac:dyDescent="0.35">
      <c r="A38" s="43" t="s">
        <v>1622</v>
      </c>
      <c r="B38" s="44"/>
      <c r="C38" s="26"/>
      <c r="D38" s="26"/>
    </row>
    <row r="39" spans="1:4" ht="16.2" thickBot="1" x14ac:dyDescent="0.35">
      <c r="A39" s="17" t="s">
        <v>1612</v>
      </c>
      <c r="B39" s="4" t="s">
        <v>1611</v>
      </c>
    </row>
    <row r="40" spans="1:4" x14ac:dyDescent="0.3">
      <c r="A40" s="18" t="s">
        <v>153</v>
      </c>
      <c r="B40" s="53">
        <v>9077.869999999999</v>
      </c>
    </row>
    <row r="41" spans="1:4" x14ac:dyDescent="0.3">
      <c r="A41" s="18" t="s">
        <v>74</v>
      </c>
      <c r="B41" s="54">
        <v>15596.696600000001</v>
      </c>
    </row>
    <row r="42" spans="1:4" x14ac:dyDescent="0.3">
      <c r="A42" s="18" t="s">
        <v>159</v>
      </c>
      <c r="B42" s="54">
        <v>21880.027399999992</v>
      </c>
    </row>
    <row r="43" spans="1:4" x14ac:dyDescent="0.3">
      <c r="A43" s="18" t="s">
        <v>64</v>
      </c>
      <c r="B43" s="54">
        <v>22451.891599999999</v>
      </c>
    </row>
    <row r="44" spans="1:4" x14ac:dyDescent="0.3">
      <c r="A44" s="18" t="s">
        <v>61</v>
      </c>
      <c r="B44" s="54">
        <v>29334.680599999996</v>
      </c>
    </row>
    <row r="45" spans="1:4" x14ac:dyDescent="0.3">
      <c r="A45" s="18" t="s">
        <v>57</v>
      </c>
      <c r="B45" s="54">
        <v>35379.119800000015</v>
      </c>
    </row>
    <row r="46" spans="1:4" x14ac:dyDescent="0.3">
      <c r="A46" s="18" t="s">
        <v>32</v>
      </c>
      <c r="B46" s="54">
        <v>58514.166999999987</v>
      </c>
    </row>
    <row r="47" spans="1:4" x14ac:dyDescent="0.3">
      <c r="A47" s="18" t="s">
        <v>54</v>
      </c>
      <c r="B47" s="54">
        <v>59449.863799999992</v>
      </c>
    </row>
    <row r="48" spans="1:4" x14ac:dyDescent="0.3">
      <c r="A48" s="18" t="s">
        <v>19</v>
      </c>
      <c r="B48" s="54">
        <v>68025.838800000012</v>
      </c>
    </row>
    <row r="49" spans="1:2" x14ac:dyDescent="0.3">
      <c r="A49" s="18" t="s">
        <v>95</v>
      </c>
      <c r="B49" s="54">
        <v>81894.736400000009</v>
      </c>
    </row>
    <row r="50" spans="1:2" x14ac:dyDescent="0.3">
      <c r="A50" s="18" t="s">
        <v>28</v>
      </c>
      <c r="B50" s="54">
        <v>90706.728999999992</v>
      </c>
    </row>
    <row r="51" spans="1:2" x14ac:dyDescent="0.3">
      <c r="A51" s="18" t="s">
        <v>67</v>
      </c>
      <c r="B51" s="54">
        <v>101276.46159999995</v>
      </c>
    </row>
    <row r="52" spans="1:2" x14ac:dyDescent="0.3">
      <c r="A52" s="18" t="s">
        <v>24</v>
      </c>
      <c r="B52" s="54">
        <v>118558.88140000009</v>
      </c>
    </row>
    <row r="53" spans="1:2" x14ac:dyDescent="0.3">
      <c r="A53" s="18" t="s">
        <v>42</v>
      </c>
      <c r="B53" s="54">
        <v>135976.52539999998</v>
      </c>
    </row>
    <row r="54" spans="1:2" x14ac:dyDescent="0.3">
      <c r="A54" s="18" t="s">
        <v>48</v>
      </c>
      <c r="B54" s="54">
        <v>175433.92240000021</v>
      </c>
    </row>
    <row r="55" spans="1:2" x14ac:dyDescent="0.3">
      <c r="A55" s="18" t="s">
        <v>12</v>
      </c>
      <c r="B55" s="54">
        <v>178124.08099999995</v>
      </c>
    </row>
    <row r="56" spans="1:2" ht="16.2" thickBot="1" x14ac:dyDescent="0.35">
      <c r="A56" s="19" t="s">
        <v>1613</v>
      </c>
      <c r="B56" s="55">
        <v>1201681.4927999999</v>
      </c>
    </row>
    <row r="59" spans="1:2" ht="16.2" thickBot="1" x14ac:dyDescent="0.35">
      <c r="A59" s="45" t="s">
        <v>1623</v>
      </c>
      <c r="B59" s="45"/>
    </row>
    <row r="60" spans="1:2" ht="16.2" thickBot="1" x14ac:dyDescent="0.35">
      <c r="A60" s="17" t="s">
        <v>1612</v>
      </c>
      <c r="B60" s="4" t="s">
        <v>1611</v>
      </c>
    </row>
    <row r="61" spans="1:2" x14ac:dyDescent="0.3">
      <c r="A61" s="18">
        <v>2011</v>
      </c>
      <c r="B61" s="20">
        <v>78131.566599999976</v>
      </c>
    </row>
    <row r="62" spans="1:2" x14ac:dyDescent="0.3">
      <c r="A62" s="18">
        <v>2012</v>
      </c>
      <c r="B62" s="21">
        <v>130476.85979999998</v>
      </c>
    </row>
    <row r="63" spans="1:2" x14ac:dyDescent="0.3">
      <c r="A63" s="18">
        <v>2014</v>
      </c>
      <c r="B63" s="21">
        <v>131809.01560000007</v>
      </c>
    </row>
    <row r="64" spans="1:2" x14ac:dyDescent="0.3">
      <c r="A64" s="18">
        <v>2015</v>
      </c>
      <c r="B64" s="21">
        <v>130942.78019999999</v>
      </c>
    </row>
    <row r="65" spans="1:2" x14ac:dyDescent="0.3">
      <c r="A65" s="18">
        <v>2016</v>
      </c>
      <c r="B65" s="21">
        <v>132113.36980000007</v>
      </c>
    </row>
    <row r="66" spans="1:2" x14ac:dyDescent="0.3">
      <c r="A66" s="18">
        <v>2017</v>
      </c>
      <c r="B66" s="21">
        <v>133103.90699999989</v>
      </c>
    </row>
    <row r="67" spans="1:2" x14ac:dyDescent="0.3">
      <c r="A67" s="18">
        <v>2018</v>
      </c>
      <c r="B67" s="21">
        <v>204522.25700000025</v>
      </c>
    </row>
    <row r="68" spans="1:2" x14ac:dyDescent="0.3">
      <c r="A68" s="18">
        <v>2020</v>
      </c>
      <c r="B68" s="21">
        <v>129103.96039999987</v>
      </c>
    </row>
    <row r="69" spans="1:2" x14ac:dyDescent="0.3">
      <c r="A69" s="18">
        <v>2022</v>
      </c>
      <c r="B69" s="21">
        <v>131477.77639999994</v>
      </c>
    </row>
    <row r="70" spans="1:2" ht="16.2" thickBot="1" x14ac:dyDescent="0.35">
      <c r="A70" s="19" t="s">
        <v>1613</v>
      </c>
      <c r="B70" s="22">
        <v>1201681.4927999999</v>
      </c>
    </row>
    <row r="75" spans="1:2" x14ac:dyDescent="0.3">
      <c r="A75" s="42" t="s">
        <v>1624</v>
      </c>
      <c r="B75" s="42"/>
    </row>
    <row r="76" spans="1:2" x14ac:dyDescent="0.3">
      <c r="A76" s="38" t="s">
        <v>1612</v>
      </c>
      <c r="B76" t="s">
        <v>1611</v>
      </c>
    </row>
    <row r="77" spans="1:2" x14ac:dyDescent="0.3">
      <c r="A77" s="39" t="s">
        <v>30</v>
      </c>
      <c r="B77" s="37">
        <v>248991.58600000024</v>
      </c>
    </row>
    <row r="78" spans="1:2" x14ac:dyDescent="0.3">
      <c r="A78" s="39" t="s">
        <v>15</v>
      </c>
      <c r="B78" s="37">
        <v>507895.7363999993</v>
      </c>
    </row>
    <row r="79" spans="1:2" x14ac:dyDescent="0.3">
      <c r="A79" s="39" t="s">
        <v>26</v>
      </c>
      <c r="B79" s="37">
        <v>444794.17039999936</v>
      </c>
    </row>
    <row r="80" spans="1:2" x14ac:dyDescent="0.3">
      <c r="A80" s="39" t="s">
        <v>1613</v>
      </c>
      <c r="B80" s="37">
        <v>1201681.4927999987</v>
      </c>
    </row>
    <row r="81" spans="1:4" x14ac:dyDescent="0.3">
      <c r="B81" s="37"/>
    </row>
    <row r="83" spans="1:4" ht="16.2" thickBot="1" x14ac:dyDescent="0.35"/>
    <row r="87" spans="1:4" x14ac:dyDescent="0.3">
      <c r="A87" s="42" t="s">
        <v>1625</v>
      </c>
      <c r="B87" s="42"/>
    </row>
    <row r="88" spans="1:4" x14ac:dyDescent="0.3">
      <c r="A88" s="38" t="s">
        <v>1612</v>
      </c>
      <c r="B88" t="s">
        <v>1611</v>
      </c>
    </row>
    <row r="89" spans="1:4" x14ac:dyDescent="0.3">
      <c r="A89" s="39" t="s">
        <v>14</v>
      </c>
      <c r="B89" s="37">
        <v>336397.81199999945</v>
      </c>
      <c r="C89" s="40" t="s">
        <v>1626</v>
      </c>
      <c r="D89" s="41">
        <f>GETPIVOTDATA("Sales",$A$88,"Outlet Location Type","Tier 1")</f>
        <v>336397.81199999945</v>
      </c>
    </row>
    <row r="90" spans="1:4" x14ac:dyDescent="0.3">
      <c r="A90" s="39" t="s">
        <v>34</v>
      </c>
      <c r="B90" s="37">
        <v>393150.64759999956</v>
      </c>
      <c r="C90" s="40" t="s">
        <v>1627</v>
      </c>
      <c r="D90" s="41">
        <f>GETPIVOTDATA("Sales",$A$88,"Outlet Location Type","Tier 2")</f>
        <v>393150.64759999956</v>
      </c>
    </row>
    <row r="91" spans="1:4" x14ac:dyDescent="0.3">
      <c r="A91" s="39" t="s">
        <v>21</v>
      </c>
      <c r="B91" s="37">
        <v>472133.03319999954</v>
      </c>
      <c r="C91" s="40" t="s">
        <v>1628</v>
      </c>
      <c r="D91" s="41">
        <f>GETPIVOTDATA("Sales",$A$88,"Outlet Location Type","Tier 3")</f>
        <v>472133.03319999954</v>
      </c>
    </row>
    <row r="92" spans="1:4" x14ac:dyDescent="0.3">
      <c r="A92" s="39" t="s">
        <v>1613</v>
      </c>
      <c r="B92" s="37">
        <v>1201681.4927999985</v>
      </c>
    </row>
    <row r="103" spans="1:2" x14ac:dyDescent="0.3">
      <c r="A103" s="42" t="s">
        <v>1629</v>
      </c>
      <c r="B103" s="42"/>
    </row>
    <row r="104" spans="1:2" x14ac:dyDescent="0.3">
      <c r="A104" s="38" t="s">
        <v>1612</v>
      </c>
      <c r="B104" t="s">
        <v>1611</v>
      </c>
    </row>
    <row r="105" spans="1:2" x14ac:dyDescent="0.3">
      <c r="A105" s="39" t="s">
        <v>16</v>
      </c>
      <c r="B105" s="37">
        <v>787549.89280000131</v>
      </c>
    </row>
    <row r="106" spans="1:2" x14ac:dyDescent="0.3">
      <c r="A106" s="39" t="s">
        <v>40</v>
      </c>
      <c r="B106" s="37">
        <v>151939.149</v>
      </c>
    </row>
    <row r="107" spans="1:2" x14ac:dyDescent="0.3">
      <c r="A107" s="39" t="s">
        <v>22</v>
      </c>
      <c r="B107" s="37">
        <v>131477.77639999994</v>
      </c>
    </row>
    <row r="108" spans="1:2" x14ac:dyDescent="0.3">
      <c r="A108" s="39" t="s">
        <v>46</v>
      </c>
      <c r="B108" s="37">
        <v>130714.67460000006</v>
      </c>
    </row>
    <row r="109" spans="1:2" x14ac:dyDescent="0.3">
      <c r="A109" s="39" t="s">
        <v>1613</v>
      </c>
      <c r="B109" s="37">
        <v>1201681.4928000013</v>
      </c>
    </row>
    <row r="112" spans="1:2" x14ac:dyDescent="0.3">
      <c r="A112" s="42" t="s">
        <v>1630</v>
      </c>
      <c r="B112" s="42"/>
    </row>
    <row r="113" spans="1:2" x14ac:dyDescent="0.3">
      <c r="A113" s="38" t="s">
        <v>1612</v>
      </c>
      <c r="B113" t="s">
        <v>1614</v>
      </c>
    </row>
    <row r="114" spans="1:2" x14ac:dyDescent="0.3">
      <c r="A114" s="39" t="s">
        <v>22</v>
      </c>
      <c r="B114" s="47">
        <v>141.67863836206891</v>
      </c>
    </row>
    <row r="115" spans="1:2" x14ac:dyDescent="0.3">
      <c r="A115" s="39" t="s">
        <v>16</v>
      </c>
      <c r="B115" s="47">
        <v>141.21389506903375</v>
      </c>
    </row>
    <row r="116" spans="1:2" x14ac:dyDescent="0.3">
      <c r="A116" s="39" t="s">
        <v>40</v>
      </c>
      <c r="B116" s="47">
        <v>140.29468975069253</v>
      </c>
    </row>
    <row r="117" spans="1:2" x14ac:dyDescent="0.3">
      <c r="A117" s="39" t="s">
        <v>46</v>
      </c>
      <c r="B117" s="47">
        <v>139.80179101604284</v>
      </c>
    </row>
    <row r="118" spans="1:2" x14ac:dyDescent="0.3">
      <c r="A118" s="39" t="s">
        <v>1613</v>
      </c>
      <c r="B118" s="47">
        <v>140.99278338613237</v>
      </c>
    </row>
    <row r="121" spans="1:2" x14ac:dyDescent="0.3">
      <c r="A121" s="42" t="s">
        <v>1631</v>
      </c>
      <c r="B121" s="42"/>
    </row>
    <row r="122" spans="1:2" x14ac:dyDescent="0.3">
      <c r="A122" s="38" t="s">
        <v>1612</v>
      </c>
      <c r="B122" t="s">
        <v>1632</v>
      </c>
    </row>
    <row r="123" spans="1:2" x14ac:dyDescent="0.3">
      <c r="A123" s="39" t="s">
        <v>16</v>
      </c>
      <c r="B123" s="46">
        <v>5577</v>
      </c>
    </row>
    <row r="124" spans="1:2" x14ac:dyDescent="0.3">
      <c r="A124" s="39" t="s">
        <v>40</v>
      </c>
      <c r="B124" s="46">
        <v>1083</v>
      </c>
    </row>
    <row r="125" spans="1:2" x14ac:dyDescent="0.3">
      <c r="A125" s="39" t="s">
        <v>46</v>
      </c>
      <c r="B125" s="46">
        <v>935</v>
      </c>
    </row>
    <row r="126" spans="1:2" x14ac:dyDescent="0.3">
      <c r="A126" s="39" t="s">
        <v>22</v>
      </c>
      <c r="B126" s="46">
        <v>928</v>
      </c>
    </row>
    <row r="127" spans="1:2" x14ac:dyDescent="0.3">
      <c r="A127" s="39" t="s">
        <v>1613</v>
      </c>
      <c r="B127" s="46">
        <v>8523</v>
      </c>
    </row>
    <row r="207" ht="16.2" thickBot="1" x14ac:dyDescent="0.35"/>
  </sheetData>
  <mergeCells count="8">
    <mergeCell ref="A112:B112"/>
    <mergeCell ref="A121:B121"/>
    <mergeCell ref="A103:B103"/>
    <mergeCell ref="A15:B15"/>
    <mergeCell ref="A38:B38"/>
    <mergeCell ref="A59:B59"/>
    <mergeCell ref="A75:B75"/>
    <mergeCell ref="A87:B8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3" zoomScaleNormal="83" workbookViewId="0">
      <selection activeCell="A11" sqref="A1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1615</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1610</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1610</v>
      </c>
      <c r="C49" t="s">
        <v>92</v>
      </c>
      <c r="D49" t="s">
        <v>24</v>
      </c>
      <c r="E49">
        <v>2012</v>
      </c>
      <c r="F49" t="s">
        <v>13</v>
      </c>
      <c r="G49" t="s">
        <v>14</v>
      </c>
      <c r="H49" t="s">
        <v>15</v>
      </c>
      <c r="I49" t="s">
        <v>16</v>
      </c>
      <c r="J49">
        <v>1.3658248E-2</v>
      </c>
      <c r="K49">
        <v>17.5</v>
      </c>
      <c r="L49">
        <v>256.3304</v>
      </c>
      <c r="M49">
        <v>5</v>
      </c>
    </row>
    <row r="50" spans="1:13" x14ac:dyDescent="0.3">
      <c r="A50">
        <v>49</v>
      </c>
      <c r="B50" t="s">
        <v>1610</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1610</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1610</v>
      </c>
      <c r="C152" t="s">
        <v>66</v>
      </c>
      <c r="D152" t="s">
        <v>67</v>
      </c>
      <c r="E152">
        <v>2015</v>
      </c>
      <c r="F152" t="s">
        <v>33</v>
      </c>
      <c r="G152" t="s">
        <v>34</v>
      </c>
      <c r="H152" t="s">
        <v>15</v>
      </c>
      <c r="I152" t="s">
        <v>16</v>
      </c>
      <c r="J152">
        <v>0</v>
      </c>
      <c r="K152">
        <v>17.25</v>
      </c>
      <c r="L152">
        <v>171.57640000000001</v>
      </c>
      <c r="M152">
        <v>5</v>
      </c>
    </row>
    <row r="153" spans="1:13" x14ac:dyDescent="0.3">
      <c r="A153">
        <v>152</v>
      </c>
      <c r="B153" t="s">
        <v>1610</v>
      </c>
      <c r="C153" t="s">
        <v>196</v>
      </c>
      <c r="D153" t="s">
        <v>19</v>
      </c>
      <c r="E153">
        <v>2020</v>
      </c>
      <c r="F153" t="s">
        <v>37</v>
      </c>
      <c r="G153" t="s">
        <v>34</v>
      </c>
      <c r="H153" t="s">
        <v>15</v>
      </c>
      <c r="I153" t="s">
        <v>16</v>
      </c>
      <c r="J153">
        <v>0</v>
      </c>
      <c r="K153">
        <v>12.15</v>
      </c>
      <c r="L153">
        <v>39.150599999999997</v>
      </c>
      <c r="M153">
        <v>5</v>
      </c>
    </row>
    <row r="154" spans="1:13" x14ac:dyDescent="0.3">
      <c r="A154">
        <v>153</v>
      </c>
      <c r="B154" t="s">
        <v>1610</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1610</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1610</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1610</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1610</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1610</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1610</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1610</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1610</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1610</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1610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1610</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1610</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1610</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1610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1610</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1610</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1610</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1610</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1610</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1610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1610</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1610</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1610</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1610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1610</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1610</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1610</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1610</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1610</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1610</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1610</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1610</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1610</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1610</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1610</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1610</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1610</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1610</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1610</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1610</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1610</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1610</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1610</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1610</v>
      </c>
      <c r="C1913" t="s">
        <v>1184</v>
      </c>
      <c r="D1913" t="s">
        <v>12</v>
      </c>
      <c r="E1913">
        <v>2018</v>
      </c>
      <c r="F1913" t="s">
        <v>45</v>
      </c>
      <c r="G1913" t="s">
        <v>21</v>
      </c>
      <c r="H1913" t="s">
        <v>15</v>
      </c>
      <c r="I1913" t="s">
        <v>46</v>
      </c>
      <c r="J1913">
        <v>0</v>
      </c>
      <c r="L1913">
        <v>245.01439999999999</v>
      </c>
      <c r="M1913">
        <v>4.3</v>
      </c>
    </row>
    <row r="1914" spans="1:13" x14ac:dyDescent="0.3">
      <c r="A1914">
        <v>1913</v>
      </c>
      <c r="B1914" t="s">
        <v>1610</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1610</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1610</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1610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1610</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1610</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1610</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1610</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1610</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1610</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1610</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1610</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1610</v>
      </c>
      <c r="C2220" t="s">
        <v>592</v>
      </c>
      <c r="D2220" t="s">
        <v>64</v>
      </c>
      <c r="E2220">
        <v>2015</v>
      </c>
      <c r="F2220" t="s">
        <v>33</v>
      </c>
      <c r="G2220" t="s">
        <v>34</v>
      </c>
      <c r="H2220" t="s">
        <v>15</v>
      </c>
      <c r="I2220" t="s">
        <v>16</v>
      </c>
      <c r="J2220">
        <v>0</v>
      </c>
      <c r="K2220">
        <v>5.5</v>
      </c>
      <c r="L2220">
        <v>103.1016</v>
      </c>
      <c r="M2220">
        <v>4.2</v>
      </c>
    </row>
    <row r="2221" spans="1:13" x14ac:dyDescent="0.3">
      <c r="A2221">
        <v>2220</v>
      </c>
      <c r="B2221" t="s">
        <v>1610</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1610</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1610</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1610</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1610</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1610</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1610</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1610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1610</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1610</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1610</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1610</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1610</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1610</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1610</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1610</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1610</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1610</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1610</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1610</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1610</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1610</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1610</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1610</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1610</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1610</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1610</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1610</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1610</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1610</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1610</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1610</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1610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1610</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1610</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1610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1610</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1610</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1610</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1610</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1610</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1610</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1610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1610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1610</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1610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1610</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1610</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1610</v>
      </c>
      <c r="C3640" t="s">
        <v>1381</v>
      </c>
      <c r="D3640" t="s">
        <v>28</v>
      </c>
      <c r="E3640">
        <v>2014</v>
      </c>
      <c r="F3640" t="s">
        <v>29</v>
      </c>
      <c r="G3640" t="s">
        <v>21</v>
      </c>
      <c r="H3640" t="s">
        <v>30</v>
      </c>
      <c r="I3640" t="s">
        <v>16</v>
      </c>
      <c r="J3640">
        <v>0</v>
      </c>
      <c r="K3640">
        <v>14.5</v>
      </c>
      <c r="L3640">
        <v>154.4682</v>
      </c>
      <c r="M3640">
        <v>4</v>
      </c>
    </row>
    <row r="3641" spans="1:13" x14ac:dyDescent="0.3">
      <c r="A3641">
        <v>3640</v>
      </c>
      <c r="B3641" t="s">
        <v>1610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1610</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1610</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1610</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1610</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1610</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1610</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1610</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1610</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1610</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1610</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1610</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1610</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1610</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1610</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1610</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1610</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1610</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1610</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1610</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1610</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1610</v>
      </c>
      <c r="C4179" t="s">
        <v>1541</v>
      </c>
      <c r="D4179" t="s">
        <v>48</v>
      </c>
      <c r="E4179">
        <v>2018</v>
      </c>
      <c r="F4179" t="s">
        <v>138</v>
      </c>
      <c r="G4179" t="s">
        <v>14</v>
      </c>
      <c r="H4179" t="s">
        <v>26</v>
      </c>
      <c r="I4179" t="s">
        <v>40</v>
      </c>
      <c r="J4179">
        <v>0.30374337000000001</v>
      </c>
      <c r="L4179">
        <v>196.011</v>
      </c>
      <c r="M4179">
        <v>3.8</v>
      </c>
    </row>
    <row r="4180" spans="1:13" x14ac:dyDescent="0.3">
      <c r="A4180">
        <v>4179</v>
      </c>
      <c r="B4180" t="s">
        <v>1610</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1610</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1610</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1610</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1610</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1610</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1610</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1610</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1610</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1610</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1610</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1610</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1610</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1610</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1610</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1610</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1610</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1610</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1610</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1610</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1610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1610</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1610</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1610</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1610</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1610</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1610</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1610</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1610</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1610</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1610</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1610</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1610</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1610</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1610</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1610</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1610</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1610</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1610</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1610</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1610</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1610</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1610</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1610</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1610</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1610</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1610</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1610</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1610</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1610</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1610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1610</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1610</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1610</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1610</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1610</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1610</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1610</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1610</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1610</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1610</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1610</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1610</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1610</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1610</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1610</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1610</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1610</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1610</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1610</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1610</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1610</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1610</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1610</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1610</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1610</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1610</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1610</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1610</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1610</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1610</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1610</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1610</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1610</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1610</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1610</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1610</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1610</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1610</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1610</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1610</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1610</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1610</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1610</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1610</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1610</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1610</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1610</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1610</v>
      </c>
      <c r="C6425" t="s">
        <v>793</v>
      </c>
      <c r="D6425" t="s">
        <v>12</v>
      </c>
      <c r="E6425">
        <v>2018</v>
      </c>
      <c r="F6425" t="s">
        <v>138</v>
      </c>
      <c r="G6425" t="s">
        <v>14</v>
      </c>
      <c r="H6425" t="s">
        <v>26</v>
      </c>
      <c r="I6425" t="s">
        <v>40</v>
      </c>
      <c r="J6425">
        <v>5.4363970999999997E-2</v>
      </c>
      <c r="L6425">
        <v>105.099</v>
      </c>
      <c r="M6425">
        <v>4</v>
      </c>
    </row>
    <row r="6426" spans="1:13" x14ac:dyDescent="0.3">
      <c r="A6426">
        <v>6425</v>
      </c>
      <c r="B6426" t="s">
        <v>1610</v>
      </c>
      <c r="C6426" t="s">
        <v>668</v>
      </c>
      <c r="D6426" t="s">
        <v>12</v>
      </c>
      <c r="E6426">
        <v>2018</v>
      </c>
      <c r="F6426" t="s">
        <v>138</v>
      </c>
      <c r="G6426" t="s">
        <v>14</v>
      </c>
      <c r="H6426" t="s">
        <v>26</v>
      </c>
      <c r="I6426" t="s">
        <v>40</v>
      </c>
      <c r="J6426">
        <v>0</v>
      </c>
      <c r="L6426">
        <v>258.39879999999999</v>
      </c>
      <c r="M6426">
        <v>4</v>
      </c>
    </row>
    <row r="6427" spans="1:13" x14ac:dyDescent="0.3">
      <c r="A6427">
        <v>6426</v>
      </c>
      <c r="B6427" t="s">
        <v>1610</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1610</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1610</v>
      </c>
      <c r="C6429" t="s">
        <v>1072</v>
      </c>
      <c r="D6429" t="s">
        <v>48</v>
      </c>
      <c r="E6429">
        <v>2018</v>
      </c>
      <c r="F6429" t="s">
        <v>138</v>
      </c>
      <c r="G6429" t="s">
        <v>14</v>
      </c>
      <c r="H6429" t="s">
        <v>26</v>
      </c>
      <c r="I6429" t="s">
        <v>40</v>
      </c>
      <c r="J6429">
        <v>0.28406587900000002</v>
      </c>
      <c r="L6429">
        <v>105.5622</v>
      </c>
      <c r="M6429">
        <v>4</v>
      </c>
    </row>
    <row r="6430" spans="1:13" x14ac:dyDescent="0.3">
      <c r="A6430">
        <v>6429</v>
      </c>
      <c r="B6430" t="s">
        <v>1610</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1610</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1610</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1610</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1610</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1610</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1610</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1610</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1610</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1610</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1610</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1610</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1610</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1610</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1610</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1610</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1610</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1610</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1610</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1610</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1610</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1610</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1610</v>
      </c>
      <c r="C6842" t="s">
        <v>1353</v>
      </c>
      <c r="D6842" t="s">
        <v>48</v>
      </c>
      <c r="E6842">
        <v>2020</v>
      </c>
      <c r="F6842" t="s">
        <v>37</v>
      </c>
      <c r="G6842" t="s">
        <v>34</v>
      </c>
      <c r="H6842" t="s">
        <v>15</v>
      </c>
      <c r="I6842" t="s">
        <v>16</v>
      </c>
      <c r="J6842">
        <v>0</v>
      </c>
      <c r="K6842">
        <v>18.5</v>
      </c>
      <c r="L6842">
        <v>119.8124</v>
      </c>
      <c r="M6842">
        <v>4</v>
      </c>
    </row>
    <row r="6843" spans="1:13" x14ac:dyDescent="0.3">
      <c r="A6843">
        <v>6842</v>
      </c>
      <c r="B6843" t="s">
        <v>1610</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1610</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1610</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1610</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1610</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1610</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1610</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1610</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1610</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1610</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1610</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1610</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1610</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1610</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1610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1610</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1610</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1610</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1610</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1610</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1610</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1610</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1610</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1610</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1610</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1610</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1610</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1610</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1610</v>
      </c>
      <c r="C7976" t="s">
        <v>1261</v>
      </c>
      <c r="D7976" t="s">
        <v>28</v>
      </c>
      <c r="E7976">
        <v>2022</v>
      </c>
      <c r="F7976" t="s">
        <v>20</v>
      </c>
      <c r="G7976" t="s">
        <v>21</v>
      </c>
      <c r="H7976" t="s">
        <v>15</v>
      </c>
      <c r="I7976" t="s">
        <v>22</v>
      </c>
      <c r="J7976">
        <v>0</v>
      </c>
      <c r="K7976">
        <v>16.25</v>
      </c>
      <c r="L7976">
        <v>90.2804</v>
      </c>
      <c r="M7976">
        <v>4</v>
      </c>
    </row>
    <row r="7977" spans="1:13" x14ac:dyDescent="0.3">
      <c r="A7977">
        <v>7976</v>
      </c>
      <c r="B7977" t="s">
        <v>1610</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1610</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1610</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1610</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1610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1610</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1610</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1610</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1610</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1610</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1610</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1610</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1610</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1610</v>
      </c>
      <c r="C8249" t="s">
        <v>662</v>
      </c>
      <c r="D8249" t="s">
        <v>57</v>
      </c>
      <c r="E8249">
        <v>2018</v>
      </c>
      <c r="F8249" t="s">
        <v>45</v>
      </c>
      <c r="G8249" t="s">
        <v>21</v>
      </c>
      <c r="H8249" t="s">
        <v>15</v>
      </c>
      <c r="I8249" t="s">
        <v>46</v>
      </c>
      <c r="J8249">
        <v>0</v>
      </c>
      <c r="L8249">
        <v>87.685599999999994</v>
      </c>
      <c r="M8249">
        <v>4</v>
      </c>
    </row>
    <row r="8250" spans="1:13" x14ac:dyDescent="0.3">
      <c r="A8250">
        <v>8249</v>
      </c>
      <c r="B8250" t="s">
        <v>1610</v>
      </c>
      <c r="C8250" t="s">
        <v>1441</v>
      </c>
      <c r="D8250" t="s">
        <v>12</v>
      </c>
      <c r="E8250">
        <v>2018</v>
      </c>
      <c r="F8250" t="s">
        <v>45</v>
      </c>
      <c r="G8250" t="s">
        <v>21</v>
      </c>
      <c r="H8250" t="s">
        <v>15</v>
      </c>
      <c r="I8250" t="s">
        <v>46</v>
      </c>
      <c r="J8250">
        <v>2.7183141000000001E-2</v>
      </c>
      <c r="L8250">
        <v>99.7042</v>
      </c>
      <c r="M8250">
        <v>4</v>
      </c>
    </row>
    <row r="8251" spans="1:13" x14ac:dyDescent="0.3">
      <c r="A8251">
        <v>8250</v>
      </c>
      <c r="B8251" t="s">
        <v>1610</v>
      </c>
      <c r="C8251" t="s">
        <v>718</v>
      </c>
      <c r="D8251" t="s">
        <v>19</v>
      </c>
      <c r="E8251">
        <v>2018</v>
      </c>
      <c r="F8251" t="s">
        <v>45</v>
      </c>
      <c r="G8251" t="s">
        <v>21</v>
      </c>
      <c r="H8251" t="s">
        <v>15</v>
      </c>
      <c r="I8251" t="s">
        <v>46</v>
      </c>
      <c r="J8251">
        <v>0</v>
      </c>
      <c r="L8251">
        <v>64.216800000000006</v>
      </c>
      <c r="M8251">
        <v>4</v>
      </c>
    </row>
    <row r="8252" spans="1:13" x14ac:dyDescent="0.3">
      <c r="A8252">
        <v>8251</v>
      </c>
      <c r="B8252" t="s">
        <v>1610</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1610</v>
      </c>
      <c r="C8253" t="s">
        <v>1134</v>
      </c>
      <c r="D8253" t="s">
        <v>42</v>
      </c>
      <c r="E8253">
        <v>2018</v>
      </c>
      <c r="F8253" t="s">
        <v>45</v>
      </c>
      <c r="G8253" t="s">
        <v>21</v>
      </c>
      <c r="H8253" t="s">
        <v>15</v>
      </c>
      <c r="I8253" t="s">
        <v>46</v>
      </c>
      <c r="J8253">
        <v>0.102941345</v>
      </c>
      <c r="L8253">
        <v>171.2448</v>
      </c>
      <c r="M8253">
        <v>4</v>
      </c>
    </row>
    <row r="8254" spans="1:13" x14ac:dyDescent="0.3">
      <c r="A8254">
        <v>8253</v>
      </c>
      <c r="B8254" t="s">
        <v>1610</v>
      </c>
      <c r="C8254" t="s">
        <v>75</v>
      </c>
      <c r="D8254" t="s">
        <v>42</v>
      </c>
      <c r="E8254">
        <v>2018</v>
      </c>
      <c r="F8254" t="s">
        <v>45</v>
      </c>
      <c r="G8254" t="s">
        <v>21</v>
      </c>
      <c r="H8254" t="s">
        <v>15</v>
      </c>
      <c r="I8254" t="s">
        <v>46</v>
      </c>
      <c r="J8254">
        <v>8.0249973000000002E-2</v>
      </c>
      <c r="L8254">
        <v>168.679</v>
      </c>
      <c r="M8254">
        <v>4</v>
      </c>
    </row>
    <row r="8255" spans="1:13" x14ac:dyDescent="0.3">
      <c r="A8255">
        <v>8254</v>
      </c>
      <c r="B8255" t="s">
        <v>1610</v>
      </c>
      <c r="C8255" t="s">
        <v>1070</v>
      </c>
      <c r="D8255" t="s">
        <v>42</v>
      </c>
      <c r="E8255">
        <v>2018</v>
      </c>
      <c r="F8255" t="s">
        <v>45</v>
      </c>
      <c r="G8255" t="s">
        <v>21</v>
      </c>
      <c r="H8255" t="s">
        <v>15</v>
      </c>
      <c r="I8255" t="s">
        <v>46</v>
      </c>
      <c r="J8255">
        <v>6.0888513999999998E-2</v>
      </c>
      <c r="L8255">
        <v>130.1968</v>
      </c>
      <c r="M8255">
        <v>4</v>
      </c>
    </row>
    <row r="8256" spans="1:13" x14ac:dyDescent="0.3">
      <c r="A8256">
        <v>8255</v>
      </c>
      <c r="B8256" t="s">
        <v>1610</v>
      </c>
      <c r="C8256" t="s">
        <v>1526</v>
      </c>
      <c r="D8256" t="s">
        <v>54</v>
      </c>
      <c r="E8256">
        <v>2018</v>
      </c>
      <c r="F8256" t="s">
        <v>45</v>
      </c>
      <c r="G8256" t="s">
        <v>21</v>
      </c>
      <c r="H8256" t="s">
        <v>15</v>
      </c>
      <c r="I8256" t="s">
        <v>46</v>
      </c>
      <c r="J8256">
        <v>3.2024658999999997E-2</v>
      </c>
      <c r="L8256">
        <v>62.7194</v>
      </c>
      <c r="M8256">
        <v>4</v>
      </c>
    </row>
    <row r="8257" spans="1:13" x14ac:dyDescent="0.3">
      <c r="A8257">
        <v>8256</v>
      </c>
      <c r="B8257" t="s">
        <v>1610</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1610</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1610</v>
      </c>
      <c r="C8259" t="s">
        <v>1173</v>
      </c>
      <c r="D8259" t="s">
        <v>48</v>
      </c>
      <c r="E8259">
        <v>2018</v>
      </c>
      <c r="F8259" t="s">
        <v>45</v>
      </c>
      <c r="G8259" t="s">
        <v>21</v>
      </c>
      <c r="H8259" t="s">
        <v>15</v>
      </c>
      <c r="I8259" t="s">
        <v>46</v>
      </c>
      <c r="J8259">
        <v>7.4830794000000006E-2</v>
      </c>
      <c r="L8259">
        <v>125.9046</v>
      </c>
      <c r="M8259">
        <v>4</v>
      </c>
    </row>
    <row r="8260" spans="1:13" x14ac:dyDescent="0.3">
      <c r="A8260">
        <v>8259</v>
      </c>
      <c r="B8260" t="s">
        <v>1610</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1610</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janani sathiyamoorthy</cp:lastModifiedBy>
  <dcterms:created xsi:type="dcterms:W3CDTF">2024-06-23T13:11:17Z</dcterms:created>
  <dcterms:modified xsi:type="dcterms:W3CDTF">2025-10-30T11:13:27Z</dcterms:modified>
</cp:coreProperties>
</file>