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A6F3C29-26E5-4200-A49C-0B37CE4A42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 per Old Bill" sheetId="1" r:id="rId1"/>
    <sheet name="Sapphire Calculation" sheetId="3" r:id="rId2"/>
    <sheet name="Expenses" sheetId="2" r:id="rId3"/>
  </sheets>
  <definedNames>
    <definedName name="_xlnm._FilterDatabase" localSheetId="0" hidden="1">'As per Old Bill'!$A$6:$S$315</definedName>
    <definedName name="_xlnm._FilterDatabase" localSheetId="1" hidden="1">'Sapphire Calculation'!$A$5:$T$299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2" l="1"/>
  <c r="J61" i="2"/>
  <c r="J62" i="2"/>
  <c r="J59" i="2"/>
  <c r="J67" i="2" s="1"/>
  <c r="J56" i="2"/>
  <c r="J55" i="2"/>
  <c r="E56" i="2"/>
  <c r="E55" i="2"/>
  <c r="I52" i="2"/>
  <c r="J51" i="2"/>
  <c r="J50" i="2"/>
  <c r="J49" i="2"/>
  <c r="J48" i="2"/>
  <c r="J47" i="2"/>
  <c r="J46" i="2"/>
  <c r="J45" i="2"/>
  <c r="Q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P300" i="3"/>
  <c r="O300" i="3"/>
  <c r="N300" i="3"/>
  <c r="M300" i="3"/>
  <c r="K300" i="3"/>
  <c r="J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J5" i="2"/>
  <c r="R300" i="3" l="1"/>
  <c r="J52" i="2"/>
  <c r="E6" i="3"/>
  <c r="D50" i="2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300" i="3" l="1"/>
  <c r="D9" i="2"/>
  <c r="D7" i="2"/>
  <c r="D35" i="2"/>
  <c r="E35" i="2" s="1"/>
  <c r="F35" i="2" s="1"/>
  <c r="D21" i="2"/>
  <c r="D19" i="2"/>
  <c r="L296" i="3" l="1"/>
  <c r="L295" i="3"/>
  <c r="L293" i="3"/>
  <c r="L292" i="3"/>
  <c r="L291" i="3"/>
  <c r="L289" i="3"/>
  <c r="L288" i="3"/>
  <c r="L285" i="3"/>
  <c r="L283" i="3"/>
  <c r="L277" i="3"/>
  <c r="L276" i="3"/>
  <c r="L275" i="3"/>
  <c r="L274" i="3"/>
  <c r="L273" i="3"/>
  <c r="L272" i="3"/>
  <c r="L270" i="3"/>
  <c r="L269" i="3"/>
  <c r="L267" i="3"/>
  <c r="L266" i="3"/>
  <c r="L265" i="3"/>
  <c r="L264" i="3"/>
  <c r="L263" i="3"/>
  <c r="L261" i="3"/>
  <c r="L260" i="3"/>
  <c r="L257" i="3"/>
  <c r="L256" i="3"/>
  <c r="L254" i="3"/>
  <c r="L253" i="3"/>
  <c r="L247" i="3"/>
  <c r="L240" i="3"/>
  <c r="L235" i="3"/>
  <c r="L234" i="3"/>
  <c r="L233" i="3"/>
  <c r="L228" i="3"/>
  <c r="L225" i="3"/>
  <c r="L224" i="3"/>
  <c r="L211" i="3"/>
  <c r="L207" i="3"/>
  <c r="L203" i="3"/>
  <c r="L202" i="3"/>
  <c r="L201" i="3"/>
  <c r="L200" i="3"/>
  <c r="L198" i="3"/>
  <c r="L197" i="3"/>
  <c r="L194" i="3"/>
  <c r="L192" i="3"/>
  <c r="L191" i="3"/>
  <c r="L190" i="3"/>
  <c r="L189" i="3"/>
  <c r="L184" i="3"/>
  <c r="L180" i="3"/>
  <c r="L175" i="3"/>
  <c r="L174" i="3"/>
  <c r="L172" i="3"/>
  <c r="L169" i="3"/>
  <c r="L163" i="3"/>
  <c r="L161" i="3"/>
  <c r="L158" i="3"/>
  <c r="L153" i="3"/>
  <c r="L152" i="3"/>
  <c r="L150" i="3"/>
  <c r="L143" i="3"/>
  <c r="L140" i="3"/>
  <c r="L139" i="3"/>
  <c r="L138" i="3"/>
  <c r="L136" i="3"/>
  <c r="L130" i="3"/>
  <c r="L129" i="3"/>
  <c r="L128" i="3"/>
  <c r="L127" i="3"/>
  <c r="L123" i="3"/>
  <c r="L118" i="3"/>
  <c r="L117" i="3"/>
  <c r="L116" i="3"/>
  <c r="L113" i="3"/>
  <c r="L112" i="3"/>
  <c r="L109" i="3"/>
  <c r="L103" i="3"/>
  <c r="L97" i="3"/>
  <c r="L94" i="3"/>
  <c r="L92" i="3"/>
  <c r="L91" i="3"/>
  <c r="L90" i="3"/>
  <c r="L89" i="3"/>
  <c r="L86" i="3"/>
  <c r="L81" i="3"/>
  <c r="L76" i="3"/>
  <c r="L64" i="3"/>
  <c r="L63" i="3"/>
  <c r="L62" i="3"/>
  <c r="L56" i="3"/>
  <c r="L55" i="3"/>
  <c r="L52" i="3"/>
  <c r="L51" i="3"/>
  <c r="L40" i="3"/>
  <c r="L33" i="3"/>
  <c r="L32" i="3"/>
  <c r="L31" i="3"/>
  <c r="L27" i="3"/>
  <c r="L23" i="3"/>
  <c r="L20" i="3"/>
  <c r="L18" i="3"/>
  <c r="L16" i="3"/>
  <c r="L15" i="3"/>
  <c r="L10" i="3"/>
  <c r="L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 l="1"/>
  <c r="L300" i="3"/>
  <c r="G297" i="3"/>
  <c r="F294" i="3"/>
  <c r="G293" i="3"/>
  <c r="G292" i="3"/>
  <c r="G290" i="3"/>
  <c r="F289" i="3"/>
  <c r="G288" i="3"/>
  <c r="G286" i="3"/>
  <c r="F285" i="3"/>
  <c r="G284" i="3"/>
  <c r="G282" i="3"/>
  <c r="F281" i="3"/>
  <c r="G280" i="3"/>
  <c r="G278" i="3"/>
  <c r="G277" i="3"/>
  <c r="G276" i="3"/>
  <c r="G274" i="3"/>
  <c r="G272" i="3"/>
  <c r="F270" i="3"/>
  <c r="G268" i="3"/>
  <c r="G266" i="3"/>
  <c r="F261" i="3"/>
  <c r="G260" i="3"/>
  <c r="F257" i="3"/>
  <c r="G256" i="3"/>
  <c r="G254" i="3"/>
  <c r="G252" i="3"/>
  <c r="F249" i="3"/>
  <c r="G245" i="3"/>
  <c r="F242" i="3"/>
  <c r="G241" i="3"/>
  <c r="G239" i="3"/>
  <c r="F238" i="3"/>
  <c r="G237" i="3"/>
  <c r="F235" i="3"/>
  <c r="F231" i="3"/>
  <c r="F230" i="3"/>
  <c r="G227" i="3"/>
  <c r="G226" i="3"/>
  <c r="G224" i="3"/>
  <c r="F223" i="3"/>
  <c r="G222" i="3"/>
  <c r="G221" i="3"/>
  <c r="F220" i="3"/>
  <c r="G219" i="3"/>
  <c r="F217" i="3"/>
  <c r="G216" i="3"/>
  <c r="G215" i="3"/>
  <c r="F213" i="3"/>
  <c r="G211" i="3"/>
  <c r="G209" i="3"/>
  <c r="G207" i="3"/>
  <c r="F205" i="3"/>
  <c r="G200" i="3"/>
  <c r="F197" i="3"/>
  <c r="G196" i="3"/>
  <c r="F193" i="3"/>
  <c r="F192" i="3"/>
  <c r="G189" i="3"/>
  <c r="F186" i="3"/>
  <c r="F185" i="3"/>
  <c r="F182" i="3"/>
  <c r="G181" i="3"/>
  <c r="F178" i="3"/>
  <c r="F177" i="3"/>
  <c r="F174" i="3"/>
  <c r="G169" i="3"/>
  <c r="F166" i="3"/>
  <c r="G165" i="3"/>
  <c r="F162" i="3"/>
  <c r="F161" i="3"/>
  <c r="G158" i="3"/>
  <c r="F155" i="3"/>
  <c r="F154" i="3"/>
  <c r="G151" i="3"/>
  <c r="F148" i="3"/>
  <c r="F147" i="3"/>
  <c r="F144" i="3"/>
  <c r="G139" i="3"/>
  <c r="F136" i="3"/>
  <c r="G135" i="3"/>
  <c r="F134" i="3"/>
  <c r="G133" i="3"/>
  <c r="F132" i="3"/>
  <c r="G131" i="3"/>
  <c r="F130" i="3"/>
  <c r="G129" i="3"/>
  <c r="F127" i="3"/>
  <c r="F125" i="3"/>
  <c r="F124" i="3"/>
  <c r="G123" i="3"/>
  <c r="G122" i="3"/>
  <c r="G120" i="3"/>
  <c r="G119" i="3"/>
  <c r="F117" i="3"/>
  <c r="G116" i="3"/>
  <c r="G115" i="3"/>
  <c r="F114" i="3"/>
  <c r="G113" i="3"/>
  <c r="F111" i="3"/>
  <c r="F110" i="3"/>
  <c r="G109" i="3"/>
  <c r="G108" i="3"/>
  <c r="G106" i="3"/>
  <c r="G105" i="3"/>
  <c r="F103" i="3"/>
  <c r="G102" i="3"/>
  <c r="G101" i="3"/>
  <c r="G100" i="3"/>
  <c r="G98" i="3"/>
  <c r="G97" i="3"/>
  <c r="F96" i="3"/>
  <c r="F95" i="3"/>
  <c r="G94" i="3"/>
  <c r="G93" i="3"/>
  <c r="F91" i="3"/>
  <c r="G90" i="3"/>
  <c r="F88" i="3"/>
  <c r="G87" i="3"/>
  <c r="G86" i="3"/>
  <c r="G85" i="3"/>
  <c r="F83" i="3"/>
  <c r="G82" i="3"/>
  <c r="F80" i="3"/>
  <c r="F79" i="3"/>
  <c r="G78" i="3"/>
  <c r="G77" i="3"/>
  <c r="G75" i="3"/>
  <c r="G74" i="3"/>
  <c r="F72" i="3"/>
  <c r="G71" i="3"/>
  <c r="G70" i="3"/>
  <c r="G69" i="3"/>
  <c r="G67" i="3"/>
  <c r="G66" i="3"/>
  <c r="F64" i="3"/>
  <c r="F63" i="3"/>
  <c r="G62" i="3"/>
  <c r="G61" i="3"/>
  <c r="F59" i="3"/>
  <c r="G58" i="3"/>
  <c r="G57" i="3"/>
  <c r="F56" i="3"/>
  <c r="G55" i="3"/>
  <c r="G54" i="3"/>
  <c r="F53" i="3"/>
  <c r="F52" i="3"/>
  <c r="G51" i="3"/>
  <c r="G50" i="3"/>
  <c r="F49" i="3"/>
  <c r="F48" i="3"/>
  <c r="G47" i="3"/>
  <c r="G44" i="3"/>
  <c r="G43" i="3"/>
  <c r="G41" i="3"/>
  <c r="G40" i="3"/>
  <c r="F39" i="3"/>
  <c r="G38" i="3"/>
  <c r="F37" i="3"/>
  <c r="G36" i="3"/>
  <c r="F35" i="3"/>
  <c r="F34" i="3"/>
  <c r="F33" i="3"/>
  <c r="G32" i="3"/>
  <c r="G30" i="3"/>
  <c r="F29" i="3"/>
  <c r="G28" i="3"/>
  <c r="F27" i="3"/>
  <c r="F26" i="3"/>
  <c r="F25" i="3"/>
  <c r="G24" i="3"/>
  <c r="F23" i="3"/>
  <c r="G22" i="3"/>
  <c r="G21" i="3"/>
  <c r="G20" i="3"/>
  <c r="F19" i="3"/>
  <c r="F18" i="3"/>
  <c r="G17" i="3"/>
  <c r="G16" i="3"/>
  <c r="G14" i="3"/>
  <c r="F13" i="3"/>
  <c r="F12" i="3"/>
  <c r="F11" i="3"/>
  <c r="G10" i="3"/>
  <c r="F9" i="3"/>
  <c r="G8" i="3"/>
  <c r="G7" i="3"/>
  <c r="F6" i="3"/>
  <c r="F9" i="2"/>
  <c r="D6" i="2"/>
  <c r="D52" i="2" s="1"/>
  <c r="E5" i="2"/>
  <c r="F5" i="2" s="1"/>
  <c r="E49" i="2"/>
  <c r="F49" i="2" s="1"/>
  <c r="D51" i="2"/>
  <c r="E51" i="2" s="1"/>
  <c r="F51" i="2" s="1"/>
  <c r="E50" i="2"/>
  <c r="F50" i="2" s="1"/>
  <c r="D45" i="2"/>
  <c r="E45" i="2" s="1"/>
  <c r="F45" i="2" s="1"/>
  <c r="D37" i="2"/>
  <c r="E7" i="2"/>
  <c r="F7" i="2" s="1"/>
  <c r="E38" i="2"/>
  <c r="F38" i="2" s="1"/>
  <c r="E10" i="2"/>
  <c r="F10" i="2" s="1"/>
  <c r="E37" i="2"/>
  <c r="F37" i="2" s="1"/>
  <c r="E19" i="2"/>
  <c r="F19" i="2" s="1"/>
  <c r="E18" i="2"/>
  <c r="F18" i="2" s="1"/>
  <c r="E16" i="2"/>
  <c r="F16" i="2" s="1"/>
  <c r="E15" i="2"/>
  <c r="F15" i="2" s="1"/>
  <c r="E14" i="2"/>
  <c r="F14" i="2" s="1"/>
  <c r="E13" i="2"/>
  <c r="F13" i="2" s="1"/>
  <c r="E39" i="2"/>
  <c r="F39" i="2" s="1"/>
  <c r="E47" i="2"/>
  <c r="F47" i="2" s="1"/>
  <c r="E41" i="2"/>
  <c r="F41" i="2" s="1"/>
  <c r="E40" i="2"/>
  <c r="F40" i="2" s="1"/>
  <c r="E32" i="2"/>
  <c r="F32" i="2" s="1"/>
  <c r="E27" i="2"/>
  <c r="F27" i="2" s="1"/>
  <c r="E26" i="2"/>
  <c r="F26" i="2" s="1"/>
  <c r="D25" i="2"/>
  <c r="E25" i="2" s="1"/>
  <c r="F25" i="2" s="1"/>
  <c r="E24" i="2"/>
  <c r="F24" i="2" s="1"/>
  <c r="D23" i="2"/>
  <c r="E23" i="2" s="1"/>
  <c r="F23" i="2" s="1"/>
  <c r="E29" i="2"/>
  <c r="F29" i="2" s="1"/>
  <c r="E28" i="2"/>
  <c r="F28" i="2" s="1"/>
  <c r="E22" i="2"/>
  <c r="F22" i="2" s="1"/>
  <c r="E21" i="2"/>
  <c r="F21" i="2" s="1"/>
  <c r="E46" i="2"/>
  <c r="F46" i="2" s="1"/>
  <c r="D42" i="2"/>
  <c r="E42" i="2" s="1"/>
  <c r="F42" i="2" s="1"/>
  <c r="E43" i="2"/>
  <c r="F43" i="2" s="1"/>
  <c r="E34" i="2"/>
  <c r="F34" i="2" s="1"/>
  <c r="E30" i="2"/>
  <c r="F30" i="2" s="1"/>
  <c r="E48" i="2"/>
  <c r="F48" i="2" s="1"/>
  <c r="E12" i="2"/>
  <c r="F12" i="2" s="1"/>
  <c r="E6" i="2" l="1"/>
  <c r="F6" i="2" s="1"/>
  <c r="G213" i="3"/>
  <c r="S213" i="3" s="1"/>
  <c r="T213" i="3" s="1"/>
  <c r="G249" i="3"/>
  <c r="S249" i="3" s="1"/>
  <c r="T249" i="3" s="1"/>
  <c r="F61" i="3"/>
  <c r="S61" i="3" s="1"/>
  <c r="T61" i="3" s="1"/>
  <c r="G64" i="3"/>
  <c r="S64" i="3" s="1"/>
  <c r="T64" i="3" s="1"/>
  <c r="G154" i="3"/>
  <c r="S154" i="3" s="1"/>
  <c r="T154" i="3" s="1"/>
  <c r="G185" i="3"/>
  <c r="S185" i="3" s="1"/>
  <c r="T185" i="3" s="1"/>
  <c r="G6" i="3"/>
  <c r="S6" i="3" s="1"/>
  <c r="F8" i="3"/>
  <c r="S8" i="3" s="1"/>
  <c r="T8" i="3" s="1"/>
  <c r="F122" i="3"/>
  <c r="S122" i="3" s="1"/>
  <c r="T122" i="3" s="1"/>
  <c r="G125" i="3"/>
  <c r="S125" i="3" s="1"/>
  <c r="T125" i="3" s="1"/>
  <c r="F131" i="3"/>
  <c r="S131" i="3" s="1"/>
  <c r="T131" i="3" s="1"/>
  <c r="G270" i="3"/>
  <c r="S270" i="3" s="1"/>
  <c r="T270" i="3" s="1"/>
  <c r="G205" i="3"/>
  <c r="S205" i="3" s="1"/>
  <c r="T205" i="3" s="1"/>
  <c r="G26" i="3"/>
  <c r="S26" i="3" s="1"/>
  <c r="T26" i="3" s="1"/>
  <c r="F209" i="3"/>
  <c r="S209" i="3" s="1"/>
  <c r="T209" i="3" s="1"/>
  <c r="G230" i="3"/>
  <c r="S230" i="3" s="1"/>
  <c r="T230" i="3" s="1"/>
  <c r="G261" i="3"/>
  <c r="S261" i="3" s="1"/>
  <c r="T261" i="3" s="1"/>
  <c r="G34" i="3"/>
  <c r="S34" i="3" s="1"/>
  <c r="T34" i="3" s="1"/>
  <c r="F93" i="3"/>
  <c r="S93" i="3" s="1"/>
  <c r="T93" i="3" s="1"/>
  <c r="G96" i="3"/>
  <c r="S96" i="3" s="1"/>
  <c r="T96" i="3" s="1"/>
  <c r="G166" i="3"/>
  <c r="S166" i="3" s="1"/>
  <c r="T166" i="3" s="1"/>
  <c r="G197" i="3"/>
  <c r="S197" i="3" s="1"/>
  <c r="T197" i="3" s="1"/>
  <c r="G144" i="3"/>
  <c r="S144" i="3" s="1"/>
  <c r="T144" i="3" s="1"/>
  <c r="G147" i="3"/>
  <c r="S147" i="3" s="1"/>
  <c r="T147" i="3" s="1"/>
  <c r="G174" i="3"/>
  <c r="S174" i="3" s="1"/>
  <c r="T174" i="3" s="1"/>
  <c r="G177" i="3"/>
  <c r="S177" i="3" s="1"/>
  <c r="T177" i="3" s="1"/>
  <c r="F215" i="3"/>
  <c r="S215" i="3" s="1"/>
  <c r="T215" i="3" s="1"/>
  <c r="G235" i="3"/>
  <c r="S235" i="3" s="1"/>
  <c r="T235" i="3" s="1"/>
  <c r="G238" i="3"/>
  <c r="S238" i="3" s="1"/>
  <c r="T238" i="3" s="1"/>
  <c r="F292" i="3"/>
  <c r="S292" i="3" s="1"/>
  <c r="T292" i="3" s="1"/>
  <c r="F42" i="3"/>
  <c r="G42" i="3"/>
  <c r="G208" i="3"/>
  <c r="F208" i="3"/>
  <c r="G243" i="3"/>
  <c r="F243" i="3"/>
  <c r="G143" i="3"/>
  <c r="F143" i="3"/>
  <c r="F159" i="3"/>
  <c r="G159" i="3"/>
  <c r="G173" i="3"/>
  <c r="F173" i="3"/>
  <c r="F190" i="3"/>
  <c r="G190" i="3"/>
  <c r="G204" i="3"/>
  <c r="F204" i="3"/>
  <c r="G212" i="3"/>
  <c r="F212" i="3"/>
  <c r="F234" i="3"/>
  <c r="G234" i="3"/>
  <c r="G298" i="3"/>
  <c r="F298" i="3"/>
  <c r="G45" i="3"/>
  <c r="F45" i="3"/>
  <c r="F140" i="3"/>
  <c r="G140" i="3"/>
  <c r="F170" i="3"/>
  <c r="G170" i="3"/>
  <c r="F201" i="3"/>
  <c r="G201" i="3"/>
  <c r="G12" i="3"/>
  <c r="S12" i="3" s="1"/>
  <c r="T12" i="3" s="1"/>
  <c r="F14" i="3"/>
  <c r="S14" i="3" s="1"/>
  <c r="T14" i="3" s="1"/>
  <c r="G27" i="3"/>
  <c r="S27" i="3" s="1"/>
  <c r="T27" i="3" s="1"/>
  <c r="F30" i="3"/>
  <c r="S30" i="3" s="1"/>
  <c r="T30" i="3" s="1"/>
  <c r="G39" i="3"/>
  <c r="S39" i="3" s="1"/>
  <c r="T39" i="3" s="1"/>
  <c r="F77" i="3"/>
  <c r="S77" i="3" s="1"/>
  <c r="T77" i="3" s="1"/>
  <c r="G80" i="3"/>
  <c r="S80" i="3" s="1"/>
  <c r="T80" i="3" s="1"/>
  <c r="F108" i="3"/>
  <c r="S108" i="3" s="1"/>
  <c r="T108" i="3" s="1"/>
  <c r="G111" i="3"/>
  <c r="S111" i="3" s="1"/>
  <c r="T111" i="3" s="1"/>
  <c r="G148" i="3"/>
  <c r="S148" i="3" s="1"/>
  <c r="T148" i="3" s="1"/>
  <c r="G155" i="3"/>
  <c r="S155" i="3" s="1"/>
  <c r="T155" i="3" s="1"/>
  <c r="F158" i="3"/>
  <c r="S158" i="3" s="1"/>
  <c r="T158" i="3" s="1"/>
  <c r="G162" i="3"/>
  <c r="S162" i="3" s="1"/>
  <c r="T162" i="3" s="1"/>
  <c r="F165" i="3"/>
  <c r="S165" i="3" s="1"/>
  <c r="T165" i="3" s="1"/>
  <c r="G178" i="3"/>
  <c r="S178" i="3" s="1"/>
  <c r="T178" i="3" s="1"/>
  <c r="G186" i="3"/>
  <c r="S186" i="3" s="1"/>
  <c r="T186" i="3" s="1"/>
  <c r="F189" i="3"/>
  <c r="S189" i="3" s="1"/>
  <c r="T189" i="3" s="1"/>
  <c r="G193" i="3"/>
  <c r="S193" i="3" s="1"/>
  <c r="T193" i="3" s="1"/>
  <c r="F196" i="3"/>
  <c r="S196" i="3" s="1"/>
  <c r="T196" i="3" s="1"/>
  <c r="F239" i="3"/>
  <c r="S239" i="3" s="1"/>
  <c r="T239" i="3" s="1"/>
  <c r="F254" i="3"/>
  <c r="S254" i="3" s="1"/>
  <c r="T254" i="3" s="1"/>
  <c r="G257" i="3"/>
  <c r="S257" i="3" s="1"/>
  <c r="T257" i="3" s="1"/>
  <c r="F266" i="3"/>
  <c r="S266" i="3" s="1"/>
  <c r="T266" i="3" s="1"/>
  <c r="F274" i="3"/>
  <c r="S274" i="3" s="1"/>
  <c r="T274" i="3" s="1"/>
  <c r="F276" i="3"/>
  <c r="S276" i="3" s="1"/>
  <c r="T276" i="3" s="1"/>
  <c r="F293" i="3"/>
  <c r="S293" i="3" s="1"/>
  <c r="T293" i="3" s="1"/>
  <c r="G132" i="3"/>
  <c r="S132" i="3" s="1"/>
  <c r="T132" i="3" s="1"/>
  <c r="F135" i="3"/>
  <c r="S135" i="3" s="1"/>
  <c r="T135" i="3" s="1"/>
  <c r="G182" i="3"/>
  <c r="S182" i="3" s="1"/>
  <c r="T182" i="3" s="1"/>
  <c r="G217" i="3"/>
  <c r="S217" i="3" s="1"/>
  <c r="T217" i="3" s="1"/>
  <c r="G242" i="3"/>
  <c r="S242" i="3" s="1"/>
  <c r="T242" i="3" s="1"/>
  <c r="F245" i="3"/>
  <c r="S245" i="3" s="1"/>
  <c r="T245" i="3" s="1"/>
  <c r="F280" i="3"/>
  <c r="S280" i="3" s="1"/>
  <c r="T280" i="3" s="1"/>
  <c r="F31" i="3"/>
  <c r="G31" i="3"/>
  <c r="F68" i="3"/>
  <c r="G68" i="3"/>
  <c r="F84" i="3"/>
  <c r="G84" i="3"/>
  <c r="F99" i="3"/>
  <c r="G99" i="3"/>
  <c r="F128" i="3"/>
  <c r="G128" i="3"/>
  <c r="G150" i="3"/>
  <c r="F150" i="3"/>
  <c r="G180" i="3"/>
  <c r="F180" i="3"/>
  <c r="G229" i="3"/>
  <c r="F229" i="3"/>
  <c r="G250" i="3"/>
  <c r="F250" i="3"/>
  <c r="G265" i="3"/>
  <c r="F265" i="3"/>
  <c r="G273" i="3"/>
  <c r="F273" i="3"/>
  <c r="G19" i="3"/>
  <c r="S19" i="3" s="1"/>
  <c r="T19" i="3" s="1"/>
  <c r="F22" i="3"/>
  <c r="S22" i="3" s="1"/>
  <c r="T22" i="3" s="1"/>
  <c r="F46" i="3"/>
  <c r="G46" i="3"/>
  <c r="G49" i="3"/>
  <c r="S49" i="3" s="1"/>
  <c r="T49" i="3" s="1"/>
  <c r="F54" i="3"/>
  <c r="S54" i="3" s="1"/>
  <c r="T54" i="3" s="1"/>
  <c r="G56" i="3"/>
  <c r="S56" i="3" s="1"/>
  <c r="T56" i="3" s="1"/>
  <c r="G65" i="3"/>
  <c r="F65" i="3"/>
  <c r="G81" i="3"/>
  <c r="F81" i="3"/>
  <c r="G112" i="3"/>
  <c r="F112" i="3"/>
  <c r="G126" i="3"/>
  <c r="F126" i="3"/>
  <c r="G157" i="3"/>
  <c r="F157" i="3"/>
  <c r="G188" i="3"/>
  <c r="F188" i="3"/>
  <c r="F216" i="3"/>
  <c r="S216" i="3" s="1"/>
  <c r="T216" i="3" s="1"/>
  <c r="F224" i="3"/>
  <c r="S224" i="3" s="1"/>
  <c r="T224" i="3" s="1"/>
  <c r="G248" i="3"/>
  <c r="F248" i="3"/>
  <c r="F260" i="3"/>
  <c r="S260" i="3" s="1"/>
  <c r="T260" i="3" s="1"/>
  <c r="F262" i="3"/>
  <c r="G262" i="3"/>
  <c r="F278" i="3"/>
  <c r="S278" i="3" s="1"/>
  <c r="T278" i="3" s="1"/>
  <c r="F290" i="3"/>
  <c r="S290" i="3" s="1"/>
  <c r="T290" i="3" s="1"/>
  <c r="G294" i="3"/>
  <c r="S294" i="3" s="1"/>
  <c r="T294" i="3" s="1"/>
  <c r="F297" i="3"/>
  <c r="S297" i="3" s="1"/>
  <c r="T297" i="3" s="1"/>
  <c r="G9" i="3"/>
  <c r="S9" i="3" s="1"/>
  <c r="T9" i="3" s="1"/>
  <c r="G35" i="3"/>
  <c r="S35" i="3" s="1"/>
  <c r="T35" i="3" s="1"/>
  <c r="F38" i="3"/>
  <c r="S38" i="3" s="1"/>
  <c r="T38" i="3" s="1"/>
  <c r="F60" i="3"/>
  <c r="G60" i="3"/>
  <c r="F69" i="3"/>
  <c r="S69" i="3" s="1"/>
  <c r="T69" i="3" s="1"/>
  <c r="G72" i="3"/>
  <c r="S72" i="3" s="1"/>
  <c r="T72" i="3" s="1"/>
  <c r="F76" i="3"/>
  <c r="G76" i="3"/>
  <c r="F85" i="3"/>
  <c r="S85" i="3" s="1"/>
  <c r="T85" i="3" s="1"/>
  <c r="G88" i="3"/>
  <c r="S88" i="3" s="1"/>
  <c r="T88" i="3" s="1"/>
  <c r="F92" i="3"/>
  <c r="G92" i="3"/>
  <c r="F100" i="3"/>
  <c r="S100" i="3" s="1"/>
  <c r="T100" i="3" s="1"/>
  <c r="G103" i="3"/>
  <c r="S103" i="3" s="1"/>
  <c r="T103" i="3" s="1"/>
  <c r="F107" i="3"/>
  <c r="G107" i="3"/>
  <c r="F115" i="3"/>
  <c r="S115" i="3" s="1"/>
  <c r="T115" i="3" s="1"/>
  <c r="G117" i="3"/>
  <c r="S117" i="3" s="1"/>
  <c r="T117" i="3" s="1"/>
  <c r="F121" i="3"/>
  <c r="G121" i="3"/>
  <c r="F129" i="3"/>
  <c r="S129" i="3" s="1"/>
  <c r="T129" i="3" s="1"/>
  <c r="F139" i="3"/>
  <c r="S139" i="3" s="1"/>
  <c r="T139" i="3" s="1"/>
  <c r="G146" i="3"/>
  <c r="F146" i="3"/>
  <c r="F151" i="3"/>
  <c r="S151" i="3" s="1"/>
  <c r="T151" i="3" s="1"/>
  <c r="G161" i="3"/>
  <c r="S161" i="3" s="1"/>
  <c r="T161" i="3" s="1"/>
  <c r="G164" i="3"/>
  <c r="F164" i="3"/>
  <c r="F169" i="3"/>
  <c r="S169" i="3" s="1"/>
  <c r="T169" i="3" s="1"/>
  <c r="G176" i="3"/>
  <c r="F176" i="3"/>
  <c r="F181" i="3"/>
  <c r="S181" i="3" s="1"/>
  <c r="T181" i="3" s="1"/>
  <c r="G192" i="3"/>
  <c r="S192" i="3" s="1"/>
  <c r="T192" i="3" s="1"/>
  <c r="G195" i="3"/>
  <c r="F195" i="3"/>
  <c r="F200" i="3"/>
  <c r="S200" i="3" s="1"/>
  <c r="T200" i="3" s="1"/>
  <c r="G233" i="3"/>
  <c r="F233" i="3"/>
  <c r="G258" i="3"/>
  <c r="F258" i="3"/>
  <c r="G269" i="3"/>
  <c r="F269" i="3"/>
  <c r="F15" i="3"/>
  <c r="G15" i="3"/>
  <c r="G18" i="3"/>
  <c r="S18" i="3" s="1"/>
  <c r="T18" i="3" s="1"/>
  <c r="G23" i="3"/>
  <c r="S23" i="3" s="1"/>
  <c r="T23" i="3" s="1"/>
  <c r="F50" i="3"/>
  <c r="S50" i="3" s="1"/>
  <c r="T50" i="3" s="1"/>
  <c r="G53" i="3"/>
  <c r="S53" i="3" s="1"/>
  <c r="T53" i="3" s="1"/>
  <c r="F57" i="3"/>
  <c r="S57" i="3" s="1"/>
  <c r="T57" i="3" s="1"/>
  <c r="G73" i="3"/>
  <c r="F73" i="3"/>
  <c r="G89" i="3"/>
  <c r="F89" i="3"/>
  <c r="G104" i="3"/>
  <c r="F104" i="3"/>
  <c r="G118" i="3"/>
  <c r="F118" i="3"/>
  <c r="G134" i="3"/>
  <c r="S134" i="3" s="1"/>
  <c r="T134" i="3" s="1"/>
  <c r="G142" i="3"/>
  <c r="F142" i="3"/>
  <c r="G172" i="3"/>
  <c r="F172" i="3"/>
  <c r="G220" i="3"/>
  <c r="S220" i="3" s="1"/>
  <c r="T220" i="3" s="1"/>
  <c r="G246" i="3"/>
  <c r="F246" i="3"/>
  <c r="F253" i="3"/>
  <c r="G253" i="3"/>
  <c r="G264" i="3"/>
  <c r="F264" i="3"/>
  <c r="F282" i="3"/>
  <c r="S282" i="3" s="1"/>
  <c r="T282" i="3" s="1"/>
  <c r="G285" i="3"/>
  <c r="S285" i="3" s="1"/>
  <c r="T285" i="3" s="1"/>
  <c r="G203" i="3"/>
  <c r="F203" i="3"/>
  <c r="G138" i="3"/>
  <c r="F138" i="3"/>
  <c r="G153" i="3"/>
  <c r="F153" i="3"/>
  <c r="G168" i="3"/>
  <c r="F168" i="3"/>
  <c r="G184" i="3"/>
  <c r="F184" i="3"/>
  <c r="G199" i="3"/>
  <c r="F199" i="3"/>
  <c r="F219" i="3"/>
  <c r="S219" i="3" s="1"/>
  <c r="T219" i="3" s="1"/>
  <c r="F221" i="3"/>
  <c r="S221" i="3" s="1"/>
  <c r="T221" i="3" s="1"/>
  <c r="G223" i="3"/>
  <c r="S223" i="3" s="1"/>
  <c r="T223" i="3" s="1"/>
  <c r="F227" i="3"/>
  <c r="S227" i="3" s="1"/>
  <c r="T227" i="3" s="1"/>
  <c r="G231" i="3"/>
  <c r="S231" i="3" s="1"/>
  <c r="T231" i="3" s="1"/>
  <c r="F277" i="3"/>
  <c r="S277" i="3" s="1"/>
  <c r="T277" i="3" s="1"/>
  <c r="G281" i="3"/>
  <c r="S281" i="3" s="1"/>
  <c r="T281" i="3" s="1"/>
  <c r="F286" i="3"/>
  <c r="S286" i="3" s="1"/>
  <c r="T286" i="3" s="1"/>
  <c r="G289" i="3"/>
  <c r="S289" i="3" s="1"/>
  <c r="T289" i="3" s="1"/>
  <c r="G296" i="3"/>
  <c r="F296" i="3"/>
  <c r="G210" i="3"/>
  <c r="F210" i="3"/>
  <c r="G255" i="3"/>
  <c r="F255" i="3"/>
  <c r="F7" i="3"/>
  <c r="S7" i="3" s="1"/>
  <c r="T7" i="3" s="1"/>
  <c r="F17" i="3"/>
  <c r="S17" i="3" s="1"/>
  <c r="T17" i="3" s="1"/>
  <c r="F21" i="3"/>
  <c r="S21" i="3" s="1"/>
  <c r="T21" i="3" s="1"/>
  <c r="F41" i="3"/>
  <c r="S41" i="3" s="1"/>
  <c r="T41" i="3" s="1"/>
  <c r="F44" i="3"/>
  <c r="S44" i="3" s="1"/>
  <c r="T44" i="3" s="1"/>
  <c r="F55" i="3"/>
  <c r="S55" i="3" s="1"/>
  <c r="T55" i="3" s="1"/>
  <c r="F67" i="3"/>
  <c r="S67" i="3" s="1"/>
  <c r="T67" i="3" s="1"/>
  <c r="F71" i="3"/>
  <c r="S71" i="3" s="1"/>
  <c r="T71" i="3" s="1"/>
  <c r="F75" i="3"/>
  <c r="S75" i="3" s="1"/>
  <c r="T75" i="3" s="1"/>
  <c r="F87" i="3"/>
  <c r="S87" i="3" s="1"/>
  <c r="T87" i="3" s="1"/>
  <c r="F98" i="3"/>
  <c r="S98" i="3" s="1"/>
  <c r="T98" i="3" s="1"/>
  <c r="F102" i="3"/>
  <c r="S102" i="3" s="1"/>
  <c r="T102" i="3" s="1"/>
  <c r="F106" i="3"/>
  <c r="S106" i="3" s="1"/>
  <c r="T106" i="3" s="1"/>
  <c r="F116" i="3"/>
  <c r="S116" i="3" s="1"/>
  <c r="T116" i="3" s="1"/>
  <c r="F120" i="3"/>
  <c r="S120" i="3" s="1"/>
  <c r="T120" i="3" s="1"/>
  <c r="F252" i="3"/>
  <c r="S252" i="3" s="1"/>
  <c r="T252" i="3" s="1"/>
  <c r="F268" i="3"/>
  <c r="S268" i="3" s="1"/>
  <c r="T268" i="3" s="1"/>
  <c r="G275" i="3"/>
  <c r="F275" i="3"/>
  <c r="F10" i="3"/>
  <c r="S10" i="3" s="1"/>
  <c r="T10" i="3" s="1"/>
  <c r="G11" i="3"/>
  <c r="S11" i="3" s="1"/>
  <c r="T11" i="3" s="1"/>
  <c r="G13" i="3"/>
  <c r="S13" i="3" s="1"/>
  <c r="T13" i="3" s="1"/>
  <c r="F16" i="3"/>
  <c r="S16" i="3" s="1"/>
  <c r="T16" i="3" s="1"/>
  <c r="F20" i="3"/>
  <c r="S20" i="3" s="1"/>
  <c r="T20" i="3" s="1"/>
  <c r="F24" i="3"/>
  <c r="S24" i="3" s="1"/>
  <c r="T24" i="3" s="1"/>
  <c r="G25" i="3"/>
  <c r="S25" i="3" s="1"/>
  <c r="T25" i="3" s="1"/>
  <c r="F28" i="3"/>
  <c r="S28" i="3" s="1"/>
  <c r="T28" i="3" s="1"/>
  <c r="G29" i="3"/>
  <c r="S29" i="3" s="1"/>
  <c r="T29" i="3" s="1"/>
  <c r="F32" i="3"/>
  <c r="S32" i="3" s="1"/>
  <c r="T32" i="3" s="1"/>
  <c r="G33" i="3"/>
  <c r="S33" i="3" s="1"/>
  <c r="T33" i="3" s="1"/>
  <c r="F36" i="3"/>
  <c r="S36" i="3" s="1"/>
  <c r="T36" i="3" s="1"/>
  <c r="G37" i="3"/>
  <c r="S37" i="3" s="1"/>
  <c r="T37" i="3" s="1"/>
  <c r="F40" i="3"/>
  <c r="S40" i="3" s="1"/>
  <c r="T40" i="3" s="1"/>
  <c r="F43" i="3"/>
  <c r="S43" i="3" s="1"/>
  <c r="T43" i="3" s="1"/>
  <c r="F47" i="3"/>
  <c r="S47" i="3" s="1"/>
  <c r="T47" i="3" s="1"/>
  <c r="G48" i="3"/>
  <c r="S48" i="3" s="1"/>
  <c r="T48" i="3" s="1"/>
  <c r="F51" i="3"/>
  <c r="S51" i="3" s="1"/>
  <c r="T51" i="3" s="1"/>
  <c r="G52" i="3"/>
  <c r="S52" i="3" s="1"/>
  <c r="T52" i="3" s="1"/>
  <c r="F58" i="3"/>
  <c r="S58" i="3" s="1"/>
  <c r="T58" i="3" s="1"/>
  <c r="G59" i="3"/>
  <c r="S59" i="3" s="1"/>
  <c r="T59" i="3" s="1"/>
  <c r="F62" i="3"/>
  <c r="S62" i="3" s="1"/>
  <c r="T62" i="3" s="1"/>
  <c r="G63" i="3"/>
  <c r="S63" i="3" s="1"/>
  <c r="T63" i="3" s="1"/>
  <c r="F66" i="3"/>
  <c r="S66" i="3" s="1"/>
  <c r="T66" i="3" s="1"/>
  <c r="F70" i="3"/>
  <c r="S70" i="3" s="1"/>
  <c r="T70" i="3" s="1"/>
  <c r="F74" i="3"/>
  <c r="S74" i="3" s="1"/>
  <c r="T74" i="3" s="1"/>
  <c r="F78" i="3"/>
  <c r="S78" i="3" s="1"/>
  <c r="T78" i="3" s="1"/>
  <c r="G79" i="3"/>
  <c r="S79" i="3" s="1"/>
  <c r="T79" i="3" s="1"/>
  <c r="F82" i="3"/>
  <c r="S82" i="3" s="1"/>
  <c r="T82" i="3" s="1"/>
  <c r="G83" i="3"/>
  <c r="S83" i="3" s="1"/>
  <c r="T83" i="3" s="1"/>
  <c r="F86" i="3"/>
  <c r="S86" i="3" s="1"/>
  <c r="T86" i="3" s="1"/>
  <c r="F90" i="3"/>
  <c r="S90" i="3" s="1"/>
  <c r="T90" i="3" s="1"/>
  <c r="G91" i="3"/>
  <c r="S91" i="3" s="1"/>
  <c r="T91" i="3" s="1"/>
  <c r="F94" i="3"/>
  <c r="S94" i="3" s="1"/>
  <c r="T94" i="3" s="1"/>
  <c r="G95" i="3"/>
  <c r="S95" i="3" s="1"/>
  <c r="T95" i="3" s="1"/>
  <c r="F97" i="3"/>
  <c r="S97" i="3" s="1"/>
  <c r="T97" i="3" s="1"/>
  <c r="F101" i="3"/>
  <c r="S101" i="3" s="1"/>
  <c r="T101" i="3" s="1"/>
  <c r="F105" i="3"/>
  <c r="S105" i="3" s="1"/>
  <c r="T105" i="3" s="1"/>
  <c r="F109" i="3"/>
  <c r="S109" i="3" s="1"/>
  <c r="T109" i="3" s="1"/>
  <c r="G110" i="3"/>
  <c r="S110" i="3" s="1"/>
  <c r="T110" i="3" s="1"/>
  <c r="F113" i="3"/>
  <c r="S113" i="3" s="1"/>
  <c r="T113" i="3" s="1"/>
  <c r="G114" i="3"/>
  <c r="S114" i="3" s="1"/>
  <c r="T114" i="3" s="1"/>
  <c r="F119" i="3"/>
  <c r="S119" i="3" s="1"/>
  <c r="T119" i="3" s="1"/>
  <c r="F123" i="3"/>
  <c r="S123" i="3" s="1"/>
  <c r="T123" i="3" s="1"/>
  <c r="G124" i="3"/>
  <c r="S124" i="3" s="1"/>
  <c r="T124" i="3" s="1"/>
  <c r="G127" i="3"/>
  <c r="S127" i="3" s="1"/>
  <c r="T127" i="3" s="1"/>
  <c r="G130" i="3"/>
  <c r="S130" i="3" s="1"/>
  <c r="T130" i="3" s="1"/>
  <c r="G137" i="3"/>
  <c r="F137" i="3"/>
  <c r="G141" i="3"/>
  <c r="F141" i="3"/>
  <c r="G145" i="3"/>
  <c r="F145" i="3"/>
  <c r="G149" i="3"/>
  <c r="F149" i="3"/>
  <c r="G152" i="3"/>
  <c r="F152" i="3"/>
  <c r="G156" i="3"/>
  <c r="F156" i="3"/>
  <c r="G160" i="3"/>
  <c r="F160" i="3"/>
  <c r="G163" i="3"/>
  <c r="F163" i="3"/>
  <c r="G167" i="3"/>
  <c r="F167" i="3"/>
  <c r="G171" i="3"/>
  <c r="F171" i="3"/>
  <c r="G175" i="3"/>
  <c r="F175" i="3"/>
  <c r="G179" i="3"/>
  <c r="F179" i="3"/>
  <c r="G183" i="3"/>
  <c r="F183" i="3"/>
  <c r="G187" i="3"/>
  <c r="F187" i="3"/>
  <c r="G191" i="3"/>
  <c r="F191" i="3"/>
  <c r="G194" i="3"/>
  <c r="F194" i="3"/>
  <c r="G198" i="3"/>
  <c r="F198" i="3"/>
  <c r="G202" i="3"/>
  <c r="F202" i="3"/>
  <c r="F211" i="3"/>
  <c r="S211" i="3" s="1"/>
  <c r="T211" i="3" s="1"/>
  <c r="G218" i="3"/>
  <c r="F218" i="3"/>
  <c r="F226" i="3"/>
  <c r="S226" i="3" s="1"/>
  <c r="T226" i="3" s="1"/>
  <c r="G232" i="3"/>
  <c r="F232" i="3"/>
  <c r="F241" i="3"/>
  <c r="S241" i="3" s="1"/>
  <c r="T241" i="3" s="1"/>
  <c r="G247" i="3"/>
  <c r="F247" i="3"/>
  <c r="F256" i="3"/>
  <c r="S256" i="3" s="1"/>
  <c r="T256" i="3" s="1"/>
  <c r="G263" i="3"/>
  <c r="F263" i="3"/>
  <c r="F272" i="3"/>
  <c r="S272" i="3" s="1"/>
  <c r="T272" i="3" s="1"/>
  <c r="G279" i="3"/>
  <c r="F279" i="3"/>
  <c r="F288" i="3"/>
  <c r="S288" i="3" s="1"/>
  <c r="T288" i="3" s="1"/>
  <c r="G295" i="3"/>
  <c r="F295" i="3"/>
  <c r="G225" i="3"/>
  <c r="F225" i="3"/>
  <c r="G240" i="3"/>
  <c r="F240" i="3"/>
  <c r="G271" i="3"/>
  <c r="F271" i="3"/>
  <c r="G287" i="3"/>
  <c r="F287" i="3"/>
  <c r="F133" i="3"/>
  <c r="S133" i="3" s="1"/>
  <c r="T133" i="3" s="1"/>
  <c r="G136" i="3"/>
  <c r="S136" i="3" s="1"/>
  <c r="T136" i="3" s="1"/>
  <c r="F207" i="3"/>
  <c r="S207" i="3" s="1"/>
  <c r="T207" i="3" s="1"/>
  <c r="G214" i="3"/>
  <c r="F214" i="3"/>
  <c r="F222" i="3"/>
  <c r="S222" i="3" s="1"/>
  <c r="T222" i="3" s="1"/>
  <c r="G228" i="3"/>
  <c r="F228" i="3"/>
  <c r="F237" i="3"/>
  <c r="S237" i="3" s="1"/>
  <c r="T237" i="3" s="1"/>
  <c r="G244" i="3"/>
  <c r="F244" i="3"/>
  <c r="G259" i="3"/>
  <c r="F259" i="3"/>
  <c r="F284" i="3"/>
  <c r="S284" i="3" s="1"/>
  <c r="T284" i="3" s="1"/>
  <c r="G291" i="3"/>
  <c r="F291" i="3"/>
  <c r="G206" i="3"/>
  <c r="F206" i="3"/>
  <c r="G236" i="3"/>
  <c r="F236" i="3"/>
  <c r="G251" i="3"/>
  <c r="F251" i="3"/>
  <c r="G267" i="3"/>
  <c r="F267" i="3"/>
  <c r="G283" i="3"/>
  <c r="F283" i="3"/>
  <c r="G299" i="3"/>
  <c r="F299" i="3"/>
  <c r="S244" i="3" l="1"/>
  <c r="T244" i="3" s="1"/>
  <c r="S247" i="3"/>
  <c r="T247" i="3" s="1"/>
  <c r="S255" i="3"/>
  <c r="T255" i="3" s="1"/>
  <c r="S296" i="3"/>
  <c r="T296" i="3" s="1"/>
  <c r="S172" i="3"/>
  <c r="T172" i="3" s="1"/>
  <c r="S269" i="3"/>
  <c r="T269" i="3" s="1"/>
  <c r="S233" i="3"/>
  <c r="T233" i="3" s="1"/>
  <c r="S188" i="3"/>
  <c r="T188" i="3" s="1"/>
  <c r="S126" i="3"/>
  <c r="T126" i="3" s="1"/>
  <c r="S65" i="3"/>
  <c r="T65" i="3" s="1"/>
  <c r="S45" i="3"/>
  <c r="T45" i="3" s="1"/>
  <c r="S204" i="3"/>
  <c r="T204" i="3" s="1"/>
  <c r="S173" i="3"/>
  <c r="T173" i="3" s="1"/>
  <c r="S143" i="3"/>
  <c r="T143" i="3" s="1"/>
  <c r="S208" i="3"/>
  <c r="T208" i="3" s="1"/>
  <c r="S259" i="3"/>
  <c r="T259" i="3" s="1"/>
  <c r="S214" i="3"/>
  <c r="T214" i="3" s="1"/>
  <c r="S279" i="3"/>
  <c r="T279" i="3" s="1"/>
  <c r="S218" i="3"/>
  <c r="T218" i="3" s="1"/>
  <c r="S210" i="3"/>
  <c r="T210" i="3" s="1"/>
  <c r="S142" i="3"/>
  <c r="T142" i="3" s="1"/>
  <c r="S258" i="3"/>
  <c r="T258" i="3" s="1"/>
  <c r="S164" i="3"/>
  <c r="T164" i="3" s="1"/>
  <c r="S146" i="3"/>
  <c r="T146" i="3" s="1"/>
  <c r="S157" i="3"/>
  <c r="T157" i="3" s="1"/>
  <c r="S112" i="3"/>
  <c r="T112" i="3" s="1"/>
  <c r="S81" i="3"/>
  <c r="T81" i="3" s="1"/>
  <c r="S298" i="3"/>
  <c r="T298" i="3" s="1"/>
  <c r="S212" i="3"/>
  <c r="T212" i="3" s="1"/>
  <c r="S243" i="3"/>
  <c r="T243" i="3" s="1"/>
  <c r="S46" i="3"/>
  <c r="T46" i="3" s="1"/>
  <c r="S128" i="3"/>
  <c r="T128" i="3" s="1"/>
  <c r="S99" i="3"/>
  <c r="T99" i="3" s="1"/>
  <c r="S68" i="3"/>
  <c r="T68" i="3" s="1"/>
  <c r="S283" i="3"/>
  <c r="T283" i="3" s="1"/>
  <c r="S251" i="3"/>
  <c r="T251" i="3" s="1"/>
  <c r="S291" i="3"/>
  <c r="T291" i="3" s="1"/>
  <c r="S228" i="3"/>
  <c r="T228" i="3" s="1"/>
  <c r="S287" i="3"/>
  <c r="T287" i="3" s="1"/>
  <c r="S240" i="3"/>
  <c r="T240" i="3" s="1"/>
  <c r="S295" i="3"/>
  <c r="T295" i="3" s="1"/>
  <c r="S232" i="3"/>
  <c r="T232" i="3" s="1"/>
  <c r="S198" i="3"/>
  <c r="T198" i="3" s="1"/>
  <c r="S191" i="3"/>
  <c r="T191" i="3" s="1"/>
  <c r="S183" i="3"/>
  <c r="T183" i="3" s="1"/>
  <c r="S175" i="3"/>
  <c r="T175" i="3" s="1"/>
  <c r="S167" i="3"/>
  <c r="T167" i="3" s="1"/>
  <c r="S160" i="3"/>
  <c r="T160" i="3" s="1"/>
  <c r="S152" i="3"/>
  <c r="T152" i="3" s="1"/>
  <c r="S145" i="3"/>
  <c r="T145" i="3" s="1"/>
  <c r="S137" i="3"/>
  <c r="T137" i="3" s="1"/>
  <c r="S199" i="3"/>
  <c r="T199" i="3" s="1"/>
  <c r="S168" i="3"/>
  <c r="T168" i="3" s="1"/>
  <c r="S138" i="3"/>
  <c r="T138" i="3" s="1"/>
  <c r="S104" i="3"/>
  <c r="T104" i="3" s="1"/>
  <c r="S73" i="3"/>
  <c r="T73" i="3" s="1"/>
  <c r="S195" i="3"/>
  <c r="T195" i="3" s="1"/>
  <c r="S176" i="3"/>
  <c r="T176" i="3" s="1"/>
  <c r="S248" i="3"/>
  <c r="T248" i="3" s="1"/>
  <c r="S265" i="3"/>
  <c r="T265" i="3" s="1"/>
  <c r="S229" i="3"/>
  <c r="T229" i="3" s="1"/>
  <c r="S180" i="3"/>
  <c r="T180" i="3" s="1"/>
  <c r="S150" i="3"/>
  <c r="T150" i="3" s="1"/>
  <c r="T6" i="3"/>
  <c r="S15" i="3"/>
  <c r="T15" i="3" s="1"/>
  <c r="S121" i="3"/>
  <c r="T121" i="3" s="1"/>
  <c r="S107" i="3"/>
  <c r="T107" i="3" s="1"/>
  <c r="S92" i="3"/>
  <c r="T92" i="3" s="1"/>
  <c r="S76" i="3"/>
  <c r="T76" i="3" s="1"/>
  <c r="S60" i="3"/>
  <c r="T60" i="3" s="1"/>
  <c r="S201" i="3"/>
  <c r="T201" i="3" s="1"/>
  <c r="S140" i="3"/>
  <c r="T140" i="3" s="1"/>
  <c r="S190" i="3"/>
  <c r="T190" i="3" s="1"/>
  <c r="S159" i="3"/>
  <c r="T159" i="3" s="1"/>
  <c r="S42" i="3"/>
  <c r="T42" i="3" s="1"/>
  <c r="G300" i="3"/>
  <c r="S253" i="3"/>
  <c r="T253" i="3" s="1"/>
  <c r="S84" i="3"/>
  <c r="T84" i="3" s="1"/>
  <c r="S31" i="3"/>
  <c r="T31" i="3" s="1"/>
  <c r="S299" i="3"/>
  <c r="T299" i="3" s="1"/>
  <c r="S267" i="3"/>
  <c r="T267" i="3" s="1"/>
  <c r="S236" i="3"/>
  <c r="T236" i="3" s="1"/>
  <c r="S206" i="3"/>
  <c r="T206" i="3" s="1"/>
  <c r="S271" i="3"/>
  <c r="T271" i="3" s="1"/>
  <c r="S225" i="3"/>
  <c r="T225" i="3" s="1"/>
  <c r="S263" i="3"/>
  <c r="T263" i="3" s="1"/>
  <c r="S202" i="3"/>
  <c r="T202" i="3" s="1"/>
  <c r="S194" i="3"/>
  <c r="T194" i="3" s="1"/>
  <c r="S187" i="3"/>
  <c r="T187" i="3" s="1"/>
  <c r="S179" i="3"/>
  <c r="T179" i="3" s="1"/>
  <c r="S171" i="3"/>
  <c r="T171" i="3" s="1"/>
  <c r="S163" i="3"/>
  <c r="T163" i="3" s="1"/>
  <c r="S156" i="3"/>
  <c r="T156" i="3" s="1"/>
  <c r="S149" i="3"/>
  <c r="T149" i="3" s="1"/>
  <c r="S141" i="3"/>
  <c r="T141" i="3" s="1"/>
  <c r="S275" i="3"/>
  <c r="T275" i="3" s="1"/>
  <c r="S184" i="3"/>
  <c r="T184" i="3" s="1"/>
  <c r="S153" i="3"/>
  <c r="T153" i="3" s="1"/>
  <c r="S203" i="3"/>
  <c r="T203" i="3" s="1"/>
  <c r="S264" i="3"/>
  <c r="T264" i="3" s="1"/>
  <c r="S246" i="3"/>
  <c r="T246" i="3" s="1"/>
  <c r="S118" i="3"/>
  <c r="T118" i="3" s="1"/>
  <c r="S89" i="3"/>
  <c r="T89" i="3" s="1"/>
  <c r="S262" i="3"/>
  <c r="T262" i="3" s="1"/>
  <c r="S273" i="3"/>
  <c r="T273" i="3" s="1"/>
  <c r="S250" i="3"/>
  <c r="T250" i="3" s="1"/>
  <c r="S170" i="3"/>
  <c r="T170" i="3" s="1"/>
  <c r="S234" i="3"/>
  <c r="T234" i="3" s="1"/>
  <c r="F300" i="3"/>
  <c r="E52" i="2"/>
  <c r="F52" i="2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T300" i="3" l="1"/>
  <c r="S300" i="3"/>
</calcChain>
</file>

<file path=xl/sharedStrings.xml><?xml version="1.0" encoding="utf-8"?>
<sst xmlns="http://schemas.openxmlformats.org/spreadsheetml/2006/main" count="1970" uniqueCount="1013">
  <si>
    <t>OSHIWARA TARAPORE GARDEN CO-OP.HSG.SOC.LTD.</t>
  </si>
  <si>
    <t>Reg.No. BOM / W-KW / HSG / TC / 3998</t>
  </si>
  <si>
    <t xml:space="preserve">New Link Road, Andheri ( West), Mumbai - 400053.   </t>
  </si>
  <si>
    <t>Sr. No.</t>
  </si>
  <si>
    <t>Bill No.</t>
  </si>
  <si>
    <t>Date of Bill</t>
  </si>
  <si>
    <t>GST/883/24-25</t>
  </si>
  <si>
    <t>05.01.2025</t>
  </si>
  <si>
    <t>GST/884/24-25</t>
  </si>
  <si>
    <t>GST/885/24-25</t>
  </si>
  <si>
    <t>GST/886/24-25</t>
  </si>
  <si>
    <t>GST/887/24-25</t>
  </si>
  <si>
    <t>GST/888/24-25</t>
  </si>
  <si>
    <t>GST/889/24-25</t>
  </si>
  <si>
    <t>GST/890/24-25</t>
  </si>
  <si>
    <t>GST/891/24-25</t>
  </si>
  <si>
    <t>GST/892/24-25</t>
  </si>
  <si>
    <t>GST/893/24-25</t>
  </si>
  <si>
    <t>GST/894/24-25</t>
  </si>
  <si>
    <t>GST/895/24-25</t>
  </si>
  <si>
    <t>GST/896/24-25</t>
  </si>
  <si>
    <t>GST/897/24-25</t>
  </si>
  <si>
    <t>GST/898/24-25</t>
  </si>
  <si>
    <t>GST/899/24-25</t>
  </si>
  <si>
    <t>GST/900/24-25</t>
  </si>
  <si>
    <t>GST/901/24-25</t>
  </si>
  <si>
    <t>GST/902/24-25</t>
  </si>
  <si>
    <t>GST/903/24-25</t>
  </si>
  <si>
    <t>GST/904/24-25</t>
  </si>
  <si>
    <t>GST/905/24-25</t>
  </si>
  <si>
    <t>GST/906/24-25</t>
  </si>
  <si>
    <t>GST/907/24-25</t>
  </si>
  <si>
    <t>GST/908/24-25</t>
  </si>
  <si>
    <t>GST/909/24-25</t>
  </si>
  <si>
    <t>GST/910/24-25</t>
  </si>
  <si>
    <t>GST/911/24-25</t>
  </si>
  <si>
    <t>GST/912/24-25</t>
  </si>
  <si>
    <t>GST/913/24-25</t>
  </si>
  <si>
    <t>GST/914/24-25</t>
  </si>
  <si>
    <t>GST/915/24-25</t>
  </si>
  <si>
    <t>GST/916/24-25</t>
  </si>
  <si>
    <t>GST/917/24-25</t>
  </si>
  <si>
    <t>GST/918/24-25</t>
  </si>
  <si>
    <t>GST/919/24-25</t>
  </si>
  <si>
    <t>GST/920/24-25</t>
  </si>
  <si>
    <t>GST/921/24-25</t>
  </si>
  <si>
    <t>GST/922/24-25</t>
  </si>
  <si>
    <t>GST/923/24-25</t>
  </si>
  <si>
    <t>GST/924/24-25</t>
  </si>
  <si>
    <t>GST/925/24-25</t>
  </si>
  <si>
    <t>GST/926/24-25</t>
  </si>
  <si>
    <t>GST/927/24-25</t>
  </si>
  <si>
    <t>GST/928/24-25</t>
  </si>
  <si>
    <t>GST/929/24-25</t>
  </si>
  <si>
    <t>GST/930/24-25</t>
  </si>
  <si>
    <t>GST/931/24-25</t>
  </si>
  <si>
    <t>GST/932/24-25</t>
  </si>
  <si>
    <t>GST/933/24-25</t>
  </si>
  <si>
    <t>GST/934/24-25</t>
  </si>
  <si>
    <t>GST/935/24-25</t>
  </si>
  <si>
    <t>GST/936/24-25</t>
  </si>
  <si>
    <t>GST/937/24-25</t>
  </si>
  <si>
    <t>GST/938/24-25</t>
  </si>
  <si>
    <t>GST/939/24-25</t>
  </si>
  <si>
    <t>GST/940/24-25</t>
  </si>
  <si>
    <t>GST/941/24-25</t>
  </si>
  <si>
    <t>GST/942/24-25</t>
  </si>
  <si>
    <t>GST/943/24-25</t>
  </si>
  <si>
    <t>GST/944/24-25</t>
  </si>
  <si>
    <t>GST/945/24-25</t>
  </si>
  <si>
    <t>GST/946/24-25</t>
  </si>
  <si>
    <t>GST/947/24-25</t>
  </si>
  <si>
    <t>GST/948/24-25</t>
  </si>
  <si>
    <t>GST/949/24-25</t>
  </si>
  <si>
    <t>GST/950/24-25</t>
  </si>
  <si>
    <t>GST/951/24-25</t>
  </si>
  <si>
    <t>GST/952/24-25</t>
  </si>
  <si>
    <t>GST/953/24-25</t>
  </si>
  <si>
    <t>GST/954/24-25</t>
  </si>
  <si>
    <t>GST/955/24-25</t>
  </si>
  <si>
    <t>GST/956/24-25</t>
  </si>
  <si>
    <t>GST/957/24-25</t>
  </si>
  <si>
    <t>GST/958/24-25</t>
  </si>
  <si>
    <t>GST/959/24-25</t>
  </si>
  <si>
    <t>GST/960/24-25</t>
  </si>
  <si>
    <t>GST/961/24-25</t>
  </si>
  <si>
    <t>GST/962/24-25</t>
  </si>
  <si>
    <t>GST/963/24-25</t>
  </si>
  <si>
    <t>GST/964/24-25</t>
  </si>
  <si>
    <t>GST/965/24-25</t>
  </si>
  <si>
    <t>GST/966/24-25</t>
  </si>
  <si>
    <t>GST/967/24-25</t>
  </si>
  <si>
    <t>GST/968/24-25</t>
  </si>
  <si>
    <t>GST/969/24-25</t>
  </si>
  <si>
    <t>GST/970/24-25</t>
  </si>
  <si>
    <t>GST/971/24-25</t>
  </si>
  <si>
    <t>GST/972/24-25</t>
  </si>
  <si>
    <t>GST/973/24-25</t>
  </si>
  <si>
    <t>GST/974/24-25</t>
  </si>
  <si>
    <t>GST/975/24-25</t>
  </si>
  <si>
    <t>GST/976/24-25</t>
  </si>
  <si>
    <t>GST/977/24-25</t>
  </si>
  <si>
    <t>GST/978/24-25</t>
  </si>
  <si>
    <t>GST/979/24-25</t>
  </si>
  <si>
    <t>GST/980/24-25</t>
  </si>
  <si>
    <t>GST/981/24-25</t>
  </si>
  <si>
    <t>GST/982/24-25</t>
  </si>
  <si>
    <t>GST/983/24-25</t>
  </si>
  <si>
    <t>GST/984/24-25</t>
  </si>
  <si>
    <t>GST/985/24-25</t>
  </si>
  <si>
    <t>GST/986/24-25</t>
  </si>
  <si>
    <t>GST/987/24-25</t>
  </si>
  <si>
    <t>GST/988/24-25</t>
  </si>
  <si>
    <t>GST/989/24-25</t>
  </si>
  <si>
    <t>GST/990/24-25</t>
  </si>
  <si>
    <t>GST/991/24-25</t>
  </si>
  <si>
    <t>GST/992/24-25</t>
  </si>
  <si>
    <t xml:space="preserve">                    </t>
  </si>
  <si>
    <t>GST/993/24-25</t>
  </si>
  <si>
    <t>GST/994/24-25</t>
  </si>
  <si>
    <t>GST/995/24-25</t>
  </si>
  <si>
    <t>GST/996/24-25</t>
  </si>
  <si>
    <t>GST/997/24-25</t>
  </si>
  <si>
    <t>GST/998/24-25</t>
  </si>
  <si>
    <t>GST/999/24-25</t>
  </si>
  <si>
    <t>GST/1000/24-25</t>
  </si>
  <si>
    <t>GST/1001/24-25</t>
  </si>
  <si>
    <t>GST/1002/24-25</t>
  </si>
  <si>
    <t>GST/1003/24-25</t>
  </si>
  <si>
    <t>GST/1004/24-25</t>
  </si>
  <si>
    <t>GST/1005/24-25</t>
  </si>
  <si>
    <t>GST/1006/24-25</t>
  </si>
  <si>
    <t>GST/1007/24-25</t>
  </si>
  <si>
    <t>GST/1008/24-25</t>
  </si>
  <si>
    <t>GST/1009/24-25</t>
  </si>
  <si>
    <t>GST/1010/24-25</t>
  </si>
  <si>
    <t>GST/1011/24-25</t>
  </si>
  <si>
    <t>GST/1012/24-25</t>
  </si>
  <si>
    <t>GST/1013/24-25</t>
  </si>
  <si>
    <t>GST/1014/24-25</t>
  </si>
  <si>
    <t>GST/1015/24-25</t>
  </si>
  <si>
    <t>GST/1016/24-25</t>
  </si>
  <si>
    <t>GST/1017/24-25</t>
  </si>
  <si>
    <t>GST/1018/24-25</t>
  </si>
  <si>
    <t>GST/1019/24-25</t>
  </si>
  <si>
    <t>GST/1020/24-25</t>
  </si>
  <si>
    <t>GST/1021/24-25</t>
  </si>
  <si>
    <t>GST/1022/24-25</t>
  </si>
  <si>
    <t>GST/1023/24-25</t>
  </si>
  <si>
    <t>GST/1024/24-25</t>
  </si>
  <si>
    <t>GST/1025/24-25</t>
  </si>
  <si>
    <t>GST/1026/24-25</t>
  </si>
  <si>
    <t>GST/1027/24-25</t>
  </si>
  <si>
    <t>GST/1028/24-25</t>
  </si>
  <si>
    <t>GST/1029/24-25</t>
  </si>
  <si>
    <t>GST/1030/24-25</t>
  </si>
  <si>
    <t>GST/1031/24-25</t>
  </si>
  <si>
    <t>GST/1032/24-25</t>
  </si>
  <si>
    <t>GST/1033/24-25</t>
  </si>
  <si>
    <t>GST/1034/24-25</t>
  </si>
  <si>
    <t>GST/1035/24-25</t>
  </si>
  <si>
    <t>GST/1036/24-25</t>
  </si>
  <si>
    <t>GST/1037/24-25</t>
  </si>
  <si>
    <t>GST/1038/24-25</t>
  </si>
  <si>
    <t>GST/1039/24-25</t>
  </si>
  <si>
    <t>GST/1040/24-25</t>
  </si>
  <si>
    <t>GST/1041/24-25</t>
  </si>
  <si>
    <t>GST/1042/24-25</t>
  </si>
  <si>
    <t>GST/1043/24-25</t>
  </si>
  <si>
    <t>GST/1044/24-25</t>
  </si>
  <si>
    <t>GST/1045/24-25</t>
  </si>
  <si>
    <t>GST/1046/24-25</t>
  </si>
  <si>
    <t>GST/1047/24-25</t>
  </si>
  <si>
    <t>GST/1048/24-25</t>
  </si>
  <si>
    <t>GST/1049/24-25</t>
  </si>
  <si>
    <t>GST/1050/24-25</t>
  </si>
  <si>
    <t>GST/1051/24-25</t>
  </si>
  <si>
    <t>GST/1052/24-25</t>
  </si>
  <si>
    <t>GST/1053/24-25</t>
  </si>
  <si>
    <t>GST/1054/24-25</t>
  </si>
  <si>
    <t>GST/1055/24-25</t>
  </si>
  <si>
    <t>GST/1056/24-25</t>
  </si>
  <si>
    <t>GST/1057/24-25</t>
  </si>
  <si>
    <t>GST/1058/24-25</t>
  </si>
  <si>
    <t>GST/1059/24-25</t>
  </si>
  <si>
    <t>GST/1060/24-25</t>
  </si>
  <si>
    <t>GST/1061/24-25</t>
  </si>
  <si>
    <t>GST/1062/24-25</t>
  </si>
  <si>
    <t>GST/1063/24-25</t>
  </si>
  <si>
    <t>GST/1064/24-25</t>
  </si>
  <si>
    <t>GST/1065/24-25</t>
  </si>
  <si>
    <t>GST/1066/24-25</t>
  </si>
  <si>
    <t>GST/1067/24-25</t>
  </si>
  <si>
    <t>GST/1068/24-25</t>
  </si>
  <si>
    <t>GST/1069/24-25</t>
  </si>
  <si>
    <t>GST/1070/24-25</t>
  </si>
  <si>
    <t>GST/1071/24-25</t>
  </si>
  <si>
    <t>GST/1072/24-25</t>
  </si>
  <si>
    <t>GST/1073/24-25</t>
  </si>
  <si>
    <t>GST/1074/24-25</t>
  </si>
  <si>
    <t>GST/1075/24-25</t>
  </si>
  <si>
    <t>GST/1076/24-25</t>
  </si>
  <si>
    <t>GST/1077/24-25</t>
  </si>
  <si>
    <t>GST/1078/24-25</t>
  </si>
  <si>
    <t>GST/1079/24-25</t>
  </si>
  <si>
    <t>GST/1080/24-25</t>
  </si>
  <si>
    <t>GST/1081/24-25</t>
  </si>
  <si>
    <t>GST/1082/24-25</t>
  </si>
  <si>
    <t>GST/1083/24-25</t>
  </si>
  <si>
    <t>GST/1084/24-25</t>
  </si>
  <si>
    <t>GST/1085/24-25</t>
  </si>
  <si>
    <t>GST/1086/24-25</t>
  </si>
  <si>
    <t>GST/1087/24-25</t>
  </si>
  <si>
    <t>GST/1088/24-25</t>
  </si>
  <si>
    <t>GST/1089/24-25</t>
  </si>
  <si>
    <t>GST/1090/24-25</t>
  </si>
  <si>
    <t>GST/1091/24-25</t>
  </si>
  <si>
    <t>GST/1092/24-25</t>
  </si>
  <si>
    <t>GST/1093/24-25</t>
  </si>
  <si>
    <t>GST/1094/24-25</t>
  </si>
  <si>
    <t>GST/1095/24-25</t>
  </si>
  <si>
    <t>GST/1096/24-25</t>
  </si>
  <si>
    <t>GST/1097/24-25</t>
  </si>
  <si>
    <t>GST/1098/24-25</t>
  </si>
  <si>
    <t>GST/1099/24-25</t>
  </si>
  <si>
    <t>GST/1100/24-25</t>
  </si>
  <si>
    <t>GST/1101/24-25</t>
  </si>
  <si>
    <t>GST/1102/24-25</t>
  </si>
  <si>
    <t>GST/1103/24-25</t>
  </si>
  <si>
    <t>GST/1104/24-25</t>
  </si>
  <si>
    <t>GST/1105/24-25</t>
  </si>
  <si>
    <t>GST/1106/24-25</t>
  </si>
  <si>
    <t>GST/1107/24-25</t>
  </si>
  <si>
    <t>GST/1108/24-25</t>
  </si>
  <si>
    <t>GST/1109/24-25</t>
  </si>
  <si>
    <t>GST/1110/24-25</t>
  </si>
  <si>
    <t>GST/1111/24-25</t>
  </si>
  <si>
    <t>GST/1112/24-25</t>
  </si>
  <si>
    <t>GST/1113/24-25</t>
  </si>
  <si>
    <t>GST/1114/24-25</t>
  </si>
  <si>
    <t>GST/1115/24-25</t>
  </si>
  <si>
    <t>GST/1116/24-25</t>
  </si>
  <si>
    <t>GST/1117/24-25</t>
  </si>
  <si>
    <t>GST/1118/24-25</t>
  </si>
  <si>
    <t>GST/1119/24-25</t>
  </si>
  <si>
    <t>GST/1120/24-25</t>
  </si>
  <si>
    <t>GST/1121/24-25</t>
  </si>
  <si>
    <t>GST/1122/24-25</t>
  </si>
  <si>
    <t>GST/1123/24-25</t>
  </si>
  <si>
    <t>GST/1124/24-25</t>
  </si>
  <si>
    <t>GST/1125/24-25</t>
  </si>
  <si>
    <t>GST/1126/24-25</t>
  </si>
  <si>
    <t>GST/1127/24-25</t>
  </si>
  <si>
    <t>GST/1128/24-25</t>
  </si>
  <si>
    <t>GST/1129/24-25</t>
  </si>
  <si>
    <t>GST/1130/24-25</t>
  </si>
  <si>
    <t>GST/1131/24-25</t>
  </si>
  <si>
    <t>GST/1132/24-25</t>
  </si>
  <si>
    <t>GST/1133/24-25</t>
  </si>
  <si>
    <t>GST/1134/24-25</t>
  </si>
  <si>
    <t>GST/1135/24-25</t>
  </si>
  <si>
    <t>GST/1136/24-25</t>
  </si>
  <si>
    <t>GST/1137/24-25</t>
  </si>
  <si>
    <t>GST/1138/24-25</t>
  </si>
  <si>
    <t>GST/1139/24-25</t>
  </si>
  <si>
    <t>GST/1140/24-25</t>
  </si>
  <si>
    <t>GST/1141/24-25</t>
  </si>
  <si>
    <t>GST/1142/24-25</t>
  </si>
  <si>
    <t>GST/1143/24-25</t>
  </si>
  <si>
    <t>GST/1144/24-25</t>
  </si>
  <si>
    <t>GST/1145/24-25</t>
  </si>
  <si>
    <t>GST/1146/24-25</t>
  </si>
  <si>
    <t>GST/1147/24-25</t>
  </si>
  <si>
    <t>GST/1148/24-25</t>
  </si>
  <si>
    <t>GST/1149/24-25</t>
  </si>
  <si>
    <t>GST/1150/24-25</t>
  </si>
  <si>
    <t>GST/1151/24-25</t>
  </si>
  <si>
    <t>GST/1152/24-25</t>
  </si>
  <si>
    <t>GST/1153/24-25</t>
  </si>
  <si>
    <t>GST/1154/24-25</t>
  </si>
  <si>
    <t>GST/1155/24-25</t>
  </si>
  <si>
    <t>GST/1156/24-25</t>
  </si>
  <si>
    <t>GST/1157/24-25</t>
  </si>
  <si>
    <t>GST/1158/24-25</t>
  </si>
  <si>
    <t>GST/1159/24-25</t>
  </si>
  <si>
    <t>GST/1160/24-25</t>
  </si>
  <si>
    <t>GST/1161/24-25</t>
  </si>
  <si>
    <t>GST/1162/24-25</t>
  </si>
  <si>
    <t>GST/1163/24-25</t>
  </si>
  <si>
    <t>GST/1164/24-25</t>
  </si>
  <si>
    <t>GST/1165/24-25</t>
  </si>
  <si>
    <t>GST/1166/24-25</t>
  </si>
  <si>
    <t>GST/1167/24-25</t>
  </si>
  <si>
    <t>GST/1168/24-25</t>
  </si>
  <si>
    <t>GST/1169/24-25</t>
  </si>
  <si>
    <t>GST/1170/24-25</t>
  </si>
  <si>
    <t>GST/1171/24-25</t>
  </si>
  <si>
    <t>GST/1172/24-25</t>
  </si>
  <si>
    <t>GST/1173/24-25</t>
  </si>
  <si>
    <t>GST/1174/24-25</t>
  </si>
  <si>
    <t>GST/1175/24-25</t>
  </si>
  <si>
    <t>GST/1176/24-25</t>
  </si>
  <si>
    <t>Name of Member</t>
  </si>
  <si>
    <t xml:space="preserve">MR. PARAG SOMAIYA, MRS. SONAL PARAG SOMAIYA </t>
  </si>
  <si>
    <t>&amp; SMT. JYOTI SOMAIYA</t>
  </si>
  <si>
    <t>Mr. ANAND PRABHAKAR GOKARN &amp; ANAGHA ANAND GOKARN</t>
  </si>
  <si>
    <t>BRIG. M. G. S. BHALLA</t>
  </si>
  <si>
    <t>MR. RAJESH KHAKHAR &amp; MRS LILABEN KHAKHAR</t>
  </si>
  <si>
    <t>SMT.DAVINDER KAUR GHUMAN</t>
  </si>
  <si>
    <t xml:space="preserve">MRS. PUNAM A. SAWHNEY &amp; </t>
  </si>
  <si>
    <t>MR KANWARJIT SINGH SAWHNEY</t>
  </si>
  <si>
    <t>MR. ARUNKUMAR KHETAN &amp;</t>
  </si>
  <si>
    <t>MRS. SANGEETA KHETAN</t>
  </si>
  <si>
    <t xml:space="preserve"> MR. RAJENDRA MISHRA </t>
  </si>
  <si>
    <t>MANVIR SINGH GREWAL</t>
  </si>
  <si>
    <t>DEEPA SANDEEP VASUDEVAN</t>
  </si>
  <si>
    <t>LT. COL. S. N. JOSHI</t>
  </si>
  <si>
    <t>MR. INDRANEEL GUHA &amp; UMA GUHA</t>
  </si>
  <si>
    <t>MRS. UMA MAHAN</t>
  </si>
  <si>
    <t>MRS. VEENA KAPIL</t>
  </si>
  <si>
    <t>MR.  VISHAL KAPOOR</t>
  </si>
  <si>
    <t>MRS. ANKITA BAKARE &amp; MR ABHIJIT BAKARE</t>
  </si>
  <si>
    <t>MRS. GAYATHRI KORDE &amp; MR. KAUSTUBH KORDE</t>
  </si>
  <si>
    <t>MRS. KIRAN PRASAD</t>
  </si>
  <si>
    <t>MR. SHISHIR SINHA</t>
  </si>
  <si>
    <t>MR.ASHWANI KUMAR &amp; MRS SONU KUMAR</t>
  </si>
  <si>
    <t>BRIG. MRINAL KANTI NAG &amp; MRS DOLLY NAG</t>
  </si>
  <si>
    <t>MRS. INDUBALA SUKUMAR ANAND</t>
  </si>
  <si>
    <t>MRS. NEERJA MATHUR</t>
  </si>
  <si>
    <t>MR. NIRANJAN VAIDYA SHUBHADA VAIDYA</t>
  </si>
  <si>
    <t>MR.ROHIT KUMAR CHAUDHRY &amp; MRS KANCHAN R. CHAUDHRY</t>
  </si>
  <si>
    <t xml:space="preserve">MRS. MANGALA RAMESH </t>
  </si>
  <si>
    <t>MR. PRADEEP T. SINGH &amp; MRS. NIRJALA P. SINGH</t>
  </si>
  <si>
    <t>MRS. CHHAMA GUPTA MR. R.K. GUPTA</t>
  </si>
  <si>
    <t>MR. SANJAY GUPTA &amp; MRS SONAL GUPTA</t>
  </si>
  <si>
    <t xml:space="preserve">MRS. VIJAY JOSHI </t>
  </si>
  <si>
    <t>SMT. USHA PADMANABH PAWAR</t>
  </si>
  <si>
    <t>MRS. SHAKUNTALA  ISSAR</t>
  </si>
  <si>
    <t>Mr. PRAWAL JAIN &amp; MR NARENDRA SINGH NAHAR</t>
  </si>
  <si>
    <t>COL. N. P. NANDA</t>
  </si>
  <si>
    <t>MS. AMBIKA GANDOTRA</t>
  </si>
  <si>
    <t>MRS. MANJU CHAUHAN &amp;</t>
  </si>
  <si>
    <t>MR. HARSHWARDHAN CHAUHAN</t>
  </si>
  <si>
    <t>MRS. SNEH BHANDARI</t>
  </si>
  <si>
    <t>MRS. SWARN TALWAR</t>
  </si>
  <si>
    <t xml:space="preserve">CAPT. LAKHMIR SINGH SAHI </t>
  </si>
  <si>
    <t xml:space="preserve"> MRS.SUNAYNA  S. MASKERI</t>
  </si>
  <si>
    <t>MR. RAJU MANWANI &amp; MRS NIMMI MANWANI</t>
  </si>
  <si>
    <t>MRS. NIMMI MANWANI &amp; MR. RAJU MANWANI</t>
  </si>
  <si>
    <t>MR. MUDIT MEHROTRA</t>
  </si>
  <si>
    <t xml:space="preserve"> MRS. SHACHI  PARVEZ PESTONJI  &amp; PARVEZ PESTONJI</t>
  </si>
  <si>
    <t>MRS. IRAWATI R. MAYADEV</t>
  </si>
  <si>
    <t>COL. N. S. REDDY</t>
  </si>
  <si>
    <t>BRIG. P. C. BAKSHI</t>
  </si>
  <si>
    <t>MR.MAN MOHAN CHOPRA</t>
  </si>
  <si>
    <t>AIR. COM. M. S. DUGGAL &amp; MS. RITU SONI &amp;</t>
  </si>
  <si>
    <t>MRS. SUKHWINDER KAUR DUGGAL</t>
  </si>
  <si>
    <t>MAJ. S. K. CHITNIS</t>
  </si>
  <si>
    <t>MAJ. S. N. MATHUR</t>
  </si>
  <si>
    <t>MRS. ANJANA MEHRA, MANISHA MEHRA &amp; MR. VIVEK MEHRA</t>
  </si>
  <si>
    <t xml:space="preserve">MRS.PRIYANKA &amp; NIRAJ  MANSINGKA </t>
  </si>
  <si>
    <t>MR. GURDISH SINGH RAJINDER SINGH &amp; ANAND SINGH RAJINDER SINGH</t>
  </si>
  <si>
    <t xml:space="preserve">WG. CDR. RITOJIT MUKERJEE </t>
  </si>
  <si>
    <t>MR. JAGMOHAN S. BHANVER &amp;  MRS KOMAL BHANVER</t>
  </si>
  <si>
    <t>LT.COL. MANISH KAPILA</t>
  </si>
  <si>
    <t xml:space="preserve">MRS. VERINDA CHAWLA </t>
  </si>
  <si>
    <t>MRS. MAYA D. RAY</t>
  </si>
  <si>
    <t xml:space="preserve">DR. KALPANA SARANGI   </t>
  </si>
  <si>
    <t>MRS. FALGUNI VYAS</t>
  </si>
  <si>
    <t>MR. INDU BHUSHAN RAINA</t>
  </si>
  <si>
    <t>DR.(MR.)NEEMESH N. KAMAT &amp; DR.(MRS.)RIMA N.KAMAT</t>
  </si>
  <si>
    <t>LT. COL M.S. SHARMA &amp; MRS ALKA SHARMA</t>
  </si>
  <si>
    <t>MRS. SHASHI PRABHA BALI</t>
  </si>
  <si>
    <t>MR.RASIKLAL K. SHAH &amp; MRS.URMILA SHAH</t>
  </si>
  <si>
    <t>MR. SUMEET SALWAN</t>
  </si>
  <si>
    <t>MRS. URMILA KETKAR</t>
  </si>
  <si>
    <t>MR. BHARAT KUMAR RANGA  &amp; MRS.SUNITA BHARAT RANGA</t>
  </si>
  <si>
    <t>BRIG. B. S. GILL</t>
  </si>
  <si>
    <t>MR. BALWINDER SINGH DUGGAL</t>
  </si>
  <si>
    <t xml:space="preserve">MR. AJAY BHATT &amp; MRS.YOGINI BHATT </t>
  </si>
  <si>
    <t>WG.CDR. S. VARMA</t>
  </si>
  <si>
    <t>MS. INDERJIT AMARNATH</t>
  </si>
  <si>
    <t>MISS YUKTI PAL</t>
  </si>
  <si>
    <t>MR.YOGRAJ ARORA HUF</t>
  </si>
  <si>
    <t>SMT. PADMINI KUWADEKAR</t>
  </si>
  <si>
    <t>MRS. ANITA JOSEPH ANTAO</t>
  </si>
  <si>
    <t>LT.COL. RAVISHANKAR</t>
  </si>
  <si>
    <t>MR. KAUSHIK KUMAR SEAL &amp; MRS. SEEMA SEAL</t>
  </si>
  <si>
    <t>MR. UNNIKRSHNAN KURUP</t>
  </si>
  <si>
    <t>MRS. LALITA BALSUBRAMANIAM &amp; CAPT R. BALSUBRAMANIAM</t>
  </si>
  <si>
    <t>MR. DINESH DIVAKARAN &amp; DARSHAN DIVAKARAN</t>
  </si>
  <si>
    <t>BRIG. S. S. SANDHU</t>
  </si>
  <si>
    <t>MR. RAJEEV MOHAN &amp; MRS. DEVIKA MOHAN</t>
  </si>
  <si>
    <t>MR.SUNEET PURI &amp; AMITA MEHROTRA PURI</t>
  </si>
  <si>
    <t>AICL COMMUNICATIONS LTD.</t>
  </si>
  <si>
    <t xml:space="preserve">RAJESH KHAKHAR &amp; JIGNA KHAKHAR </t>
  </si>
  <si>
    <t>MR. MANOJ DUTT</t>
  </si>
  <si>
    <t>MR. SIDDHARTH PADAM TANDON</t>
  </si>
  <si>
    <t xml:space="preserve"> MRS. MEERA CHETAN PRABHU &amp; </t>
  </si>
  <si>
    <t>MR. CHETAN VISHNU PRABHU</t>
  </si>
  <si>
    <t>(DR.) MRS LEELA NAMBIAR</t>
  </si>
  <si>
    <t>CAPT. SURINDER MEHTA</t>
  </si>
  <si>
    <t>MR. YATINDRA PAL</t>
  </si>
  <si>
    <t>COL. K. VISHWANATHAN</t>
  </si>
  <si>
    <t>WG.CDR. K. V. BHOPARDIKAR</t>
  </si>
  <si>
    <t>SMT. SARADA NAIR</t>
  </si>
  <si>
    <t>MRS. KARUNA SRIVASTAVA</t>
  </si>
  <si>
    <t xml:space="preserve">MR. HEMANT MISHRRA  </t>
  </si>
  <si>
    <t xml:space="preserve"> L/NK. RAVINDRAN OTHAYOTH</t>
  </si>
  <si>
    <t>MR. PARIJAT AGRAWAL</t>
  </si>
  <si>
    <t>MR. AMAN WAHEEDUDDIN KAZI</t>
  </si>
  <si>
    <t>MR. SHASHANK MEHROTRA &amp; BIMAL KISHORE MEHROTRA</t>
  </si>
  <si>
    <t>MR. GURPREET SINGH &amp; MRS KULJIT KAUR</t>
  </si>
  <si>
    <t>MR. SUDHIR WIDGE &amp; MRS. JOYCE WIDGE</t>
  </si>
  <si>
    <t>MS. SAMYUKTA LAKSHMAN &amp; PARUL SHARMA</t>
  </si>
  <si>
    <t>MR.DEVAVRAT PAWAR</t>
  </si>
  <si>
    <t>MS RITU MENON &amp; MS RINA SHARMA</t>
  </si>
  <si>
    <t>MS. SAMYUKTA LAKSHMAN &amp;</t>
  </si>
  <si>
    <t>MRS. NANDINI LAKSHMAN</t>
  </si>
  <si>
    <t>MR. ARMAN STEFAN ZOKHUMA MENZIES &amp;</t>
  </si>
  <si>
    <t>MS HELEN LONARGAN</t>
  </si>
  <si>
    <t>MR. DEVENDRA RAWAT &amp; MEENA RAWAT</t>
  </si>
  <si>
    <t>MRS. MADHU GOSWAMI</t>
  </si>
  <si>
    <t>MRS. VINITA SHREEKRISHNA RAJWADE</t>
  </si>
  <si>
    <t>MR. ROHIT VIJAY  MAYADEV</t>
  </si>
  <si>
    <t>MRS GAYATRI VASVANI</t>
  </si>
  <si>
    <t>MRS KUSUM BALA NANGEA</t>
  </si>
  <si>
    <t>MRS PARMINDER KAUR</t>
  </si>
  <si>
    <t xml:space="preserve">MR. MANDEEPSINGH SACHDEV </t>
  </si>
  <si>
    <t>MR. SANDEEP SAREEN</t>
  </si>
  <si>
    <t>MR.RAJEEV HEMMADI</t>
  </si>
  <si>
    <t xml:space="preserve">MRS. ANUPAMA SHOREY &amp; </t>
  </si>
  <si>
    <t>MR. PRADEEP SHOREY</t>
  </si>
  <si>
    <t>CAPT. PAMIDI VANKAT CHANAKYA</t>
  </si>
  <si>
    <t>SMT. NALINI NARSINHA KAMAT &amp; DR. NEEMISH NARSINHA KAMAT</t>
  </si>
  <si>
    <t xml:space="preserve">MR.HARSHDEEP CHANDOKE </t>
  </si>
  <si>
    <t>MR. ANAND PATIL</t>
  </si>
  <si>
    <t>COMD. N.K. KRISHNAMURTI</t>
  </si>
  <si>
    <t>MR. D. M. PRABHU</t>
  </si>
  <si>
    <t>MISS. REKHA NAIDU</t>
  </si>
  <si>
    <t xml:space="preserve">MR. SUNIL J. ATHALYE </t>
  </si>
  <si>
    <t>MR. DHARMENDAR KUMAR MALIK</t>
  </si>
  <si>
    <t>MRS. RITU MENON</t>
  </si>
  <si>
    <t xml:space="preserve">MR. BEGUR SATYA RAMESH NARAYAN </t>
  </si>
  <si>
    <t xml:space="preserve">MR. HIMANSHU MISHRA &amp; MRS. SAKSHI MISHRA </t>
  </si>
  <si>
    <t>LT.COL.RAHUL JAGDISH RANE</t>
  </si>
  <si>
    <t>MAJ.GEN. A. K. KHER</t>
  </si>
  <si>
    <t>MR. PARESH BHAURAO JAGTAP</t>
  </si>
  <si>
    <t>LT.COL. AGR JOSHI</t>
  </si>
  <si>
    <t xml:space="preserve">MR.ARUN MEHRA </t>
  </si>
  <si>
    <t>MR. CHANDRAKANT V. KAMATH</t>
  </si>
  <si>
    <t>CAPT. NARESH KUMAR KALRA</t>
  </si>
  <si>
    <t xml:space="preserve">CAPT. NARESH K. KALRA &amp; PRABHAT KALARA </t>
  </si>
  <si>
    <t>MRS. SHAKUNTALA KALRA</t>
  </si>
  <si>
    <t>MR. BINOY CHERIAN</t>
  </si>
  <si>
    <t>MRS. MAMTA VERDIA</t>
  </si>
  <si>
    <t>MR. PRABHAT KALRA</t>
  </si>
  <si>
    <t>MRS. KANCHAN. A LAL &amp; MR. CHETAN. A LAL &amp;</t>
  </si>
  <si>
    <t xml:space="preserve">MRS. PURVI. S SHETTY </t>
  </si>
  <si>
    <t>MRS. VANITA KESWANI</t>
  </si>
  <si>
    <t>MRS. SAROJ S. VARTAK</t>
  </si>
  <si>
    <t xml:space="preserve">MRS. PALLABI SABOO </t>
  </si>
  <si>
    <t>MRS GAYATHRI KORDE &amp; KAUSTUBH KORDE</t>
  </si>
  <si>
    <t>MR. AJIT BASRANI &amp; MR. SIDDHANT BASRANI</t>
  </si>
  <si>
    <t>MRS. KANCHAN BASRANI &amp; MR. SIDDHANT BASRANI</t>
  </si>
  <si>
    <t>MR. BHARAT KUMAR RANGA &amp;MRS. SUNITA RANGA</t>
  </si>
  <si>
    <t>MR. AJIT BASRANI &amp; MRS KANCHAN BASRANI</t>
  </si>
  <si>
    <t xml:space="preserve">LT. COL. PRAKASH G REGE ,MRS ASHA PRAKASH REGE &amp; </t>
  </si>
  <si>
    <t>MISS KAMINI PRAKASH REGE &amp; MR. SANJEEV PRAKASH REGE</t>
  </si>
  <si>
    <t>MR. MAHESH BHAKRAH</t>
  </si>
  <si>
    <t>LT.COL. GURUDEV SINGH</t>
  </si>
  <si>
    <t>MR. VIJESH CHAWLA</t>
  </si>
  <si>
    <t>MR. ARUN KHETAN</t>
  </si>
  <si>
    <t>MRS. MILAN SANJEEV REGE &amp; MR. SANJEEV PRAKASH REGE</t>
  </si>
  <si>
    <t xml:space="preserve">MR. ANIL R. BASRANI &amp; MRS. MAMTA A. BASRANI </t>
  </si>
  <si>
    <t>MRS. MAMTA A. BASRANI &amp; MR. ANIL BASRANI</t>
  </si>
  <si>
    <t>MR.DHARMENDER KUMAR MALIK &amp; MRS REENA MALIK</t>
  </si>
  <si>
    <t>MRS. SHILPA KAISTHA</t>
  </si>
  <si>
    <t>CAPT. S. K. KAPUR</t>
  </si>
  <si>
    <t>MRS. AARTI PHATAK</t>
  </si>
  <si>
    <t>COL. DINKAR DATTATRAY SHINDE &amp; KARAN DINKAR SHINDE</t>
  </si>
  <si>
    <t>CAPT. A. K. SHARMA</t>
  </si>
  <si>
    <t>MRS. MRIDULA GUPTA</t>
  </si>
  <si>
    <t>MRS VIBHA &amp; MR. VINOD B. KHANVILKAR</t>
  </si>
  <si>
    <t>MAJ. P. S. TIWARI</t>
  </si>
  <si>
    <t>MR. VIKAS SARVADE &amp; MR. KAILASH SARVADE</t>
  </si>
  <si>
    <t>MRS. VINAYA VISHNU PRABHU</t>
  </si>
  <si>
    <t>SMT. DURGA DEVI VERMA</t>
  </si>
  <si>
    <t>MRS.SUREKHA S. GANGANE(PROPOSED TRANSFEREE)</t>
  </si>
  <si>
    <t>MR. ANKUSH SUDAM NEMANE</t>
  </si>
  <si>
    <t>NK. R.B.MAHADEO</t>
  </si>
  <si>
    <t>MRS. PURNIMA PATEL</t>
  </si>
  <si>
    <t>COL. P. P. PATIL</t>
  </si>
  <si>
    <t>MR. GAUTAM MISHRA</t>
  </si>
  <si>
    <t>MRS. KIRAN S. SAJNANI</t>
  </si>
  <si>
    <t>SUB.MAJ. B. BHOSLE</t>
  </si>
  <si>
    <t>MR. ISH JOSHI</t>
  </si>
  <si>
    <t>MR. PRABODH BIRENDRA UPADHYA,SHRI BIRENDRA NATH UPADHYAY &amp;</t>
  </si>
  <si>
    <t>SMT. SUDHA BIRENDRA UPADHYA</t>
  </si>
  <si>
    <t>HON.CAPT. V. KHATAWAKAR</t>
  </si>
  <si>
    <t>CDR. D. S. MOKHA</t>
  </si>
  <si>
    <t>BRIG. AJIT SRIVASTAVA</t>
  </si>
  <si>
    <t>COL. M. V. KAMAT</t>
  </si>
  <si>
    <t>MRS. FALGUNI DESAI</t>
  </si>
  <si>
    <t>MS. ANITA PADHYE</t>
  </si>
  <si>
    <t>MR. AMANDEEP SHAHAPURI</t>
  </si>
  <si>
    <t>SHRI. TRILOK DALAYA &amp; SMT. USHA DALAYA</t>
  </si>
  <si>
    <t>N/SUB. NIRMAL SINGH</t>
  </si>
  <si>
    <t>COL. K. VENKATRAM</t>
  </si>
  <si>
    <t>BRIG. P. S. SANGERA</t>
  </si>
  <si>
    <t>MRS. ANURADHA KULKARNI</t>
  </si>
  <si>
    <t>LT.COL. A. C. BASSI</t>
  </si>
  <si>
    <t xml:space="preserve">MRS. DISHA MANWANI </t>
  </si>
  <si>
    <t>MS.BHARTI MANU MIRPURI CHITRA MIRPURI</t>
  </si>
  <si>
    <t>MISS. PATRICIA  FERNANDEZ</t>
  </si>
  <si>
    <t>MR. GAURAV MITTAL AND MRS. DISHA MANWANI</t>
  </si>
  <si>
    <t xml:space="preserve">MR. NEERAJ GOEL &amp; SHALU GOEL </t>
  </si>
  <si>
    <t xml:space="preserve">MR. BONIFACE NORONHA &amp; MRS. ADITI CHAUDHARY </t>
  </si>
  <si>
    <t>MR.PANKAJ SHARMA &amp; MRS.CHESSTA SHARRMA</t>
  </si>
  <si>
    <t>LT.CDR. K. PANDMANABHAN</t>
  </si>
  <si>
    <t>MR. RAM PRAKASH KHETAN &amp; ANUPAMA KHETAN</t>
  </si>
  <si>
    <t>MRS. ANUPAMA RAMPRAKASH KHETAN &amp; RAMPRAKASH KHETAN</t>
  </si>
  <si>
    <t>MR. ARUN BHANDARI</t>
  </si>
  <si>
    <t>MR. JATIN JACK GAUD</t>
  </si>
  <si>
    <t>SMT. SUNITA JACK GAUR</t>
  </si>
  <si>
    <t xml:space="preserve">MR.ASHOK MAKHIJANI </t>
  </si>
  <si>
    <t>MR. DARA RUSTOMJI KAPADIA &amp;</t>
  </si>
  <si>
    <t>MR. PIROJA DARA KAPADDIA</t>
  </si>
  <si>
    <t>MRS. BINDU SANJAY GULATI</t>
  </si>
  <si>
    <t>HAV. SURESH A. SALVI</t>
  </si>
  <si>
    <t>MRS SANTHA GOPI PILLAI</t>
  </si>
  <si>
    <t>MR.AMANDEEP SHAHPURI</t>
  </si>
  <si>
    <t>MRS. ACHALA BEDI &amp; SATISH BEDI &amp;</t>
  </si>
  <si>
    <t>MRS. RUPALI GUPTA &amp; MRS. SONALI ARORA</t>
  </si>
  <si>
    <t>MRS. VATHSALA DEVI</t>
  </si>
  <si>
    <t>MR. SUSHIL KUMAR &amp; MRS. UMA KUMAR</t>
  </si>
  <si>
    <t xml:space="preserve">MRS.ANJANA SRIVASTAVA </t>
  </si>
  <si>
    <t>MR. VIPUL KUMAR &amp; MRS. JAYSHREE V.KUMAR</t>
  </si>
  <si>
    <t>MRS. JAYSHREE KUMAR &amp; VIPUL KUMAR</t>
  </si>
  <si>
    <t>MAJ. VINOD KUMAR</t>
  </si>
  <si>
    <t>MR. KUMAR S. AHUJA</t>
  </si>
  <si>
    <t xml:space="preserve">VIJAY L BUTANI &amp; PRIYANKA BUTANI </t>
  </si>
  <si>
    <t>MRS. SWARAJJIT KAUR SIDHU</t>
  </si>
  <si>
    <t>MRS. PREETI BINOY</t>
  </si>
  <si>
    <t>SMT. SHEELA S. PALKAR</t>
  </si>
  <si>
    <t>MR. MANOJ K MENON &amp; MRS. MANJULA K MENON</t>
  </si>
  <si>
    <t>MRS.JALAJA MEHTA</t>
  </si>
  <si>
    <t>MS. ESHA MANWANI &amp; MRS NIMMI MANWANI</t>
  </si>
  <si>
    <t>SUB.MAJ. T. C. JADHAV</t>
  </si>
  <si>
    <t>MRS. SANGEETA TRIVEDI</t>
  </si>
  <si>
    <t>MR. JAGPRIT SINGH, RICHA PARMAR &amp;</t>
  </si>
  <si>
    <t>CAPT. SWARAN SINGH</t>
  </si>
  <si>
    <t>MR. B. N. UPADHAYAY &amp; MRS. SUDHA UPADHAYAY</t>
  </si>
  <si>
    <t>MR. SATYAPALSURI</t>
  </si>
  <si>
    <t>MRS. MANJU GROVER</t>
  </si>
  <si>
    <t>MRS.NEELAM AHUJA &amp; MR.HITESH AHUJA</t>
  </si>
  <si>
    <t>MR. SANTOSH SUBRAMANIAM &amp; MRS. GEETHA SANTOSH</t>
  </si>
  <si>
    <t>MR. AMITAB SINHA &amp; MRS. RITU AMITAB SINHA</t>
  </si>
  <si>
    <t xml:space="preserve">MR. PRASANTA KUMAR NATH </t>
  </si>
  <si>
    <t>MRS. DEEPANJALI BHATTACHARYA SARKAR</t>
  </si>
  <si>
    <t xml:space="preserve">MRS. SIMRAN KAUR NAMDHARI </t>
  </si>
  <si>
    <t>MRS. FARIDA DARIWALA</t>
  </si>
  <si>
    <t>SUB. H. S. PANNU</t>
  </si>
  <si>
    <t>MR.SUMIT MITTAL</t>
  </si>
  <si>
    <t>MR. ANAND JAYANTI DESAI &amp; DAKSHI ANAND DESAI</t>
  </si>
  <si>
    <t xml:space="preserve">MRS. SANGEETA WADHWA </t>
  </si>
  <si>
    <t>MR. ARUN RAMCHANDANI &amp; MRS MONICA RAMCHANDANI</t>
  </si>
  <si>
    <t xml:space="preserve">MRS.NIRJALA PRADEEP SINGH &amp; MR PRADEEP SINGH </t>
  </si>
  <si>
    <t>SHRI DR. SABYASACHI MOULIK</t>
  </si>
  <si>
    <t>SMT. MANINDAR GUJRAL</t>
  </si>
  <si>
    <t xml:space="preserve">MR.NARESH LALA &amp; MRS KHUSHBU LALA </t>
  </si>
  <si>
    <t>MR. HARSH TRIVEDI</t>
  </si>
  <si>
    <t>MR. ACHIN SEHGAL &amp; MRS. SHIVIKA ARORA</t>
  </si>
  <si>
    <t>DR. ANIL KUMAR KAPOOR</t>
  </si>
  <si>
    <t xml:space="preserve">RAKESH VANARSE &amp; VANITA VANARSE </t>
  </si>
  <si>
    <t>MR. NIRAJ MANSINGKA &amp; MRS. PRIYANKA</t>
  </si>
  <si>
    <t xml:space="preserve">MRS. VRINDA AGNEL </t>
  </si>
  <si>
    <t>Mr.MURLI K. MENON</t>
  </si>
  <si>
    <t>BRIG. CHARAN SINGH</t>
  </si>
  <si>
    <t>MR.SHAILESH N.DESAI &amp; MRS SHRUSTI DESAI</t>
  </si>
  <si>
    <t>COL. BILJINDER SINGH SAHI</t>
  </si>
  <si>
    <t>MS DEEPIKA RAO</t>
  </si>
  <si>
    <t>MR. JAISHRI M LUDHANI</t>
  </si>
  <si>
    <t>MRS. ANSHU DHAWAN</t>
  </si>
  <si>
    <t>MR. PUSHKAR VIJAY &amp; NARENDRA KUMAR</t>
  </si>
  <si>
    <t>MRS. RAJ .M. BHASIN</t>
  </si>
  <si>
    <t>MR. VINOD SIKKA</t>
  </si>
  <si>
    <t>H/CAPT.M.J. JOHN</t>
  </si>
  <si>
    <t>LT.COL. A. S. MONGIA</t>
  </si>
  <si>
    <t>MRS. SUNITA BOOLCHANDANI</t>
  </si>
  <si>
    <t>MRS. SATHYAVATHI S. BOBADE</t>
  </si>
  <si>
    <t>MR. VIVEK SAXSENA</t>
  </si>
  <si>
    <t>MRS. ANJALI BHAGAT &amp; MR. ARUVINDER BHAGAT</t>
  </si>
  <si>
    <t>MRS. GOPA WILLIAM</t>
  </si>
  <si>
    <t>DR. SIMRAN SAINANI &amp; MRS. SUNITA BASRANI</t>
  </si>
  <si>
    <t>MRS.REKHA AGARWAL</t>
  </si>
  <si>
    <t>MRS. BHUPINDER SETHI</t>
  </si>
  <si>
    <t>MR. NITIN PATIL</t>
  </si>
  <si>
    <t>LT.COL. H. S. SANGHERA</t>
  </si>
  <si>
    <t>MS. DIVYA VARDHAN, DIVAYNSH VARDHAN &amp; CAPT HARSH VARDHAN</t>
  </si>
  <si>
    <t>MR. SHILPAN PRAVINCHANDRA PATEL</t>
  </si>
  <si>
    <t>DR. MRS. T. LAXMI</t>
  </si>
  <si>
    <t>MR. KULDEEPSINGH CHAHAL</t>
  </si>
  <si>
    <t>MR.PRASHANT BASRUR</t>
  </si>
  <si>
    <t>Mrs. RAJULI  KULSRESHTH - BASRUR</t>
  </si>
  <si>
    <t>Flat No.</t>
  </si>
  <si>
    <t>A - 001</t>
  </si>
  <si>
    <t>A - 002</t>
  </si>
  <si>
    <t>A - 003</t>
  </si>
  <si>
    <t>A - 004</t>
  </si>
  <si>
    <t>A - 005</t>
  </si>
  <si>
    <t>A - 006</t>
  </si>
  <si>
    <t>A - 007</t>
  </si>
  <si>
    <t>A - 008</t>
  </si>
  <si>
    <t>A - 009</t>
  </si>
  <si>
    <t>A - 010</t>
  </si>
  <si>
    <t>A - 011</t>
  </si>
  <si>
    <t>A - 012</t>
  </si>
  <si>
    <t>A - 013</t>
  </si>
  <si>
    <t>A - 014</t>
  </si>
  <si>
    <t>A - 015</t>
  </si>
  <si>
    <t>A - 016</t>
  </si>
  <si>
    <t>A - 017</t>
  </si>
  <si>
    <t>A - 018</t>
  </si>
  <si>
    <t>A - 019</t>
  </si>
  <si>
    <t>A - 020</t>
  </si>
  <si>
    <t>A - 021</t>
  </si>
  <si>
    <t>B - 022</t>
  </si>
  <si>
    <t>B - 023</t>
  </si>
  <si>
    <t>B - 024</t>
  </si>
  <si>
    <t>B - 025</t>
  </si>
  <si>
    <t>B - 026</t>
  </si>
  <si>
    <t>B - 027</t>
  </si>
  <si>
    <t>B - 028</t>
  </si>
  <si>
    <t>B - 029</t>
  </si>
  <si>
    <t>B - 030</t>
  </si>
  <si>
    <t>B - 031</t>
  </si>
  <si>
    <t>B - 032</t>
  </si>
  <si>
    <t>B - 033</t>
  </si>
  <si>
    <t>B - 034</t>
  </si>
  <si>
    <t>B - 035</t>
  </si>
  <si>
    <t>B - 036</t>
  </si>
  <si>
    <t>B - 037</t>
  </si>
  <si>
    <t>B - 038</t>
  </si>
  <si>
    <t>B - 039</t>
  </si>
  <si>
    <t>B - 040</t>
  </si>
  <si>
    <t>B - 041</t>
  </si>
  <si>
    <t>B - 042</t>
  </si>
  <si>
    <t>C - 043</t>
  </si>
  <si>
    <t>C - 044</t>
  </si>
  <si>
    <t>C - 045</t>
  </si>
  <si>
    <t>C - 046</t>
  </si>
  <si>
    <t>C - 047</t>
  </si>
  <si>
    <t>C - 048</t>
  </si>
  <si>
    <t>C - 049</t>
  </si>
  <si>
    <t>C - 050</t>
  </si>
  <si>
    <t>C - 051</t>
  </si>
  <si>
    <t>C - 052</t>
  </si>
  <si>
    <t>C - 053</t>
  </si>
  <si>
    <t>C - 054</t>
  </si>
  <si>
    <t>C - 055</t>
  </si>
  <si>
    <t>C - 056</t>
  </si>
  <si>
    <t>C - 057</t>
  </si>
  <si>
    <t>C - 058</t>
  </si>
  <si>
    <t>C - 059</t>
  </si>
  <si>
    <t>C - 060</t>
  </si>
  <si>
    <t>C - 061</t>
  </si>
  <si>
    <t>C - 062</t>
  </si>
  <si>
    <t>C - 063</t>
  </si>
  <si>
    <t>D - 064</t>
  </si>
  <si>
    <t>D - 065</t>
  </si>
  <si>
    <t>D - 066</t>
  </si>
  <si>
    <t>D - 067</t>
  </si>
  <si>
    <t>D - 068</t>
  </si>
  <si>
    <t>D - 069</t>
  </si>
  <si>
    <t>D - 070</t>
  </si>
  <si>
    <t>D - 071</t>
  </si>
  <si>
    <t>D - 072</t>
  </si>
  <si>
    <t>D - 073</t>
  </si>
  <si>
    <t>D - 074</t>
  </si>
  <si>
    <t>D - 075</t>
  </si>
  <si>
    <t>D - 076</t>
  </si>
  <si>
    <t>D - 077</t>
  </si>
  <si>
    <t>D - 078</t>
  </si>
  <si>
    <t>D - 079</t>
  </si>
  <si>
    <t>D - 080</t>
  </si>
  <si>
    <t>D - 081</t>
  </si>
  <si>
    <t>D - 082</t>
  </si>
  <si>
    <t>D - 083</t>
  </si>
  <si>
    <t>D - 084</t>
  </si>
  <si>
    <t>E - 085</t>
  </si>
  <si>
    <t>E - 086</t>
  </si>
  <si>
    <t>E - 087</t>
  </si>
  <si>
    <t>E - 088</t>
  </si>
  <si>
    <t>E - 089</t>
  </si>
  <si>
    <t>E - 090</t>
  </si>
  <si>
    <t>E - 091</t>
  </si>
  <si>
    <t>E - 092</t>
  </si>
  <si>
    <t>E - 093</t>
  </si>
  <si>
    <t>E - 094</t>
  </si>
  <si>
    <t>E - 095</t>
  </si>
  <si>
    <t>E - 096</t>
  </si>
  <si>
    <t>E - 097</t>
  </si>
  <si>
    <t>E - 098</t>
  </si>
  <si>
    <t>E - 099</t>
  </si>
  <si>
    <t>E - 100</t>
  </si>
  <si>
    <t>E - 101</t>
  </si>
  <si>
    <t>E - 102</t>
  </si>
  <si>
    <t>E - 103</t>
  </si>
  <si>
    <t xml:space="preserve">E - 104 </t>
  </si>
  <si>
    <t>E - 105</t>
  </si>
  <si>
    <t>F - 106</t>
  </si>
  <si>
    <t>F - 107</t>
  </si>
  <si>
    <t>F - 108</t>
  </si>
  <si>
    <t>F - 109</t>
  </si>
  <si>
    <t>F - 110</t>
  </si>
  <si>
    <t>F - 111</t>
  </si>
  <si>
    <t>F - 112</t>
  </si>
  <si>
    <t>F - 113</t>
  </si>
  <si>
    <t>F - 114</t>
  </si>
  <si>
    <t>F - 115</t>
  </si>
  <si>
    <t>F - 116</t>
  </si>
  <si>
    <t>F - 117</t>
  </si>
  <si>
    <t>F - 118</t>
  </si>
  <si>
    <t>F - 119</t>
  </si>
  <si>
    <t>F - 120</t>
  </si>
  <si>
    <t>F - 121</t>
  </si>
  <si>
    <t>F - 122</t>
  </si>
  <si>
    <t>F - 123</t>
  </si>
  <si>
    <t>F - 124</t>
  </si>
  <si>
    <t>F - 125</t>
  </si>
  <si>
    <t>F - 126</t>
  </si>
  <si>
    <t>G - 127</t>
  </si>
  <si>
    <t>G - 128</t>
  </si>
  <si>
    <t>G - 129</t>
  </si>
  <si>
    <t>G - 130</t>
  </si>
  <si>
    <t>G - 131</t>
  </si>
  <si>
    <t>G - 132</t>
  </si>
  <si>
    <t>G - 133</t>
  </si>
  <si>
    <t>G - 134</t>
  </si>
  <si>
    <t>G - 135</t>
  </si>
  <si>
    <t>G - 136</t>
  </si>
  <si>
    <t>G - 137</t>
  </si>
  <si>
    <t>G - 138</t>
  </si>
  <si>
    <t>G - 139</t>
  </si>
  <si>
    <t>G - 140</t>
  </si>
  <si>
    <t>G - 141</t>
  </si>
  <si>
    <t>G - 142</t>
  </si>
  <si>
    <t>G - 143</t>
  </si>
  <si>
    <t>G - 144</t>
  </si>
  <si>
    <t>G - 145</t>
  </si>
  <si>
    <t>G - 146</t>
  </si>
  <si>
    <t>G - 147</t>
  </si>
  <si>
    <t>G - 148</t>
  </si>
  <si>
    <t>G - 149</t>
  </si>
  <si>
    <t>G - 150</t>
  </si>
  <si>
    <t>G - 151</t>
  </si>
  <si>
    <t>G - 152</t>
  </si>
  <si>
    <t>G - 153</t>
  </si>
  <si>
    <t>G - 154</t>
  </si>
  <si>
    <t>G - 155</t>
  </si>
  <si>
    <t>G - 156</t>
  </si>
  <si>
    <t>G - 157</t>
  </si>
  <si>
    <t>G - 158</t>
  </si>
  <si>
    <t>G - 159</t>
  </si>
  <si>
    <t>G - 160</t>
  </si>
  <si>
    <t>G - 161</t>
  </si>
  <si>
    <t>G - 162</t>
  </si>
  <si>
    <t>G - 163</t>
  </si>
  <si>
    <t>G - 164</t>
  </si>
  <si>
    <t>G - 165</t>
  </si>
  <si>
    <t>G - 166</t>
  </si>
  <si>
    <t>G - 167</t>
  </si>
  <si>
    <t>G - 168</t>
  </si>
  <si>
    <t>H - 169</t>
  </si>
  <si>
    <t>H - 170</t>
  </si>
  <si>
    <t>H - 171</t>
  </si>
  <si>
    <t>H - 172</t>
  </si>
  <si>
    <t>H - 173</t>
  </si>
  <si>
    <t>H - 174</t>
  </si>
  <si>
    <t>H - 175</t>
  </si>
  <si>
    <t>H - 176</t>
  </si>
  <si>
    <t>H - 177</t>
  </si>
  <si>
    <t>H - 178</t>
  </si>
  <si>
    <t>H - 179</t>
  </si>
  <si>
    <t>H - 180</t>
  </si>
  <si>
    <t>H - 181</t>
  </si>
  <si>
    <t>H - 182</t>
  </si>
  <si>
    <t>H - 183</t>
  </si>
  <si>
    <t>H - 184</t>
  </si>
  <si>
    <t>H - 185</t>
  </si>
  <si>
    <t>H - 186</t>
  </si>
  <si>
    <t>H - 187</t>
  </si>
  <si>
    <t>H - 188</t>
  </si>
  <si>
    <t>H - 189</t>
  </si>
  <si>
    <t>H - 190</t>
  </si>
  <si>
    <t>H - 191</t>
  </si>
  <si>
    <t>H - 192</t>
  </si>
  <si>
    <t>H - 193</t>
  </si>
  <si>
    <t>H - 194</t>
  </si>
  <si>
    <t>H - 195</t>
  </si>
  <si>
    <t>H - 196</t>
  </si>
  <si>
    <t>H - 197</t>
  </si>
  <si>
    <t>H - 198</t>
  </si>
  <si>
    <t>H - 199</t>
  </si>
  <si>
    <t>H - 200</t>
  </si>
  <si>
    <t>H - 201</t>
  </si>
  <si>
    <t>H - 202</t>
  </si>
  <si>
    <t>H - 203</t>
  </si>
  <si>
    <t>H - 204</t>
  </si>
  <si>
    <t>H - 205</t>
  </si>
  <si>
    <t>H - 206</t>
  </si>
  <si>
    <t>H - 207</t>
  </si>
  <si>
    <t>H - 208</t>
  </si>
  <si>
    <t>H - 209</t>
  </si>
  <si>
    <t>H - 210</t>
  </si>
  <si>
    <t>I - 211</t>
  </si>
  <si>
    <t>I - 212</t>
  </si>
  <si>
    <t>I - 213</t>
  </si>
  <si>
    <t>I - 214</t>
  </si>
  <si>
    <t>I - 215</t>
  </si>
  <si>
    <t>I - 216</t>
  </si>
  <si>
    <t>I - 217</t>
  </si>
  <si>
    <t>I - 218</t>
  </si>
  <si>
    <t>I - 219</t>
  </si>
  <si>
    <t>I - 220</t>
  </si>
  <si>
    <t>I - 221</t>
  </si>
  <si>
    <t>I - 222</t>
  </si>
  <si>
    <t>I - 223</t>
  </si>
  <si>
    <t>I - 224</t>
  </si>
  <si>
    <t>I - 225</t>
  </si>
  <si>
    <t>I - 226</t>
  </si>
  <si>
    <t>I - 227</t>
  </si>
  <si>
    <t>I - 228</t>
  </si>
  <si>
    <t>I - 229</t>
  </si>
  <si>
    <t>I - 230</t>
  </si>
  <si>
    <t>I - 231</t>
  </si>
  <si>
    <t>I - 232</t>
  </si>
  <si>
    <t>I - 233</t>
  </si>
  <si>
    <t>I - 234</t>
  </si>
  <si>
    <t>I - 235</t>
  </si>
  <si>
    <t>I - 236</t>
  </si>
  <si>
    <t>I - 237</t>
  </si>
  <si>
    <t>I - 238</t>
  </si>
  <si>
    <t>I - 239</t>
  </si>
  <si>
    <t>I - 240</t>
  </si>
  <si>
    <t>I - 241</t>
  </si>
  <si>
    <t>I - 242</t>
  </si>
  <si>
    <t>I - 243</t>
  </si>
  <si>
    <t>I - 244</t>
  </si>
  <si>
    <t>I - 245</t>
  </si>
  <si>
    <t>I - 246</t>
  </si>
  <si>
    <t>I - 247</t>
  </si>
  <si>
    <t>I - 248</t>
  </si>
  <si>
    <t>I - 249</t>
  </si>
  <si>
    <t>I - 250</t>
  </si>
  <si>
    <t>I - 251</t>
  </si>
  <si>
    <t>I - 252</t>
  </si>
  <si>
    <t>J - 253</t>
  </si>
  <si>
    <t>J - 254</t>
  </si>
  <si>
    <t>J - 255</t>
  </si>
  <si>
    <t>J - 256</t>
  </si>
  <si>
    <t>J - 257</t>
  </si>
  <si>
    <t>J - 258</t>
  </si>
  <si>
    <t>J - 259</t>
  </si>
  <si>
    <t>J - 260</t>
  </si>
  <si>
    <t>J - 261</t>
  </si>
  <si>
    <t>J - 262</t>
  </si>
  <si>
    <t>J - 263</t>
  </si>
  <si>
    <t>J - 264</t>
  </si>
  <si>
    <t>J - 265</t>
  </si>
  <si>
    <t>J - 266</t>
  </si>
  <si>
    <t>J - 267</t>
  </si>
  <si>
    <t>J - 268</t>
  </si>
  <si>
    <t>J - 269</t>
  </si>
  <si>
    <t>J - 270</t>
  </si>
  <si>
    <t>J - 271</t>
  </si>
  <si>
    <t>J - 272</t>
  </si>
  <si>
    <t>J - 273</t>
  </si>
  <si>
    <t>J - 274</t>
  </si>
  <si>
    <t>J - 275</t>
  </si>
  <si>
    <t>J - 276</t>
  </si>
  <si>
    <t>J - 277</t>
  </si>
  <si>
    <t>J - 278</t>
  </si>
  <si>
    <t>J - 279</t>
  </si>
  <si>
    <t>J - 280</t>
  </si>
  <si>
    <t>J - 281</t>
  </si>
  <si>
    <t>J - 282</t>
  </si>
  <si>
    <t>J - 283</t>
  </si>
  <si>
    <t>J - 284</t>
  </si>
  <si>
    <t>J - 285</t>
  </si>
  <si>
    <t>J - 286</t>
  </si>
  <si>
    <t>J - 287</t>
  </si>
  <si>
    <t>J - 288</t>
  </si>
  <si>
    <t>J - 289</t>
  </si>
  <si>
    <t>J - 290</t>
  </si>
  <si>
    <t>J - 291</t>
  </si>
  <si>
    <t>J - 292</t>
  </si>
  <si>
    <t>J - 293</t>
  </si>
  <si>
    <t>J - 294</t>
  </si>
  <si>
    <t>Area</t>
  </si>
  <si>
    <t>Service Charges</t>
  </si>
  <si>
    <t>Repair &amp; Maintenance Fund Fund</t>
  </si>
  <si>
    <t>Sinking Fund</t>
  </si>
  <si>
    <t>Insurance Premium</t>
  </si>
  <si>
    <t>Lease Rent</t>
  </si>
  <si>
    <t>Non Occupancy Charges</t>
  </si>
  <si>
    <t>Additional Service Charges(GST)</t>
  </si>
  <si>
    <t>Property Tax</t>
  </si>
  <si>
    <t>BMC Tax Car Park.</t>
  </si>
  <si>
    <t>Water Charges</t>
  </si>
  <si>
    <t>Elec.Charges</t>
  </si>
  <si>
    <t>Taxable</t>
  </si>
  <si>
    <t>Total Bill Amount</t>
  </si>
  <si>
    <t>Monthly</t>
  </si>
  <si>
    <t>Yearly</t>
  </si>
  <si>
    <t>Accounting &amp; Consultancy</t>
  </si>
  <si>
    <t>Housekeeping Charges</t>
  </si>
  <si>
    <t>Security Charges</t>
  </si>
  <si>
    <t>Electricity Charges</t>
  </si>
  <si>
    <t>BMC</t>
  </si>
  <si>
    <t>Gardner Salary</t>
  </si>
  <si>
    <t>My Gate</t>
  </si>
  <si>
    <t>Other Expenses</t>
  </si>
  <si>
    <t>GST</t>
  </si>
  <si>
    <t>Festival Expenses</t>
  </si>
  <si>
    <t>Building Insurance</t>
  </si>
  <si>
    <t>Staff Medical Insurance</t>
  </si>
  <si>
    <t>Air Conditioner</t>
  </si>
  <si>
    <t>AMC</t>
  </si>
  <si>
    <t>Water Cooler</t>
  </si>
  <si>
    <t>Water Purifier</t>
  </si>
  <si>
    <t>CCTV</t>
  </si>
  <si>
    <t>Computer RM</t>
  </si>
  <si>
    <t>Data Storage</t>
  </si>
  <si>
    <t>Printing &amp; Stationary</t>
  </si>
  <si>
    <t>Repair &amp; Maintenance</t>
  </si>
  <si>
    <t>Internet Charges</t>
  </si>
  <si>
    <t>Building</t>
  </si>
  <si>
    <t>Salary &amp; Wages</t>
  </si>
  <si>
    <t>Electrition</t>
  </si>
  <si>
    <t>Plumber</t>
  </si>
  <si>
    <t>Staff salary</t>
  </si>
  <si>
    <t>Bonus</t>
  </si>
  <si>
    <t>Audit Fees</t>
  </si>
  <si>
    <t>Conveyance</t>
  </si>
  <si>
    <t>Education Fees</t>
  </si>
  <si>
    <t>Income Tax Return</t>
  </si>
  <si>
    <t>Legal Expenses</t>
  </si>
  <si>
    <t>Insurance</t>
  </si>
  <si>
    <t>Adani</t>
  </si>
  <si>
    <t>Pest Control</t>
  </si>
  <si>
    <t>Fire</t>
  </si>
  <si>
    <t>Qterly</t>
  </si>
  <si>
    <t>As per Anx A</t>
  </si>
  <si>
    <t>Common</t>
  </si>
  <si>
    <t>Sq ft wise</t>
  </si>
  <si>
    <t>CC</t>
  </si>
  <si>
    <t>Repair Fund</t>
  </si>
  <si>
    <t>Service Chgs</t>
  </si>
  <si>
    <t>Housekeeping &amp; Security</t>
  </si>
  <si>
    <t>Lift (Comprehensive)</t>
  </si>
  <si>
    <t>Accounting &amp; Audit</t>
  </si>
  <si>
    <t xml:space="preserve">Legal &amp; Professional </t>
  </si>
  <si>
    <t>Tally Software Renewal</t>
  </si>
  <si>
    <t>Software Expenses</t>
  </si>
  <si>
    <t>Staff Welfare &amp; Insurance</t>
  </si>
  <si>
    <t>Staff Wellfare</t>
  </si>
  <si>
    <t>Education Fund</t>
  </si>
  <si>
    <t>AGM/SGM/MC Meeting Exp</t>
  </si>
  <si>
    <t>Lift Liesons Govt Fees</t>
  </si>
  <si>
    <t>Administrative Expenses</t>
  </si>
  <si>
    <t>Non Taxable</t>
  </si>
  <si>
    <t xml:space="preserve">Education &amp; Training </t>
  </si>
  <si>
    <t xml:space="preserve">Maintenance Charges </t>
  </si>
  <si>
    <t>OUTFLOW SUMMARY</t>
  </si>
  <si>
    <t>INFLOW SUMMARY</t>
  </si>
  <si>
    <t>Investments</t>
  </si>
  <si>
    <t>Contribution</t>
  </si>
  <si>
    <t>Other Income</t>
  </si>
  <si>
    <t>NOC</t>
  </si>
  <si>
    <t>Interest on Arrears</t>
  </si>
  <si>
    <t>BMC Tax on Car Parking</t>
  </si>
  <si>
    <t>Tower Income</t>
  </si>
  <si>
    <t>Other</t>
  </si>
  <si>
    <t>Parking Charges</t>
  </si>
  <si>
    <t>as per FY 24-25</t>
  </si>
  <si>
    <t>FD interest</t>
  </si>
  <si>
    <t>Saving Interest</t>
  </si>
  <si>
    <t>Income tax paid</t>
  </si>
  <si>
    <t>GST Paid</t>
  </si>
  <si>
    <t>Approx</t>
  </si>
  <si>
    <t>Expenses</t>
  </si>
  <si>
    <t>Billing Calculation with effect from 01/04/2025 (MONTHLY)</t>
  </si>
  <si>
    <t>MRS. PUNAM A. SAWHNEY &amp; MR KANWARJIT SINGH SAWHNEY</t>
  </si>
  <si>
    <t>MR. ARUNKUMAR KHETAN &amp; MRS. SANGEETA KHETAN</t>
  </si>
  <si>
    <t>MRS. MANJU CHAUHAN &amp; MR. HARSHWARDHAN CHAUHAN</t>
  </si>
  <si>
    <t>AIR. COM. M. S. DUGGAL &amp; MS. RITU SONI &amp; MRS. SUKHWINDER KAUR DUGGAL</t>
  </si>
  <si>
    <t xml:space="preserve"> MRS. MEERA CHETAN PRABHU &amp; MR. CHETAN VISHNU PRABHU</t>
  </si>
  <si>
    <t>MS. SAMYUKTA LAKSHMAN &amp; MRS. NANDINI LAKSHMAN</t>
  </si>
  <si>
    <t>MR. ARMAN STEFAN ZOKHUMA MENZIES &amp; MS HELEN LONARGAN</t>
  </si>
  <si>
    <t>MRS. ANUPAMA SHOREY &amp; MR. PRADEEP SHOREY</t>
  </si>
  <si>
    <t xml:space="preserve">MRS. KANCHAN. A LAL &amp; MR. CHETAN. A LAL &amp; MRS. PURVI. S SHETTY </t>
  </si>
  <si>
    <t>LT. COL. PRAKASH G REGE ,MRS ASHA PRAKASH REGE &amp; MISS KAMINI PRAKASH REGE &amp; MR. SANJEEV PRAKASH REGE</t>
  </si>
  <si>
    <t>MR. DARA RUSTOMJI KAPADIA &amp; MR. PIROJA DARA KAPADDIA</t>
  </si>
  <si>
    <t>MR. JAGPRIT SINGH, RICHA PARMAR &amp; CAPT. SWARAN SINGH</t>
  </si>
  <si>
    <t>OSHIWARA TARAPORE GARDEN CHSL (BUDGET FY 2025-26)</t>
  </si>
  <si>
    <t>MR. PARAG SOMAIYA, MRS. SONAL P SOMAIYA &amp; SMT. JYOTI SOMAIYA</t>
  </si>
  <si>
    <t>MR. PRABODH B UPADHYA, MR. BIRENDRA NATH UPADHYAY &amp; SMT. SUDHA B UPADHYA</t>
  </si>
  <si>
    <t>MRS. ACHALA BEDI, SATISH BEDI, MRS. RUPALI GUPTA &amp; MRS. SONALI ARORA</t>
  </si>
  <si>
    <t>no service tax</t>
  </si>
  <si>
    <t>gstS</t>
  </si>
  <si>
    <t>7000 above then add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</si>
</sst>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wrapText="1"/>
    </xf>
    <xf numFmtId="1" fontId="1" fillId="0" borderId="1" xfId="0" applyNumberFormat="1" applyFont="1" applyBorder="1"/>
    <xf numFmtId="0" fontId="1" fillId="0" borderId="2" xfId="0" applyFont="1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 wrapText="1"/>
    </xf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1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" fontId="0" fillId="0" borderId="16" xfId="0" applyNumberFormat="1" applyBorder="1"/>
    <xf numFmtId="1" fontId="0" fillId="0" borderId="15" xfId="0" applyNumberFormat="1" applyBorder="1"/>
    <xf numFmtId="1" fontId="0" fillId="0" borderId="17" xfId="0" applyNumberFormat="1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1" fillId="0" borderId="14" xfId="0" applyNumberFormat="1" applyFont="1" applyBorder="1"/>
    <xf numFmtId="1" fontId="1" fillId="0" borderId="3" xfId="0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94"/>
  <sheetViews>
    <sheetView workbookViewId="0">
      <selection activeCell="C7" sqref="C7"/>
    </sheetView>
  </sheetViews>
  <sheetFormatPr defaultRowHeight="14.4" x14ac:dyDescent="0.3"/>
  <cols>
    <col min="1" max="1" width="6.44140625" customWidth="1"/>
    <col min="2" max="2" width="13.33203125" customWidth="1"/>
    <col min="3" max="3" width="10" customWidth="1"/>
    <col min="4" max="4" width="48.33203125" customWidth="1"/>
    <col min="5" max="5" width="7.44140625" customWidth="1"/>
    <col min="6" max="6" width="7.21875" customWidth="1"/>
    <col min="7" max="7" width="10.5546875" customWidth="1"/>
    <col min="8" max="9" width="10.33203125" customWidth="1"/>
    <col min="10" max="10" width="12.6640625" customWidth="1"/>
    <col min="12" max="12" width="10.6640625" customWidth="1"/>
    <col min="13" max="13" width="11.77734375" customWidth="1"/>
    <col min="14" max="14" width="9.6640625" customWidth="1"/>
    <col min="15" max="15" width="10.109375" customWidth="1"/>
    <col min="16" max="16" width="10.21875" customWidth="1"/>
    <col min="17" max="17" width="12.5546875" customWidth="1"/>
  </cols>
  <sheetData>
    <row r="1" spans="1:19" x14ac:dyDescent="0.3">
      <c r="A1" t="s">
        <v>0</v>
      </c>
    </row>
    <row r="2" spans="1:19" x14ac:dyDescent="0.3">
      <c r="A2" t="s">
        <v>1</v>
      </c>
      <c r="C2" t="s">
        <v>1</v>
      </c>
    </row>
    <row r="3" spans="1:19" x14ac:dyDescent="0.3">
      <c r="A3" t="s">
        <v>2</v>
      </c>
    </row>
    <row r="4" spans="1:19" x14ac:dyDescent="0.3">
      <c r="K4">
        <v>5</v>
      </c>
      <c r="L4">
        <v>1</v>
      </c>
      <c r="M4">
        <v>2</v>
      </c>
      <c r="N4">
        <v>3</v>
      </c>
      <c r="O4">
        <v>4</v>
      </c>
      <c r="P4">
        <v>6</v>
      </c>
      <c r="Q4">
        <v>7</v>
      </c>
    </row>
    <row r="6" spans="1:19" s="7" customFormat="1" ht="32.4" customHeight="1" x14ac:dyDescent="0.3">
      <c r="A6" s="7" t="s">
        <v>3</v>
      </c>
      <c r="B6" s="7" t="s">
        <v>4</v>
      </c>
      <c r="C6" s="7" t="s">
        <v>5</v>
      </c>
      <c r="D6" s="7" t="s">
        <v>302</v>
      </c>
      <c r="E6" s="7" t="s">
        <v>605</v>
      </c>
      <c r="F6" s="7" t="s">
        <v>900</v>
      </c>
      <c r="G6" s="7" t="s">
        <v>908</v>
      </c>
      <c r="H6" s="7" t="s">
        <v>909</v>
      </c>
      <c r="I6" s="7" t="s">
        <v>910</v>
      </c>
      <c r="J6" s="7" t="s">
        <v>911</v>
      </c>
      <c r="K6" s="7" t="s">
        <v>905</v>
      </c>
      <c r="L6" s="7" t="s">
        <v>901</v>
      </c>
      <c r="M6" s="7" t="s">
        <v>902</v>
      </c>
      <c r="N6" s="7" t="s">
        <v>903</v>
      </c>
      <c r="O6" s="7" t="s">
        <v>904</v>
      </c>
      <c r="P6" s="7" t="s">
        <v>906</v>
      </c>
      <c r="Q6" s="7" t="s">
        <v>907</v>
      </c>
      <c r="R6" s="7" t="s">
        <v>912</v>
      </c>
      <c r="S6" s="7" t="s">
        <v>913</v>
      </c>
    </row>
    <row r="7" spans="1:19" x14ac:dyDescent="0.3">
      <c r="A7">
        <v>1</v>
      </c>
      <c r="B7" t="s">
        <v>6</v>
      </c>
      <c r="C7" t="s">
        <v>7</v>
      </c>
      <c r="D7" t="s">
        <v>303</v>
      </c>
      <c r="E7" t="s">
        <v>606</v>
      </c>
      <c r="F7">
        <v>1339</v>
      </c>
      <c r="G7">
        <v>4230</v>
      </c>
      <c r="H7">
        <v>33</v>
      </c>
      <c r="I7">
        <v>951</v>
      </c>
      <c r="J7">
        <v>1110</v>
      </c>
      <c r="K7">
        <v>123</v>
      </c>
      <c r="L7">
        <v>5612</v>
      </c>
      <c r="M7">
        <v>1873</v>
      </c>
      <c r="N7">
        <v>3374</v>
      </c>
      <c r="O7">
        <v>66</v>
      </c>
      <c r="P7">
        <v>774</v>
      </c>
      <c r="Q7">
        <v>500</v>
      </c>
      <c r="R7">
        <f t="shared" ref="R7:R70" si="0">SUM(L7:Q7)</f>
        <v>12199</v>
      </c>
      <c r="S7">
        <f t="shared" ref="S7:S70" si="1">+G7+H7+I7+J7+R7</f>
        <v>18523</v>
      </c>
    </row>
    <row r="8" spans="1:19" x14ac:dyDescent="0.3">
      <c r="D8" t="s">
        <v>304</v>
      </c>
      <c r="R8">
        <f t="shared" si="0"/>
        <v>0</v>
      </c>
      <c r="S8">
        <f t="shared" si="1"/>
        <v>0</v>
      </c>
    </row>
    <row r="9" spans="1:19" x14ac:dyDescent="0.3">
      <c r="A9">
        <v>2</v>
      </c>
      <c r="B9" t="s">
        <v>8</v>
      </c>
      <c r="C9" t="s">
        <v>7</v>
      </c>
      <c r="D9" t="s">
        <v>305</v>
      </c>
      <c r="E9" t="s">
        <v>607</v>
      </c>
      <c r="F9">
        <v>1339</v>
      </c>
      <c r="G9">
        <v>4230</v>
      </c>
      <c r="H9">
        <v>81</v>
      </c>
      <c r="I9">
        <v>951</v>
      </c>
      <c r="J9">
        <v>1110</v>
      </c>
      <c r="K9">
        <v>123</v>
      </c>
      <c r="L9">
        <v>5612</v>
      </c>
      <c r="M9">
        <v>1873</v>
      </c>
      <c r="N9">
        <v>3374</v>
      </c>
      <c r="O9">
        <v>66</v>
      </c>
      <c r="P9">
        <v>0</v>
      </c>
      <c r="Q9">
        <v>500</v>
      </c>
      <c r="R9">
        <f t="shared" si="0"/>
        <v>11425</v>
      </c>
      <c r="S9">
        <f t="shared" si="1"/>
        <v>17797</v>
      </c>
    </row>
    <row r="10" spans="1:19" x14ac:dyDescent="0.3">
      <c r="A10">
        <v>3</v>
      </c>
      <c r="B10" t="s">
        <v>9</v>
      </c>
      <c r="C10" t="s">
        <v>7</v>
      </c>
      <c r="D10" t="s">
        <v>306</v>
      </c>
      <c r="E10" t="s">
        <v>608</v>
      </c>
      <c r="F10">
        <v>1339</v>
      </c>
      <c r="G10">
        <v>4230</v>
      </c>
      <c r="H10">
        <v>81</v>
      </c>
      <c r="I10">
        <v>951</v>
      </c>
      <c r="J10">
        <v>1110</v>
      </c>
      <c r="K10">
        <v>123</v>
      </c>
      <c r="L10">
        <v>5612</v>
      </c>
      <c r="M10">
        <v>1873</v>
      </c>
      <c r="N10">
        <v>3374</v>
      </c>
      <c r="O10">
        <v>66</v>
      </c>
      <c r="P10">
        <v>0</v>
      </c>
      <c r="Q10">
        <v>500</v>
      </c>
      <c r="R10">
        <f t="shared" si="0"/>
        <v>11425</v>
      </c>
      <c r="S10">
        <f t="shared" si="1"/>
        <v>17797</v>
      </c>
    </row>
    <row r="11" spans="1:19" x14ac:dyDescent="0.3">
      <c r="A11">
        <v>4</v>
      </c>
      <c r="B11" t="s">
        <v>10</v>
      </c>
      <c r="C11" t="s">
        <v>7</v>
      </c>
      <c r="D11" t="s">
        <v>307</v>
      </c>
      <c r="E11" t="s">
        <v>609</v>
      </c>
      <c r="F11">
        <v>1339</v>
      </c>
      <c r="G11">
        <v>4329</v>
      </c>
      <c r="H11">
        <v>0</v>
      </c>
      <c r="I11">
        <v>951</v>
      </c>
      <c r="J11">
        <v>1110</v>
      </c>
      <c r="K11">
        <v>123</v>
      </c>
      <c r="L11">
        <v>5612</v>
      </c>
      <c r="M11">
        <v>1873</v>
      </c>
      <c r="N11">
        <v>3374</v>
      </c>
      <c r="O11">
        <v>66</v>
      </c>
      <c r="P11">
        <v>0</v>
      </c>
      <c r="Q11">
        <v>500</v>
      </c>
      <c r="R11">
        <f t="shared" si="0"/>
        <v>11425</v>
      </c>
      <c r="S11">
        <f t="shared" si="1"/>
        <v>17815</v>
      </c>
    </row>
    <row r="12" spans="1:19" x14ac:dyDescent="0.3">
      <c r="A12">
        <v>5</v>
      </c>
      <c r="B12" t="s">
        <v>11</v>
      </c>
      <c r="C12" t="s">
        <v>7</v>
      </c>
      <c r="D12" t="s">
        <v>308</v>
      </c>
      <c r="E12" t="s">
        <v>610</v>
      </c>
      <c r="F12">
        <v>1339</v>
      </c>
      <c r="G12">
        <v>4329</v>
      </c>
      <c r="H12">
        <v>132</v>
      </c>
      <c r="I12">
        <v>951</v>
      </c>
      <c r="J12">
        <v>1110</v>
      </c>
      <c r="K12">
        <v>123</v>
      </c>
      <c r="L12">
        <v>5612</v>
      </c>
      <c r="M12">
        <v>1873</v>
      </c>
      <c r="N12">
        <v>3374</v>
      </c>
      <c r="O12">
        <v>66</v>
      </c>
      <c r="P12">
        <v>774</v>
      </c>
      <c r="Q12">
        <v>500</v>
      </c>
      <c r="R12">
        <f t="shared" si="0"/>
        <v>12199</v>
      </c>
      <c r="S12">
        <f t="shared" si="1"/>
        <v>18721</v>
      </c>
    </row>
    <row r="13" spans="1:19" x14ac:dyDescent="0.3">
      <c r="A13">
        <v>6</v>
      </c>
      <c r="B13" t="s">
        <v>12</v>
      </c>
      <c r="C13" t="s">
        <v>7</v>
      </c>
      <c r="D13" t="s">
        <v>309</v>
      </c>
      <c r="E13" t="s">
        <v>611</v>
      </c>
      <c r="F13">
        <v>1339</v>
      </c>
      <c r="G13">
        <v>4329</v>
      </c>
      <c r="H13">
        <v>132</v>
      </c>
      <c r="I13">
        <v>951</v>
      </c>
      <c r="J13">
        <v>1110</v>
      </c>
      <c r="K13">
        <v>123</v>
      </c>
      <c r="L13">
        <v>5612</v>
      </c>
      <c r="M13">
        <v>1873</v>
      </c>
      <c r="N13">
        <v>3374</v>
      </c>
      <c r="O13">
        <v>66</v>
      </c>
      <c r="P13">
        <v>0</v>
      </c>
      <c r="Q13">
        <v>500</v>
      </c>
      <c r="R13">
        <f t="shared" si="0"/>
        <v>11425</v>
      </c>
      <c r="S13">
        <f t="shared" si="1"/>
        <v>17947</v>
      </c>
    </row>
    <row r="14" spans="1:19" x14ac:dyDescent="0.3">
      <c r="D14" t="s">
        <v>310</v>
      </c>
      <c r="R14">
        <f t="shared" si="0"/>
        <v>0</v>
      </c>
      <c r="S14">
        <f t="shared" si="1"/>
        <v>0</v>
      </c>
    </row>
    <row r="15" spans="1:19" x14ac:dyDescent="0.3">
      <c r="A15">
        <v>7</v>
      </c>
      <c r="B15" t="s">
        <v>13</v>
      </c>
      <c r="C15" t="s">
        <v>7</v>
      </c>
      <c r="D15" t="s">
        <v>311</v>
      </c>
      <c r="E15" t="s">
        <v>612</v>
      </c>
      <c r="F15">
        <v>1339</v>
      </c>
      <c r="G15">
        <v>4431</v>
      </c>
      <c r="H15">
        <v>132</v>
      </c>
      <c r="I15">
        <v>951</v>
      </c>
      <c r="J15">
        <v>1110</v>
      </c>
      <c r="K15">
        <v>123</v>
      </c>
      <c r="L15">
        <v>5612</v>
      </c>
      <c r="M15">
        <v>1873</v>
      </c>
      <c r="N15">
        <v>3374</v>
      </c>
      <c r="O15">
        <v>66</v>
      </c>
      <c r="P15">
        <v>0</v>
      </c>
      <c r="Q15">
        <v>500</v>
      </c>
      <c r="R15">
        <f t="shared" si="0"/>
        <v>11425</v>
      </c>
      <c r="S15">
        <f t="shared" si="1"/>
        <v>18049</v>
      </c>
    </row>
    <row r="16" spans="1:19" x14ac:dyDescent="0.3">
      <c r="D16" t="s">
        <v>312</v>
      </c>
      <c r="R16">
        <f t="shared" si="0"/>
        <v>0</v>
      </c>
      <c r="S16">
        <f t="shared" si="1"/>
        <v>0</v>
      </c>
    </row>
    <row r="17" spans="1:19" x14ac:dyDescent="0.3">
      <c r="A17">
        <v>8</v>
      </c>
      <c r="B17" t="s">
        <v>14</v>
      </c>
      <c r="C17" t="s">
        <v>7</v>
      </c>
      <c r="D17" t="s">
        <v>313</v>
      </c>
      <c r="E17" t="s">
        <v>613</v>
      </c>
      <c r="F17">
        <v>1339</v>
      </c>
      <c r="G17">
        <v>4431</v>
      </c>
      <c r="H17">
        <v>57</v>
      </c>
      <c r="I17">
        <v>951</v>
      </c>
      <c r="J17">
        <v>1110</v>
      </c>
      <c r="K17">
        <v>123</v>
      </c>
      <c r="L17">
        <v>5612</v>
      </c>
      <c r="M17">
        <v>1873</v>
      </c>
      <c r="N17">
        <v>3374</v>
      </c>
      <c r="O17">
        <v>66</v>
      </c>
      <c r="P17">
        <v>0</v>
      </c>
      <c r="Q17">
        <v>500</v>
      </c>
      <c r="R17">
        <f t="shared" si="0"/>
        <v>11425</v>
      </c>
      <c r="S17">
        <f t="shared" si="1"/>
        <v>17974</v>
      </c>
    </row>
    <row r="18" spans="1:19" x14ac:dyDescent="0.3">
      <c r="A18">
        <v>9</v>
      </c>
      <c r="B18" t="s">
        <v>15</v>
      </c>
      <c r="C18" t="s">
        <v>7</v>
      </c>
      <c r="D18" t="s">
        <v>314</v>
      </c>
      <c r="E18" t="s">
        <v>614</v>
      </c>
      <c r="F18">
        <v>1339</v>
      </c>
      <c r="G18">
        <v>4431</v>
      </c>
      <c r="H18">
        <v>0</v>
      </c>
      <c r="I18">
        <v>951</v>
      </c>
      <c r="J18">
        <v>1110</v>
      </c>
      <c r="K18">
        <v>123</v>
      </c>
      <c r="L18">
        <v>5612</v>
      </c>
      <c r="M18">
        <v>1873</v>
      </c>
      <c r="N18">
        <v>3374</v>
      </c>
      <c r="O18">
        <v>66</v>
      </c>
      <c r="P18">
        <v>0</v>
      </c>
      <c r="Q18">
        <v>500</v>
      </c>
      <c r="R18">
        <f t="shared" si="0"/>
        <v>11425</v>
      </c>
      <c r="S18">
        <f t="shared" si="1"/>
        <v>17917</v>
      </c>
    </row>
    <row r="19" spans="1:19" x14ac:dyDescent="0.3">
      <c r="A19">
        <v>10</v>
      </c>
      <c r="B19" t="s">
        <v>16</v>
      </c>
      <c r="C19" t="s">
        <v>7</v>
      </c>
      <c r="D19" t="s">
        <v>315</v>
      </c>
      <c r="E19" t="s">
        <v>615</v>
      </c>
      <c r="F19">
        <v>1339</v>
      </c>
      <c r="G19">
        <v>4530</v>
      </c>
      <c r="H19">
        <v>51</v>
      </c>
      <c r="I19">
        <v>951</v>
      </c>
      <c r="J19">
        <v>1110</v>
      </c>
      <c r="K19">
        <v>123</v>
      </c>
      <c r="L19">
        <v>5612</v>
      </c>
      <c r="M19">
        <v>1873</v>
      </c>
      <c r="N19">
        <v>3374</v>
      </c>
      <c r="O19">
        <v>66</v>
      </c>
      <c r="P19">
        <v>60</v>
      </c>
      <c r="Q19">
        <v>500</v>
      </c>
      <c r="R19">
        <f t="shared" si="0"/>
        <v>11485</v>
      </c>
      <c r="S19">
        <f t="shared" si="1"/>
        <v>18127</v>
      </c>
    </row>
    <row r="20" spans="1:19" x14ac:dyDescent="0.3">
      <c r="A20">
        <v>11</v>
      </c>
      <c r="B20" t="s">
        <v>17</v>
      </c>
      <c r="C20" t="s">
        <v>7</v>
      </c>
      <c r="D20" t="s">
        <v>316</v>
      </c>
      <c r="E20" t="s">
        <v>616</v>
      </c>
      <c r="F20">
        <v>1339</v>
      </c>
      <c r="G20">
        <v>4530</v>
      </c>
      <c r="H20">
        <v>0</v>
      </c>
      <c r="I20">
        <v>951</v>
      </c>
      <c r="J20">
        <v>1110</v>
      </c>
      <c r="K20">
        <v>123</v>
      </c>
      <c r="L20">
        <v>5612</v>
      </c>
      <c r="M20">
        <v>1873</v>
      </c>
      <c r="N20">
        <v>3374</v>
      </c>
      <c r="O20">
        <v>66</v>
      </c>
      <c r="P20">
        <v>774</v>
      </c>
      <c r="Q20">
        <v>500</v>
      </c>
      <c r="R20">
        <f t="shared" si="0"/>
        <v>12199</v>
      </c>
      <c r="S20">
        <f t="shared" si="1"/>
        <v>18790</v>
      </c>
    </row>
    <row r="21" spans="1:19" x14ac:dyDescent="0.3">
      <c r="A21">
        <v>12</v>
      </c>
      <c r="B21" t="s">
        <v>18</v>
      </c>
      <c r="C21" t="s">
        <v>7</v>
      </c>
      <c r="D21" t="s">
        <v>317</v>
      </c>
      <c r="E21" t="s">
        <v>617</v>
      </c>
      <c r="F21">
        <v>1339</v>
      </c>
      <c r="G21">
        <v>4530</v>
      </c>
      <c r="H21">
        <v>132</v>
      </c>
      <c r="I21">
        <v>951</v>
      </c>
      <c r="J21">
        <v>1110</v>
      </c>
      <c r="K21">
        <v>123</v>
      </c>
      <c r="L21">
        <v>5612</v>
      </c>
      <c r="M21">
        <v>1873</v>
      </c>
      <c r="N21">
        <v>3374</v>
      </c>
      <c r="O21">
        <v>66</v>
      </c>
      <c r="P21">
        <v>0</v>
      </c>
      <c r="Q21">
        <v>500</v>
      </c>
      <c r="R21">
        <f t="shared" si="0"/>
        <v>11425</v>
      </c>
      <c r="S21">
        <f t="shared" si="1"/>
        <v>18148</v>
      </c>
    </row>
    <row r="22" spans="1:19" x14ac:dyDescent="0.3">
      <c r="A22">
        <v>13</v>
      </c>
      <c r="B22" t="s">
        <v>19</v>
      </c>
      <c r="C22" t="s">
        <v>7</v>
      </c>
      <c r="D22" t="s">
        <v>318</v>
      </c>
      <c r="E22" t="s">
        <v>618</v>
      </c>
      <c r="F22">
        <v>1339</v>
      </c>
      <c r="G22">
        <v>4530</v>
      </c>
      <c r="H22">
        <v>132</v>
      </c>
      <c r="I22">
        <v>951</v>
      </c>
      <c r="J22">
        <v>1110</v>
      </c>
      <c r="K22">
        <v>123</v>
      </c>
      <c r="L22">
        <v>5612</v>
      </c>
      <c r="M22">
        <v>1873</v>
      </c>
      <c r="N22">
        <v>3374</v>
      </c>
      <c r="O22">
        <v>66</v>
      </c>
      <c r="P22">
        <v>60</v>
      </c>
      <c r="Q22">
        <v>500</v>
      </c>
      <c r="R22">
        <f t="shared" si="0"/>
        <v>11485</v>
      </c>
      <c r="S22">
        <f t="shared" si="1"/>
        <v>18208</v>
      </c>
    </row>
    <row r="23" spans="1:19" x14ac:dyDescent="0.3">
      <c r="A23">
        <v>14</v>
      </c>
      <c r="B23" t="s">
        <v>20</v>
      </c>
      <c r="C23" t="s">
        <v>7</v>
      </c>
      <c r="D23" t="s">
        <v>319</v>
      </c>
      <c r="E23" t="s">
        <v>619</v>
      </c>
      <c r="F23">
        <v>1339</v>
      </c>
      <c r="G23">
        <v>4530</v>
      </c>
      <c r="H23">
        <v>132</v>
      </c>
      <c r="I23">
        <v>951</v>
      </c>
      <c r="J23">
        <v>1110</v>
      </c>
      <c r="K23">
        <v>123</v>
      </c>
      <c r="L23">
        <v>5612</v>
      </c>
      <c r="M23">
        <v>1873</v>
      </c>
      <c r="N23">
        <v>3374</v>
      </c>
      <c r="O23">
        <v>66</v>
      </c>
      <c r="P23">
        <v>0</v>
      </c>
      <c r="Q23">
        <v>500</v>
      </c>
      <c r="R23">
        <f t="shared" si="0"/>
        <v>11425</v>
      </c>
      <c r="S23">
        <f t="shared" si="1"/>
        <v>18148</v>
      </c>
    </row>
    <row r="24" spans="1:19" x14ac:dyDescent="0.3">
      <c r="A24">
        <v>15</v>
      </c>
      <c r="B24" t="s">
        <v>21</v>
      </c>
      <c r="C24" t="s">
        <v>7</v>
      </c>
      <c r="D24" t="s">
        <v>320</v>
      </c>
      <c r="E24" t="s">
        <v>620</v>
      </c>
      <c r="F24">
        <v>1339</v>
      </c>
      <c r="G24">
        <v>4530</v>
      </c>
      <c r="H24">
        <v>51</v>
      </c>
      <c r="I24">
        <v>951</v>
      </c>
      <c r="J24">
        <v>1110</v>
      </c>
      <c r="K24">
        <v>123</v>
      </c>
      <c r="L24">
        <v>5612</v>
      </c>
      <c r="M24">
        <v>1873</v>
      </c>
      <c r="N24">
        <v>3374</v>
      </c>
      <c r="O24">
        <v>66</v>
      </c>
      <c r="P24">
        <v>60</v>
      </c>
      <c r="Q24">
        <v>500</v>
      </c>
      <c r="R24">
        <f t="shared" si="0"/>
        <v>11485</v>
      </c>
      <c r="S24">
        <f t="shared" si="1"/>
        <v>18127</v>
      </c>
    </row>
    <row r="25" spans="1:19" x14ac:dyDescent="0.3">
      <c r="A25">
        <v>16</v>
      </c>
      <c r="B25" t="s">
        <v>22</v>
      </c>
      <c r="C25" t="s">
        <v>7</v>
      </c>
      <c r="D25" t="s">
        <v>321</v>
      </c>
      <c r="E25" t="s">
        <v>621</v>
      </c>
      <c r="F25">
        <v>1339</v>
      </c>
      <c r="G25">
        <v>4530</v>
      </c>
      <c r="H25">
        <v>51</v>
      </c>
      <c r="I25">
        <v>951</v>
      </c>
      <c r="J25">
        <v>1110</v>
      </c>
      <c r="K25">
        <v>123</v>
      </c>
      <c r="L25">
        <v>5612</v>
      </c>
      <c r="M25">
        <v>1873</v>
      </c>
      <c r="N25">
        <v>3374</v>
      </c>
      <c r="O25">
        <v>66</v>
      </c>
      <c r="P25">
        <v>0</v>
      </c>
      <c r="Q25">
        <v>500</v>
      </c>
      <c r="R25">
        <f t="shared" si="0"/>
        <v>11425</v>
      </c>
      <c r="S25">
        <f t="shared" si="1"/>
        <v>18067</v>
      </c>
    </row>
    <row r="26" spans="1:19" x14ac:dyDescent="0.3">
      <c r="A26">
        <v>17</v>
      </c>
      <c r="B26" t="s">
        <v>23</v>
      </c>
      <c r="C26" t="s">
        <v>7</v>
      </c>
      <c r="D26" t="s">
        <v>322</v>
      </c>
      <c r="E26" t="s">
        <v>622</v>
      </c>
      <c r="F26">
        <v>1339</v>
      </c>
      <c r="G26">
        <v>4530</v>
      </c>
      <c r="H26">
        <v>0</v>
      </c>
      <c r="I26">
        <v>951</v>
      </c>
      <c r="J26">
        <v>1110</v>
      </c>
      <c r="K26">
        <v>123</v>
      </c>
      <c r="L26">
        <v>5612</v>
      </c>
      <c r="M26">
        <v>1873</v>
      </c>
      <c r="N26">
        <v>3374</v>
      </c>
      <c r="O26">
        <v>66</v>
      </c>
      <c r="P26">
        <v>0</v>
      </c>
      <c r="Q26">
        <v>500</v>
      </c>
      <c r="R26">
        <f t="shared" si="0"/>
        <v>11425</v>
      </c>
      <c r="S26">
        <f t="shared" si="1"/>
        <v>18016</v>
      </c>
    </row>
    <row r="27" spans="1:19" x14ac:dyDescent="0.3">
      <c r="A27">
        <v>18</v>
      </c>
      <c r="B27" t="s">
        <v>24</v>
      </c>
      <c r="C27" t="s">
        <v>7</v>
      </c>
      <c r="D27" t="s">
        <v>323</v>
      </c>
      <c r="E27" t="s">
        <v>623</v>
      </c>
      <c r="F27">
        <v>1339</v>
      </c>
      <c r="G27">
        <v>4530</v>
      </c>
      <c r="H27">
        <v>0</v>
      </c>
      <c r="I27">
        <v>951</v>
      </c>
      <c r="J27">
        <v>1110</v>
      </c>
      <c r="K27">
        <v>123</v>
      </c>
      <c r="L27">
        <v>5612</v>
      </c>
      <c r="M27">
        <v>1873</v>
      </c>
      <c r="N27">
        <v>3374</v>
      </c>
      <c r="O27">
        <v>66</v>
      </c>
      <c r="P27">
        <v>774</v>
      </c>
      <c r="Q27">
        <v>500</v>
      </c>
      <c r="R27">
        <f t="shared" si="0"/>
        <v>12199</v>
      </c>
      <c r="S27">
        <f t="shared" si="1"/>
        <v>18790</v>
      </c>
    </row>
    <row r="28" spans="1:19" x14ac:dyDescent="0.3">
      <c r="A28">
        <v>19</v>
      </c>
      <c r="B28" t="s">
        <v>25</v>
      </c>
      <c r="C28" t="s">
        <v>7</v>
      </c>
      <c r="D28" t="s">
        <v>324</v>
      </c>
      <c r="E28" t="s">
        <v>624</v>
      </c>
      <c r="F28">
        <v>1339</v>
      </c>
      <c r="G28">
        <v>4530</v>
      </c>
      <c r="H28">
        <v>132</v>
      </c>
      <c r="I28">
        <v>951</v>
      </c>
      <c r="J28">
        <v>1110</v>
      </c>
      <c r="K28">
        <v>123</v>
      </c>
      <c r="L28">
        <v>5612</v>
      </c>
      <c r="M28">
        <v>1873</v>
      </c>
      <c r="N28">
        <v>3374</v>
      </c>
      <c r="O28">
        <v>66</v>
      </c>
      <c r="P28">
        <v>0</v>
      </c>
      <c r="Q28">
        <v>500</v>
      </c>
      <c r="R28">
        <f t="shared" si="0"/>
        <v>11425</v>
      </c>
      <c r="S28">
        <f t="shared" si="1"/>
        <v>18148</v>
      </c>
    </row>
    <row r="29" spans="1:19" x14ac:dyDescent="0.3">
      <c r="A29">
        <v>20</v>
      </c>
      <c r="B29" t="s">
        <v>26</v>
      </c>
      <c r="C29" t="s">
        <v>7</v>
      </c>
      <c r="D29" t="s">
        <v>325</v>
      </c>
      <c r="E29" t="s">
        <v>625</v>
      </c>
      <c r="F29">
        <v>1339</v>
      </c>
      <c r="G29">
        <v>4530</v>
      </c>
      <c r="H29">
        <v>0</v>
      </c>
      <c r="I29">
        <v>951</v>
      </c>
      <c r="J29">
        <v>1110</v>
      </c>
      <c r="K29">
        <v>123</v>
      </c>
      <c r="L29">
        <v>5612</v>
      </c>
      <c r="M29">
        <v>1873</v>
      </c>
      <c r="N29">
        <v>3374</v>
      </c>
      <c r="O29">
        <v>66</v>
      </c>
      <c r="P29">
        <v>0</v>
      </c>
      <c r="Q29">
        <v>500</v>
      </c>
      <c r="R29">
        <f t="shared" si="0"/>
        <v>11425</v>
      </c>
      <c r="S29">
        <f t="shared" si="1"/>
        <v>18016</v>
      </c>
    </row>
    <row r="30" spans="1:19" x14ac:dyDescent="0.3">
      <c r="A30">
        <v>21</v>
      </c>
      <c r="B30" t="s">
        <v>27</v>
      </c>
      <c r="C30" t="s">
        <v>7</v>
      </c>
      <c r="D30" t="s">
        <v>326</v>
      </c>
      <c r="E30" t="s">
        <v>626</v>
      </c>
      <c r="F30">
        <v>1339</v>
      </c>
      <c r="G30">
        <v>4530</v>
      </c>
      <c r="H30">
        <v>51</v>
      </c>
      <c r="I30">
        <v>951</v>
      </c>
      <c r="J30">
        <v>1110</v>
      </c>
      <c r="K30">
        <v>123</v>
      </c>
      <c r="L30">
        <v>5612</v>
      </c>
      <c r="M30">
        <v>1873</v>
      </c>
      <c r="N30">
        <v>3374</v>
      </c>
      <c r="O30">
        <v>66</v>
      </c>
      <c r="P30">
        <v>0</v>
      </c>
      <c r="Q30">
        <v>500</v>
      </c>
      <c r="R30">
        <f t="shared" si="0"/>
        <v>11425</v>
      </c>
      <c r="S30">
        <f t="shared" si="1"/>
        <v>18067</v>
      </c>
    </row>
    <row r="31" spans="1:19" x14ac:dyDescent="0.3">
      <c r="A31">
        <v>22</v>
      </c>
      <c r="B31" t="s">
        <v>28</v>
      </c>
      <c r="C31" t="s">
        <v>7</v>
      </c>
      <c r="D31" t="s">
        <v>327</v>
      </c>
      <c r="E31" t="s">
        <v>627</v>
      </c>
      <c r="F31">
        <v>1339</v>
      </c>
      <c r="G31">
        <v>4230</v>
      </c>
      <c r="H31">
        <v>81</v>
      </c>
      <c r="I31">
        <v>951</v>
      </c>
      <c r="J31">
        <v>1110</v>
      </c>
      <c r="K31">
        <v>123</v>
      </c>
      <c r="L31">
        <v>5612</v>
      </c>
      <c r="M31">
        <v>1873</v>
      </c>
      <c r="N31">
        <v>3374</v>
      </c>
      <c r="O31">
        <v>66</v>
      </c>
      <c r="P31">
        <v>60</v>
      </c>
      <c r="Q31">
        <v>500</v>
      </c>
      <c r="R31">
        <f t="shared" si="0"/>
        <v>11485</v>
      </c>
      <c r="S31">
        <f t="shared" si="1"/>
        <v>17857</v>
      </c>
    </row>
    <row r="32" spans="1:19" x14ac:dyDescent="0.3">
      <c r="A32">
        <v>23</v>
      </c>
      <c r="B32" t="s">
        <v>29</v>
      </c>
      <c r="C32" t="s">
        <v>7</v>
      </c>
      <c r="D32" t="s">
        <v>328</v>
      </c>
      <c r="E32" t="s">
        <v>628</v>
      </c>
      <c r="F32">
        <v>1339</v>
      </c>
      <c r="G32">
        <v>4230</v>
      </c>
      <c r="H32">
        <v>105</v>
      </c>
      <c r="I32">
        <v>951</v>
      </c>
      <c r="J32">
        <v>1110</v>
      </c>
      <c r="K32">
        <v>123</v>
      </c>
      <c r="L32">
        <v>5612</v>
      </c>
      <c r="M32">
        <v>1873</v>
      </c>
      <c r="N32">
        <v>3374</v>
      </c>
      <c r="O32">
        <v>66</v>
      </c>
      <c r="P32">
        <v>0</v>
      </c>
      <c r="Q32">
        <v>500</v>
      </c>
      <c r="R32">
        <f t="shared" si="0"/>
        <v>11425</v>
      </c>
      <c r="S32">
        <f t="shared" si="1"/>
        <v>17821</v>
      </c>
    </row>
    <row r="33" spans="1:19" x14ac:dyDescent="0.3">
      <c r="A33">
        <v>24</v>
      </c>
      <c r="B33" t="s">
        <v>30</v>
      </c>
      <c r="C33" t="s">
        <v>7</v>
      </c>
      <c r="D33" t="s">
        <v>329</v>
      </c>
      <c r="E33" t="s">
        <v>629</v>
      </c>
      <c r="F33">
        <v>1339</v>
      </c>
      <c r="G33">
        <v>4230</v>
      </c>
      <c r="H33">
        <v>33</v>
      </c>
      <c r="I33">
        <v>951</v>
      </c>
      <c r="J33">
        <v>1110</v>
      </c>
      <c r="K33">
        <v>123</v>
      </c>
      <c r="L33">
        <v>5612</v>
      </c>
      <c r="M33">
        <v>1873</v>
      </c>
      <c r="N33">
        <v>3374</v>
      </c>
      <c r="O33">
        <v>66</v>
      </c>
      <c r="P33">
        <v>0</v>
      </c>
      <c r="Q33">
        <v>500</v>
      </c>
      <c r="R33">
        <f t="shared" si="0"/>
        <v>11425</v>
      </c>
      <c r="S33">
        <f t="shared" si="1"/>
        <v>17749</v>
      </c>
    </row>
    <row r="34" spans="1:19" x14ac:dyDescent="0.3">
      <c r="A34">
        <v>25</v>
      </c>
      <c r="B34" t="s">
        <v>31</v>
      </c>
      <c r="C34" t="s">
        <v>7</v>
      </c>
      <c r="D34" t="s">
        <v>330</v>
      </c>
      <c r="E34" t="s">
        <v>630</v>
      </c>
      <c r="F34">
        <v>1339</v>
      </c>
      <c r="G34">
        <v>4329</v>
      </c>
      <c r="H34">
        <v>0</v>
      </c>
      <c r="I34">
        <v>951</v>
      </c>
      <c r="J34">
        <v>1110</v>
      </c>
      <c r="K34">
        <v>123</v>
      </c>
      <c r="L34">
        <v>5612</v>
      </c>
      <c r="M34">
        <v>1873</v>
      </c>
      <c r="N34">
        <v>3374</v>
      </c>
      <c r="O34">
        <v>66</v>
      </c>
      <c r="P34">
        <v>0</v>
      </c>
      <c r="Q34">
        <v>500</v>
      </c>
      <c r="R34">
        <f t="shared" si="0"/>
        <v>11425</v>
      </c>
      <c r="S34">
        <f t="shared" si="1"/>
        <v>17815</v>
      </c>
    </row>
    <row r="35" spans="1:19" x14ac:dyDescent="0.3">
      <c r="A35">
        <v>26</v>
      </c>
      <c r="B35" t="s">
        <v>32</v>
      </c>
      <c r="C35" t="s">
        <v>7</v>
      </c>
      <c r="D35" t="s">
        <v>331</v>
      </c>
      <c r="E35" t="s">
        <v>631</v>
      </c>
      <c r="F35">
        <v>1339</v>
      </c>
      <c r="G35">
        <v>3642</v>
      </c>
      <c r="H35">
        <v>0</v>
      </c>
      <c r="I35">
        <v>951</v>
      </c>
      <c r="J35">
        <v>1110</v>
      </c>
      <c r="K35">
        <v>123</v>
      </c>
      <c r="L35">
        <v>5612</v>
      </c>
      <c r="M35">
        <v>1873</v>
      </c>
      <c r="N35">
        <v>3374</v>
      </c>
      <c r="O35">
        <v>66</v>
      </c>
      <c r="P35">
        <v>774</v>
      </c>
      <c r="Q35">
        <v>500</v>
      </c>
      <c r="R35">
        <f t="shared" si="0"/>
        <v>12199</v>
      </c>
      <c r="S35">
        <f t="shared" si="1"/>
        <v>17902</v>
      </c>
    </row>
    <row r="36" spans="1:19" x14ac:dyDescent="0.3">
      <c r="A36">
        <v>27</v>
      </c>
      <c r="B36" t="s">
        <v>33</v>
      </c>
      <c r="C36" t="s">
        <v>7</v>
      </c>
      <c r="D36" t="s">
        <v>332</v>
      </c>
      <c r="E36" t="s">
        <v>632</v>
      </c>
      <c r="F36">
        <v>1339</v>
      </c>
      <c r="G36">
        <v>4329</v>
      </c>
      <c r="H36">
        <v>0</v>
      </c>
      <c r="I36">
        <v>951</v>
      </c>
      <c r="J36">
        <v>1110</v>
      </c>
      <c r="K36">
        <v>123</v>
      </c>
      <c r="L36">
        <v>5612</v>
      </c>
      <c r="M36">
        <v>1873</v>
      </c>
      <c r="N36">
        <v>3374</v>
      </c>
      <c r="O36">
        <v>66</v>
      </c>
      <c r="P36">
        <v>774</v>
      </c>
      <c r="Q36">
        <v>500</v>
      </c>
      <c r="R36">
        <f t="shared" si="0"/>
        <v>12199</v>
      </c>
      <c r="S36">
        <f t="shared" si="1"/>
        <v>18589</v>
      </c>
    </row>
    <row r="37" spans="1:19" x14ac:dyDescent="0.3">
      <c r="A37">
        <v>28</v>
      </c>
      <c r="B37" t="s">
        <v>34</v>
      </c>
      <c r="C37" t="s">
        <v>7</v>
      </c>
      <c r="D37" t="s">
        <v>333</v>
      </c>
      <c r="E37" t="s">
        <v>633</v>
      </c>
      <c r="F37">
        <v>1339</v>
      </c>
      <c r="G37">
        <v>4431</v>
      </c>
      <c r="H37">
        <v>0</v>
      </c>
      <c r="I37">
        <v>951</v>
      </c>
      <c r="J37">
        <v>1110</v>
      </c>
      <c r="K37">
        <v>123</v>
      </c>
      <c r="L37">
        <v>5612</v>
      </c>
      <c r="M37">
        <v>1873</v>
      </c>
      <c r="N37">
        <v>3374</v>
      </c>
      <c r="O37">
        <v>66</v>
      </c>
      <c r="P37">
        <v>60</v>
      </c>
      <c r="Q37">
        <v>500</v>
      </c>
      <c r="R37">
        <f t="shared" si="0"/>
        <v>11485</v>
      </c>
      <c r="S37">
        <f t="shared" si="1"/>
        <v>17977</v>
      </c>
    </row>
    <row r="38" spans="1:19" x14ac:dyDescent="0.3">
      <c r="A38">
        <v>29</v>
      </c>
      <c r="B38" t="s">
        <v>35</v>
      </c>
      <c r="C38" t="s">
        <v>7</v>
      </c>
      <c r="D38" t="s">
        <v>334</v>
      </c>
      <c r="E38" t="s">
        <v>634</v>
      </c>
      <c r="F38">
        <v>1339</v>
      </c>
      <c r="G38">
        <v>4431</v>
      </c>
      <c r="H38">
        <v>66</v>
      </c>
      <c r="I38">
        <v>951</v>
      </c>
      <c r="J38">
        <v>1110</v>
      </c>
      <c r="K38">
        <v>123</v>
      </c>
      <c r="L38">
        <v>5612</v>
      </c>
      <c r="M38">
        <v>1873</v>
      </c>
      <c r="N38">
        <v>3374</v>
      </c>
      <c r="O38">
        <v>66</v>
      </c>
      <c r="P38">
        <v>0</v>
      </c>
      <c r="Q38">
        <v>500</v>
      </c>
      <c r="R38">
        <f t="shared" si="0"/>
        <v>11425</v>
      </c>
      <c r="S38">
        <f t="shared" si="1"/>
        <v>17983</v>
      </c>
    </row>
    <row r="39" spans="1:19" x14ac:dyDescent="0.3">
      <c r="A39">
        <v>30</v>
      </c>
      <c r="B39" t="s">
        <v>36</v>
      </c>
      <c r="C39" t="s">
        <v>7</v>
      </c>
      <c r="D39" t="s">
        <v>335</v>
      </c>
      <c r="E39" t="s">
        <v>635</v>
      </c>
      <c r="F39">
        <v>1339</v>
      </c>
      <c r="G39">
        <v>3642</v>
      </c>
      <c r="H39">
        <v>0</v>
      </c>
      <c r="I39">
        <v>951</v>
      </c>
      <c r="J39">
        <v>1110</v>
      </c>
      <c r="K39">
        <v>123</v>
      </c>
      <c r="L39">
        <v>5612</v>
      </c>
      <c r="M39">
        <v>1873</v>
      </c>
      <c r="N39">
        <v>3374</v>
      </c>
      <c r="O39">
        <v>66</v>
      </c>
      <c r="P39">
        <v>0</v>
      </c>
      <c r="Q39">
        <v>500</v>
      </c>
      <c r="R39">
        <f t="shared" si="0"/>
        <v>11425</v>
      </c>
      <c r="S39">
        <f t="shared" si="1"/>
        <v>17128</v>
      </c>
    </row>
    <row r="40" spans="1:19" x14ac:dyDescent="0.3">
      <c r="A40">
        <v>31</v>
      </c>
      <c r="B40" t="s">
        <v>37</v>
      </c>
      <c r="C40" t="s">
        <v>7</v>
      </c>
      <c r="D40" t="s">
        <v>336</v>
      </c>
      <c r="E40" t="s">
        <v>636</v>
      </c>
      <c r="F40">
        <v>1339</v>
      </c>
      <c r="G40">
        <v>3642</v>
      </c>
      <c r="H40">
        <v>0</v>
      </c>
      <c r="I40">
        <v>951</v>
      </c>
      <c r="J40">
        <v>1110</v>
      </c>
      <c r="K40">
        <v>123</v>
      </c>
      <c r="L40">
        <v>5612</v>
      </c>
      <c r="M40">
        <v>1873</v>
      </c>
      <c r="N40">
        <v>3374</v>
      </c>
      <c r="O40">
        <v>66</v>
      </c>
      <c r="P40">
        <v>0</v>
      </c>
      <c r="Q40">
        <v>500</v>
      </c>
      <c r="R40">
        <f t="shared" si="0"/>
        <v>11425</v>
      </c>
      <c r="S40">
        <f t="shared" si="1"/>
        <v>17128</v>
      </c>
    </row>
    <row r="41" spans="1:19" x14ac:dyDescent="0.3">
      <c r="A41">
        <v>32</v>
      </c>
      <c r="B41" t="s">
        <v>38</v>
      </c>
      <c r="C41" t="s">
        <v>7</v>
      </c>
      <c r="D41" t="s">
        <v>337</v>
      </c>
      <c r="E41" t="s">
        <v>637</v>
      </c>
      <c r="F41">
        <v>1339</v>
      </c>
      <c r="G41">
        <v>4530</v>
      </c>
      <c r="H41">
        <v>0</v>
      </c>
      <c r="I41">
        <v>951</v>
      </c>
      <c r="J41">
        <v>1110</v>
      </c>
      <c r="K41">
        <v>123</v>
      </c>
      <c r="L41">
        <v>5612</v>
      </c>
      <c r="M41">
        <v>1873</v>
      </c>
      <c r="N41">
        <v>3374</v>
      </c>
      <c r="O41">
        <v>66</v>
      </c>
      <c r="P41">
        <v>0</v>
      </c>
      <c r="Q41">
        <v>500</v>
      </c>
      <c r="R41">
        <f t="shared" si="0"/>
        <v>11425</v>
      </c>
      <c r="S41">
        <f t="shared" si="1"/>
        <v>18016</v>
      </c>
    </row>
    <row r="42" spans="1:19" x14ac:dyDescent="0.3">
      <c r="A42">
        <v>33</v>
      </c>
      <c r="B42" t="s">
        <v>39</v>
      </c>
      <c r="C42" t="s">
        <v>7</v>
      </c>
      <c r="D42" t="s">
        <v>338</v>
      </c>
      <c r="E42" t="s">
        <v>638</v>
      </c>
      <c r="F42">
        <v>1339</v>
      </c>
      <c r="G42">
        <v>4530</v>
      </c>
      <c r="H42">
        <v>0</v>
      </c>
      <c r="I42">
        <v>951</v>
      </c>
      <c r="J42">
        <v>1110</v>
      </c>
      <c r="K42">
        <v>123</v>
      </c>
      <c r="L42">
        <v>5612</v>
      </c>
      <c r="M42">
        <v>1873</v>
      </c>
      <c r="N42">
        <v>3374</v>
      </c>
      <c r="O42">
        <v>66</v>
      </c>
      <c r="P42">
        <v>0</v>
      </c>
      <c r="Q42">
        <v>500</v>
      </c>
      <c r="R42">
        <f t="shared" si="0"/>
        <v>11425</v>
      </c>
      <c r="S42">
        <f t="shared" si="1"/>
        <v>18016</v>
      </c>
    </row>
    <row r="43" spans="1:19" x14ac:dyDescent="0.3">
      <c r="A43">
        <v>34</v>
      </c>
      <c r="B43" t="s">
        <v>40</v>
      </c>
      <c r="C43" t="s">
        <v>7</v>
      </c>
      <c r="D43" t="s">
        <v>339</v>
      </c>
      <c r="E43" t="s">
        <v>639</v>
      </c>
      <c r="F43">
        <v>1339</v>
      </c>
      <c r="G43">
        <v>4530</v>
      </c>
      <c r="H43">
        <v>33</v>
      </c>
      <c r="I43">
        <v>951</v>
      </c>
      <c r="J43">
        <v>1110</v>
      </c>
      <c r="K43">
        <v>123</v>
      </c>
      <c r="L43">
        <v>5612</v>
      </c>
      <c r="M43">
        <v>1873</v>
      </c>
      <c r="N43">
        <v>3374</v>
      </c>
      <c r="O43">
        <v>66</v>
      </c>
      <c r="P43">
        <v>0</v>
      </c>
      <c r="Q43">
        <v>500</v>
      </c>
      <c r="R43">
        <f t="shared" si="0"/>
        <v>11425</v>
      </c>
      <c r="S43">
        <f t="shared" si="1"/>
        <v>18049</v>
      </c>
    </row>
    <row r="44" spans="1:19" x14ac:dyDescent="0.3">
      <c r="A44">
        <v>35</v>
      </c>
      <c r="B44" t="s">
        <v>41</v>
      </c>
      <c r="C44" t="s">
        <v>7</v>
      </c>
      <c r="D44" t="s">
        <v>340</v>
      </c>
      <c r="E44" t="s">
        <v>640</v>
      </c>
      <c r="F44">
        <v>1339</v>
      </c>
      <c r="G44">
        <v>3822</v>
      </c>
      <c r="H44">
        <v>147</v>
      </c>
      <c r="I44">
        <v>951</v>
      </c>
      <c r="J44">
        <v>1110</v>
      </c>
      <c r="K44">
        <v>123</v>
      </c>
      <c r="L44">
        <v>5612</v>
      </c>
      <c r="M44">
        <v>1873</v>
      </c>
      <c r="N44">
        <v>3374</v>
      </c>
      <c r="O44">
        <v>66</v>
      </c>
      <c r="P44">
        <v>60</v>
      </c>
      <c r="Q44">
        <v>500</v>
      </c>
      <c r="R44">
        <f t="shared" si="0"/>
        <v>11485</v>
      </c>
      <c r="S44">
        <f t="shared" si="1"/>
        <v>17515</v>
      </c>
    </row>
    <row r="45" spans="1:19" x14ac:dyDescent="0.3">
      <c r="A45">
        <v>36</v>
      </c>
      <c r="B45" t="s">
        <v>42</v>
      </c>
      <c r="C45" t="s">
        <v>7</v>
      </c>
      <c r="D45" t="s">
        <v>341</v>
      </c>
      <c r="E45" t="s">
        <v>641</v>
      </c>
      <c r="F45">
        <v>1339</v>
      </c>
      <c r="G45">
        <v>4530</v>
      </c>
      <c r="H45">
        <v>147</v>
      </c>
      <c r="I45">
        <v>951</v>
      </c>
      <c r="J45">
        <v>1110</v>
      </c>
      <c r="K45">
        <v>123</v>
      </c>
      <c r="L45">
        <v>5612</v>
      </c>
      <c r="M45">
        <v>1873</v>
      </c>
      <c r="N45">
        <v>3374</v>
      </c>
      <c r="O45">
        <v>66</v>
      </c>
      <c r="P45">
        <v>0</v>
      </c>
      <c r="Q45">
        <v>500</v>
      </c>
      <c r="R45">
        <f t="shared" si="0"/>
        <v>11425</v>
      </c>
      <c r="S45">
        <f t="shared" si="1"/>
        <v>18163</v>
      </c>
    </row>
    <row r="46" spans="1:19" x14ac:dyDescent="0.3">
      <c r="D46" t="s">
        <v>342</v>
      </c>
      <c r="N46">
        <v>0</v>
      </c>
      <c r="R46">
        <f t="shared" si="0"/>
        <v>0</v>
      </c>
      <c r="S46">
        <f t="shared" si="1"/>
        <v>0</v>
      </c>
    </row>
    <row r="47" spans="1:19" x14ac:dyDescent="0.3">
      <c r="A47">
        <v>37</v>
      </c>
      <c r="B47" t="s">
        <v>43</v>
      </c>
      <c r="C47" t="s">
        <v>7</v>
      </c>
      <c r="D47" t="s">
        <v>343</v>
      </c>
      <c r="E47" t="s">
        <v>642</v>
      </c>
      <c r="F47">
        <v>1339</v>
      </c>
      <c r="G47">
        <v>3822</v>
      </c>
      <c r="H47">
        <v>0</v>
      </c>
      <c r="I47">
        <v>951</v>
      </c>
      <c r="J47">
        <v>1110</v>
      </c>
      <c r="K47">
        <v>123</v>
      </c>
      <c r="L47">
        <v>5612</v>
      </c>
      <c r="M47">
        <v>1873</v>
      </c>
      <c r="N47">
        <v>3374</v>
      </c>
      <c r="O47">
        <v>66</v>
      </c>
      <c r="P47">
        <v>0</v>
      </c>
      <c r="Q47">
        <v>500</v>
      </c>
      <c r="R47">
        <f t="shared" si="0"/>
        <v>11425</v>
      </c>
      <c r="S47">
        <f t="shared" si="1"/>
        <v>17308</v>
      </c>
    </row>
    <row r="48" spans="1:19" x14ac:dyDescent="0.3">
      <c r="A48">
        <v>38</v>
      </c>
      <c r="B48" t="s">
        <v>44</v>
      </c>
      <c r="C48" t="s">
        <v>7</v>
      </c>
      <c r="D48" t="s">
        <v>344</v>
      </c>
      <c r="E48" t="s">
        <v>643</v>
      </c>
      <c r="F48">
        <v>1339</v>
      </c>
      <c r="G48">
        <v>4530</v>
      </c>
      <c r="H48">
        <v>81</v>
      </c>
      <c r="I48">
        <v>951</v>
      </c>
      <c r="J48">
        <v>1110</v>
      </c>
      <c r="K48">
        <v>123</v>
      </c>
      <c r="L48">
        <v>5612</v>
      </c>
      <c r="M48">
        <v>1873</v>
      </c>
      <c r="N48">
        <v>3374</v>
      </c>
      <c r="O48">
        <v>66</v>
      </c>
      <c r="P48">
        <v>0</v>
      </c>
      <c r="Q48">
        <v>500</v>
      </c>
      <c r="R48">
        <f t="shared" si="0"/>
        <v>11425</v>
      </c>
      <c r="S48">
        <f t="shared" si="1"/>
        <v>18097</v>
      </c>
    </row>
    <row r="49" spans="1:19" x14ac:dyDescent="0.3">
      <c r="A49">
        <v>39</v>
      </c>
      <c r="B49" t="s">
        <v>45</v>
      </c>
      <c r="C49" t="s">
        <v>7</v>
      </c>
      <c r="D49" t="s">
        <v>345</v>
      </c>
      <c r="E49" t="s">
        <v>644</v>
      </c>
      <c r="F49">
        <v>1339</v>
      </c>
      <c r="G49">
        <v>4530</v>
      </c>
      <c r="H49">
        <v>147</v>
      </c>
      <c r="I49">
        <v>951</v>
      </c>
      <c r="J49">
        <v>1110</v>
      </c>
      <c r="K49">
        <v>123</v>
      </c>
      <c r="L49">
        <v>5612</v>
      </c>
      <c r="M49">
        <v>1873</v>
      </c>
      <c r="N49">
        <v>3374</v>
      </c>
      <c r="O49">
        <v>66</v>
      </c>
      <c r="P49">
        <v>0</v>
      </c>
      <c r="Q49">
        <v>500</v>
      </c>
      <c r="R49">
        <f t="shared" si="0"/>
        <v>11425</v>
      </c>
      <c r="S49">
        <f t="shared" si="1"/>
        <v>18163</v>
      </c>
    </row>
    <row r="50" spans="1:19" x14ac:dyDescent="0.3">
      <c r="A50">
        <v>40</v>
      </c>
      <c r="B50" t="s">
        <v>46</v>
      </c>
      <c r="C50" t="s">
        <v>7</v>
      </c>
      <c r="D50" t="s">
        <v>346</v>
      </c>
      <c r="E50" t="s">
        <v>645</v>
      </c>
      <c r="F50">
        <v>1339</v>
      </c>
      <c r="G50">
        <v>4530</v>
      </c>
      <c r="H50">
        <v>147</v>
      </c>
      <c r="I50">
        <v>951</v>
      </c>
      <c r="J50">
        <v>1110</v>
      </c>
      <c r="K50">
        <v>123</v>
      </c>
      <c r="L50">
        <v>5612</v>
      </c>
      <c r="M50">
        <v>1873</v>
      </c>
      <c r="N50">
        <v>3374</v>
      </c>
      <c r="O50">
        <v>66</v>
      </c>
      <c r="P50">
        <v>0</v>
      </c>
      <c r="Q50">
        <v>500</v>
      </c>
      <c r="R50">
        <f t="shared" si="0"/>
        <v>11425</v>
      </c>
      <c r="S50">
        <f t="shared" si="1"/>
        <v>18163</v>
      </c>
    </row>
    <row r="51" spans="1:19" x14ac:dyDescent="0.3">
      <c r="A51">
        <v>41</v>
      </c>
      <c r="B51" t="s">
        <v>47</v>
      </c>
      <c r="C51" t="s">
        <v>7</v>
      </c>
      <c r="D51" t="s">
        <v>347</v>
      </c>
      <c r="E51" t="s">
        <v>646</v>
      </c>
      <c r="F51">
        <v>1339</v>
      </c>
      <c r="G51">
        <v>4530</v>
      </c>
      <c r="H51">
        <v>0</v>
      </c>
      <c r="I51">
        <v>951</v>
      </c>
      <c r="J51">
        <v>1110</v>
      </c>
      <c r="K51">
        <v>123</v>
      </c>
      <c r="L51">
        <v>5612</v>
      </c>
      <c r="M51">
        <v>1873</v>
      </c>
      <c r="N51">
        <v>3374</v>
      </c>
      <c r="O51">
        <v>66</v>
      </c>
      <c r="P51">
        <v>0</v>
      </c>
      <c r="Q51">
        <v>500</v>
      </c>
      <c r="R51">
        <f t="shared" si="0"/>
        <v>11425</v>
      </c>
      <c r="S51">
        <f t="shared" si="1"/>
        <v>18016</v>
      </c>
    </row>
    <row r="52" spans="1:19" x14ac:dyDescent="0.3">
      <c r="A52">
        <v>42</v>
      </c>
      <c r="B52" t="s">
        <v>48</v>
      </c>
      <c r="C52" t="s">
        <v>7</v>
      </c>
      <c r="D52" t="s">
        <v>348</v>
      </c>
      <c r="E52" t="s">
        <v>647</v>
      </c>
      <c r="F52">
        <v>1339</v>
      </c>
      <c r="G52">
        <v>4530</v>
      </c>
      <c r="H52">
        <v>279</v>
      </c>
      <c r="I52">
        <v>951</v>
      </c>
      <c r="J52">
        <v>1110</v>
      </c>
      <c r="K52">
        <v>123</v>
      </c>
      <c r="L52">
        <v>5612</v>
      </c>
      <c r="M52">
        <v>1873</v>
      </c>
      <c r="N52">
        <v>3374</v>
      </c>
      <c r="O52">
        <v>66</v>
      </c>
      <c r="P52">
        <v>0</v>
      </c>
      <c r="Q52">
        <v>500</v>
      </c>
      <c r="R52">
        <f t="shared" si="0"/>
        <v>11425</v>
      </c>
      <c r="S52">
        <f t="shared" si="1"/>
        <v>18295</v>
      </c>
    </row>
    <row r="53" spans="1:19" x14ac:dyDescent="0.3">
      <c r="A53">
        <v>43</v>
      </c>
      <c r="B53" t="s">
        <v>49</v>
      </c>
      <c r="C53" t="s">
        <v>7</v>
      </c>
      <c r="D53" t="s">
        <v>349</v>
      </c>
      <c r="E53" t="s">
        <v>648</v>
      </c>
      <c r="F53">
        <v>1339</v>
      </c>
      <c r="G53">
        <v>4230</v>
      </c>
      <c r="H53">
        <v>84</v>
      </c>
      <c r="I53">
        <v>951</v>
      </c>
      <c r="J53">
        <v>1110</v>
      </c>
      <c r="K53">
        <v>123</v>
      </c>
      <c r="L53">
        <v>5612</v>
      </c>
      <c r="M53">
        <v>1873</v>
      </c>
      <c r="N53">
        <v>3374</v>
      </c>
      <c r="O53">
        <v>66</v>
      </c>
      <c r="P53">
        <v>0</v>
      </c>
      <c r="Q53">
        <v>500</v>
      </c>
      <c r="R53">
        <f t="shared" si="0"/>
        <v>11425</v>
      </c>
      <c r="S53">
        <f t="shared" si="1"/>
        <v>17800</v>
      </c>
    </row>
    <row r="54" spans="1:19" x14ac:dyDescent="0.3">
      <c r="A54">
        <v>44</v>
      </c>
      <c r="B54" t="s">
        <v>50</v>
      </c>
      <c r="C54" t="s">
        <v>7</v>
      </c>
      <c r="D54" t="s">
        <v>350</v>
      </c>
      <c r="E54" t="s">
        <v>649</v>
      </c>
      <c r="F54">
        <v>1339</v>
      </c>
      <c r="G54">
        <v>4230</v>
      </c>
      <c r="H54">
        <v>84</v>
      </c>
      <c r="I54">
        <v>951</v>
      </c>
      <c r="J54">
        <v>1110</v>
      </c>
      <c r="K54">
        <v>123</v>
      </c>
      <c r="L54">
        <v>5612</v>
      </c>
      <c r="M54">
        <v>1873</v>
      </c>
      <c r="N54">
        <v>3374</v>
      </c>
      <c r="O54">
        <v>66</v>
      </c>
      <c r="P54">
        <v>0</v>
      </c>
      <c r="Q54">
        <v>500</v>
      </c>
      <c r="R54">
        <f t="shared" si="0"/>
        <v>11425</v>
      </c>
      <c r="S54">
        <f t="shared" si="1"/>
        <v>17800</v>
      </c>
    </row>
    <row r="55" spans="1:19" x14ac:dyDescent="0.3">
      <c r="A55">
        <v>45</v>
      </c>
      <c r="B55" t="s">
        <v>51</v>
      </c>
      <c r="C55" t="s">
        <v>7</v>
      </c>
      <c r="D55" t="s">
        <v>351</v>
      </c>
      <c r="E55" t="s">
        <v>650</v>
      </c>
      <c r="F55">
        <v>1339</v>
      </c>
      <c r="G55">
        <v>4230</v>
      </c>
      <c r="H55">
        <v>84</v>
      </c>
      <c r="I55">
        <v>951</v>
      </c>
      <c r="J55">
        <v>1110</v>
      </c>
      <c r="K55">
        <v>123</v>
      </c>
      <c r="L55">
        <v>5612</v>
      </c>
      <c r="M55">
        <v>1873</v>
      </c>
      <c r="N55">
        <v>3374</v>
      </c>
      <c r="O55">
        <v>66</v>
      </c>
      <c r="P55">
        <v>0</v>
      </c>
      <c r="Q55">
        <v>500</v>
      </c>
      <c r="R55">
        <f t="shared" si="0"/>
        <v>11425</v>
      </c>
      <c r="S55">
        <f t="shared" si="1"/>
        <v>17800</v>
      </c>
    </row>
    <row r="56" spans="1:19" x14ac:dyDescent="0.3">
      <c r="A56">
        <v>46</v>
      </c>
      <c r="B56" t="s">
        <v>52</v>
      </c>
      <c r="C56" t="s">
        <v>7</v>
      </c>
      <c r="D56" t="s">
        <v>352</v>
      </c>
      <c r="E56" t="s">
        <v>651</v>
      </c>
      <c r="F56">
        <v>1339</v>
      </c>
      <c r="G56">
        <v>4329</v>
      </c>
      <c r="H56">
        <v>0</v>
      </c>
      <c r="I56">
        <v>951</v>
      </c>
      <c r="J56">
        <v>1110</v>
      </c>
      <c r="K56">
        <v>123</v>
      </c>
      <c r="L56">
        <v>5612</v>
      </c>
      <c r="M56">
        <v>1873</v>
      </c>
      <c r="N56">
        <v>3374</v>
      </c>
      <c r="O56">
        <v>66</v>
      </c>
      <c r="P56">
        <v>774</v>
      </c>
      <c r="Q56">
        <v>500</v>
      </c>
      <c r="R56">
        <f t="shared" si="0"/>
        <v>12199</v>
      </c>
      <c r="S56">
        <f t="shared" si="1"/>
        <v>18589</v>
      </c>
    </row>
    <row r="57" spans="1:19" x14ac:dyDescent="0.3">
      <c r="A57">
        <v>47</v>
      </c>
      <c r="B57" t="s">
        <v>53</v>
      </c>
      <c r="C57" t="s">
        <v>7</v>
      </c>
      <c r="D57" t="s">
        <v>353</v>
      </c>
      <c r="E57" t="s">
        <v>652</v>
      </c>
      <c r="F57">
        <v>1339</v>
      </c>
      <c r="G57">
        <v>4329</v>
      </c>
      <c r="H57">
        <v>84</v>
      </c>
      <c r="I57">
        <v>951</v>
      </c>
      <c r="J57">
        <v>1110</v>
      </c>
      <c r="K57">
        <v>123</v>
      </c>
      <c r="L57">
        <v>5612</v>
      </c>
      <c r="M57">
        <v>1873</v>
      </c>
      <c r="N57">
        <v>3374</v>
      </c>
      <c r="O57">
        <v>66</v>
      </c>
      <c r="P57">
        <v>774</v>
      </c>
      <c r="Q57">
        <v>500</v>
      </c>
      <c r="R57">
        <f t="shared" si="0"/>
        <v>12199</v>
      </c>
      <c r="S57">
        <f t="shared" si="1"/>
        <v>18673</v>
      </c>
    </row>
    <row r="58" spans="1:19" x14ac:dyDescent="0.3">
      <c r="A58">
        <v>48</v>
      </c>
      <c r="B58" t="s">
        <v>54</v>
      </c>
      <c r="C58" t="s">
        <v>7</v>
      </c>
      <c r="D58" t="s">
        <v>354</v>
      </c>
      <c r="E58" t="s">
        <v>653</v>
      </c>
      <c r="F58">
        <v>1339</v>
      </c>
      <c r="G58">
        <v>4329</v>
      </c>
      <c r="H58">
        <v>33</v>
      </c>
      <c r="I58">
        <v>951</v>
      </c>
      <c r="J58">
        <v>1110</v>
      </c>
      <c r="K58">
        <v>123</v>
      </c>
      <c r="L58">
        <v>5612</v>
      </c>
      <c r="M58">
        <v>1873</v>
      </c>
      <c r="N58">
        <v>3374</v>
      </c>
      <c r="O58">
        <v>66</v>
      </c>
      <c r="P58">
        <v>0</v>
      </c>
      <c r="Q58">
        <v>500</v>
      </c>
      <c r="R58">
        <f t="shared" si="0"/>
        <v>11425</v>
      </c>
      <c r="S58">
        <f t="shared" si="1"/>
        <v>17848</v>
      </c>
    </row>
    <row r="59" spans="1:19" x14ac:dyDescent="0.3">
      <c r="A59">
        <v>49</v>
      </c>
      <c r="B59" t="s">
        <v>55</v>
      </c>
      <c r="C59" t="s">
        <v>7</v>
      </c>
      <c r="D59" t="s">
        <v>355</v>
      </c>
      <c r="E59" t="s">
        <v>654</v>
      </c>
      <c r="F59">
        <v>1339</v>
      </c>
      <c r="G59">
        <v>4431</v>
      </c>
      <c r="H59">
        <v>84</v>
      </c>
      <c r="I59">
        <v>951</v>
      </c>
      <c r="J59">
        <v>1110</v>
      </c>
      <c r="K59">
        <v>123</v>
      </c>
      <c r="L59">
        <v>5612</v>
      </c>
      <c r="M59">
        <v>1873</v>
      </c>
      <c r="N59">
        <v>3374</v>
      </c>
      <c r="O59">
        <v>66</v>
      </c>
      <c r="P59">
        <v>0</v>
      </c>
      <c r="Q59">
        <v>500</v>
      </c>
      <c r="R59">
        <f t="shared" si="0"/>
        <v>11425</v>
      </c>
      <c r="S59">
        <f t="shared" si="1"/>
        <v>18001</v>
      </c>
    </row>
    <row r="60" spans="1:19" x14ac:dyDescent="0.3">
      <c r="D60" t="s">
        <v>356</v>
      </c>
      <c r="N60">
        <v>0</v>
      </c>
      <c r="R60">
        <f t="shared" si="0"/>
        <v>0</v>
      </c>
      <c r="S60">
        <f t="shared" si="1"/>
        <v>0</v>
      </c>
    </row>
    <row r="61" spans="1:19" x14ac:dyDescent="0.3">
      <c r="A61">
        <v>50</v>
      </c>
      <c r="B61" t="s">
        <v>56</v>
      </c>
      <c r="C61" t="s">
        <v>7</v>
      </c>
      <c r="D61" t="s">
        <v>357</v>
      </c>
      <c r="E61" t="s">
        <v>655</v>
      </c>
      <c r="F61">
        <v>1339</v>
      </c>
      <c r="G61">
        <v>4431</v>
      </c>
      <c r="H61">
        <v>0</v>
      </c>
      <c r="I61">
        <v>951</v>
      </c>
      <c r="J61">
        <v>1110</v>
      </c>
      <c r="K61">
        <v>123</v>
      </c>
      <c r="L61">
        <v>5612</v>
      </c>
      <c r="M61">
        <v>1873</v>
      </c>
      <c r="N61">
        <v>3374</v>
      </c>
      <c r="O61">
        <v>66</v>
      </c>
      <c r="P61">
        <v>774</v>
      </c>
      <c r="Q61">
        <v>500</v>
      </c>
      <c r="R61">
        <f t="shared" si="0"/>
        <v>12199</v>
      </c>
      <c r="S61">
        <f t="shared" si="1"/>
        <v>18691</v>
      </c>
    </row>
    <row r="62" spans="1:19" x14ac:dyDescent="0.3">
      <c r="A62">
        <v>51</v>
      </c>
      <c r="B62" t="s">
        <v>57</v>
      </c>
      <c r="C62" t="s">
        <v>7</v>
      </c>
      <c r="D62" t="s">
        <v>358</v>
      </c>
      <c r="E62" t="s">
        <v>656</v>
      </c>
      <c r="F62">
        <v>1339</v>
      </c>
      <c r="G62">
        <v>4431</v>
      </c>
      <c r="H62">
        <v>57</v>
      </c>
      <c r="I62">
        <v>951</v>
      </c>
      <c r="J62">
        <v>1110</v>
      </c>
      <c r="K62">
        <v>123</v>
      </c>
      <c r="L62">
        <v>5612</v>
      </c>
      <c r="M62">
        <v>1873</v>
      </c>
      <c r="N62">
        <v>3374</v>
      </c>
      <c r="O62">
        <v>66</v>
      </c>
      <c r="P62">
        <v>774</v>
      </c>
      <c r="Q62">
        <v>500</v>
      </c>
      <c r="R62">
        <f t="shared" si="0"/>
        <v>12199</v>
      </c>
      <c r="S62">
        <f t="shared" si="1"/>
        <v>18748</v>
      </c>
    </row>
    <row r="63" spans="1:19" x14ac:dyDescent="0.3">
      <c r="A63">
        <v>52</v>
      </c>
      <c r="B63" t="s">
        <v>58</v>
      </c>
      <c r="C63" t="s">
        <v>7</v>
      </c>
      <c r="D63" t="s">
        <v>359</v>
      </c>
      <c r="E63" t="s">
        <v>657</v>
      </c>
      <c r="F63">
        <v>1339</v>
      </c>
      <c r="G63">
        <v>4530</v>
      </c>
      <c r="H63">
        <v>33</v>
      </c>
      <c r="I63">
        <v>951</v>
      </c>
      <c r="J63">
        <v>1110</v>
      </c>
      <c r="K63">
        <v>123</v>
      </c>
      <c r="L63">
        <v>5612</v>
      </c>
      <c r="M63">
        <v>1873</v>
      </c>
      <c r="N63">
        <v>3374</v>
      </c>
      <c r="O63">
        <v>66</v>
      </c>
      <c r="P63">
        <v>0</v>
      </c>
      <c r="Q63">
        <v>500</v>
      </c>
      <c r="R63">
        <f t="shared" si="0"/>
        <v>11425</v>
      </c>
      <c r="S63">
        <f t="shared" si="1"/>
        <v>18049</v>
      </c>
    </row>
    <row r="64" spans="1:19" x14ac:dyDescent="0.3">
      <c r="A64">
        <v>53</v>
      </c>
      <c r="B64" t="s">
        <v>59</v>
      </c>
      <c r="C64" t="s">
        <v>7</v>
      </c>
      <c r="D64" t="s">
        <v>360</v>
      </c>
      <c r="E64" t="s">
        <v>658</v>
      </c>
      <c r="F64">
        <v>1339</v>
      </c>
      <c r="G64">
        <v>4530</v>
      </c>
      <c r="H64">
        <v>111</v>
      </c>
      <c r="I64">
        <v>951</v>
      </c>
      <c r="J64">
        <v>1110</v>
      </c>
      <c r="K64">
        <v>123</v>
      </c>
      <c r="L64">
        <v>5612</v>
      </c>
      <c r="M64">
        <v>1873</v>
      </c>
      <c r="N64">
        <v>3374</v>
      </c>
      <c r="O64">
        <v>66</v>
      </c>
      <c r="P64">
        <v>0</v>
      </c>
      <c r="Q64">
        <v>500</v>
      </c>
      <c r="R64">
        <f t="shared" si="0"/>
        <v>11425</v>
      </c>
      <c r="S64">
        <f t="shared" si="1"/>
        <v>18127</v>
      </c>
    </row>
    <row r="65" spans="1:19" x14ac:dyDescent="0.3">
      <c r="A65">
        <v>54</v>
      </c>
      <c r="B65" t="s">
        <v>60</v>
      </c>
      <c r="C65" t="s">
        <v>7</v>
      </c>
      <c r="D65" t="s">
        <v>361</v>
      </c>
      <c r="E65" t="s">
        <v>659</v>
      </c>
      <c r="F65">
        <v>1339</v>
      </c>
      <c r="G65">
        <v>4530</v>
      </c>
      <c r="H65">
        <v>33</v>
      </c>
      <c r="I65">
        <v>951</v>
      </c>
      <c r="J65">
        <v>1110</v>
      </c>
      <c r="K65">
        <v>123</v>
      </c>
      <c r="L65">
        <v>5612</v>
      </c>
      <c r="M65">
        <v>1873</v>
      </c>
      <c r="N65">
        <v>3374</v>
      </c>
      <c r="O65">
        <v>66</v>
      </c>
      <c r="P65">
        <v>0</v>
      </c>
      <c r="Q65">
        <v>500</v>
      </c>
      <c r="R65">
        <f t="shared" si="0"/>
        <v>11425</v>
      </c>
      <c r="S65">
        <f t="shared" si="1"/>
        <v>18049</v>
      </c>
    </row>
    <row r="66" spans="1:19" x14ac:dyDescent="0.3">
      <c r="A66">
        <v>55</v>
      </c>
      <c r="B66" t="s">
        <v>61</v>
      </c>
      <c r="C66" t="s">
        <v>7</v>
      </c>
      <c r="D66" t="s">
        <v>362</v>
      </c>
      <c r="E66" t="s">
        <v>660</v>
      </c>
      <c r="F66">
        <v>1339</v>
      </c>
      <c r="G66">
        <v>4530</v>
      </c>
      <c r="H66">
        <v>84</v>
      </c>
      <c r="I66">
        <v>951</v>
      </c>
      <c r="J66">
        <v>1110</v>
      </c>
      <c r="K66">
        <v>123</v>
      </c>
      <c r="L66">
        <v>5612</v>
      </c>
      <c r="M66">
        <v>1873</v>
      </c>
      <c r="N66">
        <v>3374</v>
      </c>
      <c r="O66">
        <v>66</v>
      </c>
      <c r="P66">
        <v>0</v>
      </c>
      <c r="Q66">
        <v>500</v>
      </c>
      <c r="R66">
        <f t="shared" si="0"/>
        <v>11425</v>
      </c>
      <c r="S66">
        <f t="shared" si="1"/>
        <v>18100</v>
      </c>
    </row>
    <row r="67" spans="1:19" x14ac:dyDescent="0.3">
      <c r="A67">
        <v>56</v>
      </c>
      <c r="B67" t="s">
        <v>62</v>
      </c>
      <c r="C67" t="s">
        <v>7</v>
      </c>
      <c r="D67" t="s">
        <v>363</v>
      </c>
      <c r="E67" t="s">
        <v>661</v>
      </c>
      <c r="F67">
        <v>1339</v>
      </c>
      <c r="G67">
        <v>4530</v>
      </c>
      <c r="H67">
        <v>84</v>
      </c>
      <c r="I67">
        <v>951</v>
      </c>
      <c r="J67">
        <v>1110</v>
      </c>
      <c r="K67">
        <v>123</v>
      </c>
      <c r="L67">
        <v>5612</v>
      </c>
      <c r="M67">
        <v>1873</v>
      </c>
      <c r="N67">
        <v>3374</v>
      </c>
      <c r="O67">
        <v>66</v>
      </c>
      <c r="P67">
        <v>0</v>
      </c>
      <c r="Q67">
        <v>500</v>
      </c>
      <c r="R67">
        <f t="shared" si="0"/>
        <v>11425</v>
      </c>
      <c r="S67">
        <f t="shared" si="1"/>
        <v>18100</v>
      </c>
    </row>
    <row r="68" spans="1:19" x14ac:dyDescent="0.3">
      <c r="A68">
        <v>57</v>
      </c>
      <c r="B68" t="s">
        <v>63</v>
      </c>
      <c r="C68" t="s">
        <v>7</v>
      </c>
      <c r="D68" t="s">
        <v>364</v>
      </c>
      <c r="E68" t="s">
        <v>662</v>
      </c>
      <c r="F68">
        <v>1339</v>
      </c>
      <c r="G68">
        <v>4530</v>
      </c>
      <c r="H68">
        <v>84</v>
      </c>
      <c r="I68">
        <v>951</v>
      </c>
      <c r="J68">
        <v>1110</v>
      </c>
      <c r="K68">
        <v>123</v>
      </c>
      <c r="L68">
        <v>5612</v>
      </c>
      <c r="M68">
        <v>1873</v>
      </c>
      <c r="N68">
        <v>3374</v>
      </c>
      <c r="O68">
        <v>66</v>
      </c>
      <c r="P68">
        <v>774</v>
      </c>
      <c r="Q68">
        <v>500</v>
      </c>
      <c r="R68">
        <f t="shared" si="0"/>
        <v>12199</v>
      </c>
      <c r="S68">
        <f t="shared" si="1"/>
        <v>18874</v>
      </c>
    </row>
    <row r="69" spans="1:19" x14ac:dyDescent="0.3">
      <c r="A69">
        <v>58</v>
      </c>
      <c r="B69" t="s">
        <v>64</v>
      </c>
      <c r="C69" t="s">
        <v>7</v>
      </c>
      <c r="D69" t="s">
        <v>365</v>
      </c>
      <c r="E69" t="s">
        <v>663</v>
      </c>
      <c r="F69">
        <v>1339</v>
      </c>
      <c r="G69">
        <v>4530</v>
      </c>
      <c r="H69">
        <v>84</v>
      </c>
      <c r="I69">
        <v>951</v>
      </c>
      <c r="J69">
        <v>1110</v>
      </c>
      <c r="K69">
        <v>123</v>
      </c>
      <c r="L69">
        <v>5612</v>
      </c>
      <c r="M69">
        <v>1873</v>
      </c>
      <c r="N69">
        <v>3374</v>
      </c>
      <c r="O69">
        <v>66</v>
      </c>
      <c r="P69">
        <v>774</v>
      </c>
      <c r="Q69">
        <v>500</v>
      </c>
      <c r="R69">
        <f t="shared" si="0"/>
        <v>12199</v>
      </c>
      <c r="S69">
        <f t="shared" si="1"/>
        <v>18874</v>
      </c>
    </row>
    <row r="70" spans="1:19" x14ac:dyDescent="0.3">
      <c r="A70">
        <v>59</v>
      </c>
      <c r="B70" t="s">
        <v>65</v>
      </c>
      <c r="C70" t="s">
        <v>7</v>
      </c>
      <c r="D70" t="s">
        <v>366</v>
      </c>
      <c r="E70" t="s">
        <v>664</v>
      </c>
      <c r="F70">
        <v>1339</v>
      </c>
      <c r="G70">
        <v>4530</v>
      </c>
      <c r="H70">
        <v>33</v>
      </c>
      <c r="I70">
        <v>951</v>
      </c>
      <c r="J70">
        <v>1110</v>
      </c>
      <c r="K70">
        <v>123</v>
      </c>
      <c r="L70">
        <v>5612</v>
      </c>
      <c r="M70">
        <v>1873</v>
      </c>
      <c r="N70">
        <v>3374</v>
      </c>
      <c r="O70">
        <v>66</v>
      </c>
      <c r="P70">
        <v>774</v>
      </c>
      <c r="Q70">
        <v>500</v>
      </c>
      <c r="R70">
        <f t="shared" si="0"/>
        <v>12199</v>
      </c>
      <c r="S70">
        <f t="shared" si="1"/>
        <v>18823</v>
      </c>
    </row>
    <row r="71" spans="1:19" x14ac:dyDescent="0.3">
      <c r="A71">
        <v>60</v>
      </c>
      <c r="B71" t="s">
        <v>66</v>
      </c>
      <c r="C71" t="s">
        <v>7</v>
      </c>
      <c r="D71" t="s">
        <v>367</v>
      </c>
      <c r="E71" t="s">
        <v>665</v>
      </c>
      <c r="F71">
        <v>1339</v>
      </c>
      <c r="G71">
        <v>4530</v>
      </c>
      <c r="H71">
        <v>84</v>
      </c>
      <c r="I71">
        <v>951</v>
      </c>
      <c r="J71">
        <v>1110</v>
      </c>
      <c r="K71">
        <v>123</v>
      </c>
      <c r="L71">
        <v>5612</v>
      </c>
      <c r="M71">
        <v>1873</v>
      </c>
      <c r="N71">
        <v>3374</v>
      </c>
      <c r="O71">
        <v>66</v>
      </c>
      <c r="P71">
        <v>0</v>
      </c>
      <c r="Q71">
        <v>500</v>
      </c>
      <c r="R71">
        <f t="shared" ref="R71:R134" si="2">SUM(L71:Q71)</f>
        <v>11425</v>
      </c>
      <c r="S71">
        <f t="shared" ref="S71:S134" si="3">+G71+H71+I71+J71+R71</f>
        <v>18100</v>
      </c>
    </row>
    <row r="72" spans="1:19" x14ac:dyDescent="0.3">
      <c r="A72">
        <v>61</v>
      </c>
      <c r="B72" t="s">
        <v>67</v>
      </c>
      <c r="C72" t="s">
        <v>7</v>
      </c>
      <c r="D72" t="s">
        <v>368</v>
      </c>
      <c r="E72" t="s">
        <v>666</v>
      </c>
      <c r="F72">
        <v>1339</v>
      </c>
      <c r="G72">
        <v>4530</v>
      </c>
      <c r="H72">
        <v>84</v>
      </c>
      <c r="I72">
        <v>951</v>
      </c>
      <c r="J72">
        <v>1110</v>
      </c>
      <c r="K72">
        <v>123</v>
      </c>
      <c r="L72">
        <v>5612</v>
      </c>
      <c r="M72">
        <v>1873</v>
      </c>
      <c r="N72">
        <v>3374</v>
      </c>
      <c r="O72">
        <v>66</v>
      </c>
      <c r="P72">
        <v>0</v>
      </c>
      <c r="Q72">
        <v>500</v>
      </c>
      <c r="R72">
        <f t="shared" si="2"/>
        <v>11425</v>
      </c>
      <c r="S72">
        <f t="shared" si="3"/>
        <v>18100</v>
      </c>
    </row>
    <row r="73" spans="1:19" x14ac:dyDescent="0.3">
      <c r="A73">
        <v>62</v>
      </c>
      <c r="B73" t="s">
        <v>68</v>
      </c>
      <c r="C73" t="s">
        <v>7</v>
      </c>
      <c r="D73" t="s">
        <v>369</v>
      </c>
      <c r="E73" t="s">
        <v>667</v>
      </c>
      <c r="F73">
        <v>1339</v>
      </c>
      <c r="G73">
        <v>4530</v>
      </c>
      <c r="H73">
        <v>84</v>
      </c>
      <c r="I73">
        <v>951</v>
      </c>
      <c r="J73">
        <v>1110</v>
      </c>
      <c r="K73">
        <v>123</v>
      </c>
      <c r="L73">
        <v>5612</v>
      </c>
      <c r="M73">
        <v>1873</v>
      </c>
      <c r="N73">
        <v>3374</v>
      </c>
      <c r="O73">
        <v>66</v>
      </c>
      <c r="P73">
        <v>0</v>
      </c>
      <c r="Q73">
        <v>500</v>
      </c>
      <c r="R73">
        <f t="shared" si="2"/>
        <v>11425</v>
      </c>
      <c r="S73">
        <f t="shared" si="3"/>
        <v>18100</v>
      </c>
    </row>
    <row r="74" spans="1:19" x14ac:dyDescent="0.3">
      <c r="A74">
        <v>63</v>
      </c>
      <c r="B74" t="s">
        <v>69</v>
      </c>
      <c r="C74" t="s">
        <v>7</v>
      </c>
      <c r="D74" t="s">
        <v>370</v>
      </c>
      <c r="E74" t="s">
        <v>668</v>
      </c>
      <c r="F74">
        <v>1339</v>
      </c>
      <c r="G74">
        <v>4530</v>
      </c>
      <c r="H74">
        <v>0</v>
      </c>
      <c r="I74">
        <v>951</v>
      </c>
      <c r="J74">
        <v>1110</v>
      </c>
      <c r="K74">
        <v>123</v>
      </c>
      <c r="L74">
        <v>5612</v>
      </c>
      <c r="M74">
        <v>1873</v>
      </c>
      <c r="N74">
        <v>3374</v>
      </c>
      <c r="O74">
        <v>66</v>
      </c>
      <c r="P74">
        <v>0</v>
      </c>
      <c r="Q74">
        <v>500</v>
      </c>
      <c r="R74">
        <f t="shared" si="2"/>
        <v>11425</v>
      </c>
      <c r="S74">
        <f t="shared" si="3"/>
        <v>18016</v>
      </c>
    </row>
    <row r="75" spans="1:19" x14ac:dyDescent="0.3">
      <c r="A75">
        <v>64</v>
      </c>
      <c r="B75" t="s">
        <v>70</v>
      </c>
      <c r="C75" t="s">
        <v>7</v>
      </c>
      <c r="D75" t="s">
        <v>371</v>
      </c>
      <c r="E75" t="s">
        <v>669</v>
      </c>
      <c r="F75">
        <v>1339</v>
      </c>
      <c r="G75">
        <v>4230</v>
      </c>
      <c r="H75">
        <v>78</v>
      </c>
      <c r="I75">
        <v>951</v>
      </c>
      <c r="J75">
        <v>1110</v>
      </c>
      <c r="K75">
        <v>123</v>
      </c>
      <c r="L75">
        <v>5612</v>
      </c>
      <c r="M75">
        <v>1873</v>
      </c>
      <c r="N75">
        <v>3374</v>
      </c>
      <c r="O75">
        <v>66</v>
      </c>
      <c r="P75">
        <v>0</v>
      </c>
      <c r="Q75">
        <v>500</v>
      </c>
      <c r="R75">
        <f t="shared" si="2"/>
        <v>11425</v>
      </c>
      <c r="S75">
        <f t="shared" si="3"/>
        <v>17794</v>
      </c>
    </row>
    <row r="76" spans="1:19" x14ac:dyDescent="0.3">
      <c r="A76">
        <v>65</v>
      </c>
      <c r="B76" t="s">
        <v>71</v>
      </c>
      <c r="C76" t="s">
        <v>7</v>
      </c>
      <c r="D76" t="s">
        <v>372</v>
      </c>
      <c r="E76" t="s">
        <v>670</v>
      </c>
      <c r="F76">
        <v>1339</v>
      </c>
      <c r="G76">
        <v>4230</v>
      </c>
      <c r="H76">
        <v>0</v>
      </c>
      <c r="I76">
        <v>951</v>
      </c>
      <c r="J76">
        <v>1110</v>
      </c>
      <c r="K76">
        <v>123</v>
      </c>
      <c r="L76">
        <v>5612</v>
      </c>
      <c r="M76">
        <v>1873</v>
      </c>
      <c r="N76">
        <v>3374</v>
      </c>
      <c r="O76">
        <v>66</v>
      </c>
      <c r="P76">
        <v>0</v>
      </c>
      <c r="Q76">
        <v>500</v>
      </c>
      <c r="R76">
        <f t="shared" si="2"/>
        <v>11425</v>
      </c>
      <c r="S76">
        <f t="shared" si="3"/>
        <v>17716</v>
      </c>
    </row>
    <row r="77" spans="1:19" x14ac:dyDescent="0.3">
      <c r="A77">
        <v>66</v>
      </c>
      <c r="B77" t="s">
        <v>72</v>
      </c>
      <c r="C77" t="s">
        <v>7</v>
      </c>
      <c r="D77" t="s">
        <v>373</v>
      </c>
      <c r="E77" t="s">
        <v>671</v>
      </c>
      <c r="F77">
        <v>1339</v>
      </c>
      <c r="G77">
        <v>4230</v>
      </c>
      <c r="H77">
        <v>78</v>
      </c>
      <c r="I77">
        <v>951</v>
      </c>
      <c r="J77">
        <v>1110</v>
      </c>
      <c r="K77">
        <v>123</v>
      </c>
      <c r="L77">
        <v>5612</v>
      </c>
      <c r="M77">
        <v>1873</v>
      </c>
      <c r="N77">
        <v>3374</v>
      </c>
      <c r="O77">
        <v>66</v>
      </c>
      <c r="P77">
        <v>0</v>
      </c>
      <c r="Q77">
        <v>500</v>
      </c>
      <c r="R77">
        <f t="shared" si="2"/>
        <v>11425</v>
      </c>
      <c r="S77">
        <f t="shared" si="3"/>
        <v>17794</v>
      </c>
    </row>
    <row r="78" spans="1:19" x14ac:dyDescent="0.3">
      <c r="A78">
        <v>67</v>
      </c>
      <c r="B78" t="s">
        <v>73</v>
      </c>
      <c r="C78" t="s">
        <v>7</v>
      </c>
      <c r="D78" t="s">
        <v>374</v>
      </c>
      <c r="E78" t="s">
        <v>672</v>
      </c>
      <c r="F78">
        <v>1339</v>
      </c>
      <c r="G78">
        <v>4329</v>
      </c>
      <c r="H78">
        <v>78</v>
      </c>
      <c r="I78">
        <v>951</v>
      </c>
      <c r="J78">
        <v>1110</v>
      </c>
      <c r="K78">
        <v>123</v>
      </c>
      <c r="L78">
        <v>5612</v>
      </c>
      <c r="M78">
        <v>1873</v>
      </c>
      <c r="N78">
        <v>3374</v>
      </c>
      <c r="O78">
        <v>66</v>
      </c>
      <c r="P78">
        <v>0</v>
      </c>
      <c r="Q78">
        <v>500</v>
      </c>
      <c r="R78">
        <f t="shared" si="2"/>
        <v>11425</v>
      </c>
      <c r="S78">
        <f t="shared" si="3"/>
        <v>17893</v>
      </c>
    </row>
    <row r="79" spans="1:19" x14ac:dyDescent="0.3">
      <c r="A79">
        <v>68</v>
      </c>
      <c r="B79" t="s">
        <v>74</v>
      </c>
      <c r="C79" t="s">
        <v>7</v>
      </c>
      <c r="D79" t="s">
        <v>375</v>
      </c>
      <c r="E79" t="s">
        <v>673</v>
      </c>
      <c r="F79">
        <v>1339</v>
      </c>
      <c r="G79">
        <v>3642</v>
      </c>
      <c r="H79">
        <v>78</v>
      </c>
      <c r="I79">
        <v>951</v>
      </c>
      <c r="J79">
        <v>1110</v>
      </c>
      <c r="K79">
        <v>123</v>
      </c>
      <c r="L79">
        <v>5612</v>
      </c>
      <c r="M79">
        <v>1873</v>
      </c>
      <c r="N79">
        <v>3374</v>
      </c>
      <c r="O79">
        <v>66</v>
      </c>
      <c r="P79">
        <v>0</v>
      </c>
      <c r="Q79">
        <v>500</v>
      </c>
      <c r="R79">
        <f t="shared" si="2"/>
        <v>11425</v>
      </c>
      <c r="S79">
        <f t="shared" si="3"/>
        <v>17206</v>
      </c>
    </row>
    <row r="80" spans="1:19" x14ac:dyDescent="0.3">
      <c r="A80">
        <v>69</v>
      </c>
      <c r="B80" t="s">
        <v>75</v>
      </c>
      <c r="C80" t="s">
        <v>7</v>
      </c>
      <c r="D80" t="s">
        <v>376</v>
      </c>
      <c r="E80" t="s">
        <v>674</v>
      </c>
      <c r="F80">
        <v>1339</v>
      </c>
      <c r="G80">
        <v>4329</v>
      </c>
      <c r="H80">
        <v>30</v>
      </c>
      <c r="I80">
        <v>951</v>
      </c>
      <c r="J80">
        <v>1110</v>
      </c>
      <c r="K80">
        <v>123</v>
      </c>
      <c r="L80">
        <v>5612</v>
      </c>
      <c r="M80">
        <v>1873</v>
      </c>
      <c r="N80">
        <v>3374</v>
      </c>
      <c r="O80">
        <v>66</v>
      </c>
      <c r="P80">
        <v>0</v>
      </c>
      <c r="Q80">
        <v>500</v>
      </c>
      <c r="R80">
        <f t="shared" si="2"/>
        <v>11425</v>
      </c>
      <c r="S80">
        <f t="shared" si="3"/>
        <v>17845</v>
      </c>
    </row>
    <row r="81" spans="1:19" x14ac:dyDescent="0.3">
      <c r="A81">
        <v>70</v>
      </c>
      <c r="B81" t="s">
        <v>76</v>
      </c>
      <c r="C81" t="s">
        <v>7</v>
      </c>
      <c r="D81" t="s">
        <v>377</v>
      </c>
      <c r="E81" t="s">
        <v>675</v>
      </c>
      <c r="F81">
        <v>1339</v>
      </c>
      <c r="G81">
        <v>4431</v>
      </c>
      <c r="H81">
        <v>78</v>
      </c>
      <c r="I81">
        <v>951</v>
      </c>
      <c r="J81">
        <v>1110</v>
      </c>
      <c r="K81">
        <v>123</v>
      </c>
      <c r="L81">
        <v>5612</v>
      </c>
      <c r="M81">
        <v>1873</v>
      </c>
      <c r="N81">
        <v>3374</v>
      </c>
      <c r="O81">
        <v>66</v>
      </c>
      <c r="P81">
        <v>0</v>
      </c>
      <c r="Q81">
        <v>500</v>
      </c>
      <c r="R81">
        <f t="shared" si="2"/>
        <v>11425</v>
      </c>
      <c r="S81">
        <f t="shared" si="3"/>
        <v>17995</v>
      </c>
    </row>
    <row r="82" spans="1:19" x14ac:dyDescent="0.3">
      <c r="A82">
        <v>71</v>
      </c>
      <c r="B82" t="s">
        <v>77</v>
      </c>
      <c r="C82" t="s">
        <v>7</v>
      </c>
      <c r="D82" t="s">
        <v>378</v>
      </c>
      <c r="E82" t="s">
        <v>676</v>
      </c>
      <c r="F82">
        <v>1339</v>
      </c>
      <c r="G82">
        <v>4431</v>
      </c>
      <c r="H82">
        <v>0</v>
      </c>
      <c r="I82">
        <v>951</v>
      </c>
      <c r="J82">
        <v>1110</v>
      </c>
      <c r="K82">
        <v>123</v>
      </c>
      <c r="L82">
        <v>5612</v>
      </c>
      <c r="M82">
        <v>1873</v>
      </c>
      <c r="N82">
        <v>3374</v>
      </c>
      <c r="O82">
        <v>66</v>
      </c>
      <c r="P82">
        <v>60</v>
      </c>
      <c r="Q82">
        <v>500</v>
      </c>
      <c r="R82">
        <f t="shared" si="2"/>
        <v>11485</v>
      </c>
      <c r="S82">
        <f t="shared" si="3"/>
        <v>17977</v>
      </c>
    </row>
    <row r="83" spans="1:19" x14ac:dyDescent="0.3">
      <c r="A83">
        <v>72</v>
      </c>
      <c r="B83" t="s">
        <v>78</v>
      </c>
      <c r="C83" t="s">
        <v>7</v>
      </c>
      <c r="D83" t="s">
        <v>379</v>
      </c>
      <c r="E83" t="s">
        <v>677</v>
      </c>
      <c r="F83">
        <v>1339</v>
      </c>
      <c r="G83">
        <v>4431</v>
      </c>
      <c r="H83">
        <v>30</v>
      </c>
      <c r="I83">
        <v>951</v>
      </c>
      <c r="J83">
        <v>1110</v>
      </c>
      <c r="K83">
        <v>123</v>
      </c>
      <c r="L83">
        <v>5612</v>
      </c>
      <c r="M83">
        <v>1873</v>
      </c>
      <c r="N83">
        <v>3374</v>
      </c>
      <c r="O83">
        <v>66</v>
      </c>
      <c r="P83">
        <v>0</v>
      </c>
      <c r="Q83">
        <v>500</v>
      </c>
      <c r="R83">
        <f t="shared" si="2"/>
        <v>11425</v>
      </c>
      <c r="S83">
        <f t="shared" si="3"/>
        <v>17947</v>
      </c>
    </row>
    <row r="84" spans="1:19" x14ac:dyDescent="0.3">
      <c r="A84">
        <v>73</v>
      </c>
      <c r="B84" t="s">
        <v>79</v>
      </c>
      <c r="C84" t="s">
        <v>7</v>
      </c>
      <c r="D84" t="s">
        <v>380</v>
      </c>
      <c r="E84" t="s">
        <v>678</v>
      </c>
      <c r="F84">
        <v>1339</v>
      </c>
      <c r="G84">
        <v>4530</v>
      </c>
      <c r="H84">
        <v>156</v>
      </c>
      <c r="I84">
        <v>951</v>
      </c>
      <c r="J84">
        <v>1110</v>
      </c>
      <c r="K84">
        <v>123</v>
      </c>
      <c r="L84">
        <v>5612</v>
      </c>
      <c r="M84">
        <v>1873</v>
      </c>
      <c r="N84">
        <v>3374</v>
      </c>
      <c r="O84">
        <v>66</v>
      </c>
      <c r="P84">
        <v>0</v>
      </c>
      <c r="Q84">
        <v>500</v>
      </c>
      <c r="R84">
        <f t="shared" si="2"/>
        <v>11425</v>
      </c>
      <c r="S84">
        <f t="shared" si="3"/>
        <v>18172</v>
      </c>
    </row>
    <row r="85" spans="1:19" x14ac:dyDescent="0.3">
      <c r="A85">
        <v>74</v>
      </c>
      <c r="B85" t="s">
        <v>80</v>
      </c>
      <c r="C85" t="s">
        <v>7</v>
      </c>
      <c r="D85" t="s">
        <v>381</v>
      </c>
      <c r="E85" t="s">
        <v>679</v>
      </c>
      <c r="F85">
        <v>1339</v>
      </c>
      <c r="G85">
        <v>4530</v>
      </c>
      <c r="H85">
        <v>78</v>
      </c>
      <c r="I85">
        <v>951</v>
      </c>
      <c r="J85">
        <v>1110</v>
      </c>
      <c r="K85">
        <v>123</v>
      </c>
      <c r="L85">
        <v>5612</v>
      </c>
      <c r="M85">
        <v>1873</v>
      </c>
      <c r="N85">
        <v>3374</v>
      </c>
      <c r="O85">
        <v>66</v>
      </c>
      <c r="P85">
        <v>0</v>
      </c>
      <c r="Q85">
        <v>500</v>
      </c>
      <c r="R85">
        <f t="shared" si="2"/>
        <v>11425</v>
      </c>
      <c r="S85">
        <f t="shared" si="3"/>
        <v>18094</v>
      </c>
    </row>
    <row r="86" spans="1:19" x14ac:dyDescent="0.3">
      <c r="A86">
        <v>75</v>
      </c>
      <c r="B86" t="s">
        <v>81</v>
      </c>
      <c r="C86" t="s">
        <v>7</v>
      </c>
      <c r="D86" t="s">
        <v>382</v>
      </c>
      <c r="E86" t="s">
        <v>680</v>
      </c>
      <c r="F86">
        <v>1339</v>
      </c>
      <c r="G86">
        <v>4530</v>
      </c>
      <c r="H86">
        <v>78</v>
      </c>
      <c r="I86">
        <v>951</v>
      </c>
      <c r="J86">
        <v>1110</v>
      </c>
      <c r="K86">
        <v>123</v>
      </c>
      <c r="L86">
        <v>5612</v>
      </c>
      <c r="M86">
        <v>1873</v>
      </c>
      <c r="N86">
        <v>3374</v>
      </c>
      <c r="O86">
        <v>66</v>
      </c>
      <c r="P86">
        <v>0</v>
      </c>
      <c r="Q86">
        <v>500</v>
      </c>
      <c r="R86">
        <f t="shared" si="2"/>
        <v>11425</v>
      </c>
      <c r="S86">
        <f t="shared" si="3"/>
        <v>18094</v>
      </c>
    </row>
    <row r="87" spans="1:19" x14ac:dyDescent="0.3">
      <c r="A87">
        <v>76</v>
      </c>
      <c r="B87" t="s">
        <v>82</v>
      </c>
      <c r="C87" t="s">
        <v>7</v>
      </c>
      <c r="D87" t="s">
        <v>383</v>
      </c>
      <c r="E87" t="s">
        <v>681</v>
      </c>
      <c r="F87">
        <v>1339</v>
      </c>
      <c r="G87">
        <v>4530</v>
      </c>
      <c r="H87">
        <v>0</v>
      </c>
      <c r="I87">
        <v>951</v>
      </c>
      <c r="J87">
        <v>1110</v>
      </c>
      <c r="K87">
        <v>123</v>
      </c>
      <c r="L87">
        <v>5612</v>
      </c>
      <c r="M87">
        <v>1873</v>
      </c>
      <c r="N87">
        <v>3374</v>
      </c>
      <c r="O87">
        <v>66</v>
      </c>
      <c r="P87">
        <v>774</v>
      </c>
      <c r="Q87">
        <v>500</v>
      </c>
      <c r="R87">
        <f t="shared" si="2"/>
        <v>12199</v>
      </c>
      <c r="S87">
        <f t="shared" si="3"/>
        <v>18790</v>
      </c>
    </row>
    <row r="88" spans="1:19" x14ac:dyDescent="0.3">
      <c r="A88">
        <v>77</v>
      </c>
      <c r="B88" t="s">
        <v>83</v>
      </c>
      <c r="C88" t="s">
        <v>7</v>
      </c>
      <c r="D88" t="s">
        <v>384</v>
      </c>
      <c r="E88" t="s">
        <v>682</v>
      </c>
      <c r="F88">
        <v>1339</v>
      </c>
      <c r="G88">
        <v>3822</v>
      </c>
      <c r="H88">
        <v>30</v>
      </c>
      <c r="I88">
        <v>951</v>
      </c>
      <c r="J88">
        <v>1110</v>
      </c>
      <c r="K88">
        <v>123</v>
      </c>
      <c r="L88">
        <v>5612</v>
      </c>
      <c r="M88">
        <v>1873</v>
      </c>
      <c r="N88">
        <v>3374</v>
      </c>
      <c r="O88">
        <v>66</v>
      </c>
      <c r="P88">
        <v>0</v>
      </c>
      <c r="Q88">
        <v>500</v>
      </c>
      <c r="R88">
        <f t="shared" si="2"/>
        <v>11425</v>
      </c>
      <c r="S88">
        <f t="shared" si="3"/>
        <v>17338</v>
      </c>
    </row>
    <row r="89" spans="1:19" x14ac:dyDescent="0.3">
      <c r="A89">
        <v>78</v>
      </c>
      <c r="B89" t="s">
        <v>84</v>
      </c>
      <c r="C89" t="s">
        <v>7</v>
      </c>
      <c r="D89" t="s">
        <v>385</v>
      </c>
      <c r="E89" t="s">
        <v>683</v>
      </c>
      <c r="F89">
        <v>1339</v>
      </c>
      <c r="G89">
        <v>4530</v>
      </c>
      <c r="H89">
        <v>78</v>
      </c>
      <c r="I89">
        <v>951</v>
      </c>
      <c r="J89">
        <v>1110</v>
      </c>
      <c r="K89">
        <v>123</v>
      </c>
      <c r="L89">
        <v>5612</v>
      </c>
      <c r="M89">
        <v>1873</v>
      </c>
      <c r="N89">
        <v>3374</v>
      </c>
      <c r="O89">
        <v>66</v>
      </c>
      <c r="P89">
        <v>0</v>
      </c>
      <c r="Q89">
        <v>500</v>
      </c>
      <c r="R89">
        <f t="shared" si="2"/>
        <v>11425</v>
      </c>
      <c r="S89">
        <f t="shared" si="3"/>
        <v>18094</v>
      </c>
    </row>
    <row r="90" spans="1:19" x14ac:dyDescent="0.3">
      <c r="A90">
        <v>79</v>
      </c>
      <c r="B90" t="s">
        <v>85</v>
      </c>
      <c r="C90" t="s">
        <v>7</v>
      </c>
      <c r="D90" t="s">
        <v>386</v>
      </c>
      <c r="E90" t="s">
        <v>684</v>
      </c>
      <c r="F90">
        <v>1339</v>
      </c>
      <c r="G90">
        <v>4530</v>
      </c>
      <c r="H90">
        <v>78</v>
      </c>
      <c r="I90">
        <v>951</v>
      </c>
      <c r="J90">
        <v>1110</v>
      </c>
      <c r="K90">
        <v>123</v>
      </c>
      <c r="L90">
        <v>5612</v>
      </c>
      <c r="M90">
        <v>1873</v>
      </c>
      <c r="N90">
        <v>3374</v>
      </c>
      <c r="O90">
        <v>66</v>
      </c>
      <c r="P90">
        <v>0</v>
      </c>
      <c r="Q90">
        <v>500</v>
      </c>
      <c r="R90">
        <f t="shared" si="2"/>
        <v>11425</v>
      </c>
      <c r="S90">
        <f t="shared" si="3"/>
        <v>18094</v>
      </c>
    </row>
    <row r="91" spans="1:19" x14ac:dyDescent="0.3">
      <c r="A91">
        <v>80</v>
      </c>
      <c r="B91" t="s">
        <v>86</v>
      </c>
      <c r="C91" t="s">
        <v>7</v>
      </c>
      <c r="D91" t="s">
        <v>387</v>
      </c>
      <c r="E91" t="s">
        <v>685</v>
      </c>
      <c r="F91">
        <v>1339</v>
      </c>
      <c r="G91">
        <v>4530</v>
      </c>
      <c r="H91">
        <v>78</v>
      </c>
      <c r="I91">
        <v>951</v>
      </c>
      <c r="J91">
        <v>1110</v>
      </c>
      <c r="K91">
        <v>123</v>
      </c>
      <c r="L91">
        <v>5612</v>
      </c>
      <c r="M91">
        <v>1873</v>
      </c>
      <c r="N91">
        <v>3374</v>
      </c>
      <c r="O91">
        <v>66</v>
      </c>
      <c r="P91">
        <v>0</v>
      </c>
      <c r="Q91">
        <v>500</v>
      </c>
      <c r="R91">
        <f t="shared" si="2"/>
        <v>11425</v>
      </c>
      <c r="S91">
        <f t="shared" si="3"/>
        <v>18094</v>
      </c>
    </row>
    <row r="92" spans="1:19" x14ac:dyDescent="0.3">
      <c r="A92">
        <v>81</v>
      </c>
      <c r="B92" t="s">
        <v>87</v>
      </c>
      <c r="C92" t="s">
        <v>7</v>
      </c>
      <c r="D92" t="s">
        <v>388</v>
      </c>
      <c r="E92" t="s">
        <v>686</v>
      </c>
      <c r="F92">
        <v>1339</v>
      </c>
      <c r="G92">
        <v>4530</v>
      </c>
      <c r="H92">
        <v>78</v>
      </c>
      <c r="I92">
        <v>951</v>
      </c>
      <c r="J92">
        <v>1110</v>
      </c>
      <c r="K92">
        <v>123</v>
      </c>
      <c r="L92">
        <v>5612</v>
      </c>
      <c r="M92">
        <v>1873</v>
      </c>
      <c r="N92">
        <v>3374</v>
      </c>
      <c r="O92">
        <v>66</v>
      </c>
      <c r="P92">
        <v>774</v>
      </c>
      <c r="Q92">
        <v>500</v>
      </c>
      <c r="R92">
        <f t="shared" si="2"/>
        <v>12199</v>
      </c>
      <c r="S92">
        <f t="shared" si="3"/>
        <v>18868</v>
      </c>
    </row>
    <row r="93" spans="1:19" x14ac:dyDescent="0.3">
      <c r="A93">
        <v>82</v>
      </c>
      <c r="B93" t="s">
        <v>88</v>
      </c>
      <c r="C93" t="s">
        <v>7</v>
      </c>
      <c r="D93" t="s">
        <v>389</v>
      </c>
      <c r="E93" t="s">
        <v>687</v>
      </c>
      <c r="F93">
        <v>1339</v>
      </c>
      <c r="G93">
        <v>4530</v>
      </c>
      <c r="H93">
        <v>30</v>
      </c>
      <c r="I93">
        <v>951</v>
      </c>
      <c r="J93">
        <v>1110</v>
      </c>
      <c r="K93">
        <v>123</v>
      </c>
      <c r="L93">
        <v>5612</v>
      </c>
      <c r="M93">
        <v>1873</v>
      </c>
      <c r="N93">
        <v>3374</v>
      </c>
      <c r="O93">
        <v>66</v>
      </c>
      <c r="P93">
        <v>0</v>
      </c>
      <c r="Q93">
        <v>500</v>
      </c>
      <c r="R93">
        <f t="shared" si="2"/>
        <v>11425</v>
      </c>
      <c r="S93">
        <f t="shared" si="3"/>
        <v>18046</v>
      </c>
    </row>
    <row r="94" spans="1:19" x14ac:dyDescent="0.3">
      <c r="A94">
        <v>83</v>
      </c>
      <c r="B94" t="s">
        <v>89</v>
      </c>
      <c r="C94" t="s">
        <v>7</v>
      </c>
      <c r="D94" t="s">
        <v>390</v>
      </c>
      <c r="E94" t="s">
        <v>688</v>
      </c>
      <c r="F94">
        <v>1339</v>
      </c>
      <c r="G94">
        <v>4530</v>
      </c>
      <c r="H94">
        <v>30</v>
      </c>
      <c r="I94">
        <v>951</v>
      </c>
      <c r="J94">
        <v>1110</v>
      </c>
      <c r="K94">
        <v>123</v>
      </c>
      <c r="L94">
        <v>5612</v>
      </c>
      <c r="M94">
        <v>1873</v>
      </c>
      <c r="N94">
        <v>3374</v>
      </c>
      <c r="O94">
        <v>66</v>
      </c>
      <c r="P94">
        <v>0</v>
      </c>
      <c r="Q94">
        <v>500</v>
      </c>
      <c r="R94">
        <f t="shared" si="2"/>
        <v>11425</v>
      </c>
      <c r="S94">
        <f t="shared" si="3"/>
        <v>18046</v>
      </c>
    </row>
    <row r="95" spans="1:19" x14ac:dyDescent="0.3">
      <c r="A95">
        <v>84</v>
      </c>
      <c r="B95" t="s">
        <v>90</v>
      </c>
      <c r="C95" t="s">
        <v>7</v>
      </c>
      <c r="D95" t="s">
        <v>391</v>
      </c>
      <c r="E95" t="s">
        <v>689</v>
      </c>
      <c r="F95">
        <v>1339</v>
      </c>
      <c r="G95">
        <v>4530</v>
      </c>
      <c r="H95">
        <v>78</v>
      </c>
      <c r="I95">
        <v>951</v>
      </c>
      <c r="J95">
        <v>1110</v>
      </c>
      <c r="K95">
        <v>123</v>
      </c>
      <c r="L95">
        <v>5612</v>
      </c>
      <c r="M95">
        <v>1873</v>
      </c>
      <c r="N95">
        <v>3374</v>
      </c>
      <c r="O95">
        <v>66</v>
      </c>
      <c r="P95">
        <v>774</v>
      </c>
      <c r="Q95">
        <v>500</v>
      </c>
      <c r="R95">
        <f t="shared" si="2"/>
        <v>12199</v>
      </c>
      <c r="S95">
        <f t="shared" si="3"/>
        <v>18868</v>
      </c>
    </row>
    <row r="96" spans="1:19" x14ac:dyDescent="0.3">
      <c r="A96">
        <v>85</v>
      </c>
      <c r="B96" t="s">
        <v>91</v>
      </c>
      <c r="C96" t="s">
        <v>7</v>
      </c>
      <c r="D96" t="s">
        <v>392</v>
      </c>
      <c r="E96" t="s">
        <v>690</v>
      </c>
      <c r="F96">
        <v>1150</v>
      </c>
      <c r="G96">
        <v>3039</v>
      </c>
      <c r="H96">
        <v>0</v>
      </c>
      <c r="I96">
        <v>951</v>
      </c>
      <c r="J96">
        <v>1110</v>
      </c>
      <c r="K96">
        <v>108</v>
      </c>
      <c r="L96">
        <v>5612</v>
      </c>
      <c r="M96">
        <v>1608</v>
      </c>
      <c r="N96">
        <v>2898</v>
      </c>
      <c r="O96">
        <v>57</v>
      </c>
      <c r="P96">
        <v>773</v>
      </c>
      <c r="Q96">
        <v>500</v>
      </c>
      <c r="R96">
        <f t="shared" si="2"/>
        <v>11448</v>
      </c>
      <c r="S96">
        <f t="shared" si="3"/>
        <v>16548</v>
      </c>
    </row>
    <row r="97" spans="1:19" x14ac:dyDescent="0.3">
      <c r="A97">
        <v>86</v>
      </c>
      <c r="B97" t="s">
        <v>92</v>
      </c>
      <c r="C97" t="s">
        <v>7</v>
      </c>
      <c r="D97" t="s">
        <v>393</v>
      </c>
      <c r="E97" t="s">
        <v>691</v>
      </c>
      <c r="F97">
        <v>1150</v>
      </c>
      <c r="G97">
        <v>3039</v>
      </c>
      <c r="H97">
        <v>0</v>
      </c>
      <c r="I97">
        <v>951</v>
      </c>
      <c r="J97">
        <v>1110</v>
      </c>
      <c r="K97">
        <v>108</v>
      </c>
      <c r="L97">
        <v>5612</v>
      </c>
      <c r="M97">
        <v>1608</v>
      </c>
      <c r="N97">
        <v>2898</v>
      </c>
      <c r="O97">
        <v>57</v>
      </c>
      <c r="P97">
        <v>773</v>
      </c>
      <c r="Q97">
        <v>500</v>
      </c>
      <c r="R97">
        <f t="shared" si="2"/>
        <v>11448</v>
      </c>
      <c r="S97">
        <f t="shared" si="3"/>
        <v>16548</v>
      </c>
    </row>
    <row r="98" spans="1:19" x14ac:dyDescent="0.3">
      <c r="A98">
        <v>87</v>
      </c>
      <c r="B98" t="s">
        <v>93</v>
      </c>
      <c r="C98" t="s">
        <v>7</v>
      </c>
      <c r="D98" t="s">
        <v>394</v>
      </c>
      <c r="E98" t="s">
        <v>692</v>
      </c>
      <c r="F98">
        <v>1150</v>
      </c>
      <c r="G98">
        <v>3039</v>
      </c>
      <c r="H98">
        <v>246</v>
      </c>
      <c r="I98">
        <v>951</v>
      </c>
      <c r="J98">
        <v>1110</v>
      </c>
      <c r="K98">
        <v>108</v>
      </c>
      <c r="L98">
        <v>5612</v>
      </c>
      <c r="M98">
        <v>1608</v>
      </c>
      <c r="N98">
        <v>2898</v>
      </c>
      <c r="O98">
        <v>57</v>
      </c>
      <c r="P98">
        <v>773</v>
      </c>
      <c r="Q98">
        <v>500</v>
      </c>
      <c r="R98">
        <f t="shared" si="2"/>
        <v>11448</v>
      </c>
      <c r="S98">
        <f t="shared" si="3"/>
        <v>16794</v>
      </c>
    </row>
    <row r="99" spans="1:19" x14ac:dyDescent="0.3">
      <c r="A99">
        <v>88</v>
      </c>
      <c r="B99" t="s">
        <v>94</v>
      </c>
      <c r="C99" t="s">
        <v>7</v>
      </c>
      <c r="D99" t="s">
        <v>395</v>
      </c>
      <c r="E99" t="s">
        <v>693</v>
      </c>
      <c r="F99">
        <v>1150</v>
      </c>
      <c r="G99">
        <v>3111</v>
      </c>
      <c r="H99">
        <v>57</v>
      </c>
      <c r="I99">
        <v>951</v>
      </c>
      <c r="J99">
        <v>1110</v>
      </c>
      <c r="K99">
        <v>108</v>
      </c>
      <c r="L99">
        <v>5612</v>
      </c>
      <c r="M99">
        <v>1608</v>
      </c>
      <c r="N99">
        <v>2898</v>
      </c>
      <c r="O99">
        <v>57</v>
      </c>
      <c r="P99">
        <v>0</v>
      </c>
      <c r="Q99">
        <v>500</v>
      </c>
      <c r="R99">
        <f t="shared" si="2"/>
        <v>10675</v>
      </c>
      <c r="S99">
        <f t="shared" si="3"/>
        <v>15904</v>
      </c>
    </row>
    <row r="100" spans="1:19" x14ac:dyDescent="0.3">
      <c r="A100">
        <v>89</v>
      </c>
      <c r="B100" t="s">
        <v>95</v>
      </c>
      <c r="C100" t="s">
        <v>7</v>
      </c>
      <c r="D100" t="s">
        <v>396</v>
      </c>
      <c r="E100" t="s">
        <v>694</v>
      </c>
      <c r="F100">
        <v>1150</v>
      </c>
      <c r="G100">
        <v>3111</v>
      </c>
      <c r="H100">
        <v>141</v>
      </c>
      <c r="I100">
        <v>951</v>
      </c>
      <c r="J100">
        <v>1110</v>
      </c>
      <c r="K100">
        <v>108</v>
      </c>
      <c r="L100">
        <v>5612</v>
      </c>
      <c r="M100">
        <v>1608</v>
      </c>
      <c r="N100">
        <v>2898</v>
      </c>
      <c r="O100">
        <v>57</v>
      </c>
      <c r="P100">
        <v>60</v>
      </c>
      <c r="Q100">
        <v>500</v>
      </c>
      <c r="R100">
        <f t="shared" si="2"/>
        <v>10735</v>
      </c>
      <c r="S100">
        <f t="shared" si="3"/>
        <v>16048</v>
      </c>
    </row>
    <row r="101" spans="1:19" x14ac:dyDescent="0.3">
      <c r="A101">
        <v>90</v>
      </c>
      <c r="B101" t="s">
        <v>96</v>
      </c>
      <c r="C101" t="s">
        <v>7</v>
      </c>
      <c r="D101" t="s">
        <v>397</v>
      </c>
      <c r="E101" t="s">
        <v>695</v>
      </c>
      <c r="F101">
        <v>1150</v>
      </c>
      <c r="G101">
        <v>2445</v>
      </c>
      <c r="H101">
        <v>0</v>
      </c>
      <c r="I101">
        <v>951</v>
      </c>
      <c r="J101">
        <v>1110</v>
      </c>
      <c r="K101">
        <v>108</v>
      </c>
      <c r="L101">
        <v>5612</v>
      </c>
      <c r="M101">
        <v>1608</v>
      </c>
      <c r="N101">
        <v>2898</v>
      </c>
      <c r="O101">
        <v>57</v>
      </c>
      <c r="P101">
        <v>0</v>
      </c>
      <c r="Q101">
        <v>500</v>
      </c>
      <c r="R101">
        <f t="shared" si="2"/>
        <v>10675</v>
      </c>
      <c r="S101">
        <f t="shared" si="3"/>
        <v>15181</v>
      </c>
    </row>
    <row r="102" spans="1:19" x14ac:dyDescent="0.3">
      <c r="A102">
        <v>91</v>
      </c>
      <c r="B102" t="s">
        <v>97</v>
      </c>
      <c r="C102" t="s">
        <v>7</v>
      </c>
      <c r="D102" t="s">
        <v>398</v>
      </c>
      <c r="E102" t="s">
        <v>696</v>
      </c>
      <c r="F102">
        <v>1150</v>
      </c>
      <c r="G102">
        <v>3183</v>
      </c>
      <c r="H102">
        <v>0</v>
      </c>
      <c r="I102">
        <v>951</v>
      </c>
      <c r="J102">
        <v>1110</v>
      </c>
      <c r="K102">
        <v>108</v>
      </c>
      <c r="L102">
        <v>5612</v>
      </c>
      <c r="M102">
        <v>1608</v>
      </c>
      <c r="N102">
        <v>2898</v>
      </c>
      <c r="O102">
        <v>57</v>
      </c>
      <c r="P102">
        <v>0</v>
      </c>
      <c r="Q102">
        <v>500</v>
      </c>
      <c r="R102">
        <f t="shared" si="2"/>
        <v>10675</v>
      </c>
      <c r="S102">
        <f t="shared" si="3"/>
        <v>15919</v>
      </c>
    </row>
    <row r="103" spans="1:19" x14ac:dyDescent="0.3">
      <c r="D103" t="s">
        <v>399</v>
      </c>
      <c r="R103">
        <f t="shared" si="2"/>
        <v>0</v>
      </c>
      <c r="S103">
        <f t="shared" si="3"/>
        <v>0</v>
      </c>
    </row>
    <row r="104" spans="1:19" x14ac:dyDescent="0.3">
      <c r="A104">
        <v>92</v>
      </c>
      <c r="B104" t="s">
        <v>98</v>
      </c>
      <c r="C104" t="s">
        <v>7</v>
      </c>
      <c r="D104" t="s">
        <v>400</v>
      </c>
      <c r="E104" t="s">
        <v>697</v>
      </c>
      <c r="F104">
        <v>1150</v>
      </c>
      <c r="G104">
        <v>3183</v>
      </c>
      <c r="H104">
        <v>195</v>
      </c>
      <c r="I104">
        <v>951</v>
      </c>
      <c r="J104">
        <v>1110</v>
      </c>
      <c r="K104">
        <v>108</v>
      </c>
      <c r="L104">
        <v>5612</v>
      </c>
      <c r="M104">
        <v>1608</v>
      </c>
      <c r="N104">
        <v>2898</v>
      </c>
      <c r="O104">
        <v>57</v>
      </c>
      <c r="P104">
        <v>773</v>
      </c>
      <c r="Q104">
        <v>500</v>
      </c>
      <c r="R104">
        <f t="shared" si="2"/>
        <v>11448</v>
      </c>
      <c r="S104">
        <f t="shared" si="3"/>
        <v>16887</v>
      </c>
    </row>
    <row r="105" spans="1:19" x14ac:dyDescent="0.3">
      <c r="A105">
        <v>93</v>
      </c>
      <c r="B105" t="s">
        <v>99</v>
      </c>
      <c r="C105" t="s">
        <v>7</v>
      </c>
      <c r="D105" t="s">
        <v>401</v>
      </c>
      <c r="E105" t="s">
        <v>698</v>
      </c>
      <c r="F105">
        <v>1150</v>
      </c>
      <c r="G105">
        <v>3183</v>
      </c>
      <c r="H105">
        <v>195</v>
      </c>
      <c r="I105">
        <v>951</v>
      </c>
      <c r="J105">
        <v>1110</v>
      </c>
      <c r="K105">
        <v>108</v>
      </c>
      <c r="L105">
        <v>5612</v>
      </c>
      <c r="M105">
        <v>1608</v>
      </c>
      <c r="N105">
        <v>2898</v>
      </c>
      <c r="O105">
        <v>57</v>
      </c>
      <c r="P105">
        <v>0</v>
      </c>
      <c r="Q105">
        <v>500</v>
      </c>
      <c r="R105">
        <f t="shared" si="2"/>
        <v>10675</v>
      </c>
      <c r="S105">
        <f t="shared" si="3"/>
        <v>16114</v>
      </c>
    </row>
    <row r="106" spans="1:19" x14ac:dyDescent="0.3">
      <c r="A106">
        <v>94</v>
      </c>
      <c r="B106" t="s">
        <v>100</v>
      </c>
      <c r="C106" t="s">
        <v>7</v>
      </c>
      <c r="D106" t="s">
        <v>402</v>
      </c>
      <c r="E106" t="s">
        <v>699</v>
      </c>
      <c r="F106">
        <v>1150</v>
      </c>
      <c r="G106">
        <v>3255</v>
      </c>
      <c r="H106">
        <v>195</v>
      </c>
      <c r="I106">
        <v>951</v>
      </c>
      <c r="J106">
        <v>1110</v>
      </c>
      <c r="K106">
        <v>108</v>
      </c>
      <c r="L106">
        <v>5612</v>
      </c>
      <c r="M106">
        <v>1608</v>
      </c>
      <c r="N106">
        <v>2898</v>
      </c>
      <c r="O106">
        <v>57</v>
      </c>
      <c r="P106">
        <v>0</v>
      </c>
      <c r="Q106">
        <v>500</v>
      </c>
      <c r="R106">
        <f t="shared" si="2"/>
        <v>10675</v>
      </c>
      <c r="S106">
        <f t="shared" si="3"/>
        <v>16186</v>
      </c>
    </row>
    <row r="107" spans="1:19" x14ac:dyDescent="0.3">
      <c r="A107">
        <v>95</v>
      </c>
      <c r="B107" t="s">
        <v>101</v>
      </c>
      <c r="C107" t="s">
        <v>7</v>
      </c>
      <c r="D107" t="s">
        <v>403</v>
      </c>
      <c r="E107" t="s">
        <v>700</v>
      </c>
      <c r="F107">
        <v>1150</v>
      </c>
      <c r="G107">
        <v>3255</v>
      </c>
      <c r="H107">
        <v>0</v>
      </c>
      <c r="I107">
        <v>951</v>
      </c>
      <c r="J107">
        <v>1110</v>
      </c>
      <c r="K107">
        <v>108</v>
      </c>
      <c r="L107">
        <v>5612</v>
      </c>
      <c r="M107">
        <v>1608</v>
      </c>
      <c r="N107">
        <v>2898</v>
      </c>
      <c r="O107">
        <v>57</v>
      </c>
      <c r="P107">
        <v>0</v>
      </c>
      <c r="Q107">
        <v>500</v>
      </c>
      <c r="R107">
        <f t="shared" si="2"/>
        <v>10675</v>
      </c>
      <c r="S107">
        <f t="shared" si="3"/>
        <v>15991</v>
      </c>
    </row>
    <row r="108" spans="1:19" x14ac:dyDescent="0.3">
      <c r="A108">
        <v>96</v>
      </c>
      <c r="B108" t="s">
        <v>102</v>
      </c>
      <c r="C108" t="s">
        <v>7</v>
      </c>
      <c r="D108" t="s">
        <v>404</v>
      </c>
      <c r="E108" t="s">
        <v>701</v>
      </c>
      <c r="F108">
        <v>1150</v>
      </c>
      <c r="G108">
        <v>3255</v>
      </c>
      <c r="H108">
        <v>30</v>
      </c>
      <c r="I108">
        <v>951</v>
      </c>
      <c r="J108">
        <v>1110</v>
      </c>
      <c r="K108">
        <v>108</v>
      </c>
      <c r="L108">
        <v>5612</v>
      </c>
      <c r="M108">
        <v>1608</v>
      </c>
      <c r="N108">
        <v>2898</v>
      </c>
      <c r="O108">
        <v>57</v>
      </c>
      <c r="P108">
        <v>0</v>
      </c>
      <c r="Q108">
        <v>500</v>
      </c>
      <c r="R108">
        <f t="shared" si="2"/>
        <v>10675</v>
      </c>
      <c r="S108">
        <f t="shared" si="3"/>
        <v>16021</v>
      </c>
    </row>
    <row r="109" spans="1:19" x14ac:dyDescent="0.3">
      <c r="A109">
        <v>97</v>
      </c>
      <c r="B109" t="s">
        <v>103</v>
      </c>
      <c r="C109" t="s">
        <v>7</v>
      </c>
      <c r="D109" t="s">
        <v>405</v>
      </c>
      <c r="E109" t="s">
        <v>702</v>
      </c>
      <c r="F109">
        <v>1150</v>
      </c>
      <c r="G109">
        <v>3255</v>
      </c>
      <c r="H109">
        <v>0</v>
      </c>
      <c r="I109">
        <v>951</v>
      </c>
      <c r="J109">
        <v>1110</v>
      </c>
      <c r="K109">
        <v>108</v>
      </c>
      <c r="L109">
        <v>5612</v>
      </c>
      <c r="M109">
        <v>1608</v>
      </c>
      <c r="N109">
        <v>2898</v>
      </c>
      <c r="O109">
        <v>57</v>
      </c>
      <c r="P109">
        <v>0</v>
      </c>
      <c r="Q109">
        <v>500</v>
      </c>
      <c r="R109">
        <f t="shared" si="2"/>
        <v>10675</v>
      </c>
      <c r="S109">
        <f t="shared" si="3"/>
        <v>15991</v>
      </c>
    </row>
    <row r="110" spans="1:19" x14ac:dyDescent="0.3">
      <c r="A110">
        <v>98</v>
      </c>
      <c r="B110" t="s">
        <v>104</v>
      </c>
      <c r="C110" t="s">
        <v>7</v>
      </c>
      <c r="D110" t="s">
        <v>406</v>
      </c>
      <c r="E110" t="s">
        <v>703</v>
      </c>
      <c r="F110">
        <v>1150</v>
      </c>
      <c r="G110">
        <v>3255</v>
      </c>
      <c r="H110">
        <v>195</v>
      </c>
      <c r="I110">
        <v>951</v>
      </c>
      <c r="J110">
        <v>1110</v>
      </c>
      <c r="K110">
        <v>108</v>
      </c>
      <c r="L110">
        <v>5612</v>
      </c>
      <c r="M110">
        <v>1608</v>
      </c>
      <c r="N110">
        <v>2898</v>
      </c>
      <c r="O110">
        <v>57</v>
      </c>
      <c r="P110">
        <v>773</v>
      </c>
      <c r="Q110">
        <v>500</v>
      </c>
      <c r="R110">
        <f t="shared" si="2"/>
        <v>11448</v>
      </c>
      <c r="S110">
        <f t="shared" si="3"/>
        <v>16959</v>
      </c>
    </row>
    <row r="111" spans="1:19" x14ac:dyDescent="0.3">
      <c r="A111">
        <v>99</v>
      </c>
      <c r="B111" t="s">
        <v>105</v>
      </c>
      <c r="C111" t="s">
        <v>7</v>
      </c>
      <c r="D111" t="s">
        <v>407</v>
      </c>
      <c r="E111" t="s">
        <v>704</v>
      </c>
      <c r="F111">
        <v>1150</v>
      </c>
      <c r="G111">
        <v>3255</v>
      </c>
      <c r="H111">
        <v>195</v>
      </c>
      <c r="I111">
        <v>951</v>
      </c>
      <c r="J111">
        <v>1110</v>
      </c>
      <c r="K111">
        <v>108</v>
      </c>
      <c r="L111">
        <v>5612</v>
      </c>
      <c r="M111">
        <v>1608</v>
      </c>
      <c r="N111">
        <v>2898</v>
      </c>
      <c r="O111">
        <v>57</v>
      </c>
      <c r="P111">
        <v>0</v>
      </c>
      <c r="Q111">
        <v>500</v>
      </c>
      <c r="R111">
        <f t="shared" si="2"/>
        <v>10675</v>
      </c>
      <c r="S111">
        <f t="shared" si="3"/>
        <v>16186</v>
      </c>
    </row>
    <row r="112" spans="1:19" x14ac:dyDescent="0.3">
      <c r="A112">
        <v>100</v>
      </c>
      <c r="B112" t="s">
        <v>106</v>
      </c>
      <c r="C112" t="s">
        <v>7</v>
      </c>
      <c r="D112" t="s">
        <v>408</v>
      </c>
      <c r="E112" t="s">
        <v>705</v>
      </c>
      <c r="F112">
        <v>1150</v>
      </c>
      <c r="G112">
        <v>3255</v>
      </c>
      <c r="H112">
        <v>0</v>
      </c>
      <c r="I112">
        <v>951</v>
      </c>
      <c r="J112">
        <v>1110</v>
      </c>
      <c r="K112">
        <v>108</v>
      </c>
      <c r="L112">
        <v>5612</v>
      </c>
      <c r="M112">
        <v>1608</v>
      </c>
      <c r="N112">
        <v>2898</v>
      </c>
      <c r="O112">
        <v>57</v>
      </c>
      <c r="P112">
        <v>0</v>
      </c>
      <c r="Q112">
        <v>500</v>
      </c>
      <c r="R112">
        <f t="shared" si="2"/>
        <v>10675</v>
      </c>
      <c r="S112">
        <f t="shared" si="3"/>
        <v>15991</v>
      </c>
    </row>
    <row r="113" spans="1:19" x14ac:dyDescent="0.3">
      <c r="A113">
        <v>101</v>
      </c>
      <c r="B113" t="s">
        <v>107</v>
      </c>
      <c r="C113" t="s">
        <v>7</v>
      </c>
      <c r="D113" t="s">
        <v>409</v>
      </c>
      <c r="E113" t="s">
        <v>706</v>
      </c>
      <c r="F113">
        <v>1150</v>
      </c>
      <c r="G113">
        <v>3255</v>
      </c>
      <c r="H113">
        <v>0</v>
      </c>
      <c r="I113">
        <v>951</v>
      </c>
      <c r="J113">
        <v>1110</v>
      </c>
      <c r="K113">
        <v>108</v>
      </c>
      <c r="L113">
        <v>5612</v>
      </c>
      <c r="M113">
        <v>1608</v>
      </c>
      <c r="N113">
        <v>2898</v>
      </c>
      <c r="O113">
        <v>57</v>
      </c>
      <c r="P113">
        <v>0</v>
      </c>
      <c r="Q113">
        <v>500</v>
      </c>
      <c r="R113">
        <f t="shared" si="2"/>
        <v>10675</v>
      </c>
      <c r="S113">
        <f t="shared" si="3"/>
        <v>15991</v>
      </c>
    </row>
    <row r="114" spans="1:19" x14ac:dyDescent="0.3">
      <c r="A114">
        <v>102</v>
      </c>
      <c r="B114" t="s">
        <v>108</v>
      </c>
      <c r="C114" t="s">
        <v>7</v>
      </c>
      <c r="D114" t="s">
        <v>410</v>
      </c>
      <c r="E114" t="s">
        <v>707</v>
      </c>
      <c r="F114">
        <v>1150</v>
      </c>
      <c r="G114">
        <v>3255</v>
      </c>
      <c r="H114">
        <v>57</v>
      </c>
      <c r="I114">
        <v>951</v>
      </c>
      <c r="J114">
        <v>1110</v>
      </c>
      <c r="K114">
        <v>108</v>
      </c>
      <c r="L114">
        <v>5612</v>
      </c>
      <c r="M114">
        <v>1608</v>
      </c>
      <c r="N114">
        <v>2898</v>
      </c>
      <c r="O114">
        <v>57</v>
      </c>
      <c r="P114">
        <v>0</v>
      </c>
      <c r="Q114">
        <v>500</v>
      </c>
      <c r="R114">
        <f t="shared" si="2"/>
        <v>10675</v>
      </c>
      <c r="S114">
        <f t="shared" si="3"/>
        <v>16048</v>
      </c>
    </row>
    <row r="115" spans="1:19" x14ac:dyDescent="0.3">
      <c r="A115">
        <v>103</v>
      </c>
      <c r="B115" t="s">
        <v>109</v>
      </c>
      <c r="C115" t="s">
        <v>7</v>
      </c>
      <c r="D115" t="s">
        <v>411</v>
      </c>
      <c r="E115" t="s">
        <v>708</v>
      </c>
      <c r="F115">
        <v>1150</v>
      </c>
      <c r="G115">
        <v>3255</v>
      </c>
      <c r="H115">
        <v>195</v>
      </c>
      <c r="I115">
        <v>951</v>
      </c>
      <c r="J115">
        <v>1110</v>
      </c>
      <c r="K115">
        <v>108</v>
      </c>
      <c r="L115">
        <v>5612</v>
      </c>
      <c r="M115">
        <v>1608</v>
      </c>
      <c r="N115">
        <v>2898</v>
      </c>
      <c r="O115">
        <v>57</v>
      </c>
      <c r="P115">
        <v>0</v>
      </c>
      <c r="Q115">
        <v>500</v>
      </c>
      <c r="R115">
        <f t="shared" si="2"/>
        <v>10675</v>
      </c>
      <c r="S115">
        <f t="shared" si="3"/>
        <v>16186</v>
      </c>
    </row>
    <row r="116" spans="1:19" x14ac:dyDescent="0.3">
      <c r="A116">
        <v>104</v>
      </c>
      <c r="B116" t="s">
        <v>110</v>
      </c>
      <c r="C116" t="s">
        <v>7</v>
      </c>
      <c r="D116" t="s">
        <v>412</v>
      </c>
      <c r="E116" t="s">
        <v>709</v>
      </c>
      <c r="F116">
        <v>1150</v>
      </c>
      <c r="G116">
        <v>3255</v>
      </c>
      <c r="H116">
        <v>57</v>
      </c>
      <c r="I116">
        <v>951</v>
      </c>
      <c r="J116">
        <v>1110</v>
      </c>
      <c r="K116">
        <v>108</v>
      </c>
      <c r="L116">
        <v>5612</v>
      </c>
      <c r="M116">
        <v>1608</v>
      </c>
      <c r="N116">
        <v>2898</v>
      </c>
      <c r="O116">
        <v>57</v>
      </c>
      <c r="P116">
        <v>773</v>
      </c>
      <c r="Q116">
        <v>500</v>
      </c>
      <c r="R116">
        <f t="shared" si="2"/>
        <v>11448</v>
      </c>
      <c r="S116">
        <f t="shared" si="3"/>
        <v>16821</v>
      </c>
    </row>
    <row r="117" spans="1:19" x14ac:dyDescent="0.3">
      <c r="A117">
        <v>105</v>
      </c>
      <c r="B117" t="s">
        <v>111</v>
      </c>
      <c r="C117" t="s">
        <v>7</v>
      </c>
      <c r="D117" t="s">
        <v>413</v>
      </c>
      <c r="E117" t="s">
        <v>710</v>
      </c>
      <c r="F117">
        <v>1150</v>
      </c>
      <c r="G117">
        <v>3255</v>
      </c>
      <c r="H117">
        <v>57</v>
      </c>
      <c r="I117">
        <v>951</v>
      </c>
      <c r="J117">
        <v>1110</v>
      </c>
      <c r="K117">
        <v>108</v>
      </c>
      <c r="L117">
        <v>5612</v>
      </c>
      <c r="M117">
        <v>1608</v>
      </c>
      <c r="N117">
        <v>2898</v>
      </c>
      <c r="O117">
        <v>57</v>
      </c>
      <c r="P117">
        <v>0</v>
      </c>
      <c r="Q117">
        <v>500</v>
      </c>
      <c r="R117">
        <f t="shared" si="2"/>
        <v>10675</v>
      </c>
      <c r="S117">
        <f t="shared" si="3"/>
        <v>16048</v>
      </c>
    </row>
    <row r="118" spans="1:19" x14ac:dyDescent="0.3">
      <c r="A118">
        <v>106</v>
      </c>
      <c r="B118" t="s">
        <v>112</v>
      </c>
      <c r="C118" t="s">
        <v>7</v>
      </c>
      <c r="D118" t="s">
        <v>414</v>
      </c>
      <c r="E118" t="s">
        <v>711</v>
      </c>
      <c r="F118">
        <v>1150</v>
      </c>
      <c r="G118">
        <v>3039</v>
      </c>
      <c r="H118">
        <v>27</v>
      </c>
      <c r="I118">
        <v>951</v>
      </c>
      <c r="J118">
        <v>1110</v>
      </c>
      <c r="K118">
        <v>108</v>
      </c>
      <c r="L118">
        <v>5612</v>
      </c>
      <c r="M118">
        <v>1608</v>
      </c>
      <c r="N118">
        <v>2898</v>
      </c>
      <c r="O118">
        <v>57</v>
      </c>
      <c r="P118">
        <v>0</v>
      </c>
      <c r="Q118">
        <v>500</v>
      </c>
      <c r="R118">
        <f t="shared" si="2"/>
        <v>10675</v>
      </c>
      <c r="S118">
        <f t="shared" si="3"/>
        <v>15802</v>
      </c>
    </row>
    <row r="119" spans="1:19" x14ac:dyDescent="0.3">
      <c r="A119">
        <v>107</v>
      </c>
      <c r="B119" t="s">
        <v>113</v>
      </c>
      <c r="C119" t="s">
        <v>7</v>
      </c>
      <c r="D119" t="s">
        <v>415</v>
      </c>
      <c r="E119" t="s">
        <v>712</v>
      </c>
      <c r="F119">
        <v>1150</v>
      </c>
      <c r="G119">
        <v>3039</v>
      </c>
      <c r="H119">
        <v>0</v>
      </c>
      <c r="I119">
        <v>951</v>
      </c>
      <c r="J119">
        <v>1110</v>
      </c>
      <c r="K119">
        <v>108</v>
      </c>
      <c r="L119">
        <v>5612</v>
      </c>
      <c r="M119">
        <v>1608</v>
      </c>
      <c r="N119">
        <v>2898</v>
      </c>
      <c r="O119">
        <v>57</v>
      </c>
      <c r="P119">
        <v>773</v>
      </c>
      <c r="Q119">
        <v>500</v>
      </c>
      <c r="R119">
        <f t="shared" si="2"/>
        <v>11448</v>
      </c>
      <c r="S119">
        <f t="shared" si="3"/>
        <v>16548</v>
      </c>
    </row>
    <row r="120" spans="1:19" x14ac:dyDescent="0.3">
      <c r="A120">
        <v>108</v>
      </c>
      <c r="B120" t="s">
        <v>114</v>
      </c>
      <c r="C120" t="s">
        <v>7</v>
      </c>
      <c r="D120" t="s">
        <v>416</v>
      </c>
      <c r="E120" t="s">
        <v>713</v>
      </c>
      <c r="F120">
        <v>1150</v>
      </c>
      <c r="G120">
        <v>3039</v>
      </c>
      <c r="H120">
        <v>48</v>
      </c>
      <c r="I120">
        <v>951</v>
      </c>
      <c r="J120">
        <v>1110</v>
      </c>
      <c r="K120">
        <v>108</v>
      </c>
      <c r="L120">
        <v>5612</v>
      </c>
      <c r="M120">
        <v>1608</v>
      </c>
      <c r="N120">
        <v>2898</v>
      </c>
      <c r="O120">
        <v>57</v>
      </c>
      <c r="P120">
        <v>773</v>
      </c>
      <c r="Q120">
        <v>500</v>
      </c>
      <c r="R120">
        <f t="shared" si="2"/>
        <v>11448</v>
      </c>
      <c r="S120">
        <f t="shared" si="3"/>
        <v>16596</v>
      </c>
    </row>
    <row r="121" spans="1:19" x14ac:dyDescent="0.3">
      <c r="A121">
        <v>109</v>
      </c>
      <c r="B121" t="s">
        <v>115</v>
      </c>
      <c r="C121" t="s">
        <v>7</v>
      </c>
      <c r="D121" t="s">
        <v>417</v>
      </c>
      <c r="E121" t="s">
        <v>714</v>
      </c>
      <c r="F121">
        <v>1150</v>
      </c>
      <c r="G121">
        <v>3111</v>
      </c>
      <c r="H121">
        <v>150</v>
      </c>
      <c r="I121">
        <v>951</v>
      </c>
      <c r="J121">
        <v>1110</v>
      </c>
      <c r="K121">
        <v>108</v>
      </c>
      <c r="L121">
        <v>5612</v>
      </c>
      <c r="M121">
        <v>1608</v>
      </c>
      <c r="N121">
        <v>2898</v>
      </c>
      <c r="O121">
        <v>57</v>
      </c>
      <c r="P121">
        <v>0</v>
      </c>
      <c r="Q121">
        <v>500</v>
      </c>
      <c r="R121">
        <f t="shared" si="2"/>
        <v>10675</v>
      </c>
      <c r="S121">
        <f t="shared" si="3"/>
        <v>15997</v>
      </c>
    </row>
    <row r="122" spans="1:19" x14ac:dyDescent="0.3">
      <c r="D122" t="s">
        <v>418</v>
      </c>
      <c r="N122">
        <v>0</v>
      </c>
      <c r="R122">
        <f t="shared" si="2"/>
        <v>0</v>
      </c>
      <c r="S122">
        <f t="shared" si="3"/>
        <v>0</v>
      </c>
    </row>
    <row r="123" spans="1:19" x14ac:dyDescent="0.3">
      <c r="A123">
        <v>110</v>
      </c>
      <c r="B123" t="s">
        <v>116</v>
      </c>
      <c r="C123" t="s">
        <v>7</v>
      </c>
      <c r="D123" t="s">
        <v>419</v>
      </c>
      <c r="E123" t="s">
        <v>715</v>
      </c>
      <c r="F123">
        <v>1150</v>
      </c>
      <c r="G123">
        <v>3111</v>
      </c>
      <c r="H123">
        <v>0</v>
      </c>
      <c r="I123">
        <v>951</v>
      </c>
      <c r="J123">
        <v>1110</v>
      </c>
      <c r="K123">
        <v>108</v>
      </c>
      <c r="L123">
        <v>5612</v>
      </c>
      <c r="M123">
        <v>1608</v>
      </c>
      <c r="N123">
        <v>2898</v>
      </c>
      <c r="O123">
        <v>57</v>
      </c>
      <c r="P123">
        <v>0</v>
      </c>
      <c r="Q123">
        <v>500</v>
      </c>
      <c r="R123">
        <f t="shared" si="2"/>
        <v>10675</v>
      </c>
      <c r="S123">
        <f t="shared" si="3"/>
        <v>15847</v>
      </c>
    </row>
    <row r="124" spans="1:19" x14ac:dyDescent="0.3">
      <c r="C124" t="s">
        <v>117</v>
      </c>
      <c r="D124" t="s">
        <v>420</v>
      </c>
      <c r="N124">
        <v>0</v>
      </c>
      <c r="R124">
        <f t="shared" si="2"/>
        <v>0</v>
      </c>
      <c r="S124">
        <f t="shared" si="3"/>
        <v>0</v>
      </c>
    </row>
    <row r="125" spans="1:19" x14ac:dyDescent="0.3">
      <c r="A125">
        <v>111</v>
      </c>
      <c r="B125" t="s">
        <v>118</v>
      </c>
      <c r="C125" t="s">
        <v>7</v>
      </c>
      <c r="D125" t="s">
        <v>421</v>
      </c>
      <c r="E125" t="s">
        <v>716</v>
      </c>
      <c r="F125">
        <v>1150</v>
      </c>
      <c r="G125">
        <v>3111</v>
      </c>
      <c r="H125">
        <v>48</v>
      </c>
      <c r="I125">
        <v>951</v>
      </c>
      <c r="J125">
        <v>1110</v>
      </c>
      <c r="K125">
        <v>108</v>
      </c>
      <c r="L125">
        <v>5612</v>
      </c>
      <c r="M125">
        <v>1608</v>
      </c>
      <c r="N125">
        <v>2898</v>
      </c>
      <c r="O125">
        <v>57</v>
      </c>
      <c r="P125">
        <v>773</v>
      </c>
      <c r="Q125">
        <v>500</v>
      </c>
      <c r="R125">
        <f t="shared" si="2"/>
        <v>11448</v>
      </c>
      <c r="S125">
        <f t="shared" si="3"/>
        <v>16668</v>
      </c>
    </row>
    <row r="126" spans="1:19" x14ac:dyDescent="0.3">
      <c r="A126">
        <v>112</v>
      </c>
      <c r="B126" t="s">
        <v>119</v>
      </c>
      <c r="C126" t="s">
        <v>7</v>
      </c>
      <c r="D126" t="s">
        <v>422</v>
      </c>
      <c r="E126" t="s">
        <v>717</v>
      </c>
      <c r="F126">
        <v>1150</v>
      </c>
      <c r="G126">
        <v>2616</v>
      </c>
      <c r="H126">
        <v>0</v>
      </c>
      <c r="I126">
        <v>951</v>
      </c>
      <c r="J126">
        <v>1110</v>
      </c>
      <c r="K126">
        <v>108</v>
      </c>
      <c r="L126">
        <v>5612</v>
      </c>
      <c r="M126">
        <v>1608</v>
      </c>
      <c r="N126">
        <v>2898</v>
      </c>
      <c r="O126">
        <v>57</v>
      </c>
      <c r="P126">
        <v>60</v>
      </c>
      <c r="Q126">
        <v>500</v>
      </c>
      <c r="R126">
        <f t="shared" si="2"/>
        <v>10735</v>
      </c>
      <c r="S126">
        <f t="shared" si="3"/>
        <v>15412</v>
      </c>
    </row>
    <row r="127" spans="1:19" x14ac:dyDescent="0.3">
      <c r="A127">
        <v>113</v>
      </c>
      <c r="B127" t="s">
        <v>120</v>
      </c>
      <c r="C127" t="s">
        <v>7</v>
      </c>
      <c r="D127" t="s">
        <v>423</v>
      </c>
      <c r="E127" t="s">
        <v>718</v>
      </c>
      <c r="F127">
        <v>1150</v>
      </c>
      <c r="G127">
        <v>3183</v>
      </c>
      <c r="H127">
        <v>141</v>
      </c>
      <c r="I127">
        <v>951</v>
      </c>
      <c r="J127">
        <v>1110</v>
      </c>
      <c r="K127">
        <v>108</v>
      </c>
      <c r="L127">
        <v>5612</v>
      </c>
      <c r="M127">
        <v>1608</v>
      </c>
      <c r="N127">
        <v>2898</v>
      </c>
      <c r="O127">
        <v>57</v>
      </c>
      <c r="P127">
        <v>773</v>
      </c>
      <c r="Q127">
        <v>500</v>
      </c>
      <c r="R127">
        <f t="shared" si="2"/>
        <v>11448</v>
      </c>
      <c r="S127">
        <f t="shared" si="3"/>
        <v>16833</v>
      </c>
    </row>
    <row r="128" spans="1:19" x14ac:dyDescent="0.3">
      <c r="A128">
        <v>114</v>
      </c>
      <c r="B128" t="s">
        <v>121</v>
      </c>
      <c r="C128" t="s">
        <v>7</v>
      </c>
      <c r="D128" t="s">
        <v>424</v>
      </c>
      <c r="E128" t="s">
        <v>719</v>
      </c>
      <c r="F128">
        <v>1150</v>
      </c>
      <c r="G128">
        <v>3183</v>
      </c>
      <c r="H128">
        <v>0</v>
      </c>
      <c r="I128">
        <v>951</v>
      </c>
      <c r="J128">
        <v>1110</v>
      </c>
      <c r="K128">
        <v>108</v>
      </c>
      <c r="L128">
        <v>5612</v>
      </c>
      <c r="M128">
        <v>1608</v>
      </c>
      <c r="N128">
        <v>2898</v>
      </c>
      <c r="O128">
        <v>57</v>
      </c>
      <c r="P128">
        <v>0</v>
      </c>
      <c r="Q128">
        <v>500</v>
      </c>
      <c r="R128">
        <f t="shared" si="2"/>
        <v>10675</v>
      </c>
      <c r="S128">
        <f t="shared" si="3"/>
        <v>15919</v>
      </c>
    </row>
    <row r="129" spans="1:19" x14ac:dyDescent="0.3">
      <c r="A129">
        <v>115</v>
      </c>
      <c r="B129" t="s">
        <v>122</v>
      </c>
      <c r="C129" t="s">
        <v>7</v>
      </c>
      <c r="D129" t="s">
        <v>425</v>
      </c>
      <c r="E129" t="s">
        <v>720</v>
      </c>
      <c r="F129">
        <v>1150</v>
      </c>
      <c r="G129">
        <v>3255</v>
      </c>
      <c r="H129">
        <v>48</v>
      </c>
      <c r="I129">
        <v>951</v>
      </c>
      <c r="J129">
        <v>1110</v>
      </c>
      <c r="K129">
        <v>108</v>
      </c>
      <c r="L129">
        <v>5612</v>
      </c>
      <c r="M129">
        <v>1608</v>
      </c>
      <c r="N129">
        <v>2898</v>
      </c>
      <c r="O129">
        <v>57</v>
      </c>
      <c r="P129">
        <v>0</v>
      </c>
      <c r="Q129">
        <v>500</v>
      </c>
      <c r="R129">
        <f t="shared" si="2"/>
        <v>10675</v>
      </c>
      <c r="S129">
        <f t="shared" si="3"/>
        <v>16039</v>
      </c>
    </row>
    <row r="130" spans="1:19" x14ac:dyDescent="0.3">
      <c r="A130">
        <v>116</v>
      </c>
      <c r="B130" t="s">
        <v>123</v>
      </c>
      <c r="C130" t="s">
        <v>7</v>
      </c>
      <c r="D130" t="s">
        <v>426</v>
      </c>
      <c r="E130" t="s">
        <v>721</v>
      </c>
      <c r="F130">
        <v>1150</v>
      </c>
      <c r="G130">
        <v>2616</v>
      </c>
      <c r="H130">
        <v>141</v>
      </c>
      <c r="I130">
        <v>951</v>
      </c>
      <c r="J130">
        <v>1110</v>
      </c>
      <c r="K130">
        <v>108</v>
      </c>
      <c r="L130">
        <v>5612</v>
      </c>
      <c r="M130">
        <v>1608</v>
      </c>
      <c r="N130">
        <v>2898</v>
      </c>
      <c r="O130">
        <v>57</v>
      </c>
      <c r="P130">
        <v>0</v>
      </c>
      <c r="Q130">
        <v>500</v>
      </c>
      <c r="R130">
        <f t="shared" si="2"/>
        <v>10675</v>
      </c>
      <c r="S130">
        <f t="shared" si="3"/>
        <v>15493</v>
      </c>
    </row>
    <row r="131" spans="1:19" x14ac:dyDescent="0.3">
      <c r="A131">
        <v>117</v>
      </c>
      <c r="B131" t="s">
        <v>124</v>
      </c>
      <c r="C131" t="s">
        <v>7</v>
      </c>
      <c r="D131" t="s">
        <v>427</v>
      </c>
      <c r="E131" t="s">
        <v>722</v>
      </c>
      <c r="F131">
        <v>1150</v>
      </c>
      <c r="G131">
        <v>3255</v>
      </c>
      <c r="H131">
        <v>27</v>
      </c>
      <c r="I131">
        <v>951</v>
      </c>
      <c r="J131">
        <v>1110</v>
      </c>
      <c r="K131">
        <v>108</v>
      </c>
      <c r="L131">
        <v>5612</v>
      </c>
      <c r="M131">
        <v>1608</v>
      </c>
      <c r="N131">
        <v>2898</v>
      </c>
      <c r="O131">
        <v>57</v>
      </c>
      <c r="P131">
        <v>0</v>
      </c>
      <c r="Q131">
        <v>500</v>
      </c>
      <c r="R131">
        <f t="shared" si="2"/>
        <v>10675</v>
      </c>
      <c r="S131">
        <f t="shared" si="3"/>
        <v>16018</v>
      </c>
    </row>
    <row r="132" spans="1:19" x14ac:dyDescent="0.3">
      <c r="A132">
        <v>118</v>
      </c>
      <c r="B132" t="s">
        <v>125</v>
      </c>
      <c r="C132" t="s">
        <v>7</v>
      </c>
      <c r="D132" t="s">
        <v>428</v>
      </c>
      <c r="E132" t="s">
        <v>723</v>
      </c>
      <c r="F132">
        <v>1150</v>
      </c>
      <c r="G132">
        <v>3255</v>
      </c>
      <c r="H132">
        <v>0</v>
      </c>
      <c r="I132">
        <v>951</v>
      </c>
      <c r="J132">
        <v>1110</v>
      </c>
      <c r="K132">
        <v>108</v>
      </c>
      <c r="L132">
        <v>5612</v>
      </c>
      <c r="M132">
        <v>1608</v>
      </c>
      <c r="N132">
        <v>2898</v>
      </c>
      <c r="O132">
        <v>57</v>
      </c>
      <c r="P132">
        <v>773</v>
      </c>
      <c r="Q132">
        <v>500</v>
      </c>
      <c r="R132">
        <f t="shared" si="2"/>
        <v>11448</v>
      </c>
      <c r="S132">
        <f t="shared" si="3"/>
        <v>16764</v>
      </c>
    </row>
    <row r="133" spans="1:19" x14ac:dyDescent="0.3">
      <c r="A133">
        <v>119</v>
      </c>
      <c r="B133" t="s">
        <v>126</v>
      </c>
      <c r="C133" t="s">
        <v>7</v>
      </c>
      <c r="D133" t="s">
        <v>429</v>
      </c>
      <c r="E133" t="s">
        <v>724</v>
      </c>
      <c r="F133">
        <v>1150</v>
      </c>
      <c r="G133">
        <v>3255</v>
      </c>
      <c r="H133">
        <v>141</v>
      </c>
      <c r="I133">
        <v>951</v>
      </c>
      <c r="J133">
        <v>1110</v>
      </c>
      <c r="K133">
        <v>108</v>
      </c>
      <c r="L133">
        <v>5612</v>
      </c>
      <c r="M133">
        <v>1608</v>
      </c>
      <c r="N133">
        <v>2898</v>
      </c>
      <c r="O133">
        <v>57</v>
      </c>
      <c r="P133">
        <v>0</v>
      </c>
      <c r="Q133">
        <v>500</v>
      </c>
      <c r="R133">
        <f t="shared" si="2"/>
        <v>10675</v>
      </c>
      <c r="S133">
        <f t="shared" si="3"/>
        <v>16132</v>
      </c>
    </row>
    <row r="134" spans="1:19" x14ac:dyDescent="0.3">
      <c r="A134">
        <v>120</v>
      </c>
      <c r="B134" t="s">
        <v>127</v>
      </c>
      <c r="C134" t="s">
        <v>7</v>
      </c>
      <c r="D134" t="s">
        <v>430</v>
      </c>
      <c r="E134" t="s">
        <v>725</v>
      </c>
      <c r="F134">
        <v>1150</v>
      </c>
      <c r="G134">
        <v>3255</v>
      </c>
      <c r="H134">
        <v>0</v>
      </c>
      <c r="I134">
        <v>951</v>
      </c>
      <c r="J134">
        <v>1110</v>
      </c>
      <c r="K134">
        <v>108</v>
      </c>
      <c r="L134">
        <v>5612</v>
      </c>
      <c r="M134">
        <v>1608</v>
      </c>
      <c r="N134">
        <v>2898</v>
      </c>
      <c r="O134">
        <v>57</v>
      </c>
      <c r="P134">
        <v>0</v>
      </c>
      <c r="Q134">
        <v>500</v>
      </c>
      <c r="R134">
        <f t="shared" si="2"/>
        <v>10675</v>
      </c>
      <c r="S134">
        <f t="shared" si="3"/>
        <v>15991</v>
      </c>
    </row>
    <row r="135" spans="1:19" x14ac:dyDescent="0.3">
      <c r="A135">
        <v>121</v>
      </c>
      <c r="B135" t="s">
        <v>128</v>
      </c>
      <c r="C135" t="s">
        <v>7</v>
      </c>
      <c r="D135" t="s">
        <v>431</v>
      </c>
      <c r="E135" t="s">
        <v>726</v>
      </c>
      <c r="F135">
        <v>1150</v>
      </c>
      <c r="G135">
        <v>3255</v>
      </c>
      <c r="H135">
        <v>0</v>
      </c>
      <c r="I135">
        <v>951</v>
      </c>
      <c r="J135">
        <v>1110</v>
      </c>
      <c r="K135">
        <v>108</v>
      </c>
      <c r="L135">
        <v>5612</v>
      </c>
      <c r="M135">
        <v>1608</v>
      </c>
      <c r="N135">
        <v>2898</v>
      </c>
      <c r="O135">
        <v>57</v>
      </c>
      <c r="P135">
        <v>0</v>
      </c>
      <c r="Q135">
        <v>500</v>
      </c>
      <c r="R135">
        <f t="shared" ref="R135:R198" si="4">SUM(L135:Q135)</f>
        <v>10675</v>
      </c>
      <c r="S135">
        <f t="shared" ref="S135:S198" si="5">+G135+H135+I135+J135+R135</f>
        <v>15991</v>
      </c>
    </row>
    <row r="136" spans="1:19" x14ac:dyDescent="0.3">
      <c r="D136" t="s">
        <v>432</v>
      </c>
      <c r="N136">
        <v>0</v>
      </c>
      <c r="R136">
        <f t="shared" si="4"/>
        <v>0</v>
      </c>
      <c r="S136">
        <f t="shared" si="5"/>
        <v>0</v>
      </c>
    </row>
    <row r="137" spans="1:19" x14ac:dyDescent="0.3">
      <c r="A137">
        <v>122</v>
      </c>
      <c r="B137" t="s">
        <v>129</v>
      </c>
      <c r="C137" t="s">
        <v>7</v>
      </c>
      <c r="D137" t="s">
        <v>433</v>
      </c>
      <c r="E137" t="s">
        <v>727</v>
      </c>
      <c r="F137">
        <v>1150</v>
      </c>
      <c r="G137">
        <v>3255</v>
      </c>
      <c r="H137">
        <v>6</v>
      </c>
      <c r="I137">
        <v>951</v>
      </c>
      <c r="J137">
        <v>1110</v>
      </c>
      <c r="K137">
        <v>108</v>
      </c>
      <c r="L137">
        <v>5612</v>
      </c>
      <c r="M137">
        <v>1608</v>
      </c>
      <c r="N137">
        <v>2898</v>
      </c>
      <c r="O137">
        <v>57</v>
      </c>
      <c r="P137">
        <v>773</v>
      </c>
      <c r="Q137">
        <v>500</v>
      </c>
      <c r="R137">
        <f t="shared" si="4"/>
        <v>11448</v>
      </c>
      <c r="S137">
        <f t="shared" si="5"/>
        <v>16770</v>
      </c>
    </row>
    <row r="138" spans="1:19" x14ac:dyDescent="0.3">
      <c r="A138">
        <v>123</v>
      </c>
      <c r="B138" t="s">
        <v>130</v>
      </c>
      <c r="C138" t="s">
        <v>7</v>
      </c>
      <c r="D138" t="s">
        <v>434</v>
      </c>
      <c r="E138" t="s">
        <v>728</v>
      </c>
      <c r="F138">
        <v>1150</v>
      </c>
      <c r="G138">
        <v>3255</v>
      </c>
      <c r="H138">
        <v>141</v>
      </c>
      <c r="I138">
        <v>951</v>
      </c>
      <c r="J138">
        <v>1110</v>
      </c>
      <c r="K138">
        <v>108</v>
      </c>
      <c r="L138">
        <v>5612</v>
      </c>
      <c r="M138">
        <v>1608</v>
      </c>
      <c r="N138">
        <v>2898</v>
      </c>
      <c r="O138">
        <v>57</v>
      </c>
      <c r="P138">
        <v>773</v>
      </c>
      <c r="Q138">
        <v>500</v>
      </c>
      <c r="R138">
        <f t="shared" si="4"/>
        <v>11448</v>
      </c>
      <c r="S138">
        <f t="shared" si="5"/>
        <v>16905</v>
      </c>
    </row>
    <row r="139" spans="1:19" x14ac:dyDescent="0.3">
      <c r="A139">
        <v>124</v>
      </c>
      <c r="B139" t="s">
        <v>131</v>
      </c>
      <c r="C139" t="s">
        <v>7</v>
      </c>
      <c r="D139" t="s">
        <v>435</v>
      </c>
      <c r="E139" t="s">
        <v>729</v>
      </c>
      <c r="F139">
        <v>1150</v>
      </c>
      <c r="G139">
        <v>3255</v>
      </c>
      <c r="H139">
        <v>90</v>
      </c>
      <c r="I139">
        <v>951</v>
      </c>
      <c r="J139">
        <v>1110</v>
      </c>
      <c r="K139">
        <v>108</v>
      </c>
      <c r="L139">
        <v>5612</v>
      </c>
      <c r="M139">
        <v>1608</v>
      </c>
      <c r="N139">
        <v>2898</v>
      </c>
      <c r="O139">
        <v>57</v>
      </c>
      <c r="P139">
        <v>773</v>
      </c>
      <c r="Q139">
        <v>500</v>
      </c>
      <c r="R139">
        <f t="shared" si="4"/>
        <v>11448</v>
      </c>
      <c r="S139">
        <f t="shared" si="5"/>
        <v>16854</v>
      </c>
    </row>
    <row r="140" spans="1:19" x14ac:dyDescent="0.3">
      <c r="A140">
        <v>125</v>
      </c>
      <c r="B140" t="s">
        <v>132</v>
      </c>
      <c r="C140" t="s">
        <v>7</v>
      </c>
      <c r="D140" t="s">
        <v>436</v>
      </c>
      <c r="E140" t="s">
        <v>730</v>
      </c>
      <c r="F140">
        <v>1150</v>
      </c>
      <c r="G140">
        <v>3255</v>
      </c>
      <c r="H140">
        <v>48</v>
      </c>
      <c r="I140">
        <v>951</v>
      </c>
      <c r="J140">
        <v>1110</v>
      </c>
      <c r="K140">
        <v>108</v>
      </c>
      <c r="L140">
        <v>5612</v>
      </c>
      <c r="M140">
        <v>1608</v>
      </c>
      <c r="N140">
        <v>2898</v>
      </c>
      <c r="O140">
        <v>57</v>
      </c>
      <c r="P140">
        <v>773</v>
      </c>
      <c r="Q140">
        <v>500</v>
      </c>
      <c r="R140">
        <f t="shared" si="4"/>
        <v>11448</v>
      </c>
      <c r="S140">
        <f t="shared" si="5"/>
        <v>16812</v>
      </c>
    </row>
    <row r="141" spans="1:19" x14ac:dyDescent="0.3">
      <c r="A141">
        <v>126</v>
      </c>
      <c r="B141" t="s">
        <v>133</v>
      </c>
      <c r="C141" t="s">
        <v>7</v>
      </c>
      <c r="D141" t="s">
        <v>437</v>
      </c>
      <c r="E141" t="s">
        <v>731</v>
      </c>
      <c r="F141">
        <v>1150</v>
      </c>
      <c r="G141">
        <v>3255</v>
      </c>
      <c r="H141">
        <v>141</v>
      </c>
      <c r="I141">
        <v>951</v>
      </c>
      <c r="J141">
        <v>1110</v>
      </c>
      <c r="K141">
        <v>108</v>
      </c>
      <c r="L141">
        <v>5612</v>
      </c>
      <c r="M141">
        <v>1608</v>
      </c>
      <c r="N141">
        <v>2898</v>
      </c>
      <c r="O141">
        <v>57</v>
      </c>
      <c r="P141">
        <v>0</v>
      </c>
      <c r="Q141">
        <v>500</v>
      </c>
      <c r="R141">
        <f t="shared" si="4"/>
        <v>10675</v>
      </c>
      <c r="S141">
        <f t="shared" si="5"/>
        <v>16132</v>
      </c>
    </row>
    <row r="142" spans="1:19" x14ac:dyDescent="0.3">
      <c r="A142">
        <v>127</v>
      </c>
      <c r="B142" t="s">
        <v>134</v>
      </c>
      <c r="C142" t="s">
        <v>7</v>
      </c>
      <c r="D142" t="s">
        <v>438</v>
      </c>
      <c r="E142" t="s">
        <v>732</v>
      </c>
      <c r="F142">
        <v>618</v>
      </c>
      <c r="G142">
        <v>642</v>
      </c>
      <c r="H142">
        <v>24</v>
      </c>
      <c r="I142">
        <v>417</v>
      </c>
      <c r="J142">
        <v>1110</v>
      </c>
      <c r="K142">
        <v>57</v>
      </c>
      <c r="L142">
        <v>5612</v>
      </c>
      <c r="M142">
        <v>864</v>
      </c>
      <c r="N142">
        <v>1557</v>
      </c>
      <c r="O142">
        <v>30</v>
      </c>
      <c r="P142">
        <v>0</v>
      </c>
      <c r="Q142">
        <v>500</v>
      </c>
      <c r="R142">
        <f t="shared" si="4"/>
        <v>8563</v>
      </c>
      <c r="S142">
        <f t="shared" si="5"/>
        <v>10756</v>
      </c>
    </row>
    <row r="143" spans="1:19" x14ac:dyDescent="0.3">
      <c r="A143">
        <v>128</v>
      </c>
      <c r="B143" t="s">
        <v>135</v>
      </c>
      <c r="C143" t="s">
        <v>7</v>
      </c>
      <c r="D143" t="s">
        <v>439</v>
      </c>
      <c r="E143" t="s">
        <v>733</v>
      </c>
      <c r="F143">
        <v>618</v>
      </c>
      <c r="G143">
        <v>642</v>
      </c>
      <c r="H143">
        <v>201</v>
      </c>
      <c r="I143">
        <v>417</v>
      </c>
      <c r="J143">
        <v>1110</v>
      </c>
      <c r="K143">
        <v>57</v>
      </c>
      <c r="L143">
        <v>5612</v>
      </c>
      <c r="M143">
        <v>864</v>
      </c>
      <c r="N143">
        <v>1557</v>
      </c>
      <c r="O143">
        <v>30</v>
      </c>
      <c r="P143">
        <v>0</v>
      </c>
      <c r="Q143">
        <v>500</v>
      </c>
      <c r="R143">
        <f t="shared" si="4"/>
        <v>8563</v>
      </c>
      <c r="S143">
        <f t="shared" si="5"/>
        <v>10933</v>
      </c>
    </row>
    <row r="144" spans="1:19" x14ac:dyDescent="0.3">
      <c r="A144">
        <v>129</v>
      </c>
      <c r="B144" t="s">
        <v>136</v>
      </c>
      <c r="C144" t="s">
        <v>7</v>
      </c>
      <c r="D144" t="s">
        <v>440</v>
      </c>
      <c r="E144" t="s">
        <v>734</v>
      </c>
      <c r="F144">
        <v>872</v>
      </c>
      <c r="G144">
        <v>2721</v>
      </c>
      <c r="H144">
        <v>24</v>
      </c>
      <c r="I144">
        <v>819</v>
      </c>
      <c r="J144">
        <v>1110</v>
      </c>
      <c r="K144">
        <v>81</v>
      </c>
      <c r="L144">
        <v>5612</v>
      </c>
      <c r="M144">
        <v>1220</v>
      </c>
      <c r="N144">
        <v>2197</v>
      </c>
      <c r="O144">
        <v>42</v>
      </c>
      <c r="P144">
        <v>0</v>
      </c>
      <c r="Q144">
        <v>500</v>
      </c>
      <c r="R144">
        <f t="shared" si="4"/>
        <v>9571</v>
      </c>
      <c r="S144">
        <f t="shared" si="5"/>
        <v>14245</v>
      </c>
    </row>
    <row r="145" spans="1:19" x14ac:dyDescent="0.3">
      <c r="A145">
        <v>130</v>
      </c>
      <c r="B145" t="s">
        <v>137</v>
      </c>
      <c r="C145" t="s">
        <v>7</v>
      </c>
      <c r="D145" t="s">
        <v>441</v>
      </c>
      <c r="E145" t="s">
        <v>735</v>
      </c>
      <c r="F145">
        <v>872</v>
      </c>
      <c r="G145">
        <v>2721</v>
      </c>
      <c r="H145">
        <v>66</v>
      </c>
      <c r="I145">
        <v>819</v>
      </c>
      <c r="J145">
        <v>1110</v>
      </c>
      <c r="K145">
        <v>81</v>
      </c>
      <c r="L145">
        <v>5612</v>
      </c>
      <c r="M145">
        <v>1220</v>
      </c>
      <c r="N145">
        <v>2197</v>
      </c>
      <c r="O145">
        <v>42</v>
      </c>
      <c r="P145">
        <v>0</v>
      </c>
      <c r="Q145">
        <v>500</v>
      </c>
      <c r="R145">
        <f t="shared" si="4"/>
        <v>9571</v>
      </c>
      <c r="S145">
        <f t="shared" si="5"/>
        <v>14287</v>
      </c>
    </row>
    <row r="146" spans="1:19" x14ac:dyDescent="0.3">
      <c r="A146">
        <v>131</v>
      </c>
      <c r="B146" t="s">
        <v>138</v>
      </c>
      <c r="C146" t="s">
        <v>7</v>
      </c>
      <c r="D146" t="s">
        <v>442</v>
      </c>
      <c r="E146" t="s">
        <v>736</v>
      </c>
      <c r="F146">
        <v>872</v>
      </c>
      <c r="G146">
        <v>2721</v>
      </c>
      <c r="H146">
        <v>66</v>
      </c>
      <c r="I146">
        <v>819</v>
      </c>
      <c r="J146">
        <v>1110</v>
      </c>
      <c r="K146">
        <v>81</v>
      </c>
      <c r="L146">
        <v>5612</v>
      </c>
      <c r="M146">
        <v>1220</v>
      </c>
      <c r="N146">
        <v>2197</v>
      </c>
      <c r="O146">
        <v>42</v>
      </c>
      <c r="P146">
        <v>758</v>
      </c>
      <c r="Q146">
        <v>500</v>
      </c>
      <c r="R146">
        <f t="shared" si="4"/>
        <v>10329</v>
      </c>
      <c r="S146">
        <f t="shared" si="5"/>
        <v>15045</v>
      </c>
    </row>
    <row r="147" spans="1:19" x14ac:dyDescent="0.3">
      <c r="A147">
        <v>132</v>
      </c>
      <c r="B147" t="s">
        <v>139</v>
      </c>
      <c r="C147" t="s">
        <v>7</v>
      </c>
      <c r="D147" t="s">
        <v>443</v>
      </c>
      <c r="E147" t="s">
        <v>737</v>
      </c>
      <c r="F147">
        <v>872</v>
      </c>
      <c r="G147">
        <v>2721</v>
      </c>
      <c r="H147">
        <v>66</v>
      </c>
      <c r="I147">
        <v>819</v>
      </c>
      <c r="J147">
        <v>1110</v>
      </c>
      <c r="K147">
        <v>81</v>
      </c>
      <c r="L147">
        <v>5612</v>
      </c>
      <c r="M147">
        <v>1220</v>
      </c>
      <c r="N147">
        <v>2197</v>
      </c>
      <c r="O147">
        <v>42</v>
      </c>
      <c r="P147">
        <v>0</v>
      </c>
      <c r="Q147">
        <v>500</v>
      </c>
      <c r="R147">
        <f t="shared" si="4"/>
        <v>9571</v>
      </c>
      <c r="S147">
        <f t="shared" si="5"/>
        <v>14287</v>
      </c>
    </row>
    <row r="148" spans="1:19" x14ac:dyDescent="0.3">
      <c r="A148">
        <v>133</v>
      </c>
      <c r="B148" t="s">
        <v>140</v>
      </c>
      <c r="C148" t="s">
        <v>7</v>
      </c>
      <c r="D148" t="s">
        <v>444</v>
      </c>
      <c r="E148" t="s">
        <v>738</v>
      </c>
      <c r="F148">
        <v>618</v>
      </c>
      <c r="G148">
        <v>657</v>
      </c>
      <c r="H148">
        <v>0</v>
      </c>
      <c r="I148">
        <v>417</v>
      </c>
      <c r="J148">
        <v>1110</v>
      </c>
      <c r="K148">
        <v>57</v>
      </c>
      <c r="L148">
        <v>5612</v>
      </c>
      <c r="M148">
        <v>864</v>
      </c>
      <c r="N148">
        <v>1557</v>
      </c>
      <c r="O148">
        <v>30</v>
      </c>
      <c r="P148">
        <v>717</v>
      </c>
      <c r="Q148">
        <v>500</v>
      </c>
      <c r="R148">
        <f t="shared" si="4"/>
        <v>9280</v>
      </c>
      <c r="S148">
        <f t="shared" si="5"/>
        <v>11464</v>
      </c>
    </row>
    <row r="149" spans="1:19" x14ac:dyDescent="0.3">
      <c r="A149">
        <v>134</v>
      </c>
      <c r="B149" t="s">
        <v>141</v>
      </c>
      <c r="C149" t="s">
        <v>7</v>
      </c>
      <c r="D149" t="s">
        <v>445</v>
      </c>
      <c r="E149" t="s">
        <v>739</v>
      </c>
      <c r="F149">
        <v>618</v>
      </c>
      <c r="G149">
        <v>657</v>
      </c>
      <c r="H149">
        <v>0</v>
      </c>
      <c r="I149">
        <v>417</v>
      </c>
      <c r="J149">
        <v>1110</v>
      </c>
      <c r="K149">
        <v>57</v>
      </c>
      <c r="L149">
        <v>5612</v>
      </c>
      <c r="M149">
        <v>864</v>
      </c>
      <c r="N149">
        <v>1557</v>
      </c>
      <c r="O149">
        <v>30</v>
      </c>
      <c r="P149">
        <v>717</v>
      </c>
      <c r="Q149">
        <v>500</v>
      </c>
      <c r="R149">
        <f t="shared" si="4"/>
        <v>9280</v>
      </c>
      <c r="S149">
        <f t="shared" si="5"/>
        <v>11464</v>
      </c>
    </row>
    <row r="150" spans="1:19" x14ac:dyDescent="0.3">
      <c r="A150">
        <v>135</v>
      </c>
      <c r="B150" t="s">
        <v>142</v>
      </c>
      <c r="C150" t="s">
        <v>7</v>
      </c>
      <c r="D150" t="s">
        <v>446</v>
      </c>
      <c r="E150" t="s">
        <v>740</v>
      </c>
      <c r="F150">
        <v>872</v>
      </c>
      <c r="G150">
        <v>2784</v>
      </c>
      <c r="H150">
        <v>0</v>
      </c>
      <c r="I150">
        <v>819</v>
      </c>
      <c r="J150">
        <v>1110</v>
      </c>
      <c r="K150">
        <v>81</v>
      </c>
      <c r="L150">
        <v>5612</v>
      </c>
      <c r="M150">
        <v>1220</v>
      </c>
      <c r="N150">
        <v>2197</v>
      </c>
      <c r="O150">
        <v>42</v>
      </c>
      <c r="P150">
        <v>758</v>
      </c>
      <c r="Q150">
        <v>500</v>
      </c>
      <c r="R150">
        <f t="shared" si="4"/>
        <v>10329</v>
      </c>
      <c r="S150">
        <f t="shared" si="5"/>
        <v>15042</v>
      </c>
    </row>
    <row r="151" spans="1:19" x14ac:dyDescent="0.3">
      <c r="A151">
        <v>136</v>
      </c>
      <c r="B151" t="s">
        <v>143</v>
      </c>
      <c r="C151" t="s">
        <v>7</v>
      </c>
      <c r="D151" t="s">
        <v>447</v>
      </c>
      <c r="E151" t="s">
        <v>741</v>
      </c>
      <c r="F151">
        <v>872</v>
      </c>
      <c r="G151">
        <v>2784</v>
      </c>
      <c r="H151">
        <v>24</v>
      </c>
      <c r="I151">
        <v>819</v>
      </c>
      <c r="J151">
        <v>1110</v>
      </c>
      <c r="K151">
        <v>81</v>
      </c>
      <c r="L151">
        <v>5612</v>
      </c>
      <c r="M151">
        <v>1220</v>
      </c>
      <c r="N151">
        <v>2197</v>
      </c>
      <c r="O151">
        <v>42</v>
      </c>
      <c r="P151">
        <v>0</v>
      </c>
      <c r="Q151">
        <v>500</v>
      </c>
      <c r="R151">
        <f t="shared" si="4"/>
        <v>9571</v>
      </c>
      <c r="S151">
        <f t="shared" si="5"/>
        <v>14308</v>
      </c>
    </row>
    <row r="152" spans="1:19" x14ac:dyDescent="0.3">
      <c r="A152">
        <v>137</v>
      </c>
      <c r="B152" t="s">
        <v>144</v>
      </c>
      <c r="C152" t="s">
        <v>7</v>
      </c>
      <c r="D152" t="s">
        <v>448</v>
      </c>
      <c r="E152" t="s">
        <v>742</v>
      </c>
      <c r="F152">
        <v>872</v>
      </c>
      <c r="G152">
        <v>2784</v>
      </c>
      <c r="H152">
        <v>66</v>
      </c>
      <c r="I152">
        <v>819</v>
      </c>
      <c r="J152">
        <v>1110</v>
      </c>
      <c r="K152">
        <v>81</v>
      </c>
      <c r="L152">
        <v>5612</v>
      </c>
      <c r="M152">
        <v>1220</v>
      </c>
      <c r="N152">
        <v>2197</v>
      </c>
      <c r="O152">
        <v>42</v>
      </c>
      <c r="P152">
        <v>0</v>
      </c>
      <c r="Q152">
        <v>500</v>
      </c>
      <c r="R152">
        <f t="shared" si="4"/>
        <v>9571</v>
      </c>
      <c r="S152">
        <f t="shared" si="5"/>
        <v>14350</v>
      </c>
    </row>
    <row r="153" spans="1:19" x14ac:dyDescent="0.3">
      <c r="A153">
        <v>138</v>
      </c>
      <c r="B153" t="s">
        <v>145</v>
      </c>
      <c r="C153" t="s">
        <v>7</v>
      </c>
      <c r="D153" t="s">
        <v>449</v>
      </c>
      <c r="E153" t="s">
        <v>743</v>
      </c>
      <c r="F153">
        <v>872</v>
      </c>
      <c r="G153">
        <v>2784</v>
      </c>
      <c r="H153">
        <v>90</v>
      </c>
      <c r="I153">
        <v>819</v>
      </c>
      <c r="J153">
        <v>1110</v>
      </c>
      <c r="K153">
        <v>81</v>
      </c>
      <c r="L153">
        <v>5612</v>
      </c>
      <c r="M153">
        <v>1220</v>
      </c>
      <c r="N153">
        <v>2197</v>
      </c>
      <c r="O153">
        <v>42</v>
      </c>
      <c r="P153">
        <v>758</v>
      </c>
      <c r="Q153">
        <v>500</v>
      </c>
      <c r="R153">
        <f t="shared" si="4"/>
        <v>10329</v>
      </c>
      <c r="S153">
        <f t="shared" si="5"/>
        <v>15132</v>
      </c>
    </row>
    <row r="154" spans="1:19" x14ac:dyDescent="0.3">
      <c r="A154">
        <v>139</v>
      </c>
      <c r="B154" t="s">
        <v>146</v>
      </c>
      <c r="C154" t="s">
        <v>7</v>
      </c>
      <c r="D154" t="s">
        <v>450</v>
      </c>
      <c r="E154" t="s">
        <v>744</v>
      </c>
      <c r="F154">
        <v>618</v>
      </c>
      <c r="G154">
        <v>672</v>
      </c>
      <c r="H154">
        <v>66</v>
      </c>
      <c r="I154">
        <v>417</v>
      </c>
      <c r="J154">
        <v>1110</v>
      </c>
      <c r="K154">
        <v>57</v>
      </c>
      <c r="L154">
        <v>5612</v>
      </c>
      <c r="M154">
        <v>864</v>
      </c>
      <c r="N154">
        <v>1557</v>
      </c>
      <c r="O154">
        <v>30</v>
      </c>
      <c r="P154">
        <v>0</v>
      </c>
      <c r="Q154">
        <v>500</v>
      </c>
      <c r="R154">
        <f t="shared" si="4"/>
        <v>8563</v>
      </c>
      <c r="S154">
        <f t="shared" si="5"/>
        <v>10828</v>
      </c>
    </row>
    <row r="155" spans="1:19" x14ac:dyDescent="0.3">
      <c r="A155">
        <v>140</v>
      </c>
      <c r="B155" t="s">
        <v>147</v>
      </c>
      <c r="C155" t="s">
        <v>7</v>
      </c>
      <c r="D155" t="s">
        <v>451</v>
      </c>
      <c r="E155" t="s">
        <v>745</v>
      </c>
      <c r="F155">
        <v>618</v>
      </c>
      <c r="G155">
        <v>672</v>
      </c>
      <c r="H155">
        <v>0</v>
      </c>
      <c r="I155">
        <v>417</v>
      </c>
      <c r="J155">
        <v>1110</v>
      </c>
      <c r="K155">
        <v>57</v>
      </c>
      <c r="L155">
        <v>5612</v>
      </c>
      <c r="M155">
        <v>864</v>
      </c>
      <c r="N155">
        <v>1557</v>
      </c>
      <c r="O155">
        <v>30</v>
      </c>
      <c r="P155">
        <v>0</v>
      </c>
      <c r="Q155">
        <v>500</v>
      </c>
      <c r="R155">
        <f t="shared" si="4"/>
        <v>8563</v>
      </c>
      <c r="S155">
        <f t="shared" si="5"/>
        <v>10762</v>
      </c>
    </row>
    <row r="156" spans="1:19" x14ac:dyDescent="0.3">
      <c r="A156">
        <v>141</v>
      </c>
      <c r="B156" t="s">
        <v>148</v>
      </c>
      <c r="C156" t="s">
        <v>7</v>
      </c>
      <c r="D156" t="s">
        <v>452</v>
      </c>
      <c r="E156" t="s">
        <v>746</v>
      </c>
      <c r="F156">
        <v>872</v>
      </c>
      <c r="G156">
        <v>2850</v>
      </c>
      <c r="H156">
        <v>0</v>
      </c>
      <c r="I156">
        <v>819</v>
      </c>
      <c r="J156">
        <v>1110</v>
      </c>
      <c r="K156">
        <v>81</v>
      </c>
      <c r="L156">
        <v>5612</v>
      </c>
      <c r="M156">
        <v>1220</v>
      </c>
      <c r="N156">
        <v>2197</v>
      </c>
      <c r="O156">
        <v>42</v>
      </c>
      <c r="P156">
        <v>0</v>
      </c>
      <c r="Q156">
        <v>500</v>
      </c>
      <c r="R156">
        <f t="shared" si="4"/>
        <v>9571</v>
      </c>
      <c r="S156">
        <f t="shared" si="5"/>
        <v>14350</v>
      </c>
    </row>
    <row r="157" spans="1:19" x14ac:dyDescent="0.3">
      <c r="A157">
        <v>142</v>
      </c>
      <c r="B157" t="s">
        <v>149</v>
      </c>
      <c r="C157" t="s">
        <v>7</v>
      </c>
      <c r="D157" t="s">
        <v>453</v>
      </c>
      <c r="E157" t="s">
        <v>747</v>
      </c>
      <c r="F157">
        <v>872</v>
      </c>
      <c r="G157">
        <v>2850</v>
      </c>
      <c r="H157">
        <v>0</v>
      </c>
      <c r="I157">
        <v>819</v>
      </c>
      <c r="J157">
        <v>1110</v>
      </c>
      <c r="K157">
        <v>81</v>
      </c>
      <c r="L157">
        <v>5612</v>
      </c>
      <c r="M157">
        <v>1220</v>
      </c>
      <c r="N157">
        <v>2197</v>
      </c>
      <c r="O157">
        <v>42</v>
      </c>
      <c r="P157">
        <v>0</v>
      </c>
      <c r="Q157">
        <v>500</v>
      </c>
      <c r="R157">
        <f t="shared" si="4"/>
        <v>9571</v>
      </c>
      <c r="S157">
        <f t="shared" si="5"/>
        <v>14350</v>
      </c>
    </row>
    <row r="158" spans="1:19" x14ac:dyDescent="0.3">
      <c r="A158">
        <v>143</v>
      </c>
      <c r="B158" t="s">
        <v>150</v>
      </c>
      <c r="C158" t="s">
        <v>7</v>
      </c>
      <c r="D158" t="s">
        <v>454</v>
      </c>
      <c r="E158" t="s">
        <v>748</v>
      </c>
      <c r="F158">
        <v>872</v>
      </c>
      <c r="G158">
        <v>2850</v>
      </c>
      <c r="H158">
        <v>0</v>
      </c>
      <c r="I158">
        <v>819</v>
      </c>
      <c r="J158">
        <v>1110</v>
      </c>
      <c r="K158">
        <v>81</v>
      </c>
      <c r="L158">
        <v>5612</v>
      </c>
      <c r="M158">
        <v>1220</v>
      </c>
      <c r="N158">
        <v>2197</v>
      </c>
      <c r="O158">
        <v>42</v>
      </c>
      <c r="P158">
        <v>0</v>
      </c>
      <c r="Q158">
        <v>500</v>
      </c>
      <c r="R158">
        <f t="shared" si="4"/>
        <v>9571</v>
      </c>
      <c r="S158">
        <f t="shared" si="5"/>
        <v>14350</v>
      </c>
    </row>
    <row r="159" spans="1:19" x14ac:dyDescent="0.3">
      <c r="A159">
        <v>144</v>
      </c>
      <c r="B159" t="s">
        <v>151</v>
      </c>
      <c r="C159" t="s">
        <v>7</v>
      </c>
      <c r="D159" t="s">
        <v>455</v>
      </c>
      <c r="E159" t="s">
        <v>749</v>
      </c>
      <c r="F159">
        <v>872</v>
      </c>
      <c r="G159">
        <v>2850</v>
      </c>
      <c r="H159">
        <v>51</v>
      </c>
      <c r="I159">
        <v>819</v>
      </c>
      <c r="J159">
        <v>1110</v>
      </c>
      <c r="K159">
        <v>81</v>
      </c>
      <c r="L159">
        <v>5612</v>
      </c>
      <c r="M159">
        <v>1220</v>
      </c>
      <c r="N159">
        <v>2197</v>
      </c>
      <c r="O159">
        <v>42</v>
      </c>
      <c r="P159">
        <v>0</v>
      </c>
      <c r="Q159">
        <v>500</v>
      </c>
      <c r="R159">
        <f t="shared" si="4"/>
        <v>9571</v>
      </c>
      <c r="S159">
        <f t="shared" si="5"/>
        <v>14401</v>
      </c>
    </row>
    <row r="160" spans="1:19" x14ac:dyDescent="0.3">
      <c r="A160">
        <v>145</v>
      </c>
      <c r="B160" t="s">
        <v>152</v>
      </c>
      <c r="C160" t="s">
        <v>7</v>
      </c>
      <c r="D160" t="s">
        <v>456</v>
      </c>
      <c r="E160" t="s">
        <v>750</v>
      </c>
      <c r="F160">
        <v>618</v>
      </c>
      <c r="G160">
        <v>687</v>
      </c>
      <c r="H160">
        <v>0</v>
      </c>
      <c r="I160">
        <v>417</v>
      </c>
      <c r="J160">
        <v>1110</v>
      </c>
      <c r="K160">
        <v>57</v>
      </c>
      <c r="L160">
        <v>5612</v>
      </c>
      <c r="M160">
        <v>864</v>
      </c>
      <c r="N160">
        <v>1557</v>
      </c>
      <c r="O160">
        <v>30</v>
      </c>
      <c r="P160">
        <v>717</v>
      </c>
      <c r="Q160">
        <v>500</v>
      </c>
      <c r="R160">
        <f t="shared" si="4"/>
        <v>9280</v>
      </c>
      <c r="S160">
        <f t="shared" si="5"/>
        <v>11494</v>
      </c>
    </row>
    <row r="161" spans="1:19" x14ac:dyDescent="0.3">
      <c r="A161">
        <v>146</v>
      </c>
      <c r="B161" t="s">
        <v>153</v>
      </c>
      <c r="C161" t="s">
        <v>7</v>
      </c>
      <c r="D161" t="s">
        <v>457</v>
      </c>
      <c r="E161" t="s">
        <v>751</v>
      </c>
      <c r="F161">
        <v>618</v>
      </c>
      <c r="G161">
        <v>687</v>
      </c>
      <c r="H161">
        <v>24</v>
      </c>
      <c r="I161">
        <v>417</v>
      </c>
      <c r="J161">
        <v>1110</v>
      </c>
      <c r="K161">
        <v>57</v>
      </c>
      <c r="L161">
        <v>5612</v>
      </c>
      <c r="M161">
        <v>864</v>
      </c>
      <c r="N161">
        <v>1557</v>
      </c>
      <c r="O161">
        <v>30</v>
      </c>
      <c r="P161">
        <v>0</v>
      </c>
      <c r="Q161">
        <v>500</v>
      </c>
      <c r="R161">
        <f t="shared" si="4"/>
        <v>8563</v>
      </c>
      <c r="S161">
        <f t="shared" si="5"/>
        <v>10801</v>
      </c>
    </row>
    <row r="162" spans="1:19" x14ac:dyDescent="0.3">
      <c r="D162" t="s">
        <v>458</v>
      </c>
      <c r="N162">
        <v>0</v>
      </c>
      <c r="R162">
        <f t="shared" si="4"/>
        <v>0</v>
      </c>
      <c r="S162">
        <f t="shared" si="5"/>
        <v>0</v>
      </c>
    </row>
    <row r="163" spans="1:19" x14ac:dyDescent="0.3">
      <c r="A163">
        <v>147</v>
      </c>
      <c r="B163" t="s">
        <v>154</v>
      </c>
      <c r="C163" t="s">
        <v>7</v>
      </c>
      <c r="D163" t="s">
        <v>459</v>
      </c>
      <c r="E163" t="s">
        <v>752</v>
      </c>
      <c r="F163">
        <v>872</v>
      </c>
      <c r="G163">
        <v>2913</v>
      </c>
      <c r="H163">
        <v>66</v>
      </c>
      <c r="I163">
        <v>819</v>
      </c>
      <c r="J163">
        <v>1110</v>
      </c>
      <c r="K163">
        <v>81</v>
      </c>
      <c r="L163">
        <v>5612</v>
      </c>
      <c r="M163">
        <v>1220</v>
      </c>
      <c r="N163">
        <v>2197</v>
      </c>
      <c r="O163">
        <v>42</v>
      </c>
      <c r="P163">
        <v>758</v>
      </c>
      <c r="Q163">
        <v>500</v>
      </c>
      <c r="R163">
        <f t="shared" si="4"/>
        <v>10329</v>
      </c>
      <c r="S163">
        <f t="shared" si="5"/>
        <v>15237</v>
      </c>
    </row>
    <row r="164" spans="1:19" x14ac:dyDescent="0.3">
      <c r="A164">
        <v>148</v>
      </c>
      <c r="B164" t="s">
        <v>155</v>
      </c>
      <c r="C164" t="s">
        <v>7</v>
      </c>
      <c r="D164" t="s">
        <v>460</v>
      </c>
      <c r="E164" t="s">
        <v>753</v>
      </c>
      <c r="F164">
        <v>872</v>
      </c>
      <c r="G164">
        <v>2913</v>
      </c>
      <c r="H164">
        <v>90</v>
      </c>
      <c r="I164">
        <v>819</v>
      </c>
      <c r="J164">
        <v>1110</v>
      </c>
      <c r="K164">
        <v>81</v>
      </c>
      <c r="L164">
        <v>5612</v>
      </c>
      <c r="M164">
        <v>1220</v>
      </c>
      <c r="N164">
        <v>2197</v>
      </c>
      <c r="O164">
        <v>42</v>
      </c>
      <c r="P164">
        <v>758</v>
      </c>
      <c r="Q164">
        <v>500</v>
      </c>
      <c r="R164">
        <f t="shared" si="4"/>
        <v>10329</v>
      </c>
      <c r="S164">
        <f t="shared" si="5"/>
        <v>15261</v>
      </c>
    </row>
    <row r="165" spans="1:19" x14ac:dyDescent="0.3">
      <c r="A165">
        <v>149</v>
      </c>
      <c r="B165" t="s">
        <v>156</v>
      </c>
      <c r="C165" t="s">
        <v>7</v>
      </c>
      <c r="D165" t="s">
        <v>461</v>
      </c>
      <c r="E165" t="s">
        <v>754</v>
      </c>
      <c r="F165">
        <v>872</v>
      </c>
      <c r="G165">
        <v>2913</v>
      </c>
      <c r="H165">
        <v>0</v>
      </c>
      <c r="I165">
        <v>819</v>
      </c>
      <c r="J165">
        <v>1110</v>
      </c>
      <c r="K165">
        <v>81</v>
      </c>
      <c r="L165">
        <v>5612</v>
      </c>
      <c r="M165">
        <v>1220</v>
      </c>
      <c r="N165">
        <v>2197</v>
      </c>
      <c r="O165">
        <v>42</v>
      </c>
      <c r="P165">
        <v>0</v>
      </c>
      <c r="Q165">
        <v>500</v>
      </c>
      <c r="R165">
        <f t="shared" si="4"/>
        <v>9571</v>
      </c>
      <c r="S165">
        <f t="shared" si="5"/>
        <v>14413</v>
      </c>
    </row>
    <row r="166" spans="1:19" x14ac:dyDescent="0.3">
      <c r="A166">
        <v>150</v>
      </c>
      <c r="B166" t="s">
        <v>157</v>
      </c>
      <c r="C166" t="s">
        <v>7</v>
      </c>
      <c r="D166" t="s">
        <v>462</v>
      </c>
      <c r="E166" t="s">
        <v>755</v>
      </c>
      <c r="F166">
        <v>872</v>
      </c>
      <c r="G166">
        <v>2913</v>
      </c>
      <c r="H166">
        <v>66</v>
      </c>
      <c r="I166">
        <v>819</v>
      </c>
      <c r="J166">
        <v>1110</v>
      </c>
      <c r="K166">
        <v>81</v>
      </c>
      <c r="L166">
        <v>5612</v>
      </c>
      <c r="M166">
        <v>1220</v>
      </c>
      <c r="N166">
        <v>2197</v>
      </c>
      <c r="O166">
        <v>42</v>
      </c>
      <c r="P166">
        <v>0</v>
      </c>
      <c r="Q166">
        <v>500</v>
      </c>
      <c r="R166">
        <f t="shared" si="4"/>
        <v>9571</v>
      </c>
      <c r="S166">
        <f t="shared" si="5"/>
        <v>14479</v>
      </c>
    </row>
    <row r="167" spans="1:19" x14ac:dyDescent="0.3">
      <c r="A167">
        <v>151</v>
      </c>
      <c r="B167" t="s">
        <v>158</v>
      </c>
      <c r="C167" t="s">
        <v>7</v>
      </c>
      <c r="D167" t="s">
        <v>463</v>
      </c>
      <c r="E167" t="s">
        <v>756</v>
      </c>
      <c r="F167">
        <v>618</v>
      </c>
      <c r="G167">
        <v>687</v>
      </c>
      <c r="H167">
        <v>90</v>
      </c>
      <c r="I167">
        <v>417</v>
      </c>
      <c r="J167">
        <v>1110</v>
      </c>
      <c r="K167">
        <v>57</v>
      </c>
      <c r="L167">
        <v>5612</v>
      </c>
      <c r="M167">
        <v>864</v>
      </c>
      <c r="N167">
        <v>1557</v>
      </c>
      <c r="O167">
        <v>30</v>
      </c>
      <c r="P167">
        <v>0</v>
      </c>
      <c r="Q167">
        <v>500</v>
      </c>
      <c r="R167">
        <f t="shared" si="4"/>
        <v>8563</v>
      </c>
      <c r="S167">
        <f t="shared" si="5"/>
        <v>10867</v>
      </c>
    </row>
    <row r="168" spans="1:19" x14ac:dyDescent="0.3">
      <c r="A168">
        <v>152</v>
      </c>
      <c r="B168" t="s">
        <v>159</v>
      </c>
      <c r="C168" t="s">
        <v>7</v>
      </c>
      <c r="D168" t="s">
        <v>464</v>
      </c>
      <c r="E168" t="s">
        <v>757</v>
      </c>
      <c r="F168">
        <v>618</v>
      </c>
      <c r="G168">
        <v>687</v>
      </c>
      <c r="H168">
        <v>90</v>
      </c>
      <c r="I168">
        <v>417</v>
      </c>
      <c r="J168">
        <v>1110</v>
      </c>
      <c r="K168">
        <v>57</v>
      </c>
      <c r="L168">
        <v>5612</v>
      </c>
      <c r="M168">
        <v>864</v>
      </c>
      <c r="N168">
        <v>1557</v>
      </c>
      <c r="O168">
        <v>30</v>
      </c>
      <c r="P168">
        <v>0</v>
      </c>
      <c r="Q168">
        <v>500</v>
      </c>
      <c r="R168">
        <f t="shared" si="4"/>
        <v>8563</v>
      </c>
      <c r="S168">
        <f t="shared" si="5"/>
        <v>10867</v>
      </c>
    </row>
    <row r="169" spans="1:19" x14ac:dyDescent="0.3">
      <c r="A169">
        <v>153</v>
      </c>
      <c r="B169" t="s">
        <v>160</v>
      </c>
      <c r="C169" t="s">
        <v>7</v>
      </c>
      <c r="D169" t="s">
        <v>465</v>
      </c>
      <c r="E169" t="s">
        <v>758</v>
      </c>
      <c r="F169">
        <v>872</v>
      </c>
      <c r="G169">
        <v>2913</v>
      </c>
      <c r="H169">
        <v>90</v>
      </c>
      <c r="I169">
        <v>819</v>
      </c>
      <c r="J169">
        <v>1110</v>
      </c>
      <c r="K169">
        <v>81</v>
      </c>
      <c r="L169">
        <v>5612</v>
      </c>
      <c r="M169">
        <v>1220</v>
      </c>
      <c r="N169">
        <v>2197</v>
      </c>
      <c r="O169">
        <v>42</v>
      </c>
      <c r="P169">
        <v>758</v>
      </c>
      <c r="Q169">
        <v>500</v>
      </c>
      <c r="R169">
        <f t="shared" si="4"/>
        <v>10329</v>
      </c>
      <c r="S169">
        <f t="shared" si="5"/>
        <v>15261</v>
      </c>
    </row>
    <row r="170" spans="1:19" x14ac:dyDescent="0.3">
      <c r="A170">
        <v>154</v>
      </c>
      <c r="B170" t="s">
        <v>161</v>
      </c>
      <c r="C170" t="s">
        <v>7</v>
      </c>
      <c r="D170" t="s">
        <v>466</v>
      </c>
      <c r="E170" t="s">
        <v>759</v>
      </c>
      <c r="F170">
        <v>872</v>
      </c>
      <c r="G170">
        <v>2913</v>
      </c>
      <c r="H170">
        <v>0</v>
      </c>
      <c r="I170">
        <v>819</v>
      </c>
      <c r="J170">
        <v>1110</v>
      </c>
      <c r="K170">
        <v>81</v>
      </c>
      <c r="L170">
        <v>5612</v>
      </c>
      <c r="M170">
        <v>1220</v>
      </c>
      <c r="N170">
        <v>2197</v>
      </c>
      <c r="O170">
        <v>42</v>
      </c>
      <c r="P170">
        <v>0</v>
      </c>
      <c r="Q170">
        <v>500</v>
      </c>
      <c r="R170">
        <f t="shared" si="4"/>
        <v>9571</v>
      </c>
      <c r="S170">
        <f t="shared" si="5"/>
        <v>14413</v>
      </c>
    </row>
    <row r="171" spans="1:19" x14ac:dyDescent="0.3">
      <c r="A171">
        <v>155</v>
      </c>
      <c r="B171" t="s">
        <v>162</v>
      </c>
      <c r="C171" t="s">
        <v>7</v>
      </c>
      <c r="D171" t="s">
        <v>467</v>
      </c>
      <c r="E171" t="s">
        <v>760</v>
      </c>
      <c r="F171">
        <v>872</v>
      </c>
      <c r="G171">
        <v>2913</v>
      </c>
      <c r="H171">
        <v>24</v>
      </c>
      <c r="I171">
        <v>819</v>
      </c>
      <c r="J171">
        <v>1110</v>
      </c>
      <c r="K171">
        <v>81</v>
      </c>
      <c r="L171">
        <v>5612</v>
      </c>
      <c r="M171">
        <v>1220</v>
      </c>
      <c r="N171">
        <v>2197</v>
      </c>
      <c r="O171">
        <v>42</v>
      </c>
      <c r="P171">
        <v>0</v>
      </c>
      <c r="Q171">
        <v>500</v>
      </c>
      <c r="R171">
        <f t="shared" si="4"/>
        <v>9571</v>
      </c>
      <c r="S171">
        <f t="shared" si="5"/>
        <v>14437</v>
      </c>
    </row>
    <row r="172" spans="1:19" x14ac:dyDescent="0.3">
      <c r="D172" t="s">
        <v>468</v>
      </c>
      <c r="N172">
        <v>0</v>
      </c>
      <c r="R172">
        <f t="shared" si="4"/>
        <v>0</v>
      </c>
      <c r="S172">
        <f t="shared" si="5"/>
        <v>0</v>
      </c>
    </row>
    <row r="173" spans="1:19" x14ac:dyDescent="0.3">
      <c r="A173">
        <v>156</v>
      </c>
      <c r="B173" t="s">
        <v>163</v>
      </c>
      <c r="C173" t="s">
        <v>7</v>
      </c>
      <c r="D173" t="s">
        <v>469</v>
      </c>
      <c r="E173" t="s">
        <v>761</v>
      </c>
      <c r="F173">
        <v>872</v>
      </c>
      <c r="G173">
        <v>2913</v>
      </c>
      <c r="H173">
        <v>0</v>
      </c>
      <c r="I173">
        <v>819</v>
      </c>
      <c r="J173">
        <v>1110</v>
      </c>
      <c r="K173">
        <v>81</v>
      </c>
      <c r="L173">
        <v>5612</v>
      </c>
      <c r="M173">
        <v>1220</v>
      </c>
      <c r="N173">
        <v>2197</v>
      </c>
      <c r="O173">
        <v>42</v>
      </c>
      <c r="P173">
        <v>758</v>
      </c>
      <c r="Q173">
        <v>500</v>
      </c>
      <c r="R173">
        <f t="shared" si="4"/>
        <v>10329</v>
      </c>
      <c r="S173">
        <f t="shared" si="5"/>
        <v>15171</v>
      </c>
    </row>
    <row r="174" spans="1:19" x14ac:dyDescent="0.3">
      <c r="A174">
        <v>157</v>
      </c>
      <c r="B174" t="s">
        <v>164</v>
      </c>
      <c r="C174" t="s">
        <v>7</v>
      </c>
      <c r="D174" t="s">
        <v>470</v>
      </c>
      <c r="E174" t="s">
        <v>762</v>
      </c>
      <c r="F174">
        <v>618</v>
      </c>
      <c r="G174">
        <v>687</v>
      </c>
      <c r="H174">
        <v>24</v>
      </c>
      <c r="I174">
        <v>417</v>
      </c>
      <c r="J174">
        <v>1110</v>
      </c>
      <c r="K174">
        <v>57</v>
      </c>
      <c r="L174">
        <v>5612</v>
      </c>
      <c r="M174">
        <v>864</v>
      </c>
      <c r="N174">
        <v>1557</v>
      </c>
      <c r="O174">
        <v>30</v>
      </c>
      <c r="P174">
        <v>0</v>
      </c>
      <c r="Q174">
        <v>500</v>
      </c>
      <c r="R174">
        <f t="shared" si="4"/>
        <v>8563</v>
      </c>
      <c r="S174">
        <f t="shared" si="5"/>
        <v>10801</v>
      </c>
    </row>
    <row r="175" spans="1:19" x14ac:dyDescent="0.3">
      <c r="A175">
        <v>158</v>
      </c>
      <c r="B175" t="s">
        <v>165</v>
      </c>
      <c r="C175" t="s">
        <v>7</v>
      </c>
      <c r="D175" t="s">
        <v>471</v>
      </c>
      <c r="E175" t="s">
        <v>763</v>
      </c>
      <c r="F175">
        <v>618</v>
      </c>
      <c r="G175">
        <v>687</v>
      </c>
      <c r="H175">
        <v>66</v>
      </c>
      <c r="I175">
        <v>417</v>
      </c>
      <c r="J175">
        <v>1110</v>
      </c>
      <c r="K175">
        <v>57</v>
      </c>
      <c r="L175">
        <v>5612</v>
      </c>
      <c r="M175">
        <v>864</v>
      </c>
      <c r="N175">
        <v>1557</v>
      </c>
      <c r="O175">
        <v>30</v>
      </c>
      <c r="P175">
        <v>717</v>
      </c>
      <c r="Q175">
        <v>500</v>
      </c>
      <c r="R175">
        <f t="shared" si="4"/>
        <v>9280</v>
      </c>
      <c r="S175">
        <f t="shared" si="5"/>
        <v>11560</v>
      </c>
    </row>
    <row r="176" spans="1:19" x14ac:dyDescent="0.3">
      <c r="A176">
        <v>159</v>
      </c>
      <c r="B176" t="s">
        <v>166</v>
      </c>
      <c r="C176" t="s">
        <v>7</v>
      </c>
      <c r="D176" t="s">
        <v>472</v>
      </c>
      <c r="E176" t="s">
        <v>764</v>
      </c>
      <c r="F176">
        <v>872</v>
      </c>
      <c r="G176">
        <v>2913</v>
      </c>
      <c r="H176">
        <v>66</v>
      </c>
      <c r="I176">
        <v>819</v>
      </c>
      <c r="J176">
        <v>1110</v>
      </c>
      <c r="K176">
        <v>81</v>
      </c>
      <c r="L176">
        <v>5612</v>
      </c>
      <c r="M176">
        <v>1220</v>
      </c>
      <c r="N176">
        <v>2197</v>
      </c>
      <c r="O176">
        <v>42</v>
      </c>
      <c r="P176">
        <v>0</v>
      </c>
      <c r="Q176">
        <v>500</v>
      </c>
      <c r="R176">
        <f t="shared" si="4"/>
        <v>9571</v>
      </c>
      <c r="S176">
        <f t="shared" si="5"/>
        <v>14479</v>
      </c>
    </row>
    <row r="177" spans="1:19" x14ac:dyDescent="0.3">
      <c r="A177">
        <v>160</v>
      </c>
      <c r="B177" t="s">
        <v>167</v>
      </c>
      <c r="C177" t="s">
        <v>7</v>
      </c>
      <c r="D177" t="s">
        <v>473</v>
      </c>
      <c r="E177" t="s">
        <v>765</v>
      </c>
      <c r="F177">
        <v>872</v>
      </c>
      <c r="G177">
        <v>2913</v>
      </c>
      <c r="H177">
        <v>66</v>
      </c>
      <c r="I177">
        <v>819</v>
      </c>
      <c r="J177">
        <v>1110</v>
      </c>
      <c r="K177">
        <v>81</v>
      </c>
      <c r="L177">
        <v>5612</v>
      </c>
      <c r="M177">
        <v>1220</v>
      </c>
      <c r="N177">
        <v>2197</v>
      </c>
      <c r="O177">
        <v>42</v>
      </c>
      <c r="P177">
        <v>0</v>
      </c>
      <c r="Q177">
        <v>500</v>
      </c>
      <c r="R177">
        <f t="shared" si="4"/>
        <v>9571</v>
      </c>
      <c r="S177">
        <f t="shared" si="5"/>
        <v>14479</v>
      </c>
    </row>
    <row r="178" spans="1:19" x14ac:dyDescent="0.3">
      <c r="A178">
        <v>161</v>
      </c>
      <c r="B178" t="s">
        <v>168</v>
      </c>
      <c r="C178" t="s">
        <v>7</v>
      </c>
      <c r="D178" t="s">
        <v>474</v>
      </c>
      <c r="E178" t="s">
        <v>766</v>
      </c>
      <c r="F178">
        <v>872</v>
      </c>
      <c r="G178">
        <v>2913</v>
      </c>
      <c r="H178">
        <v>90</v>
      </c>
      <c r="I178">
        <v>819</v>
      </c>
      <c r="J178">
        <v>1110</v>
      </c>
      <c r="K178">
        <v>81</v>
      </c>
      <c r="L178">
        <v>5612</v>
      </c>
      <c r="M178">
        <v>1220</v>
      </c>
      <c r="N178">
        <v>2197</v>
      </c>
      <c r="O178">
        <v>42</v>
      </c>
      <c r="P178">
        <v>0</v>
      </c>
      <c r="Q178">
        <v>500</v>
      </c>
      <c r="R178">
        <f t="shared" si="4"/>
        <v>9571</v>
      </c>
      <c r="S178">
        <f t="shared" si="5"/>
        <v>14503</v>
      </c>
    </row>
    <row r="179" spans="1:19" x14ac:dyDescent="0.3">
      <c r="A179">
        <v>162</v>
      </c>
      <c r="B179" t="s">
        <v>169</v>
      </c>
      <c r="C179" t="s">
        <v>7</v>
      </c>
      <c r="D179" t="s">
        <v>475</v>
      </c>
      <c r="E179" t="s">
        <v>767</v>
      </c>
      <c r="F179">
        <v>872</v>
      </c>
      <c r="G179">
        <v>2913</v>
      </c>
      <c r="H179">
        <v>0</v>
      </c>
      <c r="I179">
        <v>819</v>
      </c>
      <c r="J179">
        <v>1110</v>
      </c>
      <c r="K179">
        <v>81</v>
      </c>
      <c r="L179">
        <v>5612</v>
      </c>
      <c r="M179">
        <v>1220</v>
      </c>
      <c r="N179">
        <v>2197</v>
      </c>
      <c r="O179">
        <v>42</v>
      </c>
      <c r="P179">
        <v>0</v>
      </c>
      <c r="Q179">
        <v>500</v>
      </c>
      <c r="R179">
        <f t="shared" si="4"/>
        <v>9571</v>
      </c>
      <c r="S179">
        <f t="shared" si="5"/>
        <v>14413</v>
      </c>
    </row>
    <row r="180" spans="1:19" x14ac:dyDescent="0.3">
      <c r="A180">
        <v>163</v>
      </c>
      <c r="B180" t="s">
        <v>170</v>
      </c>
      <c r="C180" t="s">
        <v>7</v>
      </c>
      <c r="D180" t="s">
        <v>476</v>
      </c>
      <c r="E180" t="s">
        <v>768</v>
      </c>
      <c r="F180">
        <v>618</v>
      </c>
      <c r="G180">
        <v>687</v>
      </c>
      <c r="H180">
        <v>24</v>
      </c>
      <c r="I180">
        <v>417</v>
      </c>
      <c r="J180">
        <v>1110</v>
      </c>
      <c r="K180">
        <v>57</v>
      </c>
      <c r="L180">
        <v>5612</v>
      </c>
      <c r="M180">
        <v>864</v>
      </c>
      <c r="N180">
        <v>1557</v>
      </c>
      <c r="O180">
        <v>30</v>
      </c>
      <c r="P180">
        <v>0</v>
      </c>
      <c r="Q180">
        <v>500</v>
      </c>
      <c r="R180">
        <f t="shared" si="4"/>
        <v>8563</v>
      </c>
      <c r="S180">
        <f t="shared" si="5"/>
        <v>10801</v>
      </c>
    </row>
    <row r="181" spans="1:19" x14ac:dyDescent="0.3">
      <c r="A181">
        <v>164</v>
      </c>
      <c r="B181" t="s">
        <v>171</v>
      </c>
      <c r="C181" t="s">
        <v>7</v>
      </c>
      <c r="D181" t="s">
        <v>477</v>
      </c>
      <c r="E181" t="s">
        <v>769</v>
      </c>
      <c r="F181">
        <v>618</v>
      </c>
      <c r="G181">
        <v>687</v>
      </c>
      <c r="H181">
        <v>0</v>
      </c>
      <c r="I181">
        <v>417</v>
      </c>
      <c r="J181">
        <v>1110</v>
      </c>
      <c r="K181">
        <v>57</v>
      </c>
      <c r="L181">
        <v>5612</v>
      </c>
      <c r="M181">
        <v>864</v>
      </c>
      <c r="N181">
        <v>1557</v>
      </c>
      <c r="O181">
        <v>30</v>
      </c>
      <c r="P181">
        <v>717</v>
      </c>
      <c r="Q181">
        <v>500</v>
      </c>
      <c r="R181">
        <f t="shared" si="4"/>
        <v>9280</v>
      </c>
      <c r="S181">
        <f t="shared" si="5"/>
        <v>11494</v>
      </c>
    </row>
    <row r="182" spans="1:19" x14ac:dyDescent="0.3">
      <c r="A182">
        <v>165</v>
      </c>
      <c r="B182" t="s">
        <v>172</v>
      </c>
      <c r="C182" t="s">
        <v>7</v>
      </c>
      <c r="D182" t="s">
        <v>474</v>
      </c>
      <c r="E182" t="s">
        <v>770</v>
      </c>
      <c r="F182">
        <v>872</v>
      </c>
      <c r="G182">
        <v>2913</v>
      </c>
      <c r="H182">
        <v>0</v>
      </c>
      <c r="I182">
        <v>819</v>
      </c>
      <c r="J182">
        <v>1110</v>
      </c>
      <c r="K182">
        <v>81</v>
      </c>
      <c r="L182">
        <v>5612</v>
      </c>
      <c r="M182">
        <v>1220</v>
      </c>
      <c r="N182">
        <v>2197</v>
      </c>
      <c r="O182">
        <v>42</v>
      </c>
      <c r="P182">
        <v>0</v>
      </c>
      <c r="Q182">
        <v>500</v>
      </c>
      <c r="R182">
        <f t="shared" si="4"/>
        <v>9571</v>
      </c>
      <c r="S182">
        <f t="shared" si="5"/>
        <v>14413</v>
      </c>
    </row>
    <row r="183" spans="1:19" x14ac:dyDescent="0.3">
      <c r="A183">
        <v>166</v>
      </c>
      <c r="B183" t="s">
        <v>173</v>
      </c>
      <c r="C183" t="s">
        <v>7</v>
      </c>
      <c r="D183" t="s">
        <v>478</v>
      </c>
      <c r="E183" t="s">
        <v>771</v>
      </c>
      <c r="F183">
        <v>872</v>
      </c>
      <c r="G183">
        <v>2913</v>
      </c>
      <c r="H183">
        <v>0</v>
      </c>
      <c r="I183">
        <v>819</v>
      </c>
      <c r="J183">
        <v>1110</v>
      </c>
      <c r="K183">
        <v>81</v>
      </c>
      <c r="L183">
        <v>5612</v>
      </c>
      <c r="M183">
        <v>1220</v>
      </c>
      <c r="N183">
        <v>2197</v>
      </c>
      <c r="O183">
        <v>42</v>
      </c>
      <c r="P183">
        <v>0</v>
      </c>
      <c r="Q183">
        <v>500</v>
      </c>
      <c r="R183">
        <f t="shared" si="4"/>
        <v>9571</v>
      </c>
      <c r="S183">
        <f t="shared" si="5"/>
        <v>14413</v>
      </c>
    </row>
    <row r="184" spans="1:19" x14ac:dyDescent="0.3">
      <c r="A184">
        <v>167</v>
      </c>
      <c r="B184" t="s">
        <v>174</v>
      </c>
      <c r="C184" t="s">
        <v>7</v>
      </c>
      <c r="D184" t="s">
        <v>479</v>
      </c>
      <c r="E184" t="s">
        <v>772</v>
      </c>
      <c r="F184">
        <v>872</v>
      </c>
      <c r="G184">
        <v>2913</v>
      </c>
      <c r="H184">
        <v>0</v>
      </c>
      <c r="I184">
        <v>819</v>
      </c>
      <c r="J184">
        <v>1110</v>
      </c>
      <c r="K184">
        <v>81</v>
      </c>
      <c r="L184">
        <v>5612</v>
      </c>
      <c r="M184">
        <v>1220</v>
      </c>
      <c r="N184">
        <v>2197</v>
      </c>
      <c r="O184">
        <v>42</v>
      </c>
      <c r="P184">
        <v>758</v>
      </c>
      <c r="Q184">
        <v>500</v>
      </c>
      <c r="R184">
        <f t="shared" si="4"/>
        <v>10329</v>
      </c>
      <c r="S184">
        <f t="shared" si="5"/>
        <v>15171</v>
      </c>
    </row>
    <row r="185" spans="1:19" x14ac:dyDescent="0.3">
      <c r="A185">
        <v>168</v>
      </c>
      <c r="B185" t="s">
        <v>175</v>
      </c>
      <c r="C185" t="s">
        <v>7</v>
      </c>
      <c r="D185" t="s">
        <v>480</v>
      </c>
      <c r="E185" t="s">
        <v>773</v>
      </c>
      <c r="F185">
        <v>872</v>
      </c>
      <c r="G185">
        <v>2913</v>
      </c>
      <c r="H185">
        <v>66</v>
      </c>
      <c r="I185">
        <v>819</v>
      </c>
      <c r="J185">
        <v>1110</v>
      </c>
      <c r="K185">
        <v>81</v>
      </c>
      <c r="L185">
        <v>5612</v>
      </c>
      <c r="M185">
        <v>1220</v>
      </c>
      <c r="N185">
        <v>2197</v>
      </c>
      <c r="O185">
        <v>42</v>
      </c>
      <c r="P185">
        <v>0</v>
      </c>
      <c r="Q185">
        <v>500</v>
      </c>
      <c r="R185">
        <f t="shared" si="4"/>
        <v>9571</v>
      </c>
      <c r="S185">
        <f t="shared" si="5"/>
        <v>14479</v>
      </c>
    </row>
    <row r="186" spans="1:19" x14ac:dyDescent="0.3">
      <c r="A186">
        <v>169</v>
      </c>
      <c r="B186" t="s">
        <v>176</v>
      </c>
      <c r="C186" t="s">
        <v>7</v>
      </c>
      <c r="D186" t="s">
        <v>481</v>
      </c>
      <c r="E186" t="s">
        <v>774</v>
      </c>
      <c r="F186">
        <v>650</v>
      </c>
      <c r="G186">
        <v>0</v>
      </c>
      <c r="H186">
        <v>150</v>
      </c>
      <c r="I186">
        <v>417</v>
      </c>
      <c r="J186">
        <v>1110</v>
      </c>
      <c r="K186">
        <v>60</v>
      </c>
      <c r="L186">
        <v>5612</v>
      </c>
      <c r="M186">
        <v>911</v>
      </c>
      <c r="N186">
        <v>1638</v>
      </c>
      <c r="O186">
        <v>33</v>
      </c>
      <c r="P186">
        <v>717</v>
      </c>
      <c r="Q186">
        <v>500</v>
      </c>
      <c r="R186">
        <f t="shared" si="4"/>
        <v>9411</v>
      </c>
      <c r="S186">
        <f t="shared" si="5"/>
        <v>11088</v>
      </c>
    </row>
    <row r="187" spans="1:19" x14ac:dyDescent="0.3">
      <c r="A187">
        <v>170</v>
      </c>
      <c r="B187" t="s">
        <v>177</v>
      </c>
      <c r="C187" t="s">
        <v>7</v>
      </c>
      <c r="D187" t="s">
        <v>482</v>
      </c>
      <c r="E187" t="s">
        <v>775</v>
      </c>
      <c r="F187">
        <v>650</v>
      </c>
      <c r="G187">
        <v>0</v>
      </c>
      <c r="H187">
        <v>0</v>
      </c>
      <c r="I187">
        <v>417</v>
      </c>
      <c r="J187">
        <v>1110</v>
      </c>
      <c r="K187">
        <v>60</v>
      </c>
      <c r="L187">
        <v>5612</v>
      </c>
      <c r="M187">
        <v>911</v>
      </c>
      <c r="N187">
        <v>1638</v>
      </c>
      <c r="O187">
        <v>33</v>
      </c>
      <c r="P187">
        <v>717</v>
      </c>
      <c r="Q187">
        <v>500</v>
      </c>
      <c r="R187">
        <f t="shared" si="4"/>
        <v>9411</v>
      </c>
      <c r="S187">
        <f t="shared" si="5"/>
        <v>10938</v>
      </c>
    </row>
    <row r="188" spans="1:19" x14ac:dyDescent="0.3">
      <c r="A188">
        <v>171</v>
      </c>
      <c r="B188" t="s">
        <v>178</v>
      </c>
      <c r="C188" t="s">
        <v>7</v>
      </c>
      <c r="D188" t="s">
        <v>483</v>
      </c>
      <c r="E188" t="s">
        <v>776</v>
      </c>
      <c r="F188">
        <v>650</v>
      </c>
      <c r="G188">
        <v>0</v>
      </c>
      <c r="H188">
        <v>141</v>
      </c>
      <c r="I188">
        <v>417</v>
      </c>
      <c r="J188">
        <v>1110</v>
      </c>
      <c r="K188">
        <v>60</v>
      </c>
      <c r="L188">
        <v>5612</v>
      </c>
      <c r="M188">
        <v>911</v>
      </c>
      <c r="N188">
        <v>1638</v>
      </c>
      <c r="O188">
        <v>33</v>
      </c>
      <c r="P188">
        <v>0</v>
      </c>
      <c r="Q188">
        <v>500</v>
      </c>
      <c r="R188">
        <f t="shared" si="4"/>
        <v>8694</v>
      </c>
      <c r="S188">
        <f t="shared" si="5"/>
        <v>10362</v>
      </c>
    </row>
    <row r="189" spans="1:19" x14ac:dyDescent="0.3">
      <c r="A189">
        <v>172</v>
      </c>
      <c r="B189" t="s">
        <v>179</v>
      </c>
      <c r="C189" t="s">
        <v>7</v>
      </c>
      <c r="D189" t="s">
        <v>484</v>
      </c>
      <c r="E189" t="s">
        <v>777</v>
      </c>
      <c r="F189">
        <v>650</v>
      </c>
      <c r="G189">
        <v>0</v>
      </c>
      <c r="H189">
        <v>0</v>
      </c>
      <c r="I189">
        <v>417</v>
      </c>
      <c r="J189">
        <v>1110</v>
      </c>
      <c r="K189">
        <v>60</v>
      </c>
      <c r="L189">
        <v>5612</v>
      </c>
      <c r="M189">
        <v>911</v>
      </c>
      <c r="N189">
        <v>1638</v>
      </c>
      <c r="O189">
        <v>33</v>
      </c>
      <c r="P189">
        <v>0</v>
      </c>
      <c r="Q189">
        <v>500</v>
      </c>
      <c r="R189">
        <f t="shared" si="4"/>
        <v>8694</v>
      </c>
      <c r="S189">
        <f t="shared" si="5"/>
        <v>10221</v>
      </c>
    </row>
    <row r="190" spans="1:19" x14ac:dyDescent="0.3">
      <c r="A190">
        <v>173</v>
      </c>
      <c r="B190" t="s">
        <v>180</v>
      </c>
      <c r="C190" t="s">
        <v>7</v>
      </c>
      <c r="D190" t="s">
        <v>485</v>
      </c>
      <c r="E190" t="s">
        <v>778</v>
      </c>
      <c r="F190">
        <v>482</v>
      </c>
      <c r="G190">
        <v>0</v>
      </c>
      <c r="H190">
        <v>0</v>
      </c>
      <c r="I190">
        <v>417</v>
      </c>
      <c r="J190">
        <v>1110</v>
      </c>
      <c r="K190">
        <v>135</v>
      </c>
      <c r="L190">
        <v>5612</v>
      </c>
      <c r="M190">
        <v>675</v>
      </c>
      <c r="N190">
        <v>1215</v>
      </c>
      <c r="O190">
        <v>24</v>
      </c>
      <c r="P190">
        <v>0</v>
      </c>
      <c r="Q190">
        <v>500</v>
      </c>
      <c r="R190">
        <f t="shared" si="4"/>
        <v>8026</v>
      </c>
      <c r="S190">
        <f t="shared" si="5"/>
        <v>9553</v>
      </c>
    </row>
    <row r="191" spans="1:19" x14ac:dyDescent="0.3">
      <c r="A191">
        <v>174</v>
      </c>
      <c r="B191" t="s">
        <v>181</v>
      </c>
      <c r="C191" t="s">
        <v>7</v>
      </c>
      <c r="D191" t="s">
        <v>486</v>
      </c>
      <c r="E191" t="s">
        <v>779</v>
      </c>
      <c r="F191">
        <v>482</v>
      </c>
      <c r="G191">
        <v>0</v>
      </c>
      <c r="H191">
        <v>0</v>
      </c>
      <c r="I191">
        <v>417</v>
      </c>
      <c r="J191">
        <v>1110</v>
      </c>
      <c r="K191">
        <v>135</v>
      </c>
      <c r="L191">
        <v>5612</v>
      </c>
      <c r="M191">
        <v>675</v>
      </c>
      <c r="N191">
        <v>1215</v>
      </c>
      <c r="O191">
        <v>24</v>
      </c>
      <c r="P191">
        <v>0</v>
      </c>
      <c r="Q191">
        <v>500</v>
      </c>
      <c r="R191">
        <f t="shared" si="4"/>
        <v>8026</v>
      </c>
      <c r="S191">
        <f t="shared" si="5"/>
        <v>9553</v>
      </c>
    </row>
    <row r="192" spans="1:19" x14ac:dyDescent="0.3">
      <c r="A192">
        <v>175</v>
      </c>
      <c r="B192" t="s">
        <v>182</v>
      </c>
      <c r="C192" t="s">
        <v>7</v>
      </c>
      <c r="D192" t="s">
        <v>487</v>
      </c>
      <c r="E192" t="s">
        <v>780</v>
      </c>
      <c r="F192">
        <v>650</v>
      </c>
      <c r="G192">
        <v>0</v>
      </c>
      <c r="H192">
        <v>0</v>
      </c>
      <c r="I192">
        <v>417</v>
      </c>
      <c r="J192">
        <v>1110</v>
      </c>
      <c r="K192">
        <v>60</v>
      </c>
      <c r="L192">
        <v>5612</v>
      </c>
      <c r="M192">
        <v>911</v>
      </c>
      <c r="N192">
        <v>1638</v>
      </c>
      <c r="O192">
        <v>33</v>
      </c>
      <c r="P192">
        <v>717</v>
      </c>
      <c r="Q192">
        <v>500</v>
      </c>
      <c r="R192">
        <f t="shared" si="4"/>
        <v>9411</v>
      </c>
      <c r="S192">
        <f t="shared" si="5"/>
        <v>10938</v>
      </c>
    </row>
    <row r="193" spans="1:19" x14ac:dyDescent="0.3">
      <c r="A193">
        <v>176</v>
      </c>
      <c r="B193" t="s">
        <v>183</v>
      </c>
      <c r="C193" t="s">
        <v>7</v>
      </c>
      <c r="D193" t="s">
        <v>487</v>
      </c>
      <c r="E193" t="s">
        <v>781</v>
      </c>
      <c r="F193">
        <v>650</v>
      </c>
      <c r="G193">
        <v>0</v>
      </c>
      <c r="H193">
        <v>150</v>
      </c>
      <c r="I193">
        <v>417</v>
      </c>
      <c r="J193">
        <v>1110</v>
      </c>
      <c r="K193">
        <v>60</v>
      </c>
      <c r="L193">
        <v>5612</v>
      </c>
      <c r="M193">
        <v>911</v>
      </c>
      <c r="N193">
        <v>1638</v>
      </c>
      <c r="O193">
        <v>33</v>
      </c>
      <c r="P193">
        <v>0</v>
      </c>
      <c r="Q193">
        <v>500</v>
      </c>
      <c r="R193">
        <f t="shared" si="4"/>
        <v>8694</v>
      </c>
      <c r="S193">
        <f t="shared" si="5"/>
        <v>10371</v>
      </c>
    </row>
    <row r="194" spans="1:19" x14ac:dyDescent="0.3">
      <c r="A194">
        <v>177</v>
      </c>
      <c r="B194" t="s">
        <v>184</v>
      </c>
      <c r="C194" t="s">
        <v>7</v>
      </c>
      <c r="D194" t="s">
        <v>488</v>
      </c>
      <c r="E194" t="s">
        <v>782</v>
      </c>
      <c r="F194">
        <v>650</v>
      </c>
      <c r="G194">
        <v>0</v>
      </c>
      <c r="H194">
        <v>0</v>
      </c>
      <c r="I194">
        <v>417</v>
      </c>
      <c r="J194">
        <v>1110</v>
      </c>
      <c r="K194">
        <v>60</v>
      </c>
      <c r="L194">
        <v>5612</v>
      </c>
      <c r="M194">
        <v>911</v>
      </c>
      <c r="N194">
        <v>1638</v>
      </c>
      <c r="O194">
        <v>33</v>
      </c>
      <c r="P194">
        <v>0</v>
      </c>
      <c r="Q194">
        <v>500</v>
      </c>
      <c r="R194">
        <f t="shared" si="4"/>
        <v>8694</v>
      </c>
      <c r="S194">
        <f t="shared" si="5"/>
        <v>10221</v>
      </c>
    </row>
    <row r="195" spans="1:19" x14ac:dyDescent="0.3">
      <c r="A195">
        <v>178</v>
      </c>
      <c r="B195" t="s">
        <v>185</v>
      </c>
      <c r="C195" t="s">
        <v>7</v>
      </c>
      <c r="D195" t="s">
        <v>489</v>
      </c>
      <c r="E195" t="s">
        <v>783</v>
      </c>
      <c r="F195">
        <v>650</v>
      </c>
      <c r="G195">
        <v>0</v>
      </c>
      <c r="H195">
        <v>24</v>
      </c>
      <c r="I195">
        <v>417</v>
      </c>
      <c r="J195">
        <v>1110</v>
      </c>
      <c r="K195">
        <v>60</v>
      </c>
      <c r="L195">
        <v>5612</v>
      </c>
      <c r="M195">
        <v>911</v>
      </c>
      <c r="N195">
        <v>1638</v>
      </c>
      <c r="O195">
        <v>33</v>
      </c>
      <c r="P195">
        <v>0</v>
      </c>
      <c r="Q195">
        <v>500</v>
      </c>
      <c r="R195">
        <f t="shared" si="4"/>
        <v>8694</v>
      </c>
      <c r="S195">
        <f t="shared" si="5"/>
        <v>10245</v>
      </c>
    </row>
    <row r="196" spans="1:19" x14ac:dyDescent="0.3">
      <c r="A196">
        <v>179</v>
      </c>
      <c r="B196" t="s">
        <v>186</v>
      </c>
      <c r="C196" t="s">
        <v>7</v>
      </c>
      <c r="D196" t="s">
        <v>490</v>
      </c>
      <c r="E196" t="s">
        <v>784</v>
      </c>
      <c r="F196">
        <v>482</v>
      </c>
      <c r="G196">
        <v>0</v>
      </c>
      <c r="H196">
        <v>0</v>
      </c>
      <c r="I196">
        <v>417</v>
      </c>
      <c r="J196">
        <v>1110</v>
      </c>
      <c r="K196">
        <v>45</v>
      </c>
      <c r="L196">
        <v>5612</v>
      </c>
      <c r="M196">
        <v>675</v>
      </c>
      <c r="N196">
        <v>1215</v>
      </c>
      <c r="O196">
        <v>24</v>
      </c>
      <c r="P196">
        <v>716</v>
      </c>
      <c r="Q196">
        <v>500</v>
      </c>
      <c r="R196">
        <f t="shared" si="4"/>
        <v>8742</v>
      </c>
      <c r="S196">
        <f t="shared" si="5"/>
        <v>10269</v>
      </c>
    </row>
    <row r="197" spans="1:19" x14ac:dyDescent="0.3">
      <c r="A197">
        <v>180</v>
      </c>
      <c r="B197" t="s">
        <v>187</v>
      </c>
      <c r="C197" t="s">
        <v>7</v>
      </c>
      <c r="D197" t="s">
        <v>491</v>
      </c>
      <c r="E197" t="s">
        <v>785</v>
      </c>
      <c r="F197">
        <v>482</v>
      </c>
      <c r="G197">
        <v>0</v>
      </c>
      <c r="H197">
        <v>0</v>
      </c>
      <c r="I197">
        <v>417</v>
      </c>
      <c r="J197">
        <v>1110</v>
      </c>
      <c r="K197">
        <v>45</v>
      </c>
      <c r="L197">
        <v>5612</v>
      </c>
      <c r="M197">
        <v>675</v>
      </c>
      <c r="N197">
        <v>1215</v>
      </c>
      <c r="O197">
        <v>24</v>
      </c>
      <c r="P197">
        <v>0</v>
      </c>
      <c r="Q197">
        <v>500</v>
      </c>
      <c r="R197">
        <f t="shared" si="4"/>
        <v>8026</v>
      </c>
      <c r="S197">
        <f t="shared" si="5"/>
        <v>9553</v>
      </c>
    </row>
    <row r="198" spans="1:19" x14ac:dyDescent="0.3">
      <c r="A198">
        <v>181</v>
      </c>
      <c r="B198" t="s">
        <v>188</v>
      </c>
      <c r="C198" t="s">
        <v>7</v>
      </c>
      <c r="D198" t="s">
        <v>492</v>
      </c>
      <c r="E198" t="s">
        <v>786</v>
      </c>
      <c r="F198">
        <v>650</v>
      </c>
      <c r="G198">
        <v>0</v>
      </c>
      <c r="H198">
        <v>24</v>
      </c>
      <c r="I198">
        <v>417</v>
      </c>
      <c r="J198">
        <v>1110</v>
      </c>
      <c r="K198">
        <v>60</v>
      </c>
      <c r="L198">
        <v>5612</v>
      </c>
      <c r="M198">
        <v>911</v>
      </c>
      <c r="N198">
        <v>1638</v>
      </c>
      <c r="O198">
        <v>33</v>
      </c>
      <c r="P198">
        <v>0</v>
      </c>
      <c r="Q198">
        <v>500</v>
      </c>
      <c r="R198">
        <f t="shared" si="4"/>
        <v>8694</v>
      </c>
      <c r="S198">
        <f t="shared" si="5"/>
        <v>10245</v>
      </c>
    </row>
    <row r="199" spans="1:19" x14ac:dyDescent="0.3">
      <c r="A199">
        <v>182</v>
      </c>
      <c r="B199" t="s">
        <v>189</v>
      </c>
      <c r="C199" t="s">
        <v>7</v>
      </c>
      <c r="D199" t="s">
        <v>493</v>
      </c>
      <c r="E199" t="s">
        <v>787</v>
      </c>
      <c r="F199">
        <v>650</v>
      </c>
      <c r="G199">
        <v>0</v>
      </c>
      <c r="H199">
        <v>0</v>
      </c>
      <c r="I199">
        <v>417</v>
      </c>
      <c r="J199">
        <v>1110</v>
      </c>
      <c r="K199">
        <v>60</v>
      </c>
      <c r="L199">
        <v>5612</v>
      </c>
      <c r="M199">
        <v>911</v>
      </c>
      <c r="N199">
        <v>1638</v>
      </c>
      <c r="O199">
        <v>33</v>
      </c>
      <c r="P199">
        <v>0</v>
      </c>
      <c r="Q199">
        <v>500</v>
      </c>
      <c r="R199">
        <f t="shared" ref="R199:R262" si="6">SUM(L199:Q199)</f>
        <v>8694</v>
      </c>
      <c r="S199">
        <f t="shared" ref="S199:S262" si="7">+G199+H199+I199+J199+R199</f>
        <v>10221</v>
      </c>
    </row>
    <row r="200" spans="1:19" x14ac:dyDescent="0.3">
      <c r="A200">
        <v>183</v>
      </c>
      <c r="B200" t="s">
        <v>190</v>
      </c>
      <c r="C200" t="s">
        <v>7</v>
      </c>
      <c r="D200" t="s">
        <v>494</v>
      </c>
      <c r="E200" t="s">
        <v>788</v>
      </c>
      <c r="F200">
        <v>650</v>
      </c>
      <c r="G200">
        <v>0</v>
      </c>
      <c r="H200">
        <v>0</v>
      </c>
      <c r="I200">
        <v>417</v>
      </c>
      <c r="J200">
        <v>1110</v>
      </c>
      <c r="K200">
        <v>60</v>
      </c>
      <c r="L200">
        <v>5612</v>
      </c>
      <c r="M200">
        <v>911</v>
      </c>
      <c r="N200">
        <v>1638</v>
      </c>
      <c r="O200">
        <v>33</v>
      </c>
      <c r="P200">
        <v>0</v>
      </c>
      <c r="Q200">
        <v>500</v>
      </c>
      <c r="R200">
        <f t="shared" si="6"/>
        <v>8694</v>
      </c>
      <c r="S200">
        <f t="shared" si="7"/>
        <v>10221</v>
      </c>
    </row>
    <row r="201" spans="1:19" x14ac:dyDescent="0.3">
      <c r="A201">
        <v>184</v>
      </c>
      <c r="B201" t="s">
        <v>191</v>
      </c>
      <c r="C201" t="s">
        <v>7</v>
      </c>
      <c r="D201" t="s">
        <v>495</v>
      </c>
      <c r="E201" t="s">
        <v>789</v>
      </c>
      <c r="F201">
        <v>650</v>
      </c>
      <c r="G201">
        <v>0</v>
      </c>
      <c r="H201">
        <v>24</v>
      </c>
      <c r="I201">
        <v>417</v>
      </c>
      <c r="J201">
        <v>1110</v>
      </c>
      <c r="K201">
        <v>60</v>
      </c>
      <c r="L201">
        <v>5612</v>
      </c>
      <c r="M201">
        <v>911</v>
      </c>
      <c r="N201">
        <v>1638</v>
      </c>
      <c r="O201">
        <v>33</v>
      </c>
      <c r="P201">
        <v>717</v>
      </c>
      <c r="Q201">
        <v>500</v>
      </c>
      <c r="R201">
        <f t="shared" si="6"/>
        <v>9411</v>
      </c>
      <c r="S201">
        <f t="shared" si="7"/>
        <v>10962</v>
      </c>
    </row>
    <row r="202" spans="1:19" x14ac:dyDescent="0.3">
      <c r="A202">
        <v>185</v>
      </c>
      <c r="B202" t="s">
        <v>192</v>
      </c>
      <c r="C202" t="s">
        <v>7</v>
      </c>
      <c r="D202" t="s">
        <v>496</v>
      </c>
      <c r="E202" t="s">
        <v>790</v>
      </c>
      <c r="F202">
        <v>482</v>
      </c>
      <c r="G202">
        <v>0</v>
      </c>
      <c r="H202">
        <v>0</v>
      </c>
      <c r="I202">
        <v>417</v>
      </c>
      <c r="J202">
        <v>1110</v>
      </c>
      <c r="K202">
        <v>45</v>
      </c>
      <c r="L202">
        <v>5612</v>
      </c>
      <c r="M202">
        <v>675</v>
      </c>
      <c r="N202">
        <v>1215</v>
      </c>
      <c r="O202">
        <v>24</v>
      </c>
      <c r="P202">
        <v>716</v>
      </c>
      <c r="Q202">
        <v>500</v>
      </c>
      <c r="R202">
        <f t="shared" si="6"/>
        <v>8742</v>
      </c>
      <c r="S202">
        <f t="shared" si="7"/>
        <v>10269</v>
      </c>
    </row>
    <row r="203" spans="1:19" x14ac:dyDescent="0.3">
      <c r="A203">
        <v>186</v>
      </c>
      <c r="B203" t="s">
        <v>193</v>
      </c>
      <c r="C203" t="s">
        <v>7</v>
      </c>
      <c r="D203" t="s">
        <v>497</v>
      </c>
      <c r="E203" t="s">
        <v>791</v>
      </c>
      <c r="F203">
        <v>482</v>
      </c>
      <c r="G203">
        <v>0</v>
      </c>
      <c r="H203">
        <v>0</v>
      </c>
      <c r="I203">
        <v>417</v>
      </c>
      <c r="J203">
        <v>1110</v>
      </c>
      <c r="K203">
        <v>45</v>
      </c>
      <c r="L203">
        <v>5612</v>
      </c>
      <c r="M203">
        <v>675</v>
      </c>
      <c r="N203">
        <v>1215</v>
      </c>
      <c r="O203">
        <v>24</v>
      </c>
      <c r="P203">
        <v>716</v>
      </c>
      <c r="Q203">
        <v>500</v>
      </c>
      <c r="R203">
        <f t="shared" si="6"/>
        <v>8742</v>
      </c>
      <c r="S203">
        <f t="shared" si="7"/>
        <v>10269</v>
      </c>
    </row>
    <row r="204" spans="1:19" x14ac:dyDescent="0.3">
      <c r="D204" t="s">
        <v>498</v>
      </c>
      <c r="N204">
        <v>0</v>
      </c>
      <c r="R204">
        <f t="shared" si="6"/>
        <v>0</v>
      </c>
      <c r="S204">
        <f t="shared" si="7"/>
        <v>0</v>
      </c>
    </row>
    <row r="205" spans="1:19" x14ac:dyDescent="0.3">
      <c r="A205">
        <v>187</v>
      </c>
      <c r="B205" t="s">
        <v>194</v>
      </c>
      <c r="C205" t="s">
        <v>7</v>
      </c>
      <c r="D205" t="s">
        <v>499</v>
      </c>
      <c r="E205" t="s">
        <v>792</v>
      </c>
      <c r="F205">
        <v>650</v>
      </c>
      <c r="G205">
        <v>0</v>
      </c>
      <c r="H205">
        <v>24</v>
      </c>
      <c r="I205">
        <v>417</v>
      </c>
      <c r="J205">
        <v>1110</v>
      </c>
      <c r="K205">
        <v>60</v>
      </c>
      <c r="L205">
        <v>5612</v>
      </c>
      <c r="M205">
        <v>911</v>
      </c>
      <c r="N205">
        <v>1638</v>
      </c>
      <c r="O205">
        <v>33</v>
      </c>
      <c r="P205">
        <v>717</v>
      </c>
      <c r="Q205">
        <v>500</v>
      </c>
      <c r="R205">
        <f t="shared" si="6"/>
        <v>9411</v>
      </c>
      <c r="S205">
        <f t="shared" si="7"/>
        <v>10962</v>
      </c>
    </row>
    <row r="206" spans="1:19" x14ac:dyDescent="0.3">
      <c r="A206">
        <v>188</v>
      </c>
      <c r="B206" t="s">
        <v>195</v>
      </c>
      <c r="C206" t="s">
        <v>7</v>
      </c>
      <c r="D206" t="s">
        <v>500</v>
      </c>
      <c r="E206" t="s">
        <v>793</v>
      </c>
      <c r="F206">
        <v>650</v>
      </c>
      <c r="G206">
        <v>0</v>
      </c>
      <c r="H206">
        <v>24</v>
      </c>
      <c r="I206">
        <v>417</v>
      </c>
      <c r="J206">
        <v>1110</v>
      </c>
      <c r="K206">
        <v>60</v>
      </c>
      <c r="L206">
        <v>5612</v>
      </c>
      <c r="M206">
        <v>911</v>
      </c>
      <c r="N206">
        <v>1638</v>
      </c>
      <c r="O206">
        <v>33</v>
      </c>
      <c r="P206">
        <v>0</v>
      </c>
      <c r="Q206">
        <v>500</v>
      </c>
      <c r="R206">
        <f t="shared" si="6"/>
        <v>8694</v>
      </c>
      <c r="S206">
        <f t="shared" si="7"/>
        <v>10245</v>
      </c>
    </row>
    <row r="207" spans="1:19" x14ac:dyDescent="0.3">
      <c r="A207">
        <v>189</v>
      </c>
      <c r="B207" t="s">
        <v>196</v>
      </c>
      <c r="C207" t="s">
        <v>7</v>
      </c>
      <c r="D207" t="s">
        <v>501</v>
      </c>
      <c r="E207" t="s">
        <v>794</v>
      </c>
      <c r="F207">
        <v>650</v>
      </c>
      <c r="G207">
        <v>0</v>
      </c>
      <c r="H207">
        <v>24</v>
      </c>
      <c r="I207">
        <v>417</v>
      </c>
      <c r="J207">
        <v>1110</v>
      </c>
      <c r="K207">
        <v>60</v>
      </c>
      <c r="L207">
        <v>5612</v>
      </c>
      <c r="M207">
        <v>911</v>
      </c>
      <c r="N207">
        <v>1638</v>
      </c>
      <c r="O207">
        <v>33</v>
      </c>
      <c r="P207">
        <v>717</v>
      </c>
      <c r="Q207">
        <v>500</v>
      </c>
      <c r="R207">
        <f t="shared" si="6"/>
        <v>9411</v>
      </c>
      <c r="S207">
        <f t="shared" si="7"/>
        <v>10962</v>
      </c>
    </row>
    <row r="208" spans="1:19" x14ac:dyDescent="0.3">
      <c r="A208">
        <v>190</v>
      </c>
      <c r="B208" t="s">
        <v>197</v>
      </c>
      <c r="C208" t="s">
        <v>7</v>
      </c>
      <c r="D208" t="s">
        <v>502</v>
      </c>
      <c r="E208" t="s">
        <v>795</v>
      </c>
      <c r="F208">
        <v>650</v>
      </c>
      <c r="G208">
        <v>0</v>
      </c>
      <c r="H208">
        <v>0</v>
      </c>
      <c r="I208">
        <v>417</v>
      </c>
      <c r="J208">
        <v>1110</v>
      </c>
      <c r="K208">
        <v>60</v>
      </c>
      <c r="L208">
        <v>5612</v>
      </c>
      <c r="M208">
        <v>911</v>
      </c>
      <c r="N208">
        <v>1638</v>
      </c>
      <c r="O208">
        <v>33</v>
      </c>
      <c r="P208">
        <v>0</v>
      </c>
      <c r="Q208">
        <v>500</v>
      </c>
      <c r="R208">
        <f t="shared" si="6"/>
        <v>8694</v>
      </c>
      <c r="S208">
        <f t="shared" si="7"/>
        <v>10221</v>
      </c>
    </row>
    <row r="209" spans="1:19" x14ac:dyDescent="0.3">
      <c r="A209">
        <v>191</v>
      </c>
      <c r="B209" t="s">
        <v>198</v>
      </c>
      <c r="C209" t="s">
        <v>7</v>
      </c>
      <c r="D209" t="s">
        <v>503</v>
      </c>
      <c r="E209" t="s">
        <v>796</v>
      </c>
      <c r="F209">
        <v>482</v>
      </c>
      <c r="G209">
        <v>0</v>
      </c>
      <c r="H209">
        <v>24</v>
      </c>
      <c r="I209">
        <v>417</v>
      </c>
      <c r="J209">
        <v>1110</v>
      </c>
      <c r="K209">
        <v>45</v>
      </c>
      <c r="L209">
        <v>5612</v>
      </c>
      <c r="M209">
        <v>675</v>
      </c>
      <c r="N209">
        <v>1215</v>
      </c>
      <c r="O209">
        <v>24</v>
      </c>
      <c r="P209">
        <v>0</v>
      </c>
      <c r="Q209">
        <v>500</v>
      </c>
      <c r="R209">
        <f t="shared" si="6"/>
        <v>8026</v>
      </c>
      <c r="S209">
        <f t="shared" si="7"/>
        <v>9577</v>
      </c>
    </row>
    <row r="210" spans="1:19" x14ac:dyDescent="0.3">
      <c r="A210">
        <v>192</v>
      </c>
      <c r="B210" t="s">
        <v>199</v>
      </c>
      <c r="C210" t="s">
        <v>7</v>
      </c>
      <c r="D210" t="s">
        <v>504</v>
      </c>
      <c r="E210" t="s">
        <v>797</v>
      </c>
      <c r="F210">
        <v>482</v>
      </c>
      <c r="G210">
        <v>0</v>
      </c>
      <c r="H210">
        <v>0</v>
      </c>
      <c r="I210">
        <v>417</v>
      </c>
      <c r="J210">
        <v>1110</v>
      </c>
      <c r="K210">
        <v>45</v>
      </c>
      <c r="L210">
        <v>5612</v>
      </c>
      <c r="M210">
        <v>675</v>
      </c>
      <c r="N210">
        <v>1215</v>
      </c>
      <c r="O210">
        <v>24</v>
      </c>
      <c r="P210">
        <v>716</v>
      </c>
      <c r="Q210">
        <v>500</v>
      </c>
      <c r="R210">
        <f t="shared" si="6"/>
        <v>8742</v>
      </c>
      <c r="S210">
        <f t="shared" si="7"/>
        <v>10269</v>
      </c>
    </row>
    <row r="211" spans="1:19" x14ac:dyDescent="0.3">
      <c r="A211">
        <v>193</v>
      </c>
      <c r="B211" t="s">
        <v>200</v>
      </c>
      <c r="C211" t="s">
        <v>7</v>
      </c>
      <c r="D211" t="s">
        <v>505</v>
      </c>
      <c r="E211" t="s">
        <v>798</v>
      </c>
      <c r="F211">
        <v>650</v>
      </c>
      <c r="G211">
        <v>0</v>
      </c>
      <c r="H211">
        <v>0</v>
      </c>
      <c r="I211">
        <v>417</v>
      </c>
      <c r="J211">
        <v>1110</v>
      </c>
      <c r="K211">
        <v>60</v>
      </c>
      <c r="L211">
        <v>5612</v>
      </c>
      <c r="M211">
        <v>911</v>
      </c>
      <c r="N211">
        <v>1638</v>
      </c>
      <c r="O211">
        <v>33</v>
      </c>
      <c r="P211">
        <v>717</v>
      </c>
      <c r="Q211">
        <v>500</v>
      </c>
      <c r="R211">
        <f t="shared" si="6"/>
        <v>9411</v>
      </c>
      <c r="S211">
        <f t="shared" si="7"/>
        <v>10938</v>
      </c>
    </row>
    <row r="212" spans="1:19" x14ac:dyDescent="0.3">
      <c r="A212">
        <v>194</v>
      </c>
      <c r="B212" t="s">
        <v>201</v>
      </c>
      <c r="C212" t="s">
        <v>7</v>
      </c>
      <c r="D212" t="s">
        <v>506</v>
      </c>
      <c r="E212" t="s">
        <v>799</v>
      </c>
      <c r="F212">
        <v>650</v>
      </c>
      <c r="G212">
        <v>0</v>
      </c>
      <c r="H212">
        <v>0</v>
      </c>
      <c r="I212">
        <v>417</v>
      </c>
      <c r="J212">
        <v>1110</v>
      </c>
      <c r="K212">
        <v>60</v>
      </c>
      <c r="L212">
        <v>5612</v>
      </c>
      <c r="M212">
        <v>911</v>
      </c>
      <c r="N212">
        <v>1638</v>
      </c>
      <c r="O212">
        <v>33</v>
      </c>
      <c r="P212">
        <v>0</v>
      </c>
      <c r="Q212">
        <v>500</v>
      </c>
      <c r="R212">
        <f t="shared" si="6"/>
        <v>8694</v>
      </c>
      <c r="S212">
        <f t="shared" si="7"/>
        <v>10221</v>
      </c>
    </row>
    <row r="213" spans="1:19" x14ac:dyDescent="0.3">
      <c r="A213">
        <v>195</v>
      </c>
      <c r="B213" t="s">
        <v>202</v>
      </c>
      <c r="C213" t="s">
        <v>7</v>
      </c>
      <c r="D213" t="s">
        <v>507</v>
      </c>
      <c r="E213" t="s">
        <v>800</v>
      </c>
      <c r="F213">
        <v>650</v>
      </c>
      <c r="G213">
        <v>0</v>
      </c>
      <c r="H213">
        <v>24</v>
      </c>
      <c r="I213">
        <v>417</v>
      </c>
      <c r="J213">
        <v>1110</v>
      </c>
      <c r="K213">
        <v>60</v>
      </c>
      <c r="L213">
        <v>5612</v>
      </c>
      <c r="M213">
        <v>911</v>
      </c>
      <c r="N213">
        <v>1638</v>
      </c>
      <c r="O213">
        <v>33</v>
      </c>
      <c r="P213">
        <v>717</v>
      </c>
      <c r="Q213">
        <v>500</v>
      </c>
      <c r="R213">
        <f t="shared" si="6"/>
        <v>9411</v>
      </c>
      <c r="S213">
        <f t="shared" si="7"/>
        <v>10962</v>
      </c>
    </row>
    <row r="214" spans="1:19" x14ac:dyDescent="0.3">
      <c r="A214">
        <v>196</v>
      </c>
      <c r="B214" t="s">
        <v>203</v>
      </c>
      <c r="C214" t="s">
        <v>7</v>
      </c>
      <c r="D214" t="s">
        <v>394</v>
      </c>
      <c r="E214" t="s">
        <v>801</v>
      </c>
      <c r="F214">
        <v>650</v>
      </c>
      <c r="G214">
        <v>0</v>
      </c>
      <c r="H214">
        <v>0</v>
      </c>
      <c r="I214">
        <v>417</v>
      </c>
      <c r="J214">
        <v>1110</v>
      </c>
      <c r="K214">
        <v>60</v>
      </c>
      <c r="L214">
        <v>5612</v>
      </c>
      <c r="M214">
        <v>911</v>
      </c>
      <c r="N214">
        <v>1638</v>
      </c>
      <c r="O214">
        <v>33</v>
      </c>
      <c r="P214">
        <v>717</v>
      </c>
      <c r="Q214">
        <v>500</v>
      </c>
      <c r="R214">
        <f t="shared" si="6"/>
        <v>9411</v>
      </c>
      <c r="S214">
        <f t="shared" si="7"/>
        <v>10938</v>
      </c>
    </row>
    <row r="215" spans="1:19" x14ac:dyDescent="0.3">
      <c r="A215">
        <v>197</v>
      </c>
      <c r="B215" t="s">
        <v>204</v>
      </c>
      <c r="C215" t="s">
        <v>7</v>
      </c>
      <c r="D215" t="s">
        <v>508</v>
      </c>
      <c r="E215" t="s">
        <v>802</v>
      </c>
      <c r="F215">
        <v>482</v>
      </c>
      <c r="G215">
        <v>0</v>
      </c>
      <c r="H215">
        <v>24</v>
      </c>
      <c r="I215">
        <v>417</v>
      </c>
      <c r="J215">
        <v>1110</v>
      </c>
      <c r="K215">
        <v>45</v>
      </c>
      <c r="L215">
        <v>5612</v>
      </c>
      <c r="M215">
        <v>675</v>
      </c>
      <c r="N215">
        <v>1215</v>
      </c>
      <c r="O215">
        <v>24</v>
      </c>
      <c r="P215">
        <v>716</v>
      </c>
      <c r="Q215">
        <v>500</v>
      </c>
      <c r="R215">
        <f t="shared" si="6"/>
        <v>8742</v>
      </c>
      <c r="S215">
        <f t="shared" si="7"/>
        <v>10293</v>
      </c>
    </row>
    <row r="216" spans="1:19" x14ac:dyDescent="0.3">
      <c r="A216">
        <v>198</v>
      </c>
      <c r="B216" t="s">
        <v>205</v>
      </c>
      <c r="C216" t="s">
        <v>7</v>
      </c>
      <c r="D216" t="s">
        <v>509</v>
      </c>
      <c r="E216" t="s">
        <v>803</v>
      </c>
      <c r="F216">
        <v>482</v>
      </c>
      <c r="G216">
        <v>0</v>
      </c>
      <c r="H216">
        <v>0</v>
      </c>
      <c r="I216">
        <v>417</v>
      </c>
      <c r="J216">
        <v>1110</v>
      </c>
      <c r="K216">
        <v>45</v>
      </c>
      <c r="L216">
        <v>5612</v>
      </c>
      <c r="M216">
        <v>675</v>
      </c>
      <c r="N216">
        <v>1215</v>
      </c>
      <c r="O216">
        <v>24</v>
      </c>
      <c r="P216">
        <v>716</v>
      </c>
      <c r="Q216">
        <v>500</v>
      </c>
      <c r="R216">
        <f t="shared" si="6"/>
        <v>8742</v>
      </c>
      <c r="S216">
        <f t="shared" si="7"/>
        <v>10269</v>
      </c>
    </row>
    <row r="217" spans="1:19" x14ac:dyDescent="0.3">
      <c r="A217">
        <v>199</v>
      </c>
      <c r="B217" t="s">
        <v>206</v>
      </c>
      <c r="C217" t="s">
        <v>7</v>
      </c>
      <c r="D217" t="s">
        <v>510</v>
      </c>
      <c r="E217" t="s">
        <v>804</v>
      </c>
      <c r="F217">
        <v>650</v>
      </c>
      <c r="G217">
        <v>0</v>
      </c>
      <c r="H217">
        <v>24</v>
      </c>
      <c r="I217">
        <v>417</v>
      </c>
      <c r="J217">
        <v>1110</v>
      </c>
      <c r="K217">
        <v>60</v>
      </c>
      <c r="L217">
        <v>5612</v>
      </c>
      <c r="M217">
        <v>911</v>
      </c>
      <c r="N217">
        <v>1638</v>
      </c>
      <c r="O217">
        <v>33</v>
      </c>
      <c r="P217">
        <v>0</v>
      </c>
      <c r="Q217">
        <v>500</v>
      </c>
      <c r="R217">
        <f t="shared" si="6"/>
        <v>8694</v>
      </c>
      <c r="S217">
        <f t="shared" si="7"/>
        <v>10245</v>
      </c>
    </row>
    <row r="218" spans="1:19" x14ac:dyDescent="0.3">
      <c r="A218">
        <v>200</v>
      </c>
      <c r="B218" t="s">
        <v>207</v>
      </c>
      <c r="C218" t="s">
        <v>7</v>
      </c>
      <c r="D218" t="s">
        <v>511</v>
      </c>
      <c r="E218" t="s">
        <v>805</v>
      </c>
      <c r="F218">
        <v>650</v>
      </c>
      <c r="G218">
        <v>0</v>
      </c>
      <c r="H218">
        <v>81</v>
      </c>
      <c r="I218">
        <v>417</v>
      </c>
      <c r="J218">
        <v>1110</v>
      </c>
      <c r="K218">
        <v>60</v>
      </c>
      <c r="L218">
        <v>5612</v>
      </c>
      <c r="M218">
        <v>911</v>
      </c>
      <c r="N218">
        <v>1638</v>
      </c>
      <c r="O218">
        <v>33</v>
      </c>
      <c r="P218">
        <v>0</v>
      </c>
      <c r="Q218">
        <v>500</v>
      </c>
      <c r="R218">
        <f t="shared" si="6"/>
        <v>8694</v>
      </c>
      <c r="S218">
        <f t="shared" si="7"/>
        <v>10302</v>
      </c>
    </row>
    <row r="219" spans="1:19" x14ac:dyDescent="0.3">
      <c r="A219">
        <v>201</v>
      </c>
      <c r="B219" t="s">
        <v>208</v>
      </c>
      <c r="C219" t="s">
        <v>7</v>
      </c>
      <c r="D219" t="s">
        <v>512</v>
      </c>
      <c r="E219" t="s">
        <v>806</v>
      </c>
      <c r="F219">
        <v>650</v>
      </c>
      <c r="G219">
        <v>0</v>
      </c>
      <c r="H219">
        <v>24</v>
      </c>
      <c r="I219">
        <v>417</v>
      </c>
      <c r="J219">
        <v>1110</v>
      </c>
      <c r="K219">
        <v>60</v>
      </c>
      <c r="L219">
        <v>5612</v>
      </c>
      <c r="M219">
        <v>911</v>
      </c>
      <c r="N219">
        <v>1638</v>
      </c>
      <c r="O219">
        <v>33</v>
      </c>
      <c r="P219">
        <v>0</v>
      </c>
      <c r="Q219">
        <v>500</v>
      </c>
      <c r="R219">
        <f t="shared" si="6"/>
        <v>8694</v>
      </c>
      <c r="S219">
        <f t="shared" si="7"/>
        <v>10245</v>
      </c>
    </row>
    <row r="220" spans="1:19" x14ac:dyDescent="0.3">
      <c r="A220">
        <v>202</v>
      </c>
      <c r="B220" t="s">
        <v>209</v>
      </c>
      <c r="C220" t="s">
        <v>7</v>
      </c>
      <c r="D220" t="s">
        <v>513</v>
      </c>
      <c r="E220" t="s">
        <v>807</v>
      </c>
      <c r="F220">
        <v>650</v>
      </c>
      <c r="G220">
        <v>0</v>
      </c>
      <c r="H220">
        <v>0</v>
      </c>
      <c r="I220">
        <v>417</v>
      </c>
      <c r="J220">
        <v>1110</v>
      </c>
      <c r="K220">
        <v>60</v>
      </c>
      <c r="L220">
        <v>5612</v>
      </c>
      <c r="M220">
        <v>911</v>
      </c>
      <c r="N220">
        <v>1638</v>
      </c>
      <c r="O220">
        <v>33</v>
      </c>
      <c r="P220">
        <v>717</v>
      </c>
      <c r="Q220">
        <v>500</v>
      </c>
      <c r="R220">
        <f t="shared" si="6"/>
        <v>9411</v>
      </c>
      <c r="S220">
        <f t="shared" si="7"/>
        <v>10938</v>
      </c>
    </row>
    <row r="221" spans="1:19" x14ac:dyDescent="0.3">
      <c r="A221">
        <v>203</v>
      </c>
      <c r="B221" t="s">
        <v>210</v>
      </c>
      <c r="C221" t="s">
        <v>7</v>
      </c>
      <c r="D221" t="s">
        <v>514</v>
      </c>
      <c r="E221" t="s">
        <v>808</v>
      </c>
      <c r="F221">
        <v>482</v>
      </c>
      <c r="G221">
        <v>0</v>
      </c>
      <c r="H221">
        <v>102</v>
      </c>
      <c r="I221">
        <v>417</v>
      </c>
      <c r="J221">
        <v>1110</v>
      </c>
      <c r="K221">
        <v>45</v>
      </c>
      <c r="L221">
        <v>5612</v>
      </c>
      <c r="M221">
        <v>675</v>
      </c>
      <c r="N221">
        <v>1215</v>
      </c>
      <c r="O221">
        <v>24</v>
      </c>
      <c r="P221">
        <v>0</v>
      </c>
      <c r="Q221">
        <v>500</v>
      </c>
      <c r="R221">
        <f t="shared" si="6"/>
        <v>8026</v>
      </c>
      <c r="S221">
        <f t="shared" si="7"/>
        <v>9655</v>
      </c>
    </row>
    <row r="222" spans="1:19" x14ac:dyDescent="0.3">
      <c r="A222">
        <v>204</v>
      </c>
      <c r="B222" t="s">
        <v>211</v>
      </c>
      <c r="C222" t="s">
        <v>7</v>
      </c>
      <c r="D222" t="s">
        <v>515</v>
      </c>
      <c r="E222" t="s">
        <v>809</v>
      </c>
      <c r="F222">
        <v>482</v>
      </c>
      <c r="G222">
        <v>0</v>
      </c>
      <c r="H222">
        <v>24</v>
      </c>
      <c r="I222">
        <v>417</v>
      </c>
      <c r="J222">
        <v>1110</v>
      </c>
      <c r="K222">
        <v>45</v>
      </c>
      <c r="L222">
        <v>5612</v>
      </c>
      <c r="M222">
        <v>675</v>
      </c>
      <c r="N222">
        <v>1215</v>
      </c>
      <c r="O222">
        <v>24</v>
      </c>
      <c r="P222">
        <v>0</v>
      </c>
      <c r="Q222">
        <v>500</v>
      </c>
      <c r="R222">
        <f t="shared" si="6"/>
        <v>8026</v>
      </c>
      <c r="S222">
        <f t="shared" si="7"/>
        <v>9577</v>
      </c>
    </row>
    <row r="223" spans="1:19" x14ac:dyDescent="0.3">
      <c r="A223">
        <v>205</v>
      </c>
      <c r="B223" t="s">
        <v>212</v>
      </c>
      <c r="C223" t="s">
        <v>7</v>
      </c>
      <c r="D223" t="s">
        <v>516</v>
      </c>
      <c r="E223" t="s">
        <v>810</v>
      </c>
      <c r="F223">
        <v>650</v>
      </c>
      <c r="G223">
        <v>0</v>
      </c>
      <c r="H223">
        <v>24</v>
      </c>
      <c r="I223">
        <v>417</v>
      </c>
      <c r="J223">
        <v>1110</v>
      </c>
      <c r="K223">
        <v>60</v>
      </c>
      <c r="L223">
        <v>5612</v>
      </c>
      <c r="M223">
        <v>911</v>
      </c>
      <c r="N223">
        <v>1638</v>
      </c>
      <c r="O223">
        <v>33</v>
      </c>
      <c r="P223">
        <v>0</v>
      </c>
      <c r="Q223">
        <v>500</v>
      </c>
      <c r="R223">
        <f t="shared" si="6"/>
        <v>8694</v>
      </c>
      <c r="S223">
        <f t="shared" si="7"/>
        <v>10245</v>
      </c>
    </row>
    <row r="224" spans="1:19" x14ac:dyDescent="0.3">
      <c r="A224">
        <v>206</v>
      </c>
      <c r="B224" t="s">
        <v>213</v>
      </c>
      <c r="C224" t="s">
        <v>7</v>
      </c>
      <c r="D224" t="s">
        <v>517</v>
      </c>
      <c r="E224" t="s">
        <v>811</v>
      </c>
      <c r="F224">
        <v>650</v>
      </c>
      <c r="G224">
        <v>0</v>
      </c>
      <c r="H224">
        <v>0</v>
      </c>
      <c r="I224">
        <v>417</v>
      </c>
      <c r="J224">
        <v>1110</v>
      </c>
      <c r="K224">
        <v>60</v>
      </c>
      <c r="L224">
        <v>5612</v>
      </c>
      <c r="M224">
        <v>911</v>
      </c>
      <c r="N224">
        <v>1638</v>
      </c>
      <c r="O224">
        <v>33</v>
      </c>
      <c r="P224">
        <v>717</v>
      </c>
      <c r="Q224">
        <v>500</v>
      </c>
      <c r="R224">
        <f t="shared" si="6"/>
        <v>9411</v>
      </c>
      <c r="S224">
        <f t="shared" si="7"/>
        <v>10938</v>
      </c>
    </row>
    <row r="225" spans="1:19" x14ac:dyDescent="0.3">
      <c r="A225">
        <v>207</v>
      </c>
      <c r="B225" t="s">
        <v>214</v>
      </c>
      <c r="C225" t="s">
        <v>7</v>
      </c>
      <c r="D225" t="s">
        <v>518</v>
      </c>
      <c r="E225" t="s">
        <v>812</v>
      </c>
      <c r="F225">
        <v>650</v>
      </c>
      <c r="G225">
        <v>0</v>
      </c>
      <c r="H225">
        <v>0</v>
      </c>
      <c r="I225">
        <v>417</v>
      </c>
      <c r="J225">
        <v>1110</v>
      </c>
      <c r="K225">
        <v>60</v>
      </c>
      <c r="L225">
        <v>5612</v>
      </c>
      <c r="M225">
        <v>911</v>
      </c>
      <c r="N225">
        <v>1638</v>
      </c>
      <c r="O225">
        <v>33</v>
      </c>
      <c r="P225">
        <v>0</v>
      </c>
      <c r="Q225">
        <v>500</v>
      </c>
      <c r="R225">
        <f t="shared" si="6"/>
        <v>8694</v>
      </c>
      <c r="S225">
        <f t="shared" si="7"/>
        <v>10221</v>
      </c>
    </row>
    <row r="226" spans="1:19" x14ac:dyDescent="0.3">
      <c r="A226">
        <v>208</v>
      </c>
      <c r="B226" t="s">
        <v>215</v>
      </c>
      <c r="C226" t="s">
        <v>7</v>
      </c>
      <c r="D226" t="s">
        <v>519</v>
      </c>
      <c r="E226" t="s">
        <v>813</v>
      </c>
      <c r="F226">
        <v>650</v>
      </c>
      <c r="G226">
        <v>0</v>
      </c>
      <c r="H226">
        <v>0</v>
      </c>
      <c r="I226">
        <v>417</v>
      </c>
      <c r="J226">
        <v>1110</v>
      </c>
      <c r="K226">
        <v>60</v>
      </c>
      <c r="L226">
        <v>5612</v>
      </c>
      <c r="M226">
        <v>911</v>
      </c>
      <c r="N226">
        <v>1638</v>
      </c>
      <c r="O226">
        <v>33</v>
      </c>
      <c r="P226">
        <v>0</v>
      </c>
      <c r="Q226">
        <v>500</v>
      </c>
      <c r="R226">
        <f t="shared" si="6"/>
        <v>8694</v>
      </c>
      <c r="S226">
        <f t="shared" si="7"/>
        <v>10221</v>
      </c>
    </row>
    <row r="227" spans="1:19" x14ac:dyDescent="0.3">
      <c r="A227">
        <v>209</v>
      </c>
      <c r="B227" t="s">
        <v>216</v>
      </c>
      <c r="C227" t="s">
        <v>7</v>
      </c>
      <c r="D227" t="s">
        <v>520</v>
      </c>
      <c r="E227" t="s">
        <v>814</v>
      </c>
      <c r="F227">
        <v>482</v>
      </c>
      <c r="G227">
        <v>0</v>
      </c>
      <c r="H227">
        <v>0</v>
      </c>
      <c r="I227">
        <v>417</v>
      </c>
      <c r="J227">
        <v>1110</v>
      </c>
      <c r="K227">
        <v>45</v>
      </c>
      <c r="L227">
        <v>5612</v>
      </c>
      <c r="M227">
        <v>675</v>
      </c>
      <c r="N227">
        <v>1215</v>
      </c>
      <c r="O227">
        <v>24</v>
      </c>
      <c r="P227">
        <v>0</v>
      </c>
      <c r="Q227">
        <v>500</v>
      </c>
      <c r="R227">
        <f t="shared" si="6"/>
        <v>8026</v>
      </c>
      <c r="S227">
        <f t="shared" si="7"/>
        <v>9553</v>
      </c>
    </row>
    <row r="228" spans="1:19" x14ac:dyDescent="0.3">
      <c r="A228">
        <v>210</v>
      </c>
      <c r="B228" t="s">
        <v>217</v>
      </c>
      <c r="C228" t="s">
        <v>7</v>
      </c>
      <c r="D228" t="s">
        <v>521</v>
      </c>
      <c r="E228" t="s">
        <v>815</v>
      </c>
      <c r="F228">
        <v>482</v>
      </c>
      <c r="G228">
        <v>0</v>
      </c>
      <c r="H228">
        <v>0</v>
      </c>
      <c r="I228">
        <v>417</v>
      </c>
      <c r="J228">
        <v>1110</v>
      </c>
      <c r="K228">
        <v>45</v>
      </c>
      <c r="L228">
        <v>5612</v>
      </c>
      <c r="M228">
        <v>675</v>
      </c>
      <c r="N228">
        <v>1215</v>
      </c>
      <c r="O228">
        <v>24</v>
      </c>
      <c r="P228">
        <v>0</v>
      </c>
      <c r="Q228">
        <v>500</v>
      </c>
      <c r="R228">
        <f t="shared" si="6"/>
        <v>8026</v>
      </c>
      <c r="S228">
        <f t="shared" si="7"/>
        <v>9553</v>
      </c>
    </row>
    <row r="229" spans="1:19" x14ac:dyDescent="0.3">
      <c r="A229">
        <v>211</v>
      </c>
      <c r="B229" t="s">
        <v>218</v>
      </c>
      <c r="C229" t="s">
        <v>7</v>
      </c>
      <c r="D229" t="s">
        <v>522</v>
      </c>
      <c r="E229" t="s">
        <v>816</v>
      </c>
      <c r="F229">
        <v>482</v>
      </c>
      <c r="G229">
        <v>0</v>
      </c>
      <c r="H229">
        <v>0</v>
      </c>
      <c r="I229">
        <v>417</v>
      </c>
      <c r="J229">
        <v>1110</v>
      </c>
      <c r="K229">
        <v>45</v>
      </c>
      <c r="L229">
        <v>5612</v>
      </c>
      <c r="M229">
        <v>675</v>
      </c>
      <c r="N229">
        <v>1215</v>
      </c>
      <c r="O229">
        <v>24</v>
      </c>
      <c r="P229">
        <v>0</v>
      </c>
      <c r="Q229">
        <v>500</v>
      </c>
      <c r="R229">
        <f t="shared" si="6"/>
        <v>8026</v>
      </c>
      <c r="S229">
        <f t="shared" si="7"/>
        <v>9553</v>
      </c>
    </row>
    <row r="230" spans="1:19" x14ac:dyDescent="0.3">
      <c r="A230">
        <v>212</v>
      </c>
      <c r="B230" t="s">
        <v>219</v>
      </c>
      <c r="C230" t="s">
        <v>7</v>
      </c>
      <c r="D230" t="s">
        <v>522</v>
      </c>
      <c r="E230" t="s">
        <v>817</v>
      </c>
      <c r="F230">
        <v>482</v>
      </c>
      <c r="G230">
        <v>0</v>
      </c>
      <c r="H230">
        <v>0</v>
      </c>
      <c r="I230">
        <v>417</v>
      </c>
      <c r="J230">
        <v>1110</v>
      </c>
      <c r="K230">
        <v>45</v>
      </c>
      <c r="L230">
        <v>5612</v>
      </c>
      <c r="M230">
        <v>675</v>
      </c>
      <c r="N230">
        <v>1215</v>
      </c>
      <c r="O230">
        <v>24</v>
      </c>
      <c r="P230">
        <v>0</v>
      </c>
      <c r="Q230">
        <v>500</v>
      </c>
      <c r="R230">
        <f t="shared" si="6"/>
        <v>8026</v>
      </c>
      <c r="S230">
        <f t="shared" si="7"/>
        <v>9553</v>
      </c>
    </row>
    <row r="231" spans="1:19" x14ac:dyDescent="0.3">
      <c r="A231">
        <v>213</v>
      </c>
      <c r="B231" t="s">
        <v>220</v>
      </c>
      <c r="C231" t="s">
        <v>7</v>
      </c>
      <c r="D231" t="s">
        <v>523</v>
      </c>
      <c r="E231" t="s">
        <v>818</v>
      </c>
      <c r="F231">
        <v>482</v>
      </c>
      <c r="G231">
        <v>0</v>
      </c>
      <c r="H231">
        <v>36</v>
      </c>
      <c r="I231">
        <v>417</v>
      </c>
      <c r="J231">
        <v>1110</v>
      </c>
      <c r="K231">
        <v>45</v>
      </c>
      <c r="L231">
        <v>5612</v>
      </c>
      <c r="M231">
        <v>675</v>
      </c>
      <c r="N231">
        <v>1215</v>
      </c>
      <c r="O231">
        <v>24</v>
      </c>
      <c r="P231">
        <v>0</v>
      </c>
      <c r="Q231">
        <v>500</v>
      </c>
      <c r="R231">
        <f t="shared" si="6"/>
        <v>8026</v>
      </c>
      <c r="S231">
        <f t="shared" si="7"/>
        <v>9589</v>
      </c>
    </row>
    <row r="232" spans="1:19" x14ac:dyDescent="0.3">
      <c r="A232">
        <v>214</v>
      </c>
      <c r="B232" t="s">
        <v>221</v>
      </c>
      <c r="C232" t="s">
        <v>7</v>
      </c>
      <c r="D232" t="s">
        <v>524</v>
      </c>
      <c r="E232" t="s">
        <v>819</v>
      </c>
      <c r="F232">
        <v>482</v>
      </c>
      <c r="G232">
        <v>0</v>
      </c>
      <c r="H232">
        <v>0</v>
      </c>
      <c r="I232">
        <v>417</v>
      </c>
      <c r="J232">
        <v>1110</v>
      </c>
      <c r="K232">
        <v>45</v>
      </c>
      <c r="L232">
        <v>5612</v>
      </c>
      <c r="M232">
        <v>675</v>
      </c>
      <c r="N232">
        <v>1215</v>
      </c>
      <c r="O232">
        <v>24</v>
      </c>
      <c r="P232">
        <v>0</v>
      </c>
      <c r="Q232">
        <v>500</v>
      </c>
      <c r="R232">
        <f t="shared" si="6"/>
        <v>8026</v>
      </c>
      <c r="S232">
        <f t="shared" si="7"/>
        <v>9553</v>
      </c>
    </row>
    <row r="233" spans="1:19" x14ac:dyDescent="0.3">
      <c r="A233">
        <v>215</v>
      </c>
      <c r="B233" t="s">
        <v>222</v>
      </c>
      <c r="C233" t="s">
        <v>7</v>
      </c>
      <c r="D233" t="s">
        <v>525</v>
      </c>
      <c r="E233" t="s">
        <v>820</v>
      </c>
      <c r="F233">
        <v>650</v>
      </c>
      <c r="G233">
        <v>0</v>
      </c>
      <c r="H233">
        <v>24</v>
      </c>
      <c r="I233">
        <v>417</v>
      </c>
      <c r="J233">
        <v>1110</v>
      </c>
      <c r="K233">
        <v>60</v>
      </c>
      <c r="L233">
        <v>5612</v>
      </c>
      <c r="M233">
        <v>911</v>
      </c>
      <c r="N233">
        <v>1638</v>
      </c>
      <c r="O233">
        <v>33</v>
      </c>
      <c r="P233">
        <v>0</v>
      </c>
      <c r="Q233">
        <v>500</v>
      </c>
      <c r="R233">
        <f t="shared" si="6"/>
        <v>8694</v>
      </c>
      <c r="S233">
        <f t="shared" si="7"/>
        <v>10245</v>
      </c>
    </row>
    <row r="234" spans="1:19" x14ac:dyDescent="0.3">
      <c r="A234">
        <v>216</v>
      </c>
      <c r="B234" t="s">
        <v>223</v>
      </c>
      <c r="C234" t="s">
        <v>7</v>
      </c>
      <c r="D234" t="s">
        <v>526</v>
      </c>
      <c r="E234" t="s">
        <v>821</v>
      </c>
      <c r="F234">
        <v>650</v>
      </c>
      <c r="G234">
        <v>0</v>
      </c>
      <c r="H234">
        <v>93</v>
      </c>
      <c r="I234">
        <v>417</v>
      </c>
      <c r="J234">
        <v>1110</v>
      </c>
      <c r="K234">
        <v>60</v>
      </c>
      <c r="L234">
        <v>5612</v>
      </c>
      <c r="M234">
        <v>911</v>
      </c>
      <c r="N234">
        <v>1638</v>
      </c>
      <c r="O234">
        <v>33</v>
      </c>
      <c r="P234">
        <v>0</v>
      </c>
      <c r="Q234">
        <v>500</v>
      </c>
      <c r="R234">
        <f t="shared" si="6"/>
        <v>8694</v>
      </c>
      <c r="S234">
        <f t="shared" si="7"/>
        <v>10314</v>
      </c>
    </row>
    <row r="235" spans="1:19" x14ac:dyDescent="0.3">
      <c r="D235" t="s">
        <v>527</v>
      </c>
      <c r="R235">
        <f t="shared" si="6"/>
        <v>0</v>
      </c>
      <c r="S235">
        <f t="shared" si="7"/>
        <v>0</v>
      </c>
    </row>
    <row r="236" spans="1:19" x14ac:dyDescent="0.3">
      <c r="A236">
        <v>217</v>
      </c>
      <c r="B236" t="s">
        <v>224</v>
      </c>
      <c r="C236" t="s">
        <v>7</v>
      </c>
      <c r="D236" t="s">
        <v>528</v>
      </c>
      <c r="E236" t="s">
        <v>822</v>
      </c>
      <c r="F236">
        <v>482</v>
      </c>
      <c r="G236">
        <v>0</v>
      </c>
      <c r="H236">
        <v>150</v>
      </c>
      <c r="I236">
        <v>417</v>
      </c>
      <c r="J236">
        <v>1110</v>
      </c>
      <c r="K236">
        <v>45</v>
      </c>
      <c r="L236">
        <v>5612</v>
      </c>
      <c r="M236">
        <v>675</v>
      </c>
      <c r="N236">
        <v>1215</v>
      </c>
      <c r="O236">
        <v>24</v>
      </c>
      <c r="P236">
        <v>0</v>
      </c>
      <c r="Q236">
        <v>500</v>
      </c>
      <c r="R236">
        <f t="shared" si="6"/>
        <v>8026</v>
      </c>
      <c r="S236">
        <f t="shared" si="7"/>
        <v>9703</v>
      </c>
    </row>
    <row r="237" spans="1:19" x14ac:dyDescent="0.3">
      <c r="A237">
        <v>218</v>
      </c>
      <c r="B237" t="s">
        <v>225</v>
      </c>
      <c r="C237" t="s">
        <v>7</v>
      </c>
      <c r="D237" t="s">
        <v>529</v>
      </c>
      <c r="E237" t="s">
        <v>823</v>
      </c>
      <c r="F237">
        <v>482</v>
      </c>
      <c r="G237">
        <v>0</v>
      </c>
      <c r="H237">
        <v>99</v>
      </c>
      <c r="I237">
        <v>417</v>
      </c>
      <c r="J237">
        <v>1110</v>
      </c>
      <c r="K237">
        <v>45</v>
      </c>
      <c r="L237">
        <v>5612</v>
      </c>
      <c r="M237">
        <v>675</v>
      </c>
      <c r="N237">
        <v>1215</v>
      </c>
      <c r="O237">
        <v>24</v>
      </c>
      <c r="P237">
        <v>0</v>
      </c>
      <c r="Q237">
        <v>500</v>
      </c>
      <c r="R237">
        <f t="shared" si="6"/>
        <v>8026</v>
      </c>
      <c r="S237">
        <f t="shared" si="7"/>
        <v>9652</v>
      </c>
    </row>
    <row r="238" spans="1:19" x14ac:dyDescent="0.3">
      <c r="A238">
        <v>219</v>
      </c>
      <c r="B238" t="s">
        <v>226</v>
      </c>
      <c r="C238" t="s">
        <v>7</v>
      </c>
      <c r="D238" t="s">
        <v>530</v>
      </c>
      <c r="E238" t="s">
        <v>824</v>
      </c>
      <c r="F238">
        <v>482</v>
      </c>
      <c r="G238">
        <v>0</v>
      </c>
      <c r="H238">
        <v>201</v>
      </c>
      <c r="I238">
        <v>417</v>
      </c>
      <c r="J238">
        <v>1110</v>
      </c>
      <c r="K238">
        <v>45</v>
      </c>
      <c r="L238">
        <v>5612</v>
      </c>
      <c r="M238">
        <v>675</v>
      </c>
      <c r="N238">
        <v>1215</v>
      </c>
      <c r="O238">
        <v>24</v>
      </c>
      <c r="P238">
        <v>716</v>
      </c>
      <c r="Q238">
        <v>500</v>
      </c>
      <c r="R238">
        <f t="shared" si="6"/>
        <v>8742</v>
      </c>
      <c r="S238">
        <f t="shared" si="7"/>
        <v>10470</v>
      </c>
    </row>
    <row r="239" spans="1:19" x14ac:dyDescent="0.3">
      <c r="A239">
        <v>220</v>
      </c>
      <c r="B239" t="s">
        <v>227</v>
      </c>
      <c r="C239" t="s">
        <v>7</v>
      </c>
      <c r="D239" t="s">
        <v>531</v>
      </c>
      <c r="E239" t="s">
        <v>825</v>
      </c>
      <c r="F239">
        <v>482</v>
      </c>
      <c r="G239">
        <v>0</v>
      </c>
      <c r="H239">
        <v>0</v>
      </c>
      <c r="I239">
        <v>417</v>
      </c>
      <c r="J239">
        <v>1110</v>
      </c>
      <c r="K239">
        <v>45</v>
      </c>
      <c r="L239">
        <v>5612</v>
      </c>
      <c r="M239">
        <v>675</v>
      </c>
      <c r="N239">
        <v>1215</v>
      </c>
      <c r="O239">
        <v>24</v>
      </c>
      <c r="P239">
        <v>716</v>
      </c>
      <c r="Q239">
        <v>500</v>
      </c>
      <c r="R239">
        <f t="shared" si="6"/>
        <v>8742</v>
      </c>
      <c r="S239">
        <f t="shared" si="7"/>
        <v>10269</v>
      </c>
    </row>
    <row r="240" spans="1:19" x14ac:dyDescent="0.3">
      <c r="A240">
        <v>221</v>
      </c>
      <c r="B240" t="s">
        <v>228</v>
      </c>
      <c r="C240" t="s">
        <v>7</v>
      </c>
      <c r="D240" t="s">
        <v>532</v>
      </c>
      <c r="E240" t="s">
        <v>826</v>
      </c>
      <c r="F240">
        <v>650</v>
      </c>
      <c r="G240">
        <v>0</v>
      </c>
      <c r="H240">
        <v>36</v>
      </c>
      <c r="I240">
        <v>417</v>
      </c>
      <c r="J240">
        <v>1110</v>
      </c>
      <c r="K240">
        <v>60</v>
      </c>
      <c r="L240">
        <v>5612</v>
      </c>
      <c r="M240">
        <v>911</v>
      </c>
      <c r="N240">
        <v>1638</v>
      </c>
      <c r="O240">
        <v>33</v>
      </c>
      <c r="P240">
        <v>0</v>
      </c>
      <c r="Q240">
        <v>500</v>
      </c>
      <c r="R240">
        <f t="shared" si="6"/>
        <v>8694</v>
      </c>
      <c r="S240">
        <f t="shared" si="7"/>
        <v>10257</v>
      </c>
    </row>
    <row r="241" spans="1:19" x14ac:dyDescent="0.3">
      <c r="D241" t="s">
        <v>533</v>
      </c>
      <c r="N241">
        <v>0</v>
      </c>
      <c r="R241">
        <f t="shared" si="6"/>
        <v>0</v>
      </c>
      <c r="S241">
        <f t="shared" si="7"/>
        <v>0</v>
      </c>
    </row>
    <row r="242" spans="1:19" x14ac:dyDescent="0.3">
      <c r="A242">
        <v>222</v>
      </c>
      <c r="B242" t="s">
        <v>229</v>
      </c>
      <c r="C242" t="s">
        <v>7</v>
      </c>
      <c r="D242" t="s">
        <v>534</v>
      </c>
      <c r="E242" t="s">
        <v>827</v>
      </c>
      <c r="F242">
        <v>650</v>
      </c>
      <c r="G242">
        <v>0</v>
      </c>
      <c r="H242">
        <v>99</v>
      </c>
      <c r="I242">
        <v>417</v>
      </c>
      <c r="J242">
        <v>1110</v>
      </c>
      <c r="K242">
        <v>60</v>
      </c>
      <c r="L242">
        <v>5612</v>
      </c>
      <c r="M242">
        <v>911</v>
      </c>
      <c r="N242">
        <v>1638</v>
      </c>
      <c r="O242">
        <v>33</v>
      </c>
      <c r="P242">
        <v>0</v>
      </c>
      <c r="Q242">
        <v>500</v>
      </c>
      <c r="R242">
        <f t="shared" si="6"/>
        <v>8694</v>
      </c>
      <c r="S242">
        <f t="shared" si="7"/>
        <v>10320</v>
      </c>
    </row>
    <row r="243" spans="1:19" x14ac:dyDescent="0.3">
      <c r="A243">
        <v>223</v>
      </c>
      <c r="B243" t="s">
        <v>230</v>
      </c>
      <c r="C243" t="s">
        <v>7</v>
      </c>
      <c r="D243" t="s">
        <v>535</v>
      </c>
      <c r="E243" t="s">
        <v>828</v>
      </c>
      <c r="F243">
        <v>482</v>
      </c>
      <c r="G243">
        <v>0</v>
      </c>
      <c r="H243">
        <v>0</v>
      </c>
      <c r="I243">
        <v>417</v>
      </c>
      <c r="J243">
        <v>1110</v>
      </c>
      <c r="K243">
        <v>45</v>
      </c>
      <c r="L243">
        <v>5612</v>
      </c>
      <c r="M243">
        <v>675</v>
      </c>
      <c r="N243">
        <v>1215</v>
      </c>
      <c r="O243">
        <v>24</v>
      </c>
      <c r="P243">
        <v>716</v>
      </c>
      <c r="Q243">
        <v>500</v>
      </c>
      <c r="R243">
        <f t="shared" si="6"/>
        <v>8742</v>
      </c>
      <c r="S243">
        <f t="shared" si="7"/>
        <v>10269</v>
      </c>
    </row>
    <row r="244" spans="1:19" x14ac:dyDescent="0.3">
      <c r="A244">
        <v>224</v>
      </c>
      <c r="B244" t="s">
        <v>231</v>
      </c>
      <c r="C244" t="s">
        <v>7</v>
      </c>
      <c r="D244" t="s">
        <v>536</v>
      </c>
      <c r="E244" t="s">
        <v>829</v>
      </c>
      <c r="F244">
        <v>482</v>
      </c>
      <c r="G244">
        <v>0</v>
      </c>
      <c r="H244">
        <v>0</v>
      </c>
      <c r="I244">
        <v>417</v>
      </c>
      <c r="J244">
        <v>1110</v>
      </c>
      <c r="K244">
        <v>45</v>
      </c>
      <c r="L244">
        <v>5612</v>
      </c>
      <c r="M244">
        <v>675</v>
      </c>
      <c r="N244">
        <v>1215</v>
      </c>
      <c r="O244">
        <v>24</v>
      </c>
      <c r="P244">
        <v>0</v>
      </c>
      <c r="Q244">
        <v>500</v>
      </c>
      <c r="R244">
        <f t="shared" si="6"/>
        <v>8026</v>
      </c>
      <c r="S244">
        <f t="shared" si="7"/>
        <v>9553</v>
      </c>
    </row>
    <row r="245" spans="1:19" x14ac:dyDescent="0.3">
      <c r="A245">
        <v>225</v>
      </c>
      <c r="B245" t="s">
        <v>232</v>
      </c>
      <c r="C245" t="s">
        <v>7</v>
      </c>
      <c r="D245" t="s">
        <v>537</v>
      </c>
      <c r="E245" t="s">
        <v>830</v>
      </c>
      <c r="F245">
        <v>482</v>
      </c>
      <c r="G245">
        <v>0</v>
      </c>
      <c r="H245">
        <v>201</v>
      </c>
      <c r="I245">
        <v>417</v>
      </c>
      <c r="J245">
        <v>1110</v>
      </c>
      <c r="K245">
        <v>45</v>
      </c>
      <c r="L245">
        <v>5612</v>
      </c>
      <c r="M245">
        <v>675</v>
      </c>
      <c r="N245">
        <v>1215</v>
      </c>
      <c r="O245">
        <v>24</v>
      </c>
      <c r="P245">
        <v>0</v>
      </c>
      <c r="Q245">
        <v>500</v>
      </c>
      <c r="R245">
        <f t="shared" si="6"/>
        <v>8026</v>
      </c>
      <c r="S245">
        <f t="shared" si="7"/>
        <v>9754</v>
      </c>
    </row>
    <row r="246" spans="1:19" x14ac:dyDescent="0.3">
      <c r="A246">
        <v>226</v>
      </c>
      <c r="B246" t="s">
        <v>233</v>
      </c>
      <c r="C246" t="s">
        <v>7</v>
      </c>
      <c r="D246" t="s">
        <v>538</v>
      </c>
      <c r="E246" t="s">
        <v>831</v>
      </c>
      <c r="F246">
        <v>482</v>
      </c>
      <c r="G246">
        <v>0</v>
      </c>
      <c r="H246">
        <v>24</v>
      </c>
      <c r="I246">
        <v>417</v>
      </c>
      <c r="J246">
        <v>1110</v>
      </c>
      <c r="K246">
        <v>45</v>
      </c>
      <c r="L246">
        <v>5612</v>
      </c>
      <c r="M246">
        <v>675</v>
      </c>
      <c r="N246">
        <v>1215</v>
      </c>
      <c r="O246">
        <v>24</v>
      </c>
      <c r="P246">
        <v>0</v>
      </c>
      <c r="Q246">
        <v>500</v>
      </c>
      <c r="R246">
        <f t="shared" si="6"/>
        <v>8026</v>
      </c>
      <c r="S246">
        <f t="shared" si="7"/>
        <v>9577</v>
      </c>
    </row>
    <row r="247" spans="1:19" x14ac:dyDescent="0.3">
      <c r="A247">
        <v>227</v>
      </c>
      <c r="B247" t="s">
        <v>234</v>
      </c>
      <c r="C247" t="s">
        <v>7</v>
      </c>
      <c r="D247" t="s">
        <v>539</v>
      </c>
      <c r="E247" t="s">
        <v>832</v>
      </c>
      <c r="F247">
        <v>650</v>
      </c>
      <c r="G247">
        <v>0</v>
      </c>
      <c r="H247">
        <v>24</v>
      </c>
      <c r="I247">
        <v>417</v>
      </c>
      <c r="J247">
        <v>1110</v>
      </c>
      <c r="K247">
        <v>60</v>
      </c>
      <c r="L247">
        <v>5612</v>
      </c>
      <c r="M247">
        <v>911</v>
      </c>
      <c r="N247">
        <v>1638</v>
      </c>
      <c r="O247">
        <v>33</v>
      </c>
      <c r="P247">
        <v>0</v>
      </c>
      <c r="Q247">
        <v>500</v>
      </c>
      <c r="R247">
        <f t="shared" si="6"/>
        <v>8694</v>
      </c>
      <c r="S247">
        <f t="shared" si="7"/>
        <v>10245</v>
      </c>
    </row>
    <row r="248" spans="1:19" x14ac:dyDescent="0.3">
      <c r="A248">
        <v>228</v>
      </c>
      <c r="B248" t="s">
        <v>235</v>
      </c>
      <c r="C248" t="s">
        <v>7</v>
      </c>
      <c r="D248" t="s">
        <v>540</v>
      </c>
      <c r="E248" t="s">
        <v>833</v>
      </c>
      <c r="F248">
        <v>650</v>
      </c>
      <c r="G248">
        <v>0</v>
      </c>
      <c r="H248">
        <v>24</v>
      </c>
      <c r="I248">
        <v>417</v>
      </c>
      <c r="J248">
        <v>1110</v>
      </c>
      <c r="K248">
        <v>60</v>
      </c>
      <c r="L248">
        <v>5612</v>
      </c>
      <c r="M248">
        <v>911</v>
      </c>
      <c r="N248">
        <v>1638</v>
      </c>
      <c r="O248">
        <v>33</v>
      </c>
      <c r="P248">
        <v>717</v>
      </c>
      <c r="Q248">
        <v>500</v>
      </c>
      <c r="R248">
        <f t="shared" si="6"/>
        <v>9411</v>
      </c>
      <c r="S248">
        <f t="shared" si="7"/>
        <v>10962</v>
      </c>
    </row>
    <row r="249" spans="1:19" x14ac:dyDescent="0.3">
      <c r="A249">
        <v>229</v>
      </c>
      <c r="B249" t="s">
        <v>236</v>
      </c>
      <c r="C249" t="s">
        <v>7</v>
      </c>
      <c r="D249" t="s">
        <v>541</v>
      </c>
      <c r="E249" t="s">
        <v>834</v>
      </c>
      <c r="F249">
        <v>482</v>
      </c>
      <c r="G249">
        <v>0</v>
      </c>
      <c r="H249">
        <v>0</v>
      </c>
      <c r="I249">
        <v>417</v>
      </c>
      <c r="J249">
        <v>1110</v>
      </c>
      <c r="K249">
        <v>45</v>
      </c>
      <c r="L249">
        <v>5612</v>
      </c>
      <c r="M249">
        <v>675</v>
      </c>
      <c r="N249">
        <v>1215</v>
      </c>
      <c r="O249">
        <v>24</v>
      </c>
      <c r="P249">
        <v>716</v>
      </c>
      <c r="Q249">
        <v>500</v>
      </c>
      <c r="R249">
        <f t="shared" si="6"/>
        <v>8742</v>
      </c>
      <c r="S249">
        <f t="shared" si="7"/>
        <v>10269</v>
      </c>
    </row>
    <row r="250" spans="1:19" x14ac:dyDescent="0.3">
      <c r="A250">
        <v>230</v>
      </c>
      <c r="B250" t="s">
        <v>237</v>
      </c>
      <c r="C250" t="s">
        <v>7</v>
      </c>
      <c r="D250" t="s">
        <v>542</v>
      </c>
      <c r="E250" t="s">
        <v>835</v>
      </c>
      <c r="F250">
        <v>482</v>
      </c>
      <c r="G250">
        <v>0</v>
      </c>
      <c r="H250">
        <v>0</v>
      </c>
      <c r="I250">
        <v>417</v>
      </c>
      <c r="J250">
        <v>1110</v>
      </c>
      <c r="K250">
        <v>45</v>
      </c>
      <c r="L250">
        <v>5612</v>
      </c>
      <c r="M250">
        <v>675</v>
      </c>
      <c r="N250">
        <v>1215</v>
      </c>
      <c r="O250">
        <v>24</v>
      </c>
      <c r="P250">
        <v>716</v>
      </c>
      <c r="Q250">
        <v>500</v>
      </c>
      <c r="R250">
        <f t="shared" si="6"/>
        <v>8742</v>
      </c>
      <c r="S250">
        <f t="shared" si="7"/>
        <v>10269</v>
      </c>
    </row>
    <row r="251" spans="1:19" x14ac:dyDescent="0.3">
      <c r="A251">
        <v>231</v>
      </c>
      <c r="B251" t="s">
        <v>238</v>
      </c>
      <c r="C251" t="s">
        <v>7</v>
      </c>
      <c r="D251" t="s">
        <v>543</v>
      </c>
      <c r="E251" t="s">
        <v>836</v>
      </c>
      <c r="F251">
        <v>482</v>
      </c>
      <c r="G251">
        <v>0</v>
      </c>
      <c r="H251">
        <v>0</v>
      </c>
      <c r="I251">
        <v>417</v>
      </c>
      <c r="J251">
        <v>1110</v>
      </c>
      <c r="K251">
        <v>45</v>
      </c>
      <c r="L251">
        <v>5612</v>
      </c>
      <c r="M251">
        <v>675</v>
      </c>
      <c r="N251">
        <v>1215</v>
      </c>
      <c r="O251">
        <v>24</v>
      </c>
      <c r="P251">
        <v>0</v>
      </c>
      <c r="Q251">
        <v>500</v>
      </c>
      <c r="R251">
        <f t="shared" si="6"/>
        <v>8026</v>
      </c>
      <c r="S251">
        <f t="shared" si="7"/>
        <v>9553</v>
      </c>
    </row>
    <row r="252" spans="1:19" x14ac:dyDescent="0.3">
      <c r="A252">
        <v>232</v>
      </c>
      <c r="B252" t="s">
        <v>239</v>
      </c>
      <c r="C252" t="s">
        <v>7</v>
      </c>
      <c r="D252" t="s">
        <v>544</v>
      </c>
      <c r="E252" t="s">
        <v>837</v>
      </c>
      <c r="F252">
        <v>482</v>
      </c>
      <c r="G252">
        <v>0</v>
      </c>
      <c r="H252">
        <v>0</v>
      </c>
      <c r="I252">
        <v>417</v>
      </c>
      <c r="J252">
        <v>1110</v>
      </c>
      <c r="K252">
        <v>45</v>
      </c>
      <c r="L252">
        <v>5612</v>
      </c>
      <c r="M252">
        <v>675</v>
      </c>
      <c r="N252">
        <v>1215</v>
      </c>
      <c r="O252">
        <v>24</v>
      </c>
      <c r="P252">
        <v>0</v>
      </c>
      <c r="Q252">
        <v>500</v>
      </c>
      <c r="R252">
        <f t="shared" si="6"/>
        <v>8026</v>
      </c>
      <c r="S252">
        <f t="shared" si="7"/>
        <v>9553</v>
      </c>
    </row>
    <row r="253" spans="1:19" x14ac:dyDescent="0.3">
      <c r="A253">
        <v>233</v>
      </c>
      <c r="B253" t="s">
        <v>240</v>
      </c>
      <c r="C253" t="s">
        <v>7</v>
      </c>
      <c r="D253" t="s">
        <v>482</v>
      </c>
      <c r="E253" t="s">
        <v>838</v>
      </c>
      <c r="F253">
        <v>650</v>
      </c>
      <c r="G253">
        <v>0</v>
      </c>
      <c r="H253">
        <v>0</v>
      </c>
      <c r="I253">
        <v>417</v>
      </c>
      <c r="J253">
        <v>1110</v>
      </c>
      <c r="K253">
        <v>60</v>
      </c>
      <c r="L253">
        <v>5612</v>
      </c>
      <c r="M253">
        <v>911</v>
      </c>
      <c r="N253">
        <v>1638</v>
      </c>
      <c r="O253">
        <v>33</v>
      </c>
      <c r="P253">
        <v>0</v>
      </c>
      <c r="Q253">
        <v>500</v>
      </c>
      <c r="R253">
        <f t="shared" si="6"/>
        <v>8694</v>
      </c>
      <c r="S253">
        <f t="shared" si="7"/>
        <v>10221</v>
      </c>
    </row>
    <row r="254" spans="1:19" x14ac:dyDescent="0.3">
      <c r="A254">
        <v>234</v>
      </c>
      <c r="B254" t="s">
        <v>241</v>
      </c>
      <c r="C254" t="s">
        <v>7</v>
      </c>
      <c r="D254" t="s">
        <v>545</v>
      </c>
      <c r="E254" t="s">
        <v>839</v>
      </c>
      <c r="F254">
        <v>650</v>
      </c>
      <c r="G254">
        <v>0</v>
      </c>
      <c r="H254">
        <v>36</v>
      </c>
      <c r="I254">
        <v>417</v>
      </c>
      <c r="J254">
        <v>1110</v>
      </c>
      <c r="K254">
        <v>60</v>
      </c>
      <c r="L254">
        <v>5612</v>
      </c>
      <c r="M254">
        <v>911</v>
      </c>
      <c r="N254">
        <v>1638</v>
      </c>
      <c r="O254">
        <v>33</v>
      </c>
      <c r="P254">
        <v>0</v>
      </c>
      <c r="Q254">
        <v>500</v>
      </c>
      <c r="R254">
        <f t="shared" si="6"/>
        <v>8694</v>
      </c>
      <c r="S254">
        <f t="shared" si="7"/>
        <v>10257</v>
      </c>
    </row>
    <row r="255" spans="1:19" x14ac:dyDescent="0.3">
      <c r="A255">
        <v>235</v>
      </c>
      <c r="B255" t="s">
        <v>242</v>
      </c>
      <c r="C255" t="s">
        <v>7</v>
      </c>
      <c r="D255" t="s">
        <v>546</v>
      </c>
      <c r="E255" t="s">
        <v>840</v>
      </c>
      <c r="F255">
        <v>482</v>
      </c>
      <c r="G255">
        <v>0</v>
      </c>
      <c r="H255">
        <v>141</v>
      </c>
      <c r="I255">
        <v>417</v>
      </c>
      <c r="J255">
        <v>1110</v>
      </c>
      <c r="K255">
        <v>45</v>
      </c>
      <c r="L255">
        <v>5612</v>
      </c>
      <c r="M255">
        <v>675</v>
      </c>
      <c r="N255">
        <v>1215</v>
      </c>
      <c r="O255">
        <v>24</v>
      </c>
      <c r="P255">
        <v>716</v>
      </c>
      <c r="Q255">
        <v>500</v>
      </c>
      <c r="R255">
        <f t="shared" si="6"/>
        <v>8742</v>
      </c>
      <c r="S255">
        <f t="shared" si="7"/>
        <v>10410</v>
      </c>
    </row>
    <row r="256" spans="1:19" x14ac:dyDescent="0.3">
      <c r="A256">
        <v>236</v>
      </c>
      <c r="B256" t="s">
        <v>243</v>
      </c>
      <c r="C256" t="s">
        <v>7</v>
      </c>
      <c r="D256" t="s">
        <v>547</v>
      </c>
      <c r="E256" t="s">
        <v>841</v>
      </c>
      <c r="F256">
        <v>482</v>
      </c>
      <c r="G256">
        <v>0</v>
      </c>
      <c r="H256">
        <v>0</v>
      </c>
      <c r="I256">
        <v>417</v>
      </c>
      <c r="J256">
        <v>1110</v>
      </c>
      <c r="K256">
        <v>45</v>
      </c>
      <c r="L256">
        <v>5612</v>
      </c>
      <c r="M256">
        <v>675</v>
      </c>
      <c r="N256">
        <v>1215</v>
      </c>
      <c r="O256">
        <v>24</v>
      </c>
      <c r="P256">
        <v>0</v>
      </c>
      <c r="Q256">
        <v>500</v>
      </c>
      <c r="R256">
        <f t="shared" si="6"/>
        <v>8026</v>
      </c>
      <c r="S256">
        <f t="shared" si="7"/>
        <v>9553</v>
      </c>
    </row>
    <row r="257" spans="1:19" x14ac:dyDescent="0.3">
      <c r="A257">
        <v>237</v>
      </c>
      <c r="B257" t="s">
        <v>244</v>
      </c>
      <c r="C257" t="s">
        <v>7</v>
      </c>
      <c r="D257" t="s">
        <v>548</v>
      </c>
      <c r="E257" t="s">
        <v>842</v>
      </c>
      <c r="F257">
        <v>482</v>
      </c>
      <c r="G257">
        <v>0</v>
      </c>
      <c r="H257">
        <v>201</v>
      </c>
      <c r="I257">
        <v>417</v>
      </c>
      <c r="J257">
        <v>1110</v>
      </c>
      <c r="K257">
        <v>45</v>
      </c>
      <c r="L257">
        <v>5612</v>
      </c>
      <c r="M257">
        <v>675</v>
      </c>
      <c r="N257">
        <v>1215</v>
      </c>
      <c r="O257">
        <v>24</v>
      </c>
      <c r="P257">
        <v>0</v>
      </c>
      <c r="Q257">
        <v>500</v>
      </c>
      <c r="R257">
        <f t="shared" si="6"/>
        <v>8026</v>
      </c>
      <c r="S257">
        <f t="shared" si="7"/>
        <v>9754</v>
      </c>
    </row>
    <row r="258" spans="1:19" x14ac:dyDescent="0.3">
      <c r="A258">
        <v>238</v>
      </c>
      <c r="B258" t="s">
        <v>245</v>
      </c>
      <c r="C258" t="s">
        <v>7</v>
      </c>
      <c r="D258" t="s">
        <v>549</v>
      </c>
      <c r="E258" t="s">
        <v>843</v>
      </c>
      <c r="F258">
        <v>482</v>
      </c>
      <c r="G258">
        <v>0</v>
      </c>
      <c r="H258">
        <v>0</v>
      </c>
      <c r="I258">
        <v>417</v>
      </c>
      <c r="J258">
        <v>1110</v>
      </c>
      <c r="K258">
        <v>45</v>
      </c>
      <c r="L258">
        <v>5612</v>
      </c>
      <c r="M258">
        <v>675</v>
      </c>
      <c r="N258">
        <v>1215</v>
      </c>
      <c r="O258">
        <v>24</v>
      </c>
      <c r="P258">
        <v>0</v>
      </c>
      <c r="Q258">
        <v>500</v>
      </c>
      <c r="R258">
        <f t="shared" si="6"/>
        <v>8026</v>
      </c>
      <c r="S258">
        <f t="shared" si="7"/>
        <v>9553</v>
      </c>
    </row>
    <row r="259" spans="1:19" x14ac:dyDescent="0.3">
      <c r="A259">
        <v>239</v>
      </c>
      <c r="B259" t="s">
        <v>246</v>
      </c>
      <c r="C259" t="s">
        <v>7</v>
      </c>
      <c r="D259" t="s">
        <v>550</v>
      </c>
      <c r="E259" t="s">
        <v>844</v>
      </c>
      <c r="F259">
        <v>650</v>
      </c>
      <c r="G259">
        <v>0</v>
      </c>
      <c r="H259">
        <v>0</v>
      </c>
      <c r="I259">
        <v>417</v>
      </c>
      <c r="J259">
        <v>1110</v>
      </c>
      <c r="K259">
        <v>60</v>
      </c>
      <c r="L259">
        <v>5612</v>
      </c>
      <c r="M259">
        <v>911</v>
      </c>
      <c r="N259">
        <v>1638</v>
      </c>
      <c r="O259">
        <v>33</v>
      </c>
      <c r="P259">
        <v>0</v>
      </c>
      <c r="Q259">
        <v>500</v>
      </c>
      <c r="R259">
        <f t="shared" si="6"/>
        <v>8694</v>
      </c>
      <c r="S259">
        <f t="shared" si="7"/>
        <v>10221</v>
      </c>
    </row>
    <row r="260" spans="1:19" x14ac:dyDescent="0.3">
      <c r="D260" t="s">
        <v>551</v>
      </c>
      <c r="N260">
        <v>0</v>
      </c>
      <c r="R260">
        <f t="shared" si="6"/>
        <v>0</v>
      </c>
      <c r="S260">
        <f t="shared" si="7"/>
        <v>0</v>
      </c>
    </row>
    <row r="261" spans="1:19" x14ac:dyDescent="0.3">
      <c r="A261">
        <v>240</v>
      </c>
      <c r="B261" t="s">
        <v>247</v>
      </c>
      <c r="C261" t="s">
        <v>7</v>
      </c>
      <c r="D261" t="s">
        <v>552</v>
      </c>
      <c r="E261" t="s">
        <v>845</v>
      </c>
      <c r="F261">
        <v>650</v>
      </c>
      <c r="G261">
        <v>0</v>
      </c>
      <c r="H261">
        <v>102</v>
      </c>
      <c r="I261">
        <v>417</v>
      </c>
      <c r="J261">
        <v>1110</v>
      </c>
      <c r="K261">
        <v>60</v>
      </c>
      <c r="L261">
        <v>5612</v>
      </c>
      <c r="M261">
        <v>911</v>
      </c>
      <c r="N261">
        <v>1638</v>
      </c>
      <c r="O261">
        <v>33</v>
      </c>
      <c r="P261">
        <v>0</v>
      </c>
      <c r="Q261">
        <v>500</v>
      </c>
      <c r="R261">
        <f t="shared" si="6"/>
        <v>8694</v>
      </c>
      <c r="S261">
        <f t="shared" si="7"/>
        <v>10323</v>
      </c>
    </row>
    <row r="262" spans="1:19" x14ac:dyDescent="0.3">
      <c r="A262">
        <v>241</v>
      </c>
      <c r="B262" t="s">
        <v>248</v>
      </c>
      <c r="C262" t="s">
        <v>7</v>
      </c>
      <c r="D262" t="s">
        <v>553</v>
      </c>
      <c r="E262" t="s">
        <v>846</v>
      </c>
      <c r="F262">
        <v>482</v>
      </c>
      <c r="G262">
        <v>0</v>
      </c>
      <c r="H262">
        <v>36</v>
      </c>
      <c r="I262">
        <v>417</v>
      </c>
      <c r="J262">
        <v>1110</v>
      </c>
      <c r="K262">
        <v>45</v>
      </c>
      <c r="L262">
        <v>5612</v>
      </c>
      <c r="M262">
        <v>675</v>
      </c>
      <c r="N262">
        <v>1215</v>
      </c>
      <c r="O262">
        <v>24</v>
      </c>
      <c r="P262">
        <v>0</v>
      </c>
      <c r="Q262">
        <v>500</v>
      </c>
      <c r="R262">
        <f t="shared" si="6"/>
        <v>8026</v>
      </c>
      <c r="S262">
        <f t="shared" si="7"/>
        <v>9589</v>
      </c>
    </row>
    <row r="263" spans="1:19" x14ac:dyDescent="0.3">
      <c r="A263">
        <v>242</v>
      </c>
      <c r="B263" t="s">
        <v>249</v>
      </c>
      <c r="C263" t="s">
        <v>7</v>
      </c>
      <c r="D263" t="s">
        <v>528</v>
      </c>
      <c r="E263" t="s">
        <v>847</v>
      </c>
      <c r="F263">
        <v>482</v>
      </c>
      <c r="G263">
        <v>0</v>
      </c>
      <c r="H263">
        <v>102</v>
      </c>
      <c r="I263">
        <v>417</v>
      </c>
      <c r="J263">
        <v>1110</v>
      </c>
      <c r="K263">
        <v>45</v>
      </c>
      <c r="L263">
        <v>5612</v>
      </c>
      <c r="M263">
        <v>675</v>
      </c>
      <c r="N263">
        <v>1215</v>
      </c>
      <c r="O263">
        <v>24</v>
      </c>
      <c r="P263">
        <v>716</v>
      </c>
      <c r="Q263">
        <v>500</v>
      </c>
      <c r="R263">
        <f t="shared" ref="R263" si="8">SUM(L263:Q263)</f>
        <v>8742</v>
      </c>
      <c r="S263">
        <f t="shared" ref="S263:S315" si="9">+G263+H263+I263+J263+R263</f>
        <v>10371</v>
      </c>
    </row>
    <row r="264" spans="1:19" x14ac:dyDescent="0.3">
      <c r="A264">
        <v>243</v>
      </c>
      <c r="B264" t="s">
        <v>250</v>
      </c>
      <c r="C264" t="s">
        <v>7</v>
      </c>
      <c r="D264" t="s">
        <v>554</v>
      </c>
      <c r="E264" t="s">
        <v>848</v>
      </c>
      <c r="F264">
        <v>482</v>
      </c>
      <c r="G264">
        <v>0</v>
      </c>
      <c r="H264">
        <v>24</v>
      </c>
      <c r="I264">
        <v>417</v>
      </c>
      <c r="J264">
        <v>1110</v>
      </c>
      <c r="K264">
        <v>45</v>
      </c>
      <c r="L264">
        <v>5612</v>
      </c>
      <c r="M264">
        <v>675</v>
      </c>
      <c r="N264">
        <v>1215</v>
      </c>
      <c r="O264">
        <v>24</v>
      </c>
      <c r="P264">
        <v>0</v>
      </c>
      <c r="Q264">
        <v>500</v>
      </c>
      <c r="R264">
        <f t="shared" ref="R264:R315" si="10">SUM(L264:Q264)</f>
        <v>8026</v>
      </c>
      <c r="S264">
        <f t="shared" si="9"/>
        <v>9577</v>
      </c>
    </row>
    <row r="265" spans="1:19" x14ac:dyDescent="0.3">
      <c r="A265">
        <v>244</v>
      </c>
      <c r="B265" t="s">
        <v>251</v>
      </c>
      <c r="C265" t="s">
        <v>7</v>
      </c>
      <c r="D265" t="s">
        <v>555</v>
      </c>
      <c r="E265" t="s">
        <v>849</v>
      </c>
      <c r="F265">
        <v>482</v>
      </c>
      <c r="G265">
        <v>0</v>
      </c>
      <c r="H265">
        <v>36</v>
      </c>
      <c r="I265">
        <v>417</v>
      </c>
      <c r="J265">
        <v>1110</v>
      </c>
      <c r="K265">
        <v>45</v>
      </c>
      <c r="L265">
        <v>5612</v>
      </c>
      <c r="M265">
        <v>675</v>
      </c>
      <c r="N265">
        <v>1215</v>
      </c>
      <c r="O265">
        <v>24</v>
      </c>
      <c r="P265">
        <v>0</v>
      </c>
      <c r="Q265">
        <v>500</v>
      </c>
      <c r="R265">
        <f t="shared" si="10"/>
        <v>8026</v>
      </c>
      <c r="S265">
        <f t="shared" si="9"/>
        <v>9589</v>
      </c>
    </row>
    <row r="266" spans="1:19" x14ac:dyDescent="0.3">
      <c r="A266">
        <v>245</v>
      </c>
      <c r="B266" t="s">
        <v>252</v>
      </c>
      <c r="C266" t="s">
        <v>7</v>
      </c>
      <c r="D266" t="s">
        <v>556</v>
      </c>
      <c r="E266" t="s">
        <v>850</v>
      </c>
      <c r="F266">
        <v>650</v>
      </c>
      <c r="G266">
        <v>0</v>
      </c>
      <c r="H266">
        <v>105</v>
      </c>
      <c r="I266">
        <v>417</v>
      </c>
      <c r="J266">
        <v>1110</v>
      </c>
      <c r="K266">
        <v>60</v>
      </c>
      <c r="L266">
        <v>5612</v>
      </c>
      <c r="M266">
        <v>911</v>
      </c>
      <c r="N266">
        <v>1638</v>
      </c>
      <c r="O266">
        <v>33</v>
      </c>
      <c r="P266">
        <v>0</v>
      </c>
      <c r="Q266">
        <v>500</v>
      </c>
      <c r="R266">
        <f t="shared" si="10"/>
        <v>8694</v>
      </c>
      <c r="S266">
        <f t="shared" si="9"/>
        <v>10326</v>
      </c>
    </row>
    <row r="267" spans="1:19" x14ac:dyDescent="0.3">
      <c r="A267">
        <v>246</v>
      </c>
      <c r="B267" t="s">
        <v>253</v>
      </c>
      <c r="C267" t="s">
        <v>7</v>
      </c>
      <c r="D267" t="s">
        <v>557</v>
      </c>
      <c r="E267" t="s">
        <v>851</v>
      </c>
      <c r="F267">
        <v>650</v>
      </c>
      <c r="G267">
        <v>0</v>
      </c>
      <c r="H267">
        <v>0</v>
      </c>
      <c r="I267">
        <v>417</v>
      </c>
      <c r="J267">
        <v>1110</v>
      </c>
      <c r="K267">
        <v>60</v>
      </c>
      <c r="L267">
        <v>5612</v>
      </c>
      <c r="M267">
        <v>911</v>
      </c>
      <c r="N267">
        <v>1638</v>
      </c>
      <c r="O267">
        <v>33</v>
      </c>
      <c r="P267">
        <v>0</v>
      </c>
      <c r="Q267">
        <v>500</v>
      </c>
      <c r="R267">
        <f t="shared" si="10"/>
        <v>8694</v>
      </c>
      <c r="S267">
        <f t="shared" si="9"/>
        <v>10221</v>
      </c>
    </row>
    <row r="268" spans="1:19" x14ac:dyDescent="0.3">
      <c r="A268">
        <v>247</v>
      </c>
      <c r="B268" t="s">
        <v>254</v>
      </c>
      <c r="C268" t="s">
        <v>7</v>
      </c>
      <c r="D268" t="s">
        <v>558</v>
      </c>
      <c r="E268" t="s">
        <v>852</v>
      </c>
      <c r="F268">
        <v>482</v>
      </c>
      <c r="G268">
        <v>0</v>
      </c>
      <c r="H268">
        <v>0</v>
      </c>
      <c r="I268">
        <v>417</v>
      </c>
      <c r="J268">
        <v>1110</v>
      </c>
      <c r="K268">
        <v>45</v>
      </c>
      <c r="L268">
        <v>5612</v>
      </c>
      <c r="M268">
        <v>675</v>
      </c>
      <c r="N268">
        <v>1215</v>
      </c>
      <c r="O268">
        <v>24</v>
      </c>
      <c r="P268">
        <v>0</v>
      </c>
      <c r="Q268">
        <v>500</v>
      </c>
      <c r="R268">
        <f t="shared" si="10"/>
        <v>8026</v>
      </c>
      <c r="S268">
        <f t="shared" si="9"/>
        <v>9553</v>
      </c>
    </row>
    <row r="269" spans="1:19" x14ac:dyDescent="0.3">
      <c r="A269">
        <v>248</v>
      </c>
      <c r="B269" t="s">
        <v>255</v>
      </c>
      <c r="C269" t="s">
        <v>7</v>
      </c>
      <c r="D269" t="s">
        <v>559</v>
      </c>
      <c r="E269" t="s">
        <v>853</v>
      </c>
      <c r="F269">
        <v>482</v>
      </c>
      <c r="G269">
        <v>0</v>
      </c>
      <c r="H269">
        <v>0</v>
      </c>
      <c r="I269">
        <v>417</v>
      </c>
      <c r="J269">
        <v>1110</v>
      </c>
      <c r="K269">
        <v>45</v>
      </c>
      <c r="L269">
        <v>5612</v>
      </c>
      <c r="M269">
        <v>675</v>
      </c>
      <c r="N269">
        <v>1215</v>
      </c>
      <c r="O269">
        <v>24</v>
      </c>
      <c r="P269">
        <v>716</v>
      </c>
      <c r="Q269">
        <v>500</v>
      </c>
      <c r="R269">
        <f t="shared" si="10"/>
        <v>8742</v>
      </c>
      <c r="S269">
        <f t="shared" si="9"/>
        <v>10269</v>
      </c>
    </row>
    <row r="270" spans="1:19" x14ac:dyDescent="0.3">
      <c r="A270">
        <v>249</v>
      </c>
      <c r="B270" t="s">
        <v>256</v>
      </c>
      <c r="C270" t="s">
        <v>7</v>
      </c>
      <c r="D270" t="s">
        <v>560</v>
      </c>
      <c r="E270" t="s">
        <v>854</v>
      </c>
      <c r="F270">
        <v>482</v>
      </c>
      <c r="G270">
        <v>0</v>
      </c>
      <c r="H270">
        <v>0</v>
      </c>
      <c r="I270">
        <v>417</v>
      </c>
      <c r="J270">
        <v>1110</v>
      </c>
      <c r="K270">
        <v>45</v>
      </c>
      <c r="L270">
        <v>5612</v>
      </c>
      <c r="M270">
        <v>675</v>
      </c>
      <c r="N270">
        <v>1215</v>
      </c>
      <c r="O270">
        <v>24</v>
      </c>
      <c r="P270">
        <v>716</v>
      </c>
      <c r="Q270">
        <v>500</v>
      </c>
      <c r="R270">
        <f t="shared" si="10"/>
        <v>8742</v>
      </c>
      <c r="S270">
        <f t="shared" si="9"/>
        <v>10269</v>
      </c>
    </row>
    <row r="271" spans="1:19" x14ac:dyDescent="0.3">
      <c r="A271">
        <v>250</v>
      </c>
      <c r="B271" t="s">
        <v>257</v>
      </c>
      <c r="C271" t="s">
        <v>7</v>
      </c>
      <c r="D271" t="s">
        <v>561</v>
      </c>
      <c r="E271" t="s">
        <v>855</v>
      </c>
      <c r="F271">
        <v>482</v>
      </c>
      <c r="G271">
        <v>0</v>
      </c>
      <c r="H271">
        <v>102</v>
      </c>
      <c r="I271">
        <v>417</v>
      </c>
      <c r="J271">
        <v>1110</v>
      </c>
      <c r="K271">
        <v>45</v>
      </c>
      <c r="L271">
        <v>5612</v>
      </c>
      <c r="M271">
        <v>675</v>
      </c>
      <c r="N271">
        <v>1215</v>
      </c>
      <c r="O271">
        <v>24</v>
      </c>
      <c r="P271">
        <v>0</v>
      </c>
      <c r="Q271">
        <v>500</v>
      </c>
      <c r="R271">
        <f t="shared" si="10"/>
        <v>8026</v>
      </c>
      <c r="S271">
        <f t="shared" si="9"/>
        <v>9655</v>
      </c>
    </row>
    <row r="272" spans="1:19" x14ac:dyDescent="0.3">
      <c r="A272">
        <v>251</v>
      </c>
      <c r="B272" t="s">
        <v>258</v>
      </c>
      <c r="C272" t="s">
        <v>7</v>
      </c>
      <c r="D272" t="s">
        <v>562</v>
      </c>
      <c r="E272" t="s">
        <v>856</v>
      </c>
      <c r="F272">
        <v>650</v>
      </c>
      <c r="G272">
        <v>0</v>
      </c>
      <c r="H272">
        <v>102</v>
      </c>
      <c r="I272">
        <v>417</v>
      </c>
      <c r="J272">
        <v>1110</v>
      </c>
      <c r="K272">
        <v>60</v>
      </c>
      <c r="L272">
        <v>5612</v>
      </c>
      <c r="M272">
        <v>911</v>
      </c>
      <c r="N272">
        <v>1638</v>
      </c>
      <c r="O272">
        <v>33</v>
      </c>
      <c r="P272">
        <v>717</v>
      </c>
      <c r="Q272">
        <v>500</v>
      </c>
      <c r="R272">
        <f t="shared" si="10"/>
        <v>9411</v>
      </c>
      <c r="S272">
        <f t="shared" si="9"/>
        <v>11040</v>
      </c>
    </row>
    <row r="273" spans="1:19" x14ac:dyDescent="0.3">
      <c r="A273">
        <v>252</v>
      </c>
      <c r="B273" t="s">
        <v>259</v>
      </c>
      <c r="C273" t="s">
        <v>7</v>
      </c>
      <c r="D273" t="s">
        <v>563</v>
      </c>
      <c r="E273" t="s">
        <v>857</v>
      </c>
      <c r="F273">
        <v>650</v>
      </c>
      <c r="G273">
        <v>0</v>
      </c>
      <c r="H273">
        <v>99</v>
      </c>
      <c r="I273">
        <v>417</v>
      </c>
      <c r="J273">
        <v>1110</v>
      </c>
      <c r="K273">
        <v>60</v>
      </c>
      <c r="L273">
        <v>5612</v>
      </c>
      <c r="M273">
        <v>911</v>
      </c>
      <c r="N273">
        <v>1638</v>
      </c>
      <c r="O273">
        <v>33</v>
      </c>
      <c r="P273">
        <v>717</v>
      </c>
      <c r="Q273">
        <v>500</v>
      </c>
      <c r="R273">
        <f t="shared" si="10"/>
        <v>9411</v>
      </c>
      <c r="S273">
        <f t="shared" si="9"/>
        <v>11037</v>
      </c>
    </row>
    <row r="274" spans="1:19" x14ac:dyDescent="0.3">
      <c r="A274">
        <v>253</v>
      </c>
      <c r="B274" t="s">
        <v>260</v>
      </c>
      <c r="C274" t="s">
        <v>7</v>
      </c>
      <c r="D274" t="s">
        <v>564</v>
      </c>
      <c r="E274" t="s">
        <v>858</v>
      </c>
      <c r="F274">
        <v>482</v>
      </c>
      <c r="G274">
        <v>0</v>
      </c>
      <c r="H274">
        <v>0</v>
      </c>
      <c r="I274">
        <v>417</v>
      </c>
      <c r="J274">
        <v>1110</v>
      </c>
      <c r="K274">
        <v>45</v>
      </c>
      <c r="L274">
        <v>5612</v>
      </c>
      <c r="M274">
        <v>675</v>
      </c>
      <c r="N274">
        <v>1215</v>
      </c>
      <c r="O274">
        <v>24</v>
      </c>
      <c r="P274">
        <v>0</v>
      </c>
      <c r="Q274">
        <v>500</v>
      </c>
      <c r="R274">
        <f t="shared" si="10"/>
        <v>8026</v>
      </c>
      <c r="S274">
        <f t="shared" si="9"/>
        <v>9553</v>
      </c>
    </row>
    <row r="275" spans="1:19" x14ac:dyDescent="0.3">
      <c r="A275">
        <v>254</v>
      </c>
      <c r="B275" t="s">
        <v>261</v>
      </c>
      <c r="C275" t="s">
        <v>7</v>
      </c>
      <c r="D275" t="s">
        <v>565</v>
      </c>
      <c r="E275" t="s">
        <v>859</v>
      </c>
      <c r="F275">
        <v>482</v>
      </c>
      <c r="G275">
        <v>0</v>
      </c>
      <c r="H275">
        <v>0</v>
      </c>
      <c r="I275">
        <v>417</v>
      </c>
      <c r="J275">
        <v>1110</v>
      </c>
      <c r="K275">
        <v>45</v>
      </c>
      <c r="L275">
        <v>5612</v>
      </c>
      <c r="M275">
        <v>675</v>
      </c>
      <c r="N275">
        <v>1215</v>
      </c>
      <c r="O275">
        <v>24</v>
      </c>
      <c r="P275">
        <v>0</v>
      </c>
      <c r="Q275">
        <v>500</v>
      </c>
      <c r="R275">
        <f t="shared" si="10"/>
        <v>8026</v>
      </c>
      <c r="S275">
        <f t="shared" si="9"/>
        <v>9553</v>
      </c>
    </row>
    <row r="276" spans="1:19" x14ac:dyDescent="0.3">
      <c r="A276">
        <v>255</v>
      </c>
      <c r="B276" t="s">
        <v>262</v>
      </c>
      <c r="C276" t="s">
        <v>7</v>
      </c>
      <c r="D276" t="s">
        <v>566</v>
      </c>
      <c r="E276" t="s">
        <v>860</v>
      </c>
      <c r="F276">
        <v>650</v>
      </c>
      <c r="G276">
        <v>0</v>
      </c>
      <c r="H276">
        <v>0</v>
      </c>
      <c r="I276">
        <v>417</v>
      </c>
      <c r="J276">
        <v>1110</v>
      </c>
      <c r="K276">
        <v>60</v>
      </c>
      <c r="L276">
        <v>5612</v>
      </c>
      <c r="M276">
        <v>911</v>
      </c>
      <c r="N276">
        <v>1638</v>
      </c>
      <c r="O276">
        <v>33</v>
      </c>
      <c r="P276">
        <v>717</v>
      </c>
      <c r="Q276">
        <v>500</v>
      </c>
      <c r="R276">
        <f t="shared" si="10"/>
        <v>9411</v>
      </c>
      <c r="S276">
        <f t="shared" si="9"/>
        <v>10938</v>
      </c>
    </row>
    <row r="277" spans="1:19" x14ac:dyDescent="0.3">
      <c r="A277">
        <v>256</v>
      </c>
      <c r="B277" t="s">
        <v>263</v>
      </c>
      <c r="C277" t="s">
        <v>7</v>
      </c>
      <c r="D277" t="s">
        <v>567</v>
      </c>
      <c r="E277" t="s">
        <v>861</v>
      </c>
      <c r="F277">
        <v>650</v>
      </c>
      <c r="G277">
        <v>0</v>
      </c>
      <c r="H277">
        <v>282</v>
      </c>
      <c r="I277">
        <v>417</v>
      </c>
      <c r="J277">
        <v>1110</v>
      </c>
      <c r="K277">
        <v>60</v>
      </c>
      <c r="L277">
        <v>5612</v>
      </c>
      <c r="M277">
        <v>911</v>
      </c>
      <c r="N277">
        <v>1638</v>
      </c>
      <c r="O277">
        <v>33</v>
      </c>
      <c r="P277">
        <v>717</v>
      </c>
      <c r="Q277">
        <v>500</v>
      </c>
      <c r="R277">
        <f t="shared" si="10"/>
        <v>9411</v>
      </c>
      <c r="S277">
        <f t="shared" si="9"/>
        <v>11220</v>
      </c>
    </row>
    <row r="278" spans="1:19" x14ac:dyDescent="0.3">
      <c r="A278">
        <v>257</v>
      </c>
      <c r="B278" t="s">
        <v>264</v>
      </c>
      <c r="C278" t="s">
        <v>7</v>
      </c>
      <c r="D278" t="s">
        <v>568</v>
      </c>
      <c r="E278" t="s">
        <v>862</v>
      </c>
      <c r="F278">
        <v>650</v>
      </c>
      <c r="G278">
        <v>0</v>
      </c>
      <c r="H278">
        <v>0</v>
      </c>
      <c r="I278">
        <v>417</v>
      </c>
      <c r="J278">
        <v>1110</v>
      </c>
      <c r="K278">
        <v>60</v>
      </c>
      <c r="L278">
        <v>5612</v>
      </c>
      <c r="M278">
        <v>911</v>
      </c>
      <c r="N278">
        <v>1638</v>
      </c>
      <c r="O278">
        <v>33</v>
      </c>
      <c r="P278">
        <v>0</v>
      </c>
      <c r="Q278">
        <v>500</v>
      </c>
      <c r="R278">
        <f t="shared" si="10"/>
        <v>8694</v>
      </c>
      <c r="S278">
        <f t="shared" si="9"/>
        <v>10221</v>
      </c>
    </row>
    <row r="279" spans="1:19" x14ac:dyDescent="0.3">
      <c r="A279">
        <v>258</v>
      </c>
      <c r="B279" t="s">
        <v>265</v>
      </c>
      <c r="C279" t="s">
        <v>7</v>
      </c>
      <c r="D279" t="s">
        <v>569</v>
      </c>
      <c r="E279" t="s">
        <v>863</v>
      </c>
      <c r="F279">
        <v>650</v>
      </c>
      <c r="G279">
        <v>0</v>
      </c>
      <c r="H279">
        <v>243</v>
      </c>
      <c r="I279">
        <v>417</v>
      </c>
      <c r="J279">
        <v>1110</v>
      </c>
      <c r="K279">
        <v>60</v>
      </c>
      <c r="L279">
        <v>5612</v>
      </c>
      <c r="M279">
        <v>911</v>
      </c>
      <c r="N279">
        <v>1638</v>
      </c>
      <c r="O279">
        <v>33</v>
      </c>
      <c r="P279">
        <v>717</v>
      </c>
      <c r="Q279">
        <v>500</v>
      </c>
      <c r="R279">
        <f t="shared" si="10"/>
        <v>9411</v>
      </c>
      <c r="S279">
        <f t="shared" si="9"/>
        <v>11181</v>
      </c>
    </row>
    <row r="280" spans="1:19" x14ac:dyDescent="0.3">
      <c r="A280">
        <v>259</v>
      </c>
      <c r="B280" t="s">
        <v>266</v>
      </c>
      <c r="C280" t="s">
        <v>7</v>
      </c>
      <c r="D280" t="s">
        <v>570</v>
      </c>
      <c r="E280" t="s">
        <v>864</v>
      </c>
      <c r="F280">
        <v>482</v>
      </c>
      <c r="G280">
        <v>0</v>
      </c>
      <c r="H280">
        <v>0</v>
      </c>
      <c r="I280">
        <v>417</v>
      </c>
      <c r="J280">
        <v>1110</v>
      </c>
      <c r="K280">
        <v>45</v>
      </c>
      <c r="L280">
        <v>5612</v>
      </c>
      <c r="M280">
        <v>675</v>
      </c>
      <c r="N280">
        <v>1215</v>
      </c>
      <c r="O280">
        <v>24</v>
      </c>
      <c r="P280">
        <v>716</v>
      </c>
      <c r="Q280">
        <v>500</v>
      </c>
      <c r="R280">
        <f t="shared" si="10"/>
        <v>8742</v>
      </c>
      <c r="S280">
        <f t="shared" si="9"/>
        <v>10269</v>
      </c>
    </row>
    <row r="281" spans="1:19" x14ac:dyDescent="0.3">
      <c r="A281">
        <v>260</v>
      </c>
      <c r="B281" t="s">
        <v>267</v>
      </c>
      <c r="C281" t="s">
        <v>7</v>
      </c>
      <c r="D281" t="s">
        <v>571</v>
      </c>
      <c r="E281" t="s">
        <v>865</v>
      </c>
      <c r="F281">
        <v>482</v>
      </c>
      <c r="G281">
        <v>0</v>
      </c>
      <c r="H281">
        <v>0</v>
      </c>
      <c r="I281">
        <v>417</v>
      </c>
      <c r="J281">
        <v>1110</v>
      </c>
      <c r="K281">
        <v>45</v>
      </c>
      <c r="L281">
        <v>5612</v>
      </c>
      <c r="M281">
        <v>675</v>
      </c>
      <c r="N281">
        <v>1215</v>
      </c>
      <c r="O281">
        <v>24</v>
      </c>
      <c r="P281">
        <v>716</v>
      </c>
      <c r="Q281">
        <v>500</v>
      </c>
      <c r="R281">
        <f t="shared" si="10"/>
        <v>8742</v>
      </c>
      <c r="S281">
        <f t="shared" si="9"/>
        <v>10269</v>
      </c>
    </row>
    <row r="282" spans="1:19" x14ac:dyDescent="0.3">
      <c r="A282">
        <v>261</v>
      </c>
      <c r="B282" t="s">
        <v>268</v>
      </c>
      <c r="C282" t="s">
        <v>7</v>
      </c>
      <c r="D282" t="s">
        <v>572</v>
      </c>
      <c r="E282" t="s">
        <v>866</v>
      </c>
      <c r="F282">
        <v>650</v>
      </c>
      <c r="G282">
        <v>0</v>
      </c>
      <c r="H282">
        <v>99</v>
      </c>
      <c r="I282">
        <v>417</v>
      </c>
      <c r="J282">
        <v>1110</v>
      </c>
      <c r="K282">
        <v>60</v>
      </c>
      <c r="L282">
        <v>5612</v>
      </c>
      <c r="M282">
        <v>911</v>
      </c>
      <c r="N282">
        <v>1638</v>
      </c>
      <c r="O282">
        <v>33</v>
      </c>
      <c r="P282">
        <v>717</v>
      </c>
      <c r="Q282">
        <v>500</v>
      </c>
      <c r="R282">
        <f t="shared" si="10"/>
        <v>9411</v>
      </c>
      <c r="S282">
        <f t="shared" si="9"/>
        <v>11037</v>
      </c>
    </row>
    <row r="283" spans="1:19" x14ac:dyDescent="0.3">
      <c r="A283">
        <v>262</v>
      </c>
      <c r="B283" t="s">
        <v>269</v>
      </c>
      <c r="C283" t="s">
        <v>7</v>
      </c>
      <c r="D283" t="s">
        <v>573</v>
      </c>
      <c r="E283" t="s">
        <v>867</v>
      </c>
      <c r="F283">
        <v>650</v>
      </c>
      <c r="G283">
        <v>0</v>
      </c>
      <c r="H283">
        <v>0</v>
      </c>
      <c r="I283">
        <v>417</v>
      </c>
      <c r="J283">
        <v>1110</v>
      </c>
      <c r="K283">
        <v>60</v>
      </c>
      <c r="L283">
        <v>5612</v>
      </c>
      <c r="M283">
        <v>911</v>
      </c>
      <c r="N283">
        <v>1638</v>
      </c>
      <c r="O283">
        <v>33</v>
      </c>
      <c r="P283">
        <v>717</v>
      </c>
      <c r="Q283">
        <v>500</v>
      </c>
      <c r="R283">
        <f t="shared" si="10"/>
        <v>9411</v>
      </c>
      <c r="S283">
        <f t="shared" si="9"/>
        <v>10938</v>
      </c>
    </row>
    <row r="284" spans="1:19" x14ac:dyDescent="0.3">
      <c r="A284">
        <v>263</v>
      </c>
      <c r="B284" t="s">
        <v>270</v>
      </c>
      <c r="C284" t="s">
        <v>7</v>
      </c>
      <c r="D284" t="s">
        <v>574</v>
      </c>
      <c r="E284" t="s">
        <v>868</v>
      </c>
      <c r="F284">
        <v>650</v>
      </c>
      <c r="G284">
        <v>0</v>
      </c>
      <c r="H284">
        <v>0</v>
      </c>
      <c r="I284">
        <v>417</v>
      </c>
      <c r="J284">
        <v>1110</v>
      </c>
      <c r="K284">
        <v>60</v>
      </c>
      <c r="L284">
        <v>5612</v>
      </c>
      <c r="M284">
        <v>911</v>
      </c>
      <c r="N284">
        <v>1638</v>
      </c>
      <c r="O284">
        <v>33</v>
      </c>
      <c r="P284">
        <v>0</v>
      </c>
      <c r="Q284">
        <v>500</v>
      </c>
      <c r="R284">
        <f t="shared" si="10"/>
        <v>8694</v>
      </c>
      <c r="S284">
        <f t="shared" si="9"/>
        <v>10221</v>
      </c>
    </row>
    <row r="285" spans="1:19" x14ac:dyDescent="0.3">
      <c r="A285">
        <v>264</v>
      </c>
      <c r="B285" t="s">
        <v>271</v>
      </c>
      <c r="C285" t="s">
        <v>7</v>
      </c>
      <c r="D285" t="s">
        <v>575</v>
      </c>
      <c r="E285" t="s">
        <v>869</v>
      </c>
      <c r="F285">
        <v>650</v>
      </c>
      <c r="G285">
        <v>0</v>
      </c>
      <c r="H285">
        <v>0</v>
      </c>
      <c r="I285">
        <v>417</v>
      </c>
      <c r="J285">
        <v>1110</v>
      </c>
      <c r="K285">
        <v>60</v>
      </c>
      <c r="L285">
        <v>5612</v>
      </c>
      <c r="M285">
        <v>911</v>
      </c>
      <c r="N285">
        <v>1638</v>
      </c>
      <c r="O285">
        <v>33</v>
      </c>
      <c r="P285">
        <v>717</v>
      </c>
      <c r="Q285">
        <v>500</v>
      </c>
      <c r="R285">
        <f t="shared" si="10"/>
        <v>9411</v>
      </c>
      <c r="S285">
        <f t="shared" si="9"/>
        <v>10938</v>
      </c>
    </row>
    <row r="286" spans="1:19" x14ac:dyDescent="0.3">
      <c r="A286">
        <v>265</v>
      </c>
      <c r="B286" t="s">
        <v>272</v>
      </c>
      <c r="C286" t="s">
        <v>7</v>
      </c>
      <c r="D286" t="s">
        <v>576</v>
      </c>
      <c r="E286" t="s">
        <v>870</v>
      </c>
      <c r="F286">
        <v>482</v>
      </c>
      <c r="G286">
        <v>0</v>
      </c>
      <c r="H286">
        <v>201</v>
      </c>
      <c r="I286">
        <v>417</v>
      </c>
      <c r="J286">
        <v>1110</v>
      </c>
      <c r="K286">
        <v>45</v>
      </c>
      <c r="L286">
        <v>5612</v>
      </c>
      <c r="M286">
        <v>675</v>
      </c>
      <c r="N286">
        <v>1215</v>
      </c>
      <c r="O286">
        <v>24</v>
      </c>
      <c r="P286">
        <v>716</v>
      </c>
      <c r="Q286">
        <v>500</v>
      </c>
      <c r="R286">
        <f t="shared" si="10"/>
        <v>8742</v>
      </c>
      <c r="S286">
        <f t="shared" si="9"/>
        <v>10470</v>
      </c>
    </row>
    <row r="287" spans="1:19" x14ac:dyDescent="0.3">
      <c r="A287">
        <v>266</v>
      </c>
      <c r="B287" t="s">
        <v>273</v>
      </c>
      <c r="C287" t="s">
        <v>7</v>
      </c>
      <c r="D287" t="s">
        <v>577</v>
      </c>
      <c r="E287" t="s">
        <v>871</v>
      </c>
      <c r="F287">
        <v>482</v>
      </c>
      <c r="G287">
        <v>0</v>
      </c>
      <c r="H287">
        <v>0</v>
      </c>
      <c r="I287">
        <v>417</v>
      </c>
      <c r="J287">
        <v>1110</v>
      </c>
      <c r="K287">
        <v>45</v>
      </c>
      <c r="L287">
        <v>5612</v>
      </c>
      <c r="M287">
        <v>675</v>
      </c>
      <c r="N287">
        <v>1215</v>
      </c>
      <c r="O287">
        <v>24</v>
      </c>
      <c r="P287">
        <v>0</v>
      </c>
      <c r="Q287">
        <v>500</v>
      </c>
      <c r="R287">
        <f t="shared" si="10"/>
        <v>8026</v>
      </c>
      <c r="S287">
        <f t="shared" si="9"/>
        <v>9553</v>
      </c>
    </row>
    <row r="288" spans="1:19" x14ac:dyDescent="0.3">
      <c r="A288">
        <v>267</v>
      </c>
      <c r="B288" t="s">
        <v>274</v>
      </c>
      <c r="C288" t="s">
        <v>7</v>
      </c>
      <c r="D288" t="s">
        <v>578</v>
      </c>
      <c r="E288" t="s">
        <v>872</v>
      </c>
      <c r="F288">
        <v>650</v>
      </c>
      <c r="G288">
        <v>0</v>
      </c>
      <c r="H288">
        <v>0</v>
      </c>
      <c r="I288">
        <v>417</v>
      </c>
      <c r="J288">
        <v>1110</v>
      </c>
      <c r="K288">
        <v>60</v>
      </c>
      <c r="L288">
        <v>5612</v>
      </c>
      <c r="M288">
        <v>911</v>
      </c>
      <c r="N288">
        <v>1638</v>
      </c>
      <c r="O288">
        <v>33</v>
      </c>
      <c r="P288">
        <v>717</v>
      </c>
      <c r="Q288">
        <v>500</v>
      </c>
      <c r="R288">
        <f t="shared" si="10"/>
        <v>9411</v>
      </c>
      <c r="S288">
        <f t="shared" si="9"/>
        <v>10938</v>
      </c>
    </row>
    <row r="289" spans="1:19" x14ac:dyDescent="0.3">
      <c r="A289">
        <v>268</v>
      </c>
      <c r="B289" t="s">
        <v>275</v>
      </c>
      <c r="C289" t="s">
        <v>7</v>
      </c>
      <c r="D289" t="s">
        <v>579</v>
      </c>
      <c r="E289" t="s">
        <v>873</v>
      </c>
      <c r="F289">
        <v>650</v>
      </c>
      <c r="G289">
        <v>0</v>
      </c>
      <c r="H289">
        <v>0</v>
      </c>
      <c r="I289">
        <v>417</v>
      </c>
      <c r="J289">
        <v>1110</v>
      </c>
      <c r="K289">
        <v>60</v>
      </c>
      <c r="L289">
        <v>5612</v>
      </c>
      <c r="M289">
        <v>911</v>
      </c>
      <c r="N289">
        <v>1638</v>
      </c>
      <c r="O289">
        <v>33</v>
      </c>
      <c r="P289">
        <v>717</v>
      </c>
      <c r="Q289">
        <v>500</v>
      </c>
      <c r="R289">
        <f t="shared" si="10"/>
        <v>9411</v>
      </c>
      <c r="S289">
        <f t="shared" si="9"/>
        <v>10938</v>
      </c>
    </row>
    <row r="290" spans="1:19" x14ac:dyDescent="0.3">
      <c r="A290">
        <v>269</v>
      </c>
      <c r="B290" t="s">
        <v>276</v>
      </c>
      <c r="C290" t="s">
        <v>7</v>
      </c>
      <c r="D290" t="s">
        <v>580</v>
      </c>
      <c r="E290" t="s">
        <v>874</v>
      </c>
      <c r="F290">
        <v>650</v>
      </c>
      <c r="G290">
        <v>0</v>
      </c>
      <c r="H290">
        <v>0</v>
      </c>
      <c r="I290">
        <v>417</v>
      </c>
      <c r="J290">
        <v>1110</v>
      </c>
      <c r="K290">
        <v>60</v>
      </c>
      <c r="L290">
        <v>5612</v>
      </c>
      <c r="M290">
        <v>911</v>
      </c>
      <c r="N290">
        <v>1638</v>
      </c>
      <c r="O290">
        <v>24</v>
      </c>
      <c r="P290">
        <v>716</v>
      </c>
      <c r="Q290">
        <v>500</v>
      </c>
      <c r="R290">
        <f t="shared" si="10"/>
        <v>9401</v>
      </c>
      <c r="S290">
        <f t="shared" si="9"/>
        <v>10928</v>
      </c>
    </row>
    <row r="291" spans="1:19" x14ac:dyDescent="0.3">
      <c r="A291">
        <v>270</v>
      </c>
      <c r="B291" t="s">
        <v>277</v>
      </c>
      <c r="C291" t="s">
        <v>7</v>
      </c>
      <c r="D291" t="s">
        <v>581</v>
      </c>
      <c r="E291" t="s">
        <v>875</v>
      </c>
      <c r="F291">
        <v>650</v>
      </c>
      <c r="G291">
        <v>0</v>
      </c>
      <c r="H291">
        <v>0</v>
      </c>
      <c r="I291">
        <v>417</v>
      </c>
      <c r="J291">
        <v>1110</v>
      </c>
      <c r="K291">
        <v>60</v>
      </c>
      <c r="L291">
        <v>5612</v>
      </c>
      <c r="M291">
        <v>911</v>
      </c>
      <c r="N291">
        <v>1638</v>
      </c>
      <c r="O291">
        <v>33</v>
      </c>
      <c r="P291">
        <v>717</v>
      </c>
      <c r="Q291">
        <v>500</v>
      </c>
      <c r="R291">
        <f t="shared" si="10"/>
        <v>9411</v>
      </c>
      <c r="S291">
        <f t="shared" si="9"/>
        <v>10938</v>
      </c>
    </row>
    <row r="292" spans="1:19" x14ac:dyDescent="0.3">
      <c r="A292">
        <v>271</v>
      </c>
      <c r="B292" t="s">
        <v>278</v>
      </c>
      <c r="C292" t="s">
        <v>7</v>
      </c>
      <c r="D292" t="s">
        <v>582</v>
      </c>
      <c r="E292" t="s">
        <v>876</v>
      </c>
      <c r="F292">
        <v>482</v>
      </c>
      <c r="G292">
        <v>0</v>
      </c>
      <c r="H292">
        <v>99</v>
      </c>
      <c r="I292">
        <v>417</v>
      </c>
      <c r="J292">
        <v>1110</v>
      </c>
      <c r="K292">
        <v>45</v>
      </c>
      <c r="L292">
        <v>5612</v>
      </c>
      <c r="M292">
        <v>675</v>
      </c>
      <c r="N292">
        <v>1215</v>
      </c>
      <c r="O292">
        <v>24</v>
      </c>
      <c r="P292">
        <v>716</v>
      </c>
      <c r="Q292">
        <v>500</v>
      </c>
      <c r="R292">
        <f t="shared" si="10"/>
        <v>8742</v>
      </c>
      <c r="S292">
        <f t="shared" si="9"/>
        <v>10368</v>
      </c>
    </row>
    <row r="293" spans="1:19" x14ac:dyDescent="0.3">
      <c r="A293">
        <v>272</v>
      </c>
      <c r="B293" t="s">
        <v>279</v>
      </c>
      <c r="C293" t="s">
        <v>7</v>
      </c>
      <c r="D293" t="s">
        <v>583</v>
      </c>
      <c r="E293" t="s">
        <v>877</v>
      </c>
      <c r="F293">
        <v>482</v>
      </c>
      <c r="G293">
        <v>0</v>
      </c>
      <c r="H293">
        <v>102</v>
      </c>
      <c r="I293">
        <v>417</v>
      </c>
      <c r="J293">
        <v>1110</v>
      </c>
      <c r="K293">
        <v>45</v>
      </c>
      <c r="L293">
        <v>5612</v>
      </c>
      <c r="M293">
        <v>675</v>
      </c>
      <c r="N293">
        <v>1215</v>
      </c>
      <c r="O293">
        <v>24</v>
      </c>
      <c r="P293">
        <v>716</v>
      </c>
      <c r="Q293">
        <v>500</v>
      </c>
      <c r="R293">
        <f t="shared" si="10"/>
        <v>8742</v>
      </c>
      <c r="S293">
        <f t="shared" si="9"/>
        <v>10371</v>
      </c>
    </row>
    <row r="294" spans="1:19" x14ac:dyDescent="0.3">
      <c r="A294">
        <v>273</v>
      </c>
      <c r="B294" t="s">
        <v>280</v>
      </c>
      <c r="C294" t="s">
        <v>7</v>
      </c>
      <c r="D294" t="s">
        <v>584</v>
      </c>
      <c r="E294" t="s">
        <v>878</v>
      </c>
      <c r="F294">
        <v>650</v>
      </c>
      <c r="G294">
        <v>0</v>
      </c>
      <c r="H294">
        <v>99</v>
      </c>
      <c r="I294">
        <v>417</v>
      </c>
      <c r="J294">
        <v>1110</v>
      </c>
      <c r="K294">
        <v>60</v>
      </c>
      <c r="L294">
        <v>5612</v>
      </c>
      <c r="M294">
        <v>911</v>
      </c>
      <c r="N294">
        <v>1638</v>
      </c>
      <c r="O294">
        <v>33</v>
      </c>
      <c r="P294">
        <v>0</v>
      </c>
      <c r="Q294">
        <v>500</v>
      </c>
      <c r="R294">
        <f t="shared" si="10"/>
        <v>8694</v>
      </c>
      <c r="S294">
        <f t="shared" si="9"/>
        <v>10320</v>
      </c>
    </row>
    <row r="295" spans="1:19" x14ac:dyDescent="0.3">
      <c r="A295">
        <v>274</v>
      </c>
      <c r="B295" t="s">
        <v>281</v>
      </c>
      <c r="C295" t="s">
        <v>7</v>
      </c>
      <c r="D295" t="s">
        <v>585</v>
      </c>
      <c r="E295" t="s">
        <v>879</v>
      </c>
      <c r="F295">
        <v>650</v>
      </c>
      <c r="G295">
        <v>0</v>
      </c>
      <c r="H295">
        <v>0</v>
      </c>
      <c r="I295">
        <v>417</v>
      </c>
      <c r="J295">
        <v>1110</v>
      </c>
      <c r="K295">
        <v>60</v>
      </c>
      <c r="L295">
        <v>5612</v>
      </c>
      <c r="M295">
        <v>911</v>
      </c>
      <c r="N295">
        <v>1638</v>
      </c>
      <c r="O295">
        <v>33</v>
      </c>
      <c r="P295">
        <v>0</v>
      </c>
      <c r="Q295">
        <v>500</v>
      </c>
      <c r="R295">
        <f t="shared" si="10"/>
        <v>8694</v>
      </c>
      <c r="S295">
        <f t="shared" si="9"/>
        <v>10221</v>
      </c>
    </row>
    <row r="296" spans="1:19" x14ac:dyDescent="0.3">
      <c r="A296">
        <v>275</v>
      </c>
      <c r="B296" t="s">
        <v>282</v>
      </c>
      <c r="C296" t="s">
        <v>7</v>
      </c>
      <c r="D296" t="s">
        <v>586</v>
      </c>
      <c r="E296" t="s">
        <v>880</v>
      </c>
      <c r="F296">
        <v>650</v>
      </c>
      <c r="G296">
        <v>0</v>
      </c>
      <c r="H296">
        <v>24</v>
      </c>
      <c r="I296">
        <v>417</v>
      </c>
      <c r="J296">
        <v>1110</v>
      </c>
      <c r="K296">
        <v>60</v>
      </c>
      <c r="L296">
        <v>5612</v>
      </c>
      <c r="M296">
        <v>911</v>
      </c>
      <c r="N296">
        <v>1638</v>
      </c>
      <c r="O296">
        <v>33</v>
      </c>
      <c r="P296">
        <v>0</v>
      </c>
      <c r="Q296">
        <v>500</v>
      </c>
      <c r="R296">
        <f t="shared" si="10"/>
        <v>8694</v>
      </c>
      <c r="S296">
        <f t="shared" si="9"/>
        <v>10245</v>
      </c>
    </row>
    <row r="297" spans="1:19" x14ac:dyDescent="0.3">
      <c r="A297">
        <v>276</v>
      </c>
      <c r="B297" t="s">
        <v>283</v>
      </c>
      <c r="C297" t="s">
        <v>7</v>
      </c>
      <c r="D297" t="s">
        <v>587</v>
      </c>
      <c r="E297" t="s">
        <v>881</v>
      </c>
      <c r="F297">
        <v>650</v>
      </c>
      <c r="G297">
        <v>0</v>
      </c>
      <c r="H297">
        <v>0</v>
      </c>
      <c r="I297">
        <v>417</v>
      </c>
      <c r="J297">
        <v>1110</v>
      </c>
      <c r="K297">
        <v>60</v>
      </c>
      <c r="L297">
        <v>5612</v>
      </c>
      <c r="M297">
        <v>911</v>
      </c>
      <c r="N297">
        <v>1638</v>
      </c>
      <c r="O297">
        <v>33</v>
      </c>
      <c r="P297">
        <v>0</v>
      </c>
      <c r="Q297">
        <v>500</v>
      </c>
      <c r="R297">
        <f t="shared" si="10"/>
        <v>8694</v>
      </c>
      <c r="S297">
        <f t="shared" si="9"/>
        <v>10221</v>
      </c>
    </row>
    <row r="298" spans="1:19" x14ac:dyDescent="0.3">
      <c r="A298">
        <v>277</v>
      </c>
      <c r="B298" t="s">
        <v>284</v>
      </c>
      <c r="C298" t="s">
        <v>7</v>
      </c>
      <c r="D298" t="s">
        <v>588</v>
      </c>
      <c r="E298" t="s">
        <v>882</v>
      </c>
      <c r="F298">
        <v>482</v>
      </c>
      <c r="G298">
        <v>0</v>
      </c>
      <c r="H298">
        <v>0</v>
      </c>
      <c r="I298">
        <v>417</v>
      </c>
      <c r="J298">
        <v>1110</v>
      </c>
      <c r="K298">
        <v>45</v>
      </c>
      <c r="L298">
        <v>5612</v>
      </c>
      <c r="M298">
        <v>675</v>
      </c>
      <c r="N298">
        <v>1215</v>
      </c>
      <c r="O298">
        <v>24</v>
      </c>
      <c r="P298">
        <v>0</v>
      </c>
      <c r="Q298">
        <v>500</v>
      </c>
      <c r="R298">
        <f t="shared" si="10"/>
        <v>8026</v>
      </c>
      <c r="S298">
        <f t="shared" si="9"/>
        <v>9553</v>
      </c>
    </row>
    <row r="299" spans="1:19" x14ac:dyDescent="0.3">
      <c r="A299">
        <v>278</v>
      </c>
      <c r="B299" t="s">
        <v>285</v>
      </c>
      <c r="C299" t="s">
        <v>7</v>
      </c>
      <c r="D299" t="s">
        <v>589</v>
      </c>
      <c r="E299" t="s">
        <v>883</v>
      </c>
      <c r="F299">
        <v>482</v>
      </c>
      <c r="G299">
        <v>0</v>
      </c>
      <c r="H299">
        <v>201</v>
      </c>
      <c r="I299">
        <v>417</v>
      </c>
      <c r="J299">
        <v>1110</v>
      </c>
      <c r="K299">
        <v>45</v>
      </c>
      <c r="L299">
        <v>5612</v>
      </c>
      <c r="M299">
        <v>675</v>
      </c>
      <c r="N299">
        <v>1215</v>
      </c>
      <c r="O299">
        <v>24</v>
      </c>
      <c r="P299">
        <v>716</v>
      </c>
      <c r="Q299">
        <v>500</v>
      </c>
      <c r="R299">
        <f t="shared" si="10"/>
        <v>8742</v>
      </c>
      <c r="S299">
        <f t="shared" si="9"/>
        <v>10470</v>
      </c>
    </row>
    <row r="300" spans="1:19" x14ac:dyDescent="0.3">
      <c r="A300">
        <v>279</v>
      </c>
      <c r="B300" t="s">
        <v>286</v>
      </c>
      <c r="C300" t="s">
        <v>7</v>
      </c>
      <c r="D300" t="s">
        <v>590</v>
      </c>
      <c r="E300" t="s">
        <v>884</v>
      </c>
      <c r="F300">
        <v>650</v>
      </c>
      <c r="G300">
        <v>0</v>
      </c>
      <c r="H300">
        <v>84</v>
      </c>
      <c r="I300">
        <v>417</v>
      </c>
      <c r="J300">
        <v>1110</v>
      </c>
      <c r="K300">
        <v>60</v>
      </c>
      <c r="L300">
        <v>5612</v>
      </c>
      <c r="M300">
        <v>911</v>
      </c>
      <c r="N300">
        <v>1638</v>
      </c>
      <c r="O300">
        <v>33</v>
      </c>
      <c r="P300">
        <v>0</v>
      </c>
      <c r="Q300">
        <v>500</v>
      </c>
      <c r="R300">
        <f t="shared" si="10"/>
        <v>8694</v>
      </c>
      <c r="S300">
        <f t="shared" si="9"/>
        <v>10305</v>
      </c>
    </row>
    <row r="301" spans="1:19" x14ac:dyDescent="0.3">
      <c r="A301">
        <v>280</v>
      </c>
      <c r="B301" t="s">
        <v>287</v>
      </c>
      <c r="C301" t="s">
        <v>7</v>
      </c>
      <c r="D301" t="s">
        <v>591</v>
      </c>
      <c r="E301" t="s">
        <v>885</v>
      </c>
      <c r="F301">
        <v>650</v>
      </c>
      <c r="G301">
        <v>0</v>
      </c>
      <c r="H301">
        <v>0</v>
      </c>
      <c r="I301">
        <v>417</v>
      </c>
      <c r="J301">
        <v>1110</v>
      </c>
      <c r="K301">
        <v>60</v>
      </c>
      <c r="L301">
        <v>5612</v>
      </c>
      <c r="M301">
        <v>911</v>
      </c>
      <c r="N301">
        <v>1638</v>
      </c>
      <c r="O301">
        <v>33</v>
      </c>
      <c r="P301">
        <v>717</v>
      </c>
      <c r="Q301">
        <v>500</v>
      </c>
      <c r="R301">
        <f t="shared" si="10"/>
        <v>9411</v>
      </c>
      <c r="S301">
        <f t="shared" si="9"/>
        <v>10938</v>
      </c>
    </row>
    <row r="302" spans="1:19" x14ac:dyDescent="0.3">
      <c r="A302">
        <v>281</v>
      </c>
      <c r="B302" t="s">
        <v>288</v>
      </c>
      <c r="C302" t="s">
        <v>7</v>
      </c>
      <c r="D302" t="s">
        <v>592</v>
      </c>
      <c r="E302" t="s">
        <v>886</v>
      </c>
      <c r="F302">
        <v>650</v>
      </c>
      <c r="G302">
        <v>0</v>
      </c>
      <c r="H302">
        <v>81</v>
      </c>
      <c r="I302">
        <v>417</v>
      </c>
      <c r="J302">
        <v>1110</v>
      </c>
      <c r="K302">
        <v>60</v>
      </c>
      <c r="L302">
        <v>5612</v>
      </c>
      <c r="M302">
        <v>911</v>
      </c>
      <c r="N302">
        <v>1638</v>
      </c>
      <c r="O302">
        <v>33</v>
      </c>
      <c r="P302">
        <v>0</v>
      </c>
      <c r="Q302">
        <v>500</v>
      </c>
      <c r="R302">
        <f t="shared" si="10"/>
        <v>8694</v>
      </c>
      <c r="S302">
        <f t="shared" si="9"/>
        <v>10302</v>
      </c>
    </row>
    <row r="303" spans="1:19" x14ac:dyDescent="0.3">
      <c r="A303">
        <v>282</v>
      </c>
      <c r="B303" t="s">
        <v>289</v>
      </c>
      <c r="C303" t="s">
        <v>7</v>
      </c>
      <c r="D303" t="s">
        <v>593</v>
      </c>
      <c r="E303" t="s">
        <v>887</v>
      </c>
      <c r="F303">
        <v>650</v>
      </c>
      <c r="G303">
        <v>0</v>
      </c>
      <c r="H303">
        <v>0</v>
      </c>
      <c r="I303">
        <v>417</v>
      </c>
      <c r="J303">
        <v>1110</v>
      </c>
      <c r="K303">
        <v>60</v>
      </c>
      <c r="L303">
        <v>5612</v>
      </c>
      <c r="M303">
        <v>911</v>
      </c>
      <c r="N303">
        <v>1638</v>
      </c>
      <c r="O303">
        <v>33</v>
      </c>
      <c r="P303">
        <v>0</v>
      </c>
      <c r="Q303">
        <v>500</v>
      </c>
      <c r="R303">
        <f t="shared" si="10"/>
        <v>8694</v>
      </c>
      <c r="S303">
        <f t="shared" si="9"/>
        <v>10221</v>
      </c>
    </row>
    <row r="304" spans="1:19" x14ac:dyDescent="0.3">
      <c r="A304">
        <v>283</v>
      </c>
      <c r="B304" t="s">
        <v>290</v>
      </c>
      <c r="C304" t="s">
        <v>7</v>
      </c>
      <c r="D304" t="s">
        <v>594</v>
      </c>
      <c r="E304" t="s">
        <v>888</v>
      </c>
      <c r="F304">
        <v>482</v>
      </c>
      <c r="G304">
        <v>0</v>
      </c>
      <c r="H304">
        <v>0</v>
      </c>
      <c r="I304">
        <v>417</v>
      </c>
      <c r="J304">
        <v>1110</v>
      </c>
      <c r="K304">
        <v>45</v>
      </c>
      <c r="L304">
        <v>5612</v>
      </c>
      <c r="M304">
        <v>675</v>
      </c>
      <c r="N304">
        <v>1215</v>
      </c>
      <c r="O304">
        <v>24</v>
      </c>
      <c r="P304">
        <v>716</v>
      </c>
      <c r="Q304">
        <v>500</v>
      </c>
      <c r="R304">
        <f t="shared" si="10"/>
        <v>8742</v>
      </c>
      <c r="S304">
        <f t="shared" si="9"/>
        <v>10269</v>
      </c>
    </row>
    <row r="305" spans="1:19" x14ac:dyDescent="0.3">
      <c r="A305">
        <v>284</v>
      </c>
      <c r="B305" t="s">
        <v>291</v>
      </c>
      <c r="C305" t="s">
        <v>7</v>
      </c>
      <c r="D305" t="s">
        <v>595</v>
      </c>
      <c r="E305" t="s">
        <v>889</v>
      </c>
      <c r="F305">
        <v>482</v>
      </c>
      <c r="G305">
        <v>0</v>
      </c>
      <c r="H305">
        <v>0</v>
      </c>
      <c r="I305">
        <v>417</v>
      </c>
      <c r="J305">
        <v>1110</v>
      </c>
      <c r="K305">
        <v>45</v>
      </c>
      <c r="L305">
        <v>5612</v>
      </c>
      <c r="M305">
        <v>675</v>
      </c>
      <c r="N305">
        <v>1215</v>
      </c>
      <c r="O305">
        <v>24</v>
      </c>
      <c r="P305">
        <v>716</v>
      </c>
      <c r="Q305">
        <v>500</v>
      </c>
      <c r="R305">
        <f t="shared" si="10"/>
        <v>8742</v>
      </c>
      <c r="S305">
        <f t="shared" si="9"/>
        <v>10269</v>
      </c>
    </row>
    <row r="306" spans="1:19" x14ac:dyDescent="0.3">
      <c r="A306">
        <v>285</v>
      </c>
      <c r="B306" t="s">
        <v>292</v>
      </c>
      <c r="C306" t="s">
        <v>7</v>
      </c>
      <c r="D306" t="s">
        <v>596</v>
      </c>
      <c r="E306" t="s">
        <v>890</v>
      </c>
      <c r="F306">
        <v>650</v>
      </c>
      <c r="G306">
        <v>0</v>
      </c>
      <c r="H306">
        <v>0</v>
      </c>
      <c r="I306">
        <v>417</v>
      </c>
      <c r="J306">
        <v>1110</v>
      </c>
      <c r="K306">
        <v>60</v>
      </c>
      <c r="L306">
        <v>5612</v>
      </c>
      <c r="M306">
        <v>911</v>
      </c>
      <c r="N306">
        <v>1638</v>
      </c>
      <c r="O306">
        <v>33</v>
      </c>
      <c r="P306">
        <v>0</v>
      </c>
      <c r="Q306">
        <v>500</v>
      </c>
      <c r="R306">
        <f t="shared" si="10"/>
        <v>8694</v>
      </c>
      <c r="S306">
        <f t="shared" si="9"/>
        <v>10221</v>
      </c>
    </row>
    <row r="307" spans="1:19" x14ac:dyDescent="0.3">
      <c r="A307">
        <v>286</v>
      </c>
      <c r="B307" t="s">
        <v>293</v>
      </c>
      <c r="C307" t="s">
        <v>7</v>
      </c>
      <c r="D307" t="s">
        <v>597</v>
      </c>
      <c r="E307" t="s">
        <v>891</v>
      </c>
      <c r="F307">
        <v>650</v>
      </c>
      <c r="G307">
        <v>0</v>
      </c>
      <c r="H307">
        <v>99</v>
      </c>
      <c r="I307">
        <v>417</v>
      </c>
      <c r="J307">
        <v>1110</v>
      </c>
      <c r="K307">
        <v>60</v>
      </c>
      <c r="L307">
        <v>5612</v>
      </c>
      <c r="M307">
        <v>911</v>
      </c>
      <c r="N307">
        <v>1638</v>
      </c>
      <c r="O307">
        <v>33</v>
      </c>
      <c r="P307">
        <v>717</v>
      </c>
      <c r="Q307">
        <v>500</v>
      </c>
      <c r="R307">
        <f t="shared" si="10"/>
        <v>9411</v>
      </c>
      <c r="S307">
        <f t="shared" si="9"/>
        <v>11037</v>
      </c>
    </row>
    <row r="308" spans="1:19" x14ac:dyDescent="0.3">
      <c r="A308">
        <v>287</v>
      </c>
      <c r="B308" t="s">
        <v>294</v>
      </c>
      <c r="C308" t="s">
        <v>7</v>
      </c>
      <c r="D308" t="s">
        <v>598</v>
      </c>
      <c r="E308" t="s">
        <v>892</v>
      </c>
      <c r="F308">
        <v>650</v>
      </c>
      <c r="G308">
        <v>0</v>
      </c>
      <c r="H308">
        <v>0</v>
      </c>
      <c r="I308">
        <v>417</v>
      </c>
      <c r="J308">
        <v>1110</v>
      </c>
      <c r="K308">
        <v>60</v>
      </c>
      <c r="L308">
        <v>5612</v>
      </c>
      <c r="M308">
        <v>911</v>
      </c>
      <c r="N308">
        <v>1638</v>
      </c>
      <c r="O308">
        <v>33</v>
      </c>
      <c r="P308">
        <v>717</v>
      </c>
      <c r="Q308">
        <v>500</v>
      </c>
      <c r="R308">
        <f t="shared" si="10"/>
        <v>9411</v>
      </c>
      <c r="S308">
        <f t="shared" si="9"/>
        <v>10938</v>
      </c>
    </row>
    <row r="309" spans="1:19" x14ac:dyDescent="0.3">
      <c r="A309">
        <v>288</v>
      </c>
      <c r="B309" t="s">
        <v>295</v>
      </c>
      <c r="C309" t="s">
        <v>7</v>
      </c>
      <c r="D309" t="s">
        <v>599</v>
      </c>
      <c r="E309" t="s">
        <v>893</v>
      </c>
      <c r="F309">
        <v>650</v>
      </c>
      <c r="G309">
        <v>0</v>
      </c>
      <c r="H309">
        <v>201</v>
      </c>
      <c r="I309">
        <v>417</v>
      </c>
      <c r="J309">
        <v>1110</v>
      </c>
      <c r="K309">
        <v>60</v>
      </c>
      <c r="L309">
        <v>5612</v>
      </c>
      <c r="M309">
        <v>911</v>
      </c>
      <c r="N309">
        <v>1638</v>
      </c>
      <c r="O309">
        <v>33</v>
      </c>
      <c r="P309">
        <v>717</v>
      </c>
      <c r="Q309">
        <v>500</v>
      </c>
      <c r="R309">
        <f t="shared" si="10"/>
        <v>9411</v>
      </c>
      <c r="S309">
        <f t="shared" si="9"/>
        <v>11139</v>
      </c>
    </row>
    <row r="310" spans="1:19" x14ac:dyDescent="0.3">
      <c r="A310">
        <v>289</v>
      </c>
      <c r="B310" t="s">
        <v>296</v>
      </c>
      <c r="C310" t="s">
        <v>7</v>
      </c>
      <c r="D310" t="s">
        <v>600</v>
      </c>
      <c r="E310" t="s">
        <v>894</v>
      </c>
      <c r="F310">
        <v>482</v>
      </c>
      <c r="G310">
        <v>0</v>
      </c>
      <c r="H310">
        <v>99</v>
      </c>
      <c r="I310">
        <v>417</v>
      </c>
      <c r="J310">
        <v>1110</v>
      </c>
      <c r="K310">
        <v>45</v>
      </c>
      <c r="L310">
        <v>5612</v>
      </c>
      <c r="M310">
        <v>675</v>
      </c>
      <c r="N310">
        <v>1215</v>
      </c>
      <c r="O310">
        <v>24</v>
      </c>
      <c r="P310">
        <v>0</v>
      </c>
      <c r="Q310">
        <v>500</v>
      </c>
      <c r="R310">
        <f t="shared" si="10"/>
        <v>8026</v>
      </c>
      <c r="S310">
        <f t="shared" si="9"/>
        <v>9652</v>
      </c>
    </row>
    <row r="311" spans="1:19" x14ac:dyDescent="0.3">
      <c r="A311">
        <v>290</v>
      </c>
      <c r="B311" t="s">
        <v>297</v>
      </c>
      <c r="C311" t="s">
        <v>7</v>
      </c>
      <c r="D311" t="s">
        <v>516</v>
      </c>
      <c r="E311" t="s">
        <v>895</v>
      </c>
      <c r="F311">
        <v>482</v>
      </c>
      <c r="G311">
        <v>0</v>
      </c>
      <c r="H311">
        <v>0</v>
      </c>
      <c r="I311">
        <v>417</v>
      </c>
      <c r="J311">
        <v>1110</v>
      </c>
      <c r="K311">
        <v>45</v>
      </c>
      <c r="L311">
        <v>5612</v>
      </c>
      <c r="M311">
        <v>675</v>
      </c>
      <c r="N311">
        <v>1215</v>
      </c>
      <c r="O311">
        <v>24</v>
      </c>
      <c r="P311">
        <v>716</v>
      </c>
      <c r="Q311">
        <v>500</v>
      </c>
      <c r="R311">
        <f t="shared" si="10"/>
        <v>8742</v>
      </c>
      <c r="S311">
        <f t="shared" si="9"/>
        <v>10269</v>
      </c>
    </row>
    <row r="312" spans="1:19" x14ac:dyDescent="0.3">
      <c r="A312">
        <v>291</v>
      </c>
      <c r="B312" t="s">
        <v>298</v>
      </c>
      <c r="C312" t="s">
        <v>7</v>
      </c>
      <c r="D312" t="s">
        <v>601</v>
      </c>
      <c r="E312" t="s">
        <v>896</v>
      </c>
      <c r="F312">
        <v>650</v>
      </c>
      <c r="G312">
        <v>0</v>
      </c>
      <c r="H312">
        <v>0</v>
      </c>
      <c r="I312">
        <v>417</v>
      </c>
      <c r="J312">
        <v>1110</v>
      </c>
      <c r="K312">
        <v>60</v>
      </c>
      <c r="L312">
        <v>5612</v>
      </c>
      <c r="M312">
        <v>911</v>
      </c>
      <c r="N312">
        <v>1638</v>
      </c>
      <c r="O312">
        <v>33</v>
      </c>
      <c r="P312">
        <v>717</v>
      </c>
      <c r="Q312">
        <v>500</v>
      </c>
      <c r="R312">
        <f t="shared" si="10"/>
        <v>9411</v>
      </c>
      <c r="S312">
        <f t="shared" si="9"/>
        <v>10938</v>
      </c>
    </row>
    <row r="313" spans="1:19" x14ac:dyDescent="0.3">
      <c r="A313">
        <v>292</v>
      </c>
      <c r="B313" t="s">
        <v>299</v>
      </c>
      <c r="C313" t="s">
        <v>7</v>
      </c>
      <c r="D313" t="s">
        <v>602</v>
      </c>
      <c r="E313" t="s">
        <v>897</v>
      </c>
      <c r="F313">
        <v>650</v>
      </c>
      <c r="G313">
        <v>0</v>
      </c>
      <c r="H313">
        <v>0</v>
      </c>
      <c r="I313">
        <v>417</v>
      </c>
      <c r="J313">
        <v>1110</v>
      </c>
      <c r="K313">
        <v>60</v>
      </c>
      <c r="L313">
        <v>5612</v>
      </c>
      <c r="M313">
        <v>911</v>
      </c>
      <c r="N313">
        <v>1638</v>
      </c>
      <c r="O313">
        <v>33</v>
      </c>
      <c r="P313">
        <v>0</v>
      </c>
      <c r="Q313">
        <v>500</v>
      </c>
      <c r="R313">
        <f t="shared" si="10"/>
        <v>8694</v>
      </c>
      <c r="S313">
        <f t="shared" si="9"/>
        <v>10221</v>
      </c>
    </row>
    <row r="314" spans="1:19" x14ac:dyDescent="0.3">
      <c r="A314">
        <v>293</v>
      </c>
      <c r="B314" t="s">
        <v>300</v>
      </c>
      <c r="C314" t="s">
        <v>7</v>
      </c>
      <c r="D314" t="s">
        <v>603</v>
      </c>
      <c r="E314" t="s">
        <v>898</v>
      </c>
      <c r="F314">
        <v>650</v>
      </c>
      <c r="G314">
        <v>0</v>
      </c>
      <c r="H314">
        <v>201</v>
      </c>
      <c r="I314">
        <v>417</v>
      </c>
      <c r="J314">
        <v>1110</v>
      </c>
      <c r="K314">
        <v>60</v>
      </c>
      <c r="L314">
        <v>5612</v>
      </c>
      <c r="M314">
        <v>911</v>
      </c>
      <c r="N314">
        <v>1638</v>
      </c>
      <c r="O314">
        <v>33</v>
      </c>
      <c r="P314">
        <v>0</v>
      </c>
      <c r="Q314">
        <v>500</v>
      </c>
      <c r="R314">
        <f t="shared" si="10"/>
        <v>8694</v>
      </c>
      <c r="S314">
        <f t="shared" si="9"/>
        <v>10422</v>
      </c>
    </row>
    <row r="315" spans="1:19" x14ac:dyDescent="0.3">
      <c r="A315">
        <v>294</v>
      </c>
      <c r="B315" t="s">
        <v>301</v>
      </c>
      <c r="C315" t="s">
        <v>7</v>
      </c>
      <c r="D315" t="s">
        <v>604</v>
      </c>
      <c r="E315" t="s">
        <v>899</v>
      </c>
      <c r="F315">
        <v>650</v>
      </c>
      <c r="G315">
        <v>0</v>
      </c>
      <c r="H315">
        <v>243</v>
      </c>
      <c r="I315">
        <v>417</v>
      </c>
      <c r="J315">
        <v>1110</v>
      </c>
      <c r="K315">
        <v>60</v>
      </c>
      <c r="L315">
        <v>5612</v>
      </c>
      <c r="M315">
        <v>911</v>
      </c>
      <c r="N315">
        <v>1638</v>
      </c>
      <c r="O315">
        <v>33</v>
      </c>
      <c r="P315">
        <v>0</v>
      </c>
      <c r="Q315">
        <v>500</v>
      </c>
      <c r="R315">
        <f t="shared" si="10"/>
        <v>8694</v>
      </c>
      <c r="S315">
        <f t="shared" si="9"/>
        <v>10464</v>
      </c>
    </row>
    <row r="8994" spans="6:6" x14ac:dyDescent="0.3">
      <c r="F8994">
        <v>4964419.8</v>
      </c>
    </row>
  </sheetData>
  <autoFilter ref="A6:S31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78"/>
  <sheetViews>
    <sheetView tabSelected="1" workbookViewId="0">
      <selection activeCell="T5" sqref="T5"/>
    </sheetView>
  </sheetViews>
  <sheetFormatPr defaultRowHeight="14.4" x14ac:dyDescent="0.3"/>
  <cols>
    <col min="1" max="1" width="6.44140625" customWidth="1"/>
    <col min="2" max="2" width="54.88671875" customWidth="1"/>
    <col min="3" max="4" width="13.109375" customWidth="1"/>
    <col min="5" max="5" width="17.21875" customWidth="1"/>
    <col min="6" max="12" width="10.109375" customWidth="1"/>
    <col min="13" max="13" width="10.5546875" customWidth="1"/>
    <col min="14" max="15" width="10.33203125" customWidth="1"/>
    <col min="16" max="16" width="12.6640625" customWidth="1"/>
    <col min="18" max="18" width="12.33203125" customWidth="1"/>
    <col min="19" max="19" width="11.77734375" customWidth="1"/>
    <col min="20" max="20" width="10.6640625" customWidth="1"/>
  </cols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</row>
    <row r="4" spans="1:20" ht="18.600000000000001" thickBot="1" x14ac:dyDescent="0.4">
      <c r="A4" s="11" t="s">
        <v>993</v>
      </c>
      <c r="F4" s="48" t="s">
        <v>1011</v>
      </c>
      <c r="G4" s="48"/>
      <c r="H4" s="48"/>
      <c r="I4" s="48"/>
      <c r="J4" s="48"/>
      <c r="K4" s="48"/>
      <c r="L4" s="48"/>
      <c r="M4" s="48" t="s">
        <v>1010</v>
      </c>
      <c r="N4" s="48"/>
      <c r="O4" s="48"/>
      <c r="P4" s="48"/>
      <c r="Q4" s="48"/>
      <c r="S4" t="s">
        <v>1012</v>
      </c>
    </row>
    <row r="5" spans="1:20" s="12" customFormat="1" ht="32.4" customHeight="1" thickBot="1" x14ac:dyDescent="0.35">
      <c r="A5" s="33" t="s">
        <v>3</v>
      </c>
      <c r="B5" s="34" t="s">
        <v>302</v>
      </c>
      <c r="C5" s="34" t="s">
        <v>605</v>
      </c>
      <c r="D5" s="34" t="s">
        <v>900</v>
      </c>
      <c r="E5" s="35" t="s">
        <v>957</v>
      </c>
      <c r="F5" s="33" t="s">
        <v>903</v>
      </c>
      <c r="G5" s="34" t="s">
        <v>958</v>
      </c>
      <c r="H5" s="34" t="s">
        <v>974</v>
      </c>
      <c r="I5" s="34" t="s">
        <v>949</v>
      </c>
      <c r="J5" s="34" t="s">
        <v>973</v>
      </c>
      <c r="K5" s="34" t="s">
        <v>959</v>
      </c>
      <c r="L5" s="35" t="s">
        <v>906</v>
      </c>
      <c r="M5" s="33" t="s">
        <v>908</v>
      </c>
      <c r="N5" s="34" t="s">
        <v>909</v>
      </c>
      <c r="O5" s="34" t="s">
        <v>910</v>
      </c>
      <c r="P5" s="34" t="s">
        <v>911</v>
      </c>
      <c r="Q5" s="35" t="s">
        <v>905</v>
      </c>
      <c r="R5" s="33" t="s">
        <v>972</v>
      </c>
      <c r="S5" s="34" t="s">
        <v>912</v>
      </c>
      <c r="T5" s="36" t="s">
        <v>913</v>
      </c>
    </row>
    <row r="6" spans="1:20" x14ac:dyDescent="0.3">
      <c r="A6" s="28">
        <v>1</v>
      </c>
      <c r="B6" t="s">
        <v>1007</v>
      </c>
      <c r="C6" t="s">
        <v>606</v>
      </c>
      <c r="D6">
        <v>1339</v>
      </c>
      <c r="E6" s="29">
        <f>+D6*1500</f>
        <v>2008500</v>
      </c>
      <c r="F6" s="19">
        <f>+E6*0.25%/12</f>
        <v>418.4375</v>
      </c>
      <c r="G6" s="20">
        <f>+E6*0.75%/12</f>
        <v>1255.3125</v>
      </c>
      <c r="H6" s="20">
        <f>+D6*0.25</f>
        <v>334.75</v>
      </c>
      <c r="I6" s="20">
        <f>+D6*0.021</f>
        <v>28.119000000000003</v>
      </c>
      <c r="J6" s="20">
        <v>10</v>
      </c>
      <c r="K6" s="20">
        <v>3500</v>
      </c>
      <c r="L6" s="21">
        <f>+K6*10%</f>
        <v>350</v>
      </c>
      <c r="M6" s="28">
        <v>1410</v>
      </c>
      <c r="N6">
        <v>11</v>
      </c>
      <c r="O6">
        <v>200</v>
      </c>
      <c r="P6">
        <v>375</v>
      </c>
      <c r="Q6" s="29">
        <v>29</v>
      </c>
      <c r="R6" s="28">
        <f>+M6+N6+O6+P6+Q6</f>
        <v>2025</v>
      </c>
      <c r="S6" s="20">
        <f>+F6+G6+H6+I6+J6+K6+L6</f>
        <v>5896.6189999999997</v>
      </c>
      <c r="T6" s="32">
        <f>+R6+S6</f>
        <v>7921.6189999999997</v>
      </c>
    </row>
    <row r="7" spans="1:20" x14ac:dyDescent="0.3">
      <c r="A7" s="28">
        <v>2</v>
      </c>
      <c r="B7" t="s">
        <v>305</v>
      </c>
      <c r="C7" t="s">
        <v>607</v>
      </c>
      <c r="D7">
        <v>1339</v>
      </c>
      <c r="E7" s="29">
        <f t="shared" ref="E7:E11" si="0">+D7*1500</f>
        <v>2008500</v>
      </c>
      <c r="F7" s="19">
        <f t="shared" ref="F7:F65" si="1">+E7*0.25%/12</f>
        <v>418.4375</v>
      </c>
      <c r="G7" s="20">
        <f t="shared" ref="G7:G65" si="2">+E7*0.75%/12</f>
        <v>1255.3125</v>
      </c>
      <c r="H7" s="20">
        <f t="shared" ref="H7:H65" si="3">+D7*0.25</f>
        <v>334.75</v>
      </c>
      <c r="I7" s="20">
        <f t="shared" ref="I7:I65" si="4">+D7*0.021</f>
        <v>28.119000000000003</v>
      </c>
      <c r="J7" s="20">
        <v>10</v>
      </c>
      <c r="K7" s="20">
        <v>3500</v>
      </c>
      <c r="L7" s="21"/>
      <c r="M7" s="28">
        <v>1410</v>
      </c>
      <c r="N7">
        <v>27</v>
      </c>
      <c r="O7">
        <v>200</v>
      </c>
      <c r="P7">
        <v>375</v>
      </c>
      <c r="Q7" s="29">
        <v>29</v>
      </c>
      <c r="R7" s="28">
        <f t="shared" ref="R7:R11" si="5">+M7+N7+O7+P7+Q7</f>
        <v>2041</v>
      </c>
      <c r="S7" s="20">
        <f t="shared" ref="S7:S11" si="6">+F7+G7+H7+I7+J7+K7+L7</f>
        <v>5546.6189999999997</v>
      </c>
      <c r="T7" s="32">
        <f t="shared" ref="T7:T11" si="7">+R7+S7</f>
        <v>7587.6189999999997</v>
      </c>
    </row>
    <row r="8" spans="1:20" x14ac:dyDescent="0.3">
      <c r="A8" s="28">
        <v>3</v>
      </c>
      <c r="B8" t="s">
        <v>306</v>
      </c>
      <c r="C8" t="s">
        <v>608</v>
      </c>
      <c r="D8">
        <v>1339</v>
      </c>
      <c r="E8" s="29">
        <f t="shared" si="0"/>
        <v>2008500</v>
      </c>
      <c r="F8" s="19">
        <f t="shared" si="1"/>
        <v>418.4375</v>
      </c>
      <c r="G8" s="20">
        <f t="shared" si="2"/>
        <v>1255.3125</v>
      </c>
      <c r="H8" s="20">
        <f t="shared" si="3"/>
        <v>334.75</v>
      </c>
      <c r="I8" s="20">
        <f t="shared" si="4"/>
        <v>28.119000000000003</v>
      </c>
      <c r="J8" s="20">
        <v>10</v>
      </c>
      <c r="K8" s="20">
        <v>3500</v>
      </c>
      <c r="L8" s="21"/>
      <c r="M8" s="28">
        <v>1410</v>
      </c>
      <c r="N8">
        <v>27</v>
      </c>
      <c r="O8">
        <v>200</v>
      </c>
      <c r="P8">
        <v>375</v>
      </c>
      <c r="Q8" s="29">
        <v>29</v>
      </c>
      <c r="R8" s="28">
        <f t="shared" si="5"/>
        <v>2041</v>
      </c>
      <c r="S8" s="20">
        <f t="shared" si="6"/>
        <v>5546.6189999999997</v>
      </c>
      <c r="T8" s="32">
        <f t="shared" si="7"/>
        <v>7587.6189999999997</v>
      </c>
    </row>
    <row r="9" spans="1:20" x14ac:dyDescent="0.3">
      <c r="A9" s="28">
        <v>4</v>
      </c>
      <c r="B9" t="s">
        <v>307</v>
      </c>
      <c r="C9" t="s">
        <v>609</v>
      </c>
      <c r="D9">
        <v>1339</v>
      </c>
      <c r="E9" s="29">
        <f t="shared" si="0"/>
        <v>2008500</v>
      </c>
      <c r="F9" s="19">
        <f t="shared" si="1"/>
        <v>418.4375</v>
      </c>
      <c r="G9" s="20">
        <f t="shared" si="2"/>
        <v>1255.3125</v>
      </c>
      <c r="H9" s="20">
        <f t="shared" si="3"/>
        <v>334.75</v>
      </c>
      <c r="I9" s="20">
        <f t="shared" si="4"/>
        <v>28.119000000000003</v>
      </c>
      <c r="J9" s="20">
        <v>10</v>
      </c>
      <c r="K9" s="20">
        <v>3500</v>
      </c>
      <c r="L9" s="21"/>
      <c r="M9" s="28">
        <v>1443</v>
      </c>
      <c r="N9">
        <v>0</v>
      </c>
      <c r="O9">
        <v>200</v>
      </c>
      <c r="P9">
        <v>375</v>
      </c>
      <c r="Q9" s="29">
        <v>29</v>
      </c>
      <c r="R9" s="28">
        <f t="shared" si="5"/>
        <v>2047</v>
      </c>
      <c r="S9" s="20">
        <f t="shared" si="6"/>
        <v>5546.6189999999997</v>
      </c>
      <c r="T9" s="32">
        <f t="shared" si="7"/>
        <v>7593.6189999999997</v>
      </c>
    </row>
    <row r="10" spans="1:20" x14ac:dyDescent="0.3">
      <c r="A10" s="28">
        <v>5</v>
      </c>
      <c r="B10" t="s">
        <v>308</v>
      </c>
      <c r="C10" t="s">
        <v>610</v>
      </c>
      <c r="D10">
        <v>1339</v>
      </c>
      <c r="E10" s="29">
        <f t="shared" si="0"/>
        <v>2008500</v>
      </c>
      <c r="F10" s="19">
        <f t="shared" si="1"/>
        <v>418.4375</v>
      </c>
      <c r="G10" s="20">
        <f t="shared" si="2"/>
        <v>1255.3125</v>
      </c>
      <c r="H10" s="20">
        <f t="shared" si="3"/>
        <v>334.75</v>
      </c>
      <c r="I10" s="20">
        <f t="shared" si="4"/>
        <v>28.119000000000003</v>
      </c>
      <c r="J10" s="20">
        <v>10</v>
      </c>
      <c r="K10" s="20">
        <v>3500</v>
      </c>
      <c r="L10" s="21">
        <f>+K10*10%</f>
        <v>350</v>
      </c>
      <c r="M10" s="28">
        <v>1443</v>
      </c>
      <c r="N10">
        <v>44</v>
      </c>
      <c r="O10">
        <v>200</v>
      </c>
      <c r="P10">
        <v>375</v>
      </c>
      <c r="Q10" s="29">
        <v>29</v>
      </c>
      <c r="R10" s="28">
        <f t="shared" si="5"/>
        <v>2091</v>
      </c>
      <c r="S10" s="20">
        <f t="shared" si="6"/>
        <v>5896.6189999999997</v>
      </c>
      <c r="T10" s="32">
        <f t="shared" si="7"/>
        <v>7987.6189999999997</v>
      </c>
    </row>
    <row r="11" spans="1:20" x14ac:dyDescent="0.3">
      <c r="A11" s="28">
        <v>6</v>
      </c>
      <c r="B11" t="s">
        <v>994</v>
      </c>
      <c r="C11" t="s">
        <v>611</v>
      </c>
      <c r="D11">
        <v>1339</v>
      </c>
      <c r="E11" s="29">
        <f t="shared" si="0"/>
        <v>2008500</v>
      </c>
      <c r="F11" s="19">
        <f t="shared" si="1"/>
        <v>418.4375</v>
      </c>
      <c r="G11" s="20">
        <f t="shared" si="2"/>
        <v>1255.3125</v>
      </c>
      <c r="H11" s="20">
        <f t="shared" si="3"/>
        <v>334.75</v>
      </c>
      <c r="I11" s="20">
        <f t="shared" si="4"/>
        <v>28.119000000000003</v>
      </c>
      <c r="J11" s="20">
        <v>10</v>
      </c>
      <c r="K11" s="20">
        <v>3500</v>
      </c>
      <c r="L11" s="21"/>
      <c r="M11" s="28">
        <v>1443</v>
      </c>
      <c r="N11">
        <v>44</v>
      </c>
      <c r="O11">
        <v>200</v>
      </c>
      <c r="P11">
        <v>375</v>
      </c>
      <c r="Q11" s="29">
        <v>29</v>
      </c>
      <c r="R11" s="28">
        <f t="shared" si="5"/>
        <v>2091</v>
      </c>
      <c r="S11" s="20">
        <f t="shared" si="6"/>
        <v>5546.6189999999997</v>
      </c>
      <c r="T11" s="32">
        <f t="shared" si="7"/>
        <v>7637.6189999999997</v>
      </c>
    </row>
    <row r="12" spans="1:20" x14ac:dyDescent="0.3">
      <c r="A12" s="28">
        <v>7</v>
      </c>
      <c r="B12" t="s">
        <v>995</v>
      </c>
      <c r="C12" t="s">
        <v>612</v>
      </c>
      <c r="D12">
        <v>1339</v>
      </c>
      <c r="E12" s="29">
        <f>+D12*1500</f>
        <v>2008500</v>
      </c>
      <c r="F12" s="19">
        <f t="shared" si="1"/>
        <v>418.4375</v>
      </c>
      <c r="G12" s="20">
        <f t="shared" si="2"/>
        <v>1255.3125</v>
      </c>
      <c r="H12" s="20">
        <f t="shared" si="3"/>
        <v>334.75</v>
      </c>
      <c r="I12" s="20">
        <f t="shared" si="4"/>
        <v>28.119000000000003</v>
      </c>
      <c r="J12" s="20">
        <v>10</v>
      </c>
      <c r="K12" s="20">
        <v>3500</v>
      </c>
      <c r="L12" s="21"/>
      <c r="M12" s="28">
        <v>1477</v>
      </c>
      <c r="N12">
        <v>44</v>
      </c>
      <c r="O12">
        <v>200</v>
      </c>
      <c r="P12">
        <v>375</v>
      </c>
      <c r="Q12" s="29">
        <v>29</v>
      </c>
      <c r="R12" s="28">
        <f>+M12+N12+O12+P12+Q12</f>
        <v>2125</v>
      </c>
      <c r="S12" s="20">
        <f>+F12+G12+H12+I12+J12+K12+L12</f>
        <v>5546.6189999999997</v>
      </c>
      <c r="T12" s="32">
        <f>+R12+S12</f>
        <v>7671.6189999999997</v>
      </c>
    </row>
    <row r="13" spans="1:20" x14ac:dyDescent="0.3">
      <c r="A13" s="28">
        <v>8</v>
      </c>
      <c r="B13" t="s">
        <v>313</v>
      </c>
      <c r="C13" t="s">
        <v>613</v>
      </c>
      <c r="D13">
        <v>1339</v>
      </c>
      <c r="E13" s="29">
        <f t="shared" ref="E13:E41" si="8">+D13*1500</f>
        <v>2008500</v>
      </c>
      <c r="F13" s="19">
        <f t="shared" si="1"/>
        <v>418.4375</v>
      </c>
      <c r="G13" s="20">
        <f t="shared" si="2"/>
        <v>1255.3125</v>
      </c>
      <c r="H13" s="20">
        <f t="shared" si="3"/>
        <v>334.75</v>
      </c>
      <c r="I13" s="20">
        <f t="shared" si="4"/>
        <v>28.119000000000003</v>
      </c>
      <c r="J13" s="20">
        <v>10</v>
      </c>
      <c r="K13" s="20">
        <v>3500</v>
      </c>
      <c r="L13" s="21"/>
      <c r="M13" s="28">
        <v>1477</v>
      </c>
      <c r="N13">
        <v>19</v>
      </c>
      <c r="O13">
        <v>200</v>
      </c>
      <c r="P13">
        <v>375</v>
      </c>
      <c r="Q13" s="29">
        <v>29</v>
      </c>
      <c r="R13" s="28">
        <f t="shared" ref="R13:R41" si="9">+M13+N13+O13+P13+Q13</f>
        <v>2100</v>
      </c>
      <c r="S13" s="20">
        <f t="shared" ref="S13:S41" si="10">+F13+G13+H13+I13+J13+K13+L13</f>
        <v>5546.6189999999997</v>
      </c>
      <c r="T13" s="32">
        <f t="shared" ref="T13:T41" si="11">+R13+S13</f>
        <v>7646.6189999999997</v>
      </c>
    </row>
    <row r="14" spans="1:20" x14ac:dyDescent="0.3">
      <c r="A14" s="28">
        <v>9</v>
      </c>
      <c r="B14" t="s">
        <v>314</v>
      </c>
      <c r="C14" t="s">
        <v>614</v>
      </c>
      <c r="D14">
        <v>1339</v>
      </c>
      <c r="E14" s="29">
        <f t="shared" si="8"/>
        <v>2008500</v>
      </c>
      <c r="F14" s="19">
        <f t="shared" si="1"/>
        <v>418.4375</v>
      </c>
      <c r="G14" s="20">
        <f t="shared" si="2"/>
        <v>1255.3125</v>
      </c>
      <c r="H14" s="20">
        <f t="shared" si="3"/>
        <v>334.75</v>
      </c>
      <c r="I14" s="20">
        <f t="shared" si="4"/>
        <v>28.119000000000003</v>
      </c>
      <c r="J14" s="20">
        <v>10</v>
      </c>
      <c r="K14" s="20">
        <v>3500</v>
      </c>
      <c r="L14" s="21"/>
      <c r="M14" s="28">
        <v>1477</v>
      </c>
      <c r="N14">
        <v>0</v>
      </c>
      <c r="O14">
        <v>200</v>
      </c>
      <c r="P14">
        <v>375</v>
      </c>
      <c r="Q14" s="29">
        <v>29</v>
      </c>
      <c r="R14" s="28">
        <f t="shared" si="9"/>
        <v>2081</v>
      </c>
      <c r="S14" s="20">
        <f t="shared" si="10"/>
        <v>5546.6189999999997</v>
      </c>
      <c r="T14" s="32">
        <f t="shared" si="11"/>
        <v>7627.6189999999997</v>
      </c>
    </row>
    <row r="15" spans="1:20" x14ac:dyDescent="0.3">
      <c r="A15" s="28">
        <v>10</v>
      </c>
      <c r="B15" t="s">
        <v>315</v>
      </c>
      <c r="C15" t="s">
        <v>615</v>
      </c>
      <c r="D15">
        <v>1339</v>
      </c>
      <c r="E15" s="29">
        <f t="shared" si="8"/>
        <v>2008500</v>
      </c>
      <c r="F15" s="19">
        <f t="shared" si="1"/>
        <v>418.4375</v>
      </c>
      <c r="G15" s="20">
        <f t="shared" si="2"/>
        <v>1255.3125</v>
      </c>
      <c r="H15" s="20">
        <f t="shared" si="3"/>
        <v>334.75</v>
      </c>
      <c r="I15" s="20">
        <f t="shared" si="4"/>
        <v>28.119000000000003</v>
      </c>
      <c r="J15" s="20">
        <v>10</v>
      </c>
      <c r="K15" s="20">
        <v>3500</v>
      </c>
      <c r="L15" s="21">
        <f t="shared" ref="L15:L16" si="12">+K15*10%</f>
        <v>350</v>
      </c>
      <c r="M15" s="28">
        <v>1510</v>
      </c>
      <c r="N15">
        <v>17</v>
      </c>
      <c r="O15">
        <v>200</v>
      </c>
      <c r="P15">
        <v>375</v>
      </c>
      <c r="Q15" s="29">
        <v>29</v>
      </c>
      <c r="R15" s="28">
        <f t="shared" si="9"/>
        <v>2131</v>
      </c>
      <c r="S15" s="20">
        <f t="shared" si="10"/>
        <v>5896.6189999999997</v>
      </c>
      <c r="T15" s="32">
        <f t="shared" si="11"/>
        <v>8027.6189999999997</v>
      </c>
    </row>
    <row r="16" spans="1:20" x14ac:dyDescent="0.3">
      <c r="A16" s="28">
        <v>11</v>
      </c>
      <c r="B16" t="s">
        <v>316</v>
      </c>
      <c r="C16" t="s">
        <v>616</v>
      </c>
      <c r="D16">
        <v>1339</v>
      </c>
      <c r="E16" s="29">
        <f t="shared" si="8"/>
        <v>2008500</v>
      </c>
      <c r="F16" s="19">
        <f t="shared" si="1"/>
        <v>418.4375</v>
      </c>
      <c r="G16" s="20">
        <f t="shared" si="2"/>
        <v>1255.3125</v>
      </c>
      <c r="H16" s="20">
        <f t="shared" si="3"/>
        <v>334.75</v>
      </c>
      <c r="I16" s="20">
        <f t="shared" si="4"/>
        <v>28.119000000000003</v>
      </c>
      <c r="J16" s="20">
        <v>10</v>
      </c>
      <c r="K16" s="20">
        <v>3500</v>
      </c>
      <c r="L16" s="21">
        <f t="shared" si="12"/>
        <v>350</v>
      </c>
      <c r="M16" s="28">
        <v>1510</v>
      </c>
      <c r="N16">
        <v>0</v>
      </c>
      <c r="O16">
        <v>200</v>
      </c>
      <c r="P16">
        <v>375</v>
      </c>
      <c r="Q16" s="29">
        <v>29</v>
      </c>
      <c r="R16" s="28">
        <f t="shared" si="9"/>
        <v>2114</v>
      </c>
      <c r="S16" s="20">
        <f t="shared" si="10"/>
        <v>5896.6189999999997</v>
      </c>
      <c r="T16" s="32">
        <f t="shared" si="11"/>
        <v>8010.6189999999997</v>
      </c>
    </row>
    <row r="17" spans="1:20" x14ac:dyDescent="0.3">
      <c r="A17" s="28">
        <v>12</v>
      </c>
      <c r="B17" t="s">
        <v>317</v>
      </c>
      <c r="C17" t="s">
        <v>617</v>
      </c>
      <c r="D17">
        <v>1339</v>
      </c>
      <c r="E17" s="29">
        <f t="shared" si="8"/>
        <v>2008500</v>
      </c>
      <c r="F17" s="19">
        <f t="shared" si="1"/>
        <v>418.4375</v>
      </c>
      <c r="G17" s="20">
        <f t="shared" si="2"/>
        <v>1255.3125</v>
      </c>
      <c r="H17" s="20">
        <f t="shared" si="3"/>
        <v>334.75</v>
      </c>
      <c r="I17" s="20">
        <f t="shared" si="4"/>
        <v>28.119000000000003</v>
      </c>
      <c r="J17" s="20">
        <v>10</v>
      </c>
      <c r="K17" s="20">
        <v>3500</v>
      </c>
      <c r="L17" s="21"/>
      <c r="M17" s="28">
        <v>1510</v>
      </c>
      <c r="N17">
        <v>44</v>
      </c>
      <c r="O17">
        <v>200</v>
      </c>
      <c r="P17">
        <v>375</v>
      </c>
      <c r="Q17" s="29">
        <v>29</v>
      </c>
      <c r="R17" s="28">
        <f t="shared" si="9"/>
        <v>2158</v>
      </c>
      <c r="S17" s="20">
        <f t="shared" si="10"/>
        <v>5546.6189999999997</v>
      </c>
      <c r="T17" s="32">
        <f t="shared" si="11"/>
        <v>7704.6189999999997</v>
      </c>
    </row>
    <row r="18" spans="1:20" x14ac:dyDescent="0.3">
      <c r="A18" s="28">
        <v>13</v>
      </c>
      <c r="B18" t="s">
        <v>318</v>
      </c>
      <c r="C18" t="s">
        <v>618</v>
      </c>
      <c r="D18">
        <v>1339</v>
      </c>
      <c r="E18" s="29">
        <f t="shared" si="8"/>
        <v>2008500</v>
      </c>
      <c r="F18" s="19">
        <f t="shared" si="1"/>
        <v>418.4375</v>
      </c>
      <c r="G18" s="20">
        <f t="shared" si="2"/>
        <v>1255.3125</v>
      </c>
      <c r="H18" s="20">
        <f t="shared" si="3"/>
        <v>334.75</v>
      </c>
      <c r="I18" s="20">
        <f t="shared" si="4"/>
        <v>28.119000000000003</v>
      </c>
      <c r="J18" s="20">
        <v>10</v>
      </c>
      <c r="K18" s="20">
        <v>3500</v>
      </c>
      <c r="L18" s="21">
        <f>+K18*10%</f>
        <v>350</v>
      </c>
      <c r="M18" s="28">
        <v>1510</v>
      </c>
      <c r="N18">
        <v>44</v>
      </c>
      <c r="O18">
        <v>200</v>
      </c>
      <c r="P18">
        <v>375</v>
      </c>
      <c r="Q18" s="29">
        <v>29</v>
      </c>
      <c r="R18" s="28">
        <f t="shared" si="9"/>
        <v>2158</v>
      </c>
      <c r="S18" s="20">
        <f t="shared" si="10"/>
        <v>5896.6189999999997</v>
      </c>
      <c r="T18" s="32">
        <f t="shared" si="11"/>
        <v>8054.6189999999997</v>
      </c>
    </row>
    <row r="19" spans="1:20" x14ac:dyDescent="0.3">
      <c r="A19" s="28">
        <v>14</v>
      </c>
      <c r="B19" t="s">
        <v>319</v>
      </c>
      <c r="C19" t="s">
        <v>619</v>
      </c>
      <c r="D19">
        <v>1339</v>
      </c>
      <c r="E19" s="29">
        <f t="shared" si="8"/>
        <v>2008500</v>
      </c>
      <c r="F19" s="19">
        <f t="shared" si="1"/>
        <v>418.4375</v>
      </c>
      <c r="G19" s="20">
        <f t="shared" si="2"/>
        <v>1255.3125</v>
      </c>
      <c r="H19" s="20">
        <f t="shared" si="3"/>
        <v>334.75</v>
      </c>
      <c r="I19" s="20">
        <f t="shared" si="4"/>
        <v>28.119000000000003</v>
      </c>
      <c r="J19" s="20">
        <v>10</v>
      </c>
      <c r="K19" s="20">
        <v>3500</v>
      </c>
      <c r="L19" s="21"/>
      <c r="M19" s="28">
        <v>1510</v>
      </c>
      <c r="N19">
        <v>44</v>
      </c>
      <c r="O19">
        <v>200</v>
      </c>
      <c r="P19">
        <v>375</v>
      </c>
      <c r="Q19" s="29">
        <v>29</v>
      </c>
      <c r="R19" s="28">
        <f t="shared" si="9"/>
        <v>2158</v>
      </c>
      <c r="S19" s="20">
        <f t="shared" si="10"/>
        <v>5546.6189999999997</v>
      </c>
      <c r="T19" s="32">
        <f t="shared" si="11"/>
        <v>7704.6189999999997</v>
      </c>
    </row>
    <row r="20" spans="1:20" x14ac:dyDescent="0.3">
      <c r="A20" s="28">
        <v>15</v>
      </c>
      <c r="B20" t="s">
        <v>320</v>
      </c>
      <c r="C20" t="s">
        <v>620</v>
      </c>
      <c r="D20">
        <v>1339</v>
      </c>
      <c r="E20" s="29">
        <f t="shared" si="8"/>
        <v>2008500</v>
      </c>
      <c r="F20" s="19">
        <f t="shared" si="1"/>
        <v>418.4375</v>
      </c>
      <c r="G20" s="20">
        <f t="shared" si="2"/>
        <v>1255.3125</v>
      </c>
      <c r="H20" s="20">
        <f t="shared" si="3"/>
        <v>334.75</v>
      </c>
      <c r="I20" s="20">
        <f t="shared" si="4"/>
        <v>28.119000000000003</v>
      </c>
      <c r="J20" s="20">
        <v>10</v>
      </c>
      <c r="K20" s="20">
        <v>3500</v>
      </c>
      <c r="L20" s="21">
        <f>+K20*10%</f>
        <v>350</v>
      </c>
      <c r="M20" s="28">
        <v>1510</v>
      </c>
      <c r="N20">
        <v>17</v>
      </c>
      <c r="O20">
        <v>200</v>
      </c>
      <c r="P20">
        <v>375</v>
      </c>
      <c r="Q20" s="29">
        <v>29</v>
      </c>
      <c r="R20" s="28">
        <f t="shared" si="9"/>
        <v>2131</v>
      </c>
      <c r="S20" s="20">
        <f t="shared" si="10"/>
        <v>5896.6189999999997</v>
      </c>
      <c r="T20" s="32">
        <f t="shared" si="11"/>
        <v>8027.6189999999997</v>
      </c>
    </row>
    <row r="21" spans="1:20" x14ac:dyDescent="0.3">
      <c r="A21" s="28">
        <v>16</v>
      </c>
      <c r="B21" t="s">
        <v>321</v>
      </c>
      <c r="C21" t="s">
        <v>621</v>
      </c>
      <c r="D21">
        <v>1339</v>
      </c>
      <c r="E21" s="29">
        <f t="shared" si="8"/>
        <v>2008500</v>
      </c>
      <c r="F21" s="19">
        <f t="shared" si="1"/>
        <v>418.4375</v>
      </c>
      <c r="G21" s="20">
        <f t="shared" si="2"/>
        <v>1255.3125</v>
      </c>
      <c r="H21" s="20">
        <f t="shared" si="3"/>
        <v>334.75</v>
      </c>
      <c r="I21" s="20">
        <f t="shared" si="4"/>
        <v>28.119000000000003</v>
      </c>
      <c r="J21" s="20">
        <v>10</v>
      </c>
      <c r="K21" s="20">
        <v>3500</v>
      </c>
      <c r="L21" s="21"/>
      <c r="M21" s="28">
        <v>1510</v>
      </c>
      <c r="N21">
        <v>17</v>
      </c>
      <c r="O21">
        <v>200</v>
      </c>
      <c r="P21">
        <v>375</v>
      </c>
      <c r="Q21" s="29">
        <v>29</v>
      </c>
      <c r="R21" s="28">
        <f t="shared" si="9"/>
        <v>2131</v>
      </c>
      <c r="S21" s="20">
        <f t="shared" si="10"/>
        <v>5546.6189999999997</v>
      </c>
      <c r="T21" s="32">
        <f t="shared" si="11"/>
        <v>7677.6189999999997</v>
      </c>
    </row>
    <row r="22" spans="1:20" x14ac:dyDescent="0.3">
      <c r="A22" s="28">
        <v>17</v>
      </c>
      <c r="B22" t="s">
        <v>322</v>
      </c>
      <c r="C22" t="s">
        <v>622</v>
      </c>
      <c r="D22">
        <v>1339</v>
      </c>
      <c r="E22" s="29">
        <f t="shared" si="8"/>
        <v>2008500</v>
      </c>
      <c r="F22" s="19">
        <f t="shared" si="1"/>
        <v>418.4375</v>
      </c>
      <c r="G22" s="20">
        <f t="shared" si="2"/>
        <v>1255.3125</v>
      </c>
      <c r="H22" s="20">
        <f t="shared" si="3"/>
        <v>334.75</v>
      </c>
      <c r="I22" s="20">
        <f t="shared" si="4"/>
        <v>28.119000000000003</v>
      </c>
      <c r="J22" s="20">
        <v>10</v>
      </c>
      <c r="K22" s="20">
        <v>3500</v>
      </c>
      <c r="L22" s="21"/>
      <c r="M22" s="28">
        <v>1510</v>
      </c>
      <c r="N22">
        <v>0</v>
      </c>
      <c r="O22">
        <v>200</v>
      </c>
      <c r="P22">
        <v>375</v>
      </c>
      <c r="Q22" s="29">
        <v>29</v>
      </c>
      <c r="R22" s="28">
        <f t="shared" si="9"/>
        <v>2114</v>
      </c>
      <c r="S22" s="20">
        <f t="shared" si="10"/>
        <v>5546.6189999999997</v>
      </c>
      <c r="T22" s="32">
        <f t="shared" si="11"/>
        <v>7660.6189999999997</v>
      </c>
    </row>
    <row r="23" spans="1:20" x14ac:dyDescent="0.3">
      <c r="A23" s="28">
        <v>18</v>
      </c>
      <c r="B23" t="s">
        <v>323</v>
      </c>
      <c r="C23" t="s">
        <v>623</v>
      </c>
      <c r="D23">
        <v>1339</v>
      </c>
      <c r="E23" s="29">
        <f t="shared" si="8"/>
        <v>2008500</v>
      </c>
      <c r="F23" s="19">
        <f t="shared" si="1"/>
        <v>418.4375</v>
      </c>
      <c r="G23" s="20">
        <f t="shared" si="2"/>
        <v>1255.3125</v>
      </c>
      <c r="H23" s="20">
        <f t="shared" si="3"/>
        <v>334.75</v>
      </c>
      <c r="I23" s="20">
        <f t="shared" si="4"/>
        <v>28.119000000000003</v>
      </c>
      <c r="J23" s="20">
        <v>10</v>
      </c>
      <c r="K23" s="20">
        <v>3500</v>
      </c>
      <c r="L23" s="21">
        <f>+K23*10%</f>
        <v>350</v>
      </c>
      <c r="M23" s="28">
        <v>1510</v>
      </c>
      <c r="N23">
        <v>0</v>
      </c>
      <c r="O23">
        <v>200</v>
      </c>
      <c r="P23">
        <v>375</v>
      </c>
      <c r="Q23" s="29">
        <v>29</v>
      </c>
      <c r="R23" s="28">
        <f t="shared" si="9"/>
        <v>2114</v>
      </c>
      <c r="S23" s="20">
        <f t="shared" si="10"/>
        <v>5896.6189999999997</v>
      </c>
      <c r="T23" s="32">
        <f t="shared" si="11"/>
        <v>8010.6189999999997</v>
      </c>
    </row>
    <row r="24" spans="1:20" x14ac:dyDescent="0.3">
      <c r="A24" s="28">
        <v>19</v>
      </c>
      <c r="B24" t="s">
        <v>324</v>
      </c>
      <c r="C24" t="s">
        <v>624</v>
      </c>
      <c r="D24">
        <v>1339</v>
      </c>
      <c r="E24" s="29">
        <f t="shared" si="8"/>
        <v>2008500</v>
      </c>
      <c r="F24" s="19">
        <f t="shared" si="1"/>
        <v>418.4375</v>
      </c>
      <c r="G24" s="20">
        <f t="shared" si="2"/>
        <v>1255.3125</v>
      </c>
      <c r="H24" s="20">
        <f t="shared" si="3"/>
        <v>334.75</v>
      </c>
      <c r="I24" s="20">
        <f t="shared" si="4"/>
        <v>28.119000000000003</v>
      </c>
      <c r="J24" s="20">
        <v>10</v>
      </c>
      <c r="K24" s="20">
        <v>3500</v>
      </c>
      <c r="L24" s="21"/>
      <c r="M24" s="28">
        <v>1510</v>
      </c>
      <c r="N24">
        <v>44</v>
      </c>
      <c r="O24">
        <v>200</v>
      </c>
      <c r="P24">
        <v>375</v>
      </c>
      <c r="Q24" s="29">
        <v>29</v>
      </c>
      <c r="R24" s="28">
        <f t="shared" si="9"/>
        <v>2158</v>
      </c>
      <c r="S24" s="20">
        <f t="shared" si="10"/>
        <v>5546.6189999999997</v>
      </c>
      <c r="T24" s="32">
        <f t="shared" si="11"/>
        <v>7704.6189999999997</v>
      </c>
    </row>
    <row r="25" spans="1:20" x14ac:dyDescent="0.3">
      <c r="A25" s="28">
        <v>20</v>
      </c>
      <c r="B25" t="s">
        <v>325</v>
      </c>
      <c r="C25" t="s">
        <v>625</v>
      </c>
      <c r="D25">
        <v>1339</v>
      </c>
      <c r="E25" s="29">
        <f t="shared" si="8"/>
        <v>2008500</v>
      </c>
      <c r="F25" s="19">
        <f t="shared" si="1"/>
        <v>418.4375</v>
      </c>
      <c r="G25" s="20">
        <f t="shared" si="2"/>
        <v>1255.3125</v>
      </c>
      <c r="H25" s="20">
        <f t="shared" si="3"/>
        <v>334.75</v>
      </c>
      <c r="I25" s="20">
        <f t="shared" si="4"/>
        <v>28.119000000000003</v>
      </c>
      <c r="J25" s="20">
        <v>10</v>
      </c>
      <c r="K25" s="20">
        <v>3500</v>
      </c>
      <c r="L25" s="21"/>
      <c r="M25" s="28">
        <v>1510</v>
      </c>
      <c r="N25">
        <v>0</v>
      </c>
      <c r="O25">
        <v>200</v>
      </c>
      <c r="P25">
        <v>375</v>
      </c>
      <c r="Q25" s="29">
        <v>29</v>
      </c>
      <c r="R25" s="28">
        <f t="shared" si="9"/>
        <v>2114</v>
      </c>
      <c r="S25" s="20">
        <f t="shared" si="10"/>
        <v>5546.6189999999997</v>
      </c>
      <c r="T25" s="32">
        <f t="shared" si="11"/>
        <v>7660.6189999999997</v>
      </c>
    </row>
    <row r="26" spans="1:20" x14ac:dyDescent="0.3">
      <c r="A26" s="28">
        <v>21</v>
      </c>
      <c r="B26" t="s">
        <v>326</v>
      </c>
      <c r="C26" t="s">
        <v>626</v>
      </c>
      <c r="D26">
        <v>1339</v>
      </c>
      <c r="E26" s="29">
        <f t="shared" si="8"/>
        <v>2008500</v>
      </c>
      <c r="F26" s="19">
        <f t="shared" si="1"/>
        <v>418.4375</v>
      </c>
      <c r="G26" s="20">
        <f t="shared" si="2"/>
        <v>1255.3125</v>
      </c>
      <c r="H26" s="20">
        <f t="shared" si="3"/>
        <v>334.75</v>
      </c>
      <c r="I26" s="20">
        <f t="shared" si="4"/>
        <v>28.119000000000003</v>
      </c>
      <c r="J26" s="20">
        <v>10</v>
      </c>
      <c r="K26" s="20">
        <v>3500</v>
      </c>
      <c r="L26" s="21"/>
      <c r="M26" s="28">
        <v>1510</v>
      </c>
      <c r="N26">
        <v>17</v>
      </c>
      <c r="O26">
        <v>200</v>
      </c>
      <c r="P26">
        <v>375</v>
      </c>
      <c r="Q26" s="29">
        <v>29</v>
      </c>
      <c r="R26" s="28">
        <f t="shared" si="9"/>
        <v>2131</v>
      </c>
      <c r="S26" s="20">
        <f t="shared" si="10"/>
        <v>5546.6189999999997</v>
      </c>
      <c r="T26" s="32">
        <f t="shared" si="11"/>
        <v>7677.6189999999997</v>
      </c>
    </row>
    <row r="27" spans="1:20" x14ac:dyDescent="0.3">
      <c r="A27" s="28">
        <v>22</v>
      </c>
      <c r="B27" t="s">
        <v>327</v>
      </c>
      <c r="C27" t="s">
        <v>627</v>
      </c>
      <c r="D27">
        <v>1339</v>
      </c>
      <c r="E27" s="29">
        <f t="shared" si="8"/>
        <v>2008500</v>
      </c>
      <c r="F27" s="19">
        <f t="shared" si="1"/>
        <v>418.4375</v>
      </c>
      <c r="G27" s="20">
        <f t="shared" si="2"/>
        <v>1255.3125</v>
      </c>
      <c r="H27" s="20">
        <f t="shared" si="3"/>
        <v>334.75</v>
      </c>
      <c r="I27" s="20">
        <f t="shared" si="4"/>
        <v>28.119000000000003</v>
      </c>
      <c r="J27" s="20">
        <v>10</v>
      </c>
      <c r="K27" s="20">
        <v>3500</v>
      </c>
      <c r="L27" s="21">
        <f>+K27*10%</f>
        <v>350</v>
      </c>
      <c r="M27" s="28">
        <v>1410</v>
      </c>
      <c r="N27">
        <v>27</v>
      </c>
      <c r="O27">
        <v>200</v>
      </c>
      <c r="P27">
        <v>375</v>
      </c>
      <c r="Q27" s="29">
        <v>29</v>
      </c>
      <c r="R27" s="28">
        <f t="shared" si="9"/>
        <v>2041</v>
      </c>
      <c r="S27" s="20">
        <f t="shared" si="10"/>
        <v>5896.6189999999997</v>
      </c>
      <c r="T27" s="32">
        <f t="shared" si="11"/>
        <v>7937.6189999999997</v>
      </c>
    </row>
    <row r="28" spans="1:20" x14ac:dyDescent="0.3">
      <c r="A28" s="28">
        <v>23</v>
      </c>
      <c r="B28" t="s">
        <v>328</v>
      </c>
      <c r="C28" t="s">
        <v>628</v>
      </c>
      <c r="D28">
        <v>1339</v>
      </c>
      <c r="E28" s="29">
        <f t="shared" si="8"/>
        <v>2008500</v>
      </c>
      <c r="F28" s="19">
        <f t="shared" si="1"/>
        <v>418.4375</v>
      </c>
      <c r="G28" s="20">
        <f t="shared" si="2"/>
        <v>1255.3125</v>
      </c>
      <c r="H28" s="20">
        <f t="shared" si="3"/>
        <v>334.75</v>
      </c>
      <c r="I28" s="20">
        <f t="shared" si="4"/>
        <v>28.119000000000003</v>
      </c>
      <c r="J28" s="20">
        <v>10</v>
      </c>
      <c r="K28" s="20">
        <v>3500</v>
      </c>
      <c r="L28" s="21"/>
      <c r="M28" s="28">
        <v>1410</v>
      </c>
      <c r="N28">
        <v>35</v>
      </c>
      <c r="O28">
        <v>200</v>
      </c>
      <c r="P28">
        <v>375</v>
      </c>
      <c r="Q28" s="29">
        <v>29</v>
      </c>
      <c r="R28" s="28">
        <f t="shared" si="9"/>
        <v>2049</v>
      </c>
      <c r="S28" s="20">
        <f t="shared" si="10"/>
        <v>5546.6189999999997</v>
      </c>
      <c r="T28" s="32">
        <f t="shared" si="11"/>
        <v>7595.6189999999997</v>
      </c>
    </row>
    <row r="29" spans="1:20" x14ac:dyDescent="0.3">
      <c r="A29" s="28">
        <v>24</v>
      </c>
      <c r="B29" t="s">
        <v>329</v>
      </c>
      <c r="C29" t="s">
        <v>629</v>
      </c>
      <c r="D29">
        <v>1339</v>
      </c>
      <c r="E29" s="29">
        <f t="shared" si="8"/>
        <v>2008500</v>
      </c>
      <c r="F29" s="19">
        <f t="shared" si="1"/>
        <v>418.4375</v>
      </c>
      <c r="G29" s="20">
        <f t="shared" si="2"/>
        <v>1255.3125</v>
      </c>
      <c r="H29" s="20">
        <f t="shared" si="3"/>
        <v>334.75</v>
      </c>
      <c r="I29" s="20">
        <f t="shared" si="4"/>
        <v>28.119000000000003</v>
      </c>
      <c r="J29" s="20">
        <v>10</v>
      </c>
      <c r="K29" s="20">
        <v>3500</v>
      </c>
      <c r="L29" s="21"/>
      <c r="M29" s="28">
        <v>1410</v>
      </c>
      <c r="N29">
        <v>11</v>
      </c>
      <c r="O29">
        <v>200</v>
      </c>
      <c r="P29">
        <v>375</v>
      </c>
      <c r="Q29" s="29">
        <v>29</v>
      </c>
      <c r="R29" s="28">
        <f t="shared" si="9"/>
        <v>2025</v>
      </c>
      <c r="S29" s="20">
        <f t="shared" si="10"/>
        <v>5546.6189999999997</v>
      </c>
      <c r="T29" s="32">
        <f t="shared" si="11"/>
        <v>7571.6189999999997</v>
      </c>
    </row>
    <row r="30" spans="1:20" x14ac:dyDescent="0.3">
      <c r="A30" s="28">
        <v>25</v>
      </c>
      <c r="B30" t="s">
        <v>330</v>
      </c>
      <c r="C30" t="s">
        <v>630</v>
      </c>
      <c r="D30">
        <v>1339</v>
      </c>
      <c r="E30" s="29">
        <f t="shared" si="8"/>
        <v>2008500</v>
      </c>
      <c r="F30" s="19">
        <f t="shared" si="1"/>
        <v>418.4375</v>
      </c>
      <c r="G30" s="20">
        <f t="shared" si="2"/>
        <v>1255.3125</v>
      </c>
      <c r="H30" s="20">
        <f t="shared" si="3"/>
        <v>334.75</v>
      </c>
      <c r="I30" s="20">
        <f t="shared" si="4"/>
        <v>28.119000000000003</v>
      </c>
      <c r="J30" s="20">
        <v>10</v>
      </c>
      <c r="K30" s="20">
        <v>3500</v>
      </c>
      <c r="L30" s="21"/>
      <c r="M30" s="28">
        <v>1443</v>
      </c>
      <c r="N30">
        <v>0</v>
      </c>
      <c r="O30">
        <v>200</v>
      </c>
      <c r="P30">
        <v>375</v>
      </c>
      <c r="Q30" s="29">
        <v>29</v>
      </c>
      <c r="R30" s="28">
        <f t="shared" si="9"/>
        <v>2047</v>
      </c>
      <c r="S30" s="20">
        <f t="shared" si="10"/>
        <v>5546.6189999999997</v>
      </c>
      <c r="T30" s="32">
        <f t="shared" si="11"/>
        <v>7593.6189999999997</v>
      </c>
    </row>
    <row r="31" spans="1:20" x14ac:dyDescent="0.3">
      <c r="A31" s="28">
        <v>26</v>
      </c>
      <c r="B31" t="s">
        <v>331</v>
      </c>
      <c r="C31" t="s">
        <v>631</v>
      </c>
      <c r="D31">
        <v>1339</v>
      </c>
      <c r="E31" s="29">
        <f t="shared" si="8"/>
        <v>2008500</v>
      </c>
      <c r="F31" s="19">
        <f t="shared" si="1"/>
        <v>418.4375</v>
      </c>
      <c r="G31" s="20">
        <f t="shared" si="2"/>
        <v>1255.3125</v>
      </c>
      <c r="H31" s="20">
        <f t="shared" si="3"/>
        <v>334.75</v>
      </c>
      <c r="I31" s="20">
        <f t="shared" si="4"/>
        <v>28.119000000000003</v>
      </c>
      <c r="J31" s="20">
        <v>10</v>
      </c>
      <c r="K31" s="20">
        <v>3500</v>
      </c>
      <c r="L31" s="21">
        <f t="shared" ref="L31:L33" si="13">+K31*10%</f>
        <v>350</v>
      </c>
      <c r="M31" s="28">
        <v>1214</v>
      </c>
      <c r="N31">
        <v>0</v>
      </c>
      <c r="O31">
        <v>200</v>
      </c>
      <c r="P31">
        <v>375</v>
      </c>
      <c r="Q31" s="29">
        <v>29</v>
      </c>
      <c r="R31" s="28">
        <f t="shared" si="9"/>
        <v>1818</v>
      </c>
      <c r="S31" s="20">
        <f t="shared" si="10"/>
        <v>5896.6189999999997</v>
      </c>
      <c r="T31" s="32">
        <f t="shared" si="11"/>
        <v>7714.6189999999997</v>
      </c>
    </row>
    <row r="32" spans="1:20" x14ac:dyDescent="0.3">
      <c r="A32" s="28">
        <v>27</v>
      </c>
      <c r="B32" t="s">
        <v>332</v>
      </c>
      <c r="C32" t="s">
        <v>632</v>
      </c>
      <c r="D32">
        <v>1339</v>
      </c>
      <c r="E32" s="29">
        <f t="shared" si="8"/>
        <v>2008500</v>
      </c>
      <c r="F32" s="19">
        <f t="shared" si="1"/>
        <v>418.4375</v>
      </c>
      <c r="G32" s="20">
        <f t="shared" si="2"/>
        <v>1255.3125</v>
      </c>
      <c r="H32" s="20">
        <f t="shared" si="3"/>
        <v>334.75</v>
      </c>
      <c r="I32" s="20">
        <f t="shared" si="4"/>
        <v>28.119000000000003</v>
      </c>
      <c r="J32" s="20">
        <v>10</v>
      </c>
      <c r="K32" s="20">
        <v>3500</v>
      </c>
      <c r="L32" s="21">
        <f t="shared" si="13"/>
        <v>350</v>
      </c>
      <c r="M32" s="28">
        <v>1443</v>
      </c>
      <c r="N32">
        <v>0</v>
      </c>
      <c r="O32">
        <v>200</v>
      </c>
      <c r="P32">
        <v>375</v>
      </c>
      <c r="Q32" s="29">
        <v>29</v>
      </c>
      <c r="R32" s="28">
        <f t="shared" si="9"/>
        <v>2047</v>
      </c>
      <c r="S32" s="20">
        <f t="shared" si="10"/>
        <v>5896.6189999999997</v>
      </c>
      <c r="T32" s="32">
        <f t="shared" si="11"/>
        <v>7943.6189999999997</v>
      </c>
    </row>
    <row r="33" spans="1:20" x14ac:dyDescent="0.3">
      <c r="A33" s="28">
        <v>28</v>
      </c>
      <c r="B33" t="s">
        <v>333</v>
      </c>
      <c r="C33" t="s">
        <v>633</v>
      </c>
      <c r="D33">
        <v>1339</v>
      </c>
      <c r="E33" s="29">
        <f t="shared" si="8"/>
        <v>2008500</v>
      </c>
      <c r="F33" s="19">
        <f t="shared" si="1"/>
        <v>418.4375</v>
      </c>
      <c r="G33" s="20">
        <f t="shared" si="2"/>
        <v>1255.3125</v>
      </c>
      <c r="H33" s="20">
        <f t="shared" si="3"/>
        <v>334.75</v>
      </c>
      <c r="I33" s="20">
        <f t="shared" si="4"/>
        <v>28.119000000000003</v>
      </c>
      <c r="J33" s="20">
        <v>10</v>
      </c>
      <c r="K33" s="20">
        <v>3500</v>
      </c>
      <c r="L33" s="21">
        <f t="shared" si="13"/>
        <v>350</v>
      </c>
      <c r="M33" s="28">
        <v>1477</v>
      </c>
      <c r="N33">
        <v>0</v>
      </c>
      <c r="O33">
        <v>200</v>
      </c>
      <c r="P33">
        <v>375</v>
      </c>
      <c r="Q33" s="29">
        <v>29</v>
      </c>
      <c r="R33" s="28">
        <f t="shared" si="9"/>
        <v>2081</v>
      </c>
      <c r="S33" s="20">
        <f t="shared" si="10"/>
        <v>5896.6189999999997</v>
      </c>
      <c r="T33" s="32">
        <f t="shared" si="11"/>
        <v>7977.6189999999997</v>
      </c>
    </row>
    <row r="34" spans="1:20" x14ac:dyDescent="0.3">
      <c r="A34" s="28">
        <v>29</v>
      </c>
      <c r="B34" t="s">
        <v>334</v>
      </c>
      <c r="C34" t="s">
        <v>634</v>
      </c>
      <c r="D34">
        <v>1339</v>
      </c>
      <c r="E34" s="29">
        <f t="shared" si="8"/>
        <v>2008500</v>
      </c>
      <c r="F34" s="19">
        <f t="shared" si="1"/>
        <v>418.4375</v>
      </c>
      <c r="G34" s="20">
        <f t="shared" si="2"/>
        <v>1255.3125</v>
      </c>
      <c r="H34" s="20">
        <f t="shared" si="3"/>
        <v>334.75</v>
      </c>
      <c r="I34" s="20">
        <f t="shared" si="4"/>
        <v>28.119000000000003</v>
      </c>
      <c r="J34" s="20">
        <v>10</v>
      </c>
      <c r="K34" s="20">
        <v>3500</v>
      </c>
      <c r="L34" s="21"/>
      <c r="M34" s="28">
        <v>1477</v>
      </c>
      <c r="N34">
        <v>22</v>
      </c>
      <c r="O34">
        <v>200</v>
      </c>
      <c r="P34">
        <v>375</v>
      </c>
      <c r="Q34" s="29">
        <v>29</v>
      </c>
      <c r="R34" s="28">
        <f t="shared" si="9"/>
        <v>2103</v>
      </c>
      <c r="S34" s="20">
        <f t="shared" si="10"/>
        <v>5546.6189999999997</v>
      </c>
      <c r="T34" s="32">
        <f t="shared" si="11"/>
        <v>7649.6189999999997</v>
      </c>
    </row>
    <row r="35" spans="1:20" x14ac:dyDescent="0.3">
      <c r="A35" s="28">
        <v>30</v>
      </c>
      <c r="B35" t="s">
        <v>335</v>
      </c>
      <c r="C35" t="s">
        <v>635</v>
      </c>
      <c r="D35">
        <v>1339</v>
      </c>
      <c r="E35" s="29">
        <f t="shared" si="8"/>
        <v>2008500</v>
      </c>
      <c r="F35" s="19">
        <f t="shared" si="1"/>
        <v>418.4375</v>
      </c>
      <c r="G35" s="20">
        <f t="shared" si="2"/>
        <v>1255.3125</v>
      </c>
      <c r="H35" s="20">
        <f t="shared" si="3"/>
        <v>334.75</v>
      </c>
      <c r="I35" s="20">
        <f t="shared" si="4"/>
        <v>28.119000000000003</v>
      </c>
      <c r="J35" s="20">
        <v>10</v>
      </c>
      <c r="K35" s="20">
        <v>3500</v>
      </c>
      <c r="L35" s="21"/>
      <c r="M35" s="28">
        <v>1214</v>
      </c>
      <c r="N35">
        <v>0</v>
      </c>
      <c r="O35">
        <v>200</v>
      </c>
      <c r="P35">
        <v>375</v>
      </c>
      <c r="Q35" s="29">
        <v>29</v>
      </c>
      <c r="R35" s="28">
        <f t="shared" si="9"/>
        <v>1818</v>
      </c>
      <c r="S35" s="20">
        <f t="shared" si="10"/>
        <v>5546.6189999999997</v>
      </c>
      <c r="T35" s="32">
        <f t="shared" si="11"/>
        <v>7364.6189999999997</v>
      </c>
    </row>
    <row r="36" spans="1:20" x14ac:dyDescent="0.3">
      <c r="A36" s="28">
        <v>31</v>
      </c>
      <c r="B36" t="s">
        <v>336</v>
      </c>
      <c r="C36" t="s">
        <v>636</v>
      </c>
      <c r="D36">
        <v>1339</v>
      </c>
      <c r="E36" s="29">
        <f t="shared" si="8"/>
        <v>2008500</v>
      </c>
      <c r="F36" s="19">
        <f t="shared" si="1"/>
        <v>418.4375</v>
      </c>
      <c r="G36" s="20">
        <f t="shared" si="2"/>
        <v>1255.3125</v>
      </c>
      <c r="H36" s="20">
        <f t="shared" si="3"/>
        <v>334.75</v>
      </c>
      <c r="I36" s="20">
        <f t="shared" si="4"/>
        <v>28.119000000000003</v>
      </c>
      <c r="J36" s="20">
        <v>10</v>
      </c>
      <c r="K36" s="20">
        <v>3500</v>
      </c>
      <c r="L36" s="21"/>
      <c r="M36" s="28">
        <v>1214</v>
      </c>
      <c r="N36">
        <v>0</v>
      </c>
      <c r="O36">
        <v>200</v>
      </c>
      <c r="P36">
        <v>375</v>
      </c>
      <c r="Q36" s="29">
        <v>29</v>
      </c>
      <c r="R36" s="28">
        <f t="shared" si="9"/>
        <v>1818</v>
      </c>
      <c r="S36" s="20">
        <f t="shared" si="10"/>
        <v>5546.6189999999997</v>
      </c>
      <c r="T36" s="32">
        <f t="shared" si="11"/>
        <v>7364.6189999999997</v>
      </c>
    </row>
    <row r="37" spans="1:20" x14ac:dyDescent="0.3">
      <c r="A37" s="28">
        <v>32</v>
      </c>
      <c r="B37" t="s">
        <v>337</v>
      </c>
      <c r="C37" t="s">
        <v>637</v>
      </c>
      <c r="D37">
        <v>1339</v>
      </c>
      <c r="E37" s="29">
        <f t="shared" si="8"/>
        <v>2008500</v>
      </c>
      <c r="F37" s="19">
        <f t="shared" si="1"/>
        <v>418.4375</v>
      </c>
      <c r="G37" s="20">
        <f t="shared" si="2"/>
        <v>1255.3125</v>
      </c>
      <c r="H37" s="20">
        <f t="shared" si="3"/>
        <v>334.75</v>
      </c>
      <c r="I37" s="20">
        <f t="shared" si="4"/>
        <v>28.119000000000003</v>
      </c>
      <c r="J37" s="20">
        <v>10</v>
      </c>
      <c r="K37" s="20">
        <v>3500</v>
      </c>
      <c r="L37" s="21"/>
      <c r="M37" s="28">
        <v>1510</v>
      </c>
      <c r="N37">
        <v>0</v>
      </c>
      <c r="O37">
        <v>200</v>
      </c>
      <c r="P37">
        <v>375</v>
      </c>
      <c r="Q37" s="29">
        <v>29</v>
      </c>
      <c r="R37" s="28">
        <f t="shared" si="9"/>
        <v>2114</v>
      </c>
      <c r="S37" s="20">
        <f t="shared" si="10"/>
        <v>5546.6189999999997</v>
      </c>
      <c r="T37" s="32">
        <f t="shared" si="11"/>
        <v>7660.6189999999997</v>
      </c>
    </row>
    <row r="38" spans="1:20" x14ac:dyDescent="0.3">
      <c r="A38" s="28">
        <v>33</v>
      </c>
      <c r="B38" t="s">
        <v>338</v>
      </c>
      <c r="C38" t="s">
        <v>638</v>
      </c>
      <c r="D38">
        <v>1339</v>
      </c>
      <c r="E38" s="29">
        <f t="shared" si="8"/>
        <v>2008500</v>
      </c>
      <c r="F38" s="19">
        <f t="shared" si="1"/>
        <v>418.4375</v>
      </c>
      <c r="G38" s="20">
        <f t="shared" si="2"/>
        <v>1255.3125</v>
      </c>
      <c r="H38" s="20">
        <f t="shared" si="3"/>
        <v>334.75</v>
      </c>
      <c r="I38" s="20">
        <f t="shared" si="4"/>
        <v>28.119000000000003</v>
      </c>
      <c r="J38" s="20">
        <v>10</v>
      </c>
      <c r="K38" s="20">
        <v>3500</v>
      </c>
      <c r="L38" s="21"/>
      <c r="M38" s="28">
        <v>1510</v>
      </c>
      <c r="N38">
        <v>0</v>
      </c>
      <c r="O38">
        <v>200</v>
      </c>
      <c r="P38">
        <v>375</v>
      </c>
      <c r="Q38" s="29">
        <v>29</v>
      </c>
      <c r="R38" s="28">
        <f t="shared" si="9"/>
        <v>2114</v>
      </c>
      <c r="S38" s="20">
        <f t="shared" si="10"/>
        <v>5546.6189999999997</v>
      </c>
      <c r="T38" s="32">
        <f t="shared" si="11"/>
        <v>7660.6189999999997</v>
      </c>
    </row>
    <row r="39" spans="1:20" x14ac:dyDescent="0.3">
      <c r="A39" s="28">
        <v>34</v>
      </c>
      <c r="B39" t="s">
        <v>339</v>
      </c>
      <c r="C39" t="s">
        <v>639</v>
      </c>
      <c r="D39">
        <v>1339</v>
      </c>
      <c r="E39" s="29">
        <f t="shared" si="8"/>
        <v>2008500</v>
      </c>
      <c r="F39" s="19">
        <f t="shared" si="1"/>
        <v>418.4375</v>
      </c>
      <c r="G39" s="20">
        <f t="shared" si="2"/>
        <v>1255.3125</v>
      </c>
      <c r="H39" s="20">
        <f t="shared" si="3"/>
        <v>334.75</v>
      </c>
      <c r="I39" s="20">
        <f t="shared" si="4"/>
        <v>28.119000000000003</v>
      </c>
      <c r="J39" s="20">
        <v>10</v>
      </c>
      <c r="K39" s="20">
        <v>3500</v>
      </c>
      <c r="L39" s="21"/>
      <c r="M39" s="28">
        <v>1510</v>
      </c>
      <c r="N39">
        <v>11</v>
      </c>
      <c r="O39">
        <v>200</v>
      </c>
      <c r="P39">
        <v>375</v>
      </c>
      <c r="Q39" s="29">
        <v>29</v>
      </c>
      <c r="R39" s="28">
        <f t="shared" si="9"/>
        <v>2125</v>
      </c>
      <c r="S39" s="20">
        <f t="shared" si="10"/>
        <v>5546.6189999999997</v>
      </c>
      <c r="T39" s="32">
        <f t="shared" si="11"/>
        <v>7671.6189999999997</v>
      </c>
    </row>
    <row r="40" spans="1:20" x14ac:dyDescent="0.3">
      <c r="A40" s="28">
        <v>35</v>
      </c>
      <c r="B40" t="s">
        <v>340</v>
      </c>
      <c r="C40" t="s">
        <v>640</v>
      </c>
      <c r="D40">
        <v>1339</v>
      </c>
      <c r="E40" s="29">
        <f t="shared" si="8"/>
        <v>2008500</v>
      </c>
      <c r="F40" s="19">
        <f t="shared" si="1"/>
        <v>418.4375</v>
      </c>
      <c r="G40" s="20">
        <f t="shared" si="2"/>
        <v>1255.3125</v>
      </c>
      <c r="H40" s="20">
        <f t="shared" si="3"/>
        <v>334.75</v>
      </c>
      <c r="I40" s="20">
        <f t="shared" si="4"/>
        <v>28.119000000000003</v>
      </c>
      <c r="J40" s="20">
        <v>10</v>
      </c>
      <c r="K40" s="20">
        <v>3500</v>
      </c>
      <c r="L40" s="21">
        <f>+K40*10%</f>
        <v>350</v>
      </c>
      <c r="M40" s="28">
        <v>1274</v>
      </c>
      <c r="N40">
        <v>49</v>
      </c>
      <c r="O40">
        <v>200</v>
      </c>
      <c r="P40">
        <v>375</v>
      </c>
      <c r="Q40" s="29">
        <v>29</v>
      </c>
      <c r="R40" s="28">
        <f t="shared" si="9"/>
        <v>1927</v>
      </c>
      <c r="S40" s="20">
        <f t="shared" si="10"/>
        <v>5896.6189999999997</v>
      </c>
      <c r="T40" s="32">
        <f t="shared" si="11"/>
        <v>7823.6189999999997</v>
      </c>
    </row>
    <row r="41" spans="1:20" ht="15" thickBot="1" x14ac:dyDescent="0.35">
      <c r="A41" s="22">
        <v>36</v>
      </c>
      <c r="B41" s="23" t="s">
        <v>996</v>
      </c>
      <c r="C41" s="23" t="s">
        <v>641</v>
      </c>
      <c r="D41" s="23">
        <v>1339</v>
      </c>
      <c r="E41" s="24">
        <f t="shared" si="8"/>
        <v>2008500</v>
      </c>
      <c r="F41" s="13">
        <f t="shared" si="1"/>
        <v>418.4375</v>
      </c>
      <c r="G41" s="14">
        <f t="shared" si="2"/>
        <v>1255.3125</v>
      </c>
      <c r="H41" s="14">
        <f t="shared" si="3"/>
        <v>334.75</v>
      </c>
      <c r="I41" s="14">
        <f t="shared" si="4"/>
        <v>28.119000000000003</v>
      </c>
      <c r="J41" s="14">
        <v>10</v>
      </c>
      <c r="K41" s="14">
        <v>3500</v>
      </c>
      <c r="L41" s="15"/>
      <c r="M41" s="22">
        <v>1510</v>
      </c>
      <c r="N41" s="23">
        <v>49</v>
      </c>
      <c r="O41" s="23">
        <v>200</v>
      </c>
      <c r="P41" s="23">
        <v>375</v>
      </c>
      <c r="Q41" s="24">
        <v>29</v>
      </c>
      <c r="R41" s="22">
        <f t="shared" si="9"/>
        <v>2163</v>
      </c>
      <c r="S41" s="14">
        <f t="shared" si="10"/>
        <v>5546.6189999999997</v>
      </c>
      <c r="T41" s="30">
        <f t="shared" si="11"/>
        <v>7709.6189999999997</v>
      </c>
    </row>
    <row r="42" spans="1:20" x14ac:dyDescent="0.3">
      <c r="A42" s="25">
        <v>37</v>
      </c>
      <c r="B42" s="26" t="s">
        <v>343</v>
      </c>
      <c r="C42" s="26" t="s">
        <v>642</v>
      </c>
      <c r="D42" s="26">
        <v>1339</v>
      </c>
      <c r="E42" s="27">
        <f t="shared" ref="E42:E54" si="14">+D42*1500</f>
        <v>2008500</v>
      </c>
      <c r="F42" s="16">
        <f t="shared" si="1"/>
        <v>418.4375</v>
      </c>
      <c r="G42" s="17">
        <f t="shared" si="2"/>
        <v>1255.3125</v>
      </c>
      <c r="H42" s="17">
        <f t="shared" si="3"/>
        <v>334.75</v>
      </c>
      <c r="I42" s="17">
        <f t="shared" si="4"/>
        <v>28.119000000000003</v>
      </c>
      <c r="J42" s="17">
        <v>10</v>
      </c>
      <c r="K42" s="17">
        <v>3500</v>
      </c>
      <c r="L42" s="18"/>
      <c r="M42" s="25">
        <v>1274</v>
      </c>
      <c r="N42" s="26">
        <v>0</v>
      </c>
      <c r="O42" s="26">
        <v>200</v>
      </c>
      <c r="P42" s="26">
        <v>375</v>
      </c>
      <c r="Q42" s="27">
        <v>29</v>
      </c>
      <c r="R42" s="25">
        <f t="shared" ref="R42:R54" si="15">+M42+N42+O42+P42+Q42</f>
        <v>1878</v>
      </c>
      <c r="S42" s="17">
        <f t="shared" ref="S42:S54" si="16">+F42+G42+H42+I42+J42+K42+L42</f>
        <v>5546.6189999999997</v>
      </c>
      <c r="T42" s="31">
        <f t="shared" ref="T42:T54" si="17">+R42+S42</f>
        <v>7424.6189999999997</v>
      </c>
    </row>
    <row r="43" spans="1:20" x14ac:dyDescent="0.3">
      <c r="A43" s="28">
        <v>38</v>
      </c>
      <c r="B43" t="s">
        <v>344</v>
      </c>
      <c r="C43" t="s">
        <v>643</v>
      </c>
      <c r="D43">
        <v>1339</v>
      </c>
      <c r="E43" s="29">
        <f t="shared" si="14"/>
        <v>2008500</v>
      </c>
      <c r="F43" s="19">
        <f t="shared" si="1"/>
        <v>418.4375</v>
      </c>
      <c r="G43" s="20">
        <f t="shared" si="2"/>
        <v>1255.3125</v>
      </c>
      <c r="H43" s="20">
        <f t="shared" si="3"/>
        <v>334.75</v>
      </c>
      <c r="I43" s="20">
        <f t="shared" si="4"/>
        <v>28.119000000000003</v>
      </c>
      <c r="J43" s="20">
        <v>10</v>
      </c>
      <c r="K43" s="20">
        <v>3500</v>
      </c>
      <c r="L43" s="21"/>
      <c r="M43" s="28">
        <v>1510</v>
      </c>
      <c r="N43">
        <v>27</v>
      </c>
      <c r="O43">
        <v>200</v>
      </c>
      <c r="P43">
        <v>375</v>
      </c>
      <c r="Q43" s="29">
        <v>29</v>
      </c>
      <c r="R43" s="28">
        <f t="shared" si="15"/>
        <v>2141</v>
      </c>
      <c r="S43" s="20">
        <f t="shared" si="16"/>
        <v>5546.6189999999997</v>
      </c>
      <c r="T43" s="32">
        <f t="shared" si="17"/>
        <v>7687.6189999999997</v>
      </c>
    </row>
    <row r="44" spans="1:20" x14ac:dyDescent="0.3">
      <c r="A44" s="28">
        <v>39</v>
      </c>
      <c r="B44" t="s">
        <v>345</v>
      </c>
      <c r="C44" t="s">
        <v>644</v>
      </c>
      <c r="D44">
        <v>1339</v>
      </c>
      <c r="E44" s="29">
        <f t="shared" si="14"/>
        <v>2008500</v>
      </c>
      <c r="F44" s="19">
        <f t="shared" si="1"/>
        <v>418.4375</v>
      </c>
      <c r="G44" s="20">
        <f t="shared" si="2"/>
        <v>1255.3125</v>
      </c>
      <c r="H44" s="20">
        <f t="shared" si="3"/>
        <v>334.75</v>
      </c>
      <c r="I44" s="20">
        <f t="shared" si="4"/>
        <v>28.119000000000003</v>
      </c>
      <c r="J44" s="20">
        <v>10</v>
      </c>
      <c r="K44" s="20">
        <v>3500</v>
      </c>
      <c r="L44" s="21"/>
      <c r="M44" s="28">
        <v>1510</v>
      </c>
      <c r="N44">
        <v>49</v>
      </c>
      <c r="O44">
        <v>200</v>
      </c>
      <c r="P44">
        <v>375</v>
      </c>
      <c r="Q44" s="29">
        <v>29</v>
      </c>
      <c r="R44" s="28">
        <f t="shared" si="15"/>
        <v>2163</v>
      </c>
      <c r="S44" s="20">
        <f t="shared" si="16"/>
        <v>5546.6189999999997</v>
      </c>
      <c r="T44" s="32">
        <f t="shared" si="17"/>
        <v>7709.6189999999997</v>
      </c>
    </row>
    <row r="45" spans="1:20" x14ac:dyDescent="0.3">
      <c r="A45" s="28">
        <v>40</v>
      </c>
      <c r="B45" t="s">
        <v>346</v>
      </c>
      <c r="C45" t="s">
        <v>645</v>
      </c>
      <c r="D45">
        <v>1339</v>
      </c>
      <c r="E45" s="29">
        <f t="shared" si="14"/>
        <v>2008500</v>
      </c>
      <c r="F45" s="19">
        <f t="shared" si="1"/>
        <v>418.4375</v>
      </c>
      <c r="G45" s="20">
        <f t="shared" si="2"/>
        <v>1255.3125</v>
      </c>
      <c r="H45" s="20">
        <f t="shared" si="3"/>
        <v>334.75</v>
      </c>
      <c r="I45" s="20">
        <f t="shared" si="4"/>
        <v>28.119000000000003</v>
      </c>
      <c r="J45" s="20">
        <v>10</v>
      </c>
      <c r="K45" s="20">
        <v>3500</v>
      </c>
      <c r="L45" s="21"/>
      <c r="M45" s="28">
        <v>1510</v>
      </c>
      <c r="N45">
        <v>49</v>
      </c>
      <c r="O45">
        <v>200</v>
      </c>
      <c r="P45">
        <v>375</v>
      </c>
      <c r="Q45" s="29">
        <v>29</v>
      </c>
      <c r="R45" s="28">
        <f t="shared" si="15"/>
        <v>2163</v>
      </c>
      <c r="S45" s="20">
        <f t="shared" si="16"/>
        <v>5546.6189999999997</v>
      </c>
      <c r="T45" s="32">
        <f t="shared" si="17"/>
        <v>7709.6189999999997</v>
      </c>
    </row>
    <row r="46" spans="1:20" x14ac:dyDescent="0.3">
      <c r="A46" s="28">
        <v>41</v>
      </c>
      <c r="B46" t="s">
        <v>347</v>
      </c>
      <c r="C46" t="s">
        <v>646</v>
      </c>
      <c r="D46">
        <v>1339</v>
      </c>
      <c r="E46" s="29">
        <f t="shared" si="14"/>
        <v>2008500</v>
      </c>
      <c r="F46" s="19">
        <f t="shared" si="1"/>
        <v>418.4375</v>
      </c>
      <c r="G46" s="20">
        <f t="shared" si="2"/>
        <v>1255.3125</v>
      </c>
      <c r="H46" s="20">
        <f t="shared" si="3"/>
        <v>334.75</v>
      </c>
      <c r="I46" s="20">
        <f t="shared" si="4"/>
        <v>28.119000000000003</v>
      </c>
      <c r="J46" s="20">
        <v>10</v>
      </c>
      <c r="K46" s="20">
        <v>3500</v>
      </c>
      <c r="L46" s="21"/>
      <c r="M46" s="28">
        <v>1510</v>
      </c>
      <c r="N46">
        <v>0</v>
      </c>
      <c r="O46">
        <v>200</v>
      </c>
      <c r="P46">
        <v>375</v>
      </c>
      <c r="Q46" s="29">
        <v>29</v>
      </c>
      <c r="R46" s="28">
        <f t="shared" si="15"/>
        <v>2114</v>
      </c>
      <c r="S46" s="20">
        <f t="shared" si="16"/>
        <v>5546.6189999999997</v>
      </c>
      <c r="T46" s="32">
        <f t="shared" si="17"/>
        <v>7660.6189999999997</v>
      </c>
    </row>
    <row r="47" spans="1:20" x14ac:dyDescent="0.3">
      <c r="A47" s="28">
        <v>42</v>
      </c>
      <c r="B47" t="s">
        <v>348</v>
      </c>
      <c r="C47" t="s">
        <v>647</v>
      </c>
      <c r="D47">
        <v>1339</v>
      </c>
      <c r="E47" s="29">
        <f t="shared" si="14"/>
        <v>2008500</v>
      </c>
      <c r="F47" s="19">
        <f t="shared" si="1"/>
        <v>418.4375</v>
      </c>
      <c r="G47" s="20">
        <f t="shared" si="2"/>
        <v>1255.3125</v>
      </c>
      <c r="H47" s="20">
        <f t="shared" si="3"/>
        <v>334.75</v>
      </c>
      <c r="I47" s="20">
        <f t="shared" si="4"/>
        <v>28.119000000000003</v>
      </c>
      <c r="J47" s="20">
        <v>10</v>
      </c>
      <c r="K47" s="20">
        <v>3500</v>
      </c>
      <c r="L47" s="21"/>
      <c r="M47" s="28">
        <v>1510</v>
      </c>
      <c r="N47">
        <v>93</v>
      </c>
      <c r="O47">
        <v>200</v>
      </c>
      <c r="P47">
        <v>375</v>
      </c>
      <c r="Q47" s="29">
        <v>29</v>
      </c>
      <c r="R47" s="28">
        <f t="shared" si="15"/>
        <v>2207</v>
      </c>
      <c r="S47" s="20">
        <f t="shared" si="16"/>
        <v>5546.6189999999997</v>
      </c>
      <c r="T47" s="32">
        <f t="shared" si="17"/>
        <v>7753.6189999999997</v>
      </c>
    </row>
    <row r="48" spans="1:20" x14ac:dyDescent="0.3">
      <c r="A48" s="28">
        <v>43</v>
      </c>
      <c r="B48" t="s">
        <v>349</v>
      </c>
      <c r="C48" t="s">
        <v>648</v>
      </c>
      <c r="D48">
        <v>1339</v>
      </c>
      <c r="E48" s="29">
        <f t="shared" si="14"/>
        <v>2008500</v>
      </c>
      <c r="F48" s="19">
        <f t="shared" si="1"/>
        <v>418.4375</v>
      </c>
      <c r="G48" s="20">
        <f t="shared" si="2"/>
        <v>1255.3125</v>
      </c>
      <c r="H48" s="20">
        <f t="shared" si="3"/>
        <v>334.75</v>
      </c>
      <c r="I48" s="20">
        <f t="shared" si="4"/>
        <v>28.119000000000003</v>
      </c>
      <c r="J48" s="20">
        <v>10</v>
      </c>
      <c r="K48" s="20">
        <v>3500</v>
      </c>
      <c r="L48" s="21"/>
      <c r="M48" s="28">
        <v>1410</v>
      </c>
      <c r="N48">
        <v>28</v>
      </c>
      <c r="O48">
        <v>200</v>
      </c>
      <c r="P48">
        <v>375</v>
      </c>
      <c r="Q48" s="29">
        <v>29</v>
      </c>
      <c r="R48" s="28">
        <f t="shared" si="15"/>
        <v>2042</v>
      </c>
      <c r="S48" s="20">
        <f t="shared" si="16"/>
        <v>5546.6189999999997</v>
      </c>
      <c r="T48" s="32">
        <f t="shared" si="17"/>
        <v>7588.6189999999997</v>
      </c>
    </row>
    <row r="49" spans="1:20" x14ac:dyDescent="0.3">
      <c r="A49" s="28">
        <v>44</v>
      </c>
      <c r="B49" t="s">
        <v>350</v>
      </c>
      <c r="C49" t="s">
        <v>649</v>
      </c>
      <c r="D49">
        <v>1339</v>
      </c>
      <c r="E49" s="29">
        <f t="shared" si="14"/>
        <v>2008500</v>
      </c>
      <c r="F49" s="19">
        <f t="shared" si="1"/>
        <v>418.4375</v>
      </c>
      <c r="G49" s="20">
        <f t="shared" si="2"/>
        <v>1255.3125</v>
      </c>
      <c r="H49" s="20">
        <f t="shared" si="3"/>
        <v>334.75</v>
      </c>
      <c r="I49" s="20">
        <f t="shared" si="4"/>
        <v>28.119000000000003</v>
      </c>
      <c r="J49" s="20">
        <v>10</v>
      </c>
      <c r="K49" s="20">
        <v>3500</v>
      </c>
      <c r="L49" s="21"/>
      <c r="M49" s="28">
        <v>1410</v>
      </c>
      <c r="N49">
        <v>28</v>
      </c>
      <c r="O49">
        <v>200</v>
      </c>
      <c r="P49">
        <v>375</v>
      </c>
      <c r="Q49" s="29">
        <v>29</v>
      </c>
      <c r="R49" s="28">
        <f t="shared" si="15"/>
        <v>2042</v>
      </c>
      <c r="S49" s="20">
        <f t="shared" si="16"/>
        <v>5546.6189999999997</v>
      </c>
      <c r="T49" s="32">
        <f t="shared" si="17"/>
        <v>7588.6189999999997</v>
      </c>
    </row>
    <row r="50" spans="1:20" x14ac:dyDescent="0.3">
      <c r="A50" s="28">
        <v>45</v>
      </c>
      <c r="B50" t="s">
        <v>351</v>
      </c>
      <c r="C50" t="s">
        <v>650</v>
      </c>
      <c r="D50">
        <v>1339</v>
      </c>
      <c r="E50" s="29">
        <f t="shared" si="14"/>
        <v>2008500</v>
      </c>
      <c r="F50" s="19">
        <f t="shared" si="1"/>
        <v>418.4375</v>
      </c>
      <c r="G50" s="20">
        <f t="shared" si="2"/>
        <v>1255.3125</v>
      </c>
      <c r="H50" s="20">
        <f t="shared" si="3"/>
        <v>334.75</v>
      </c>
      <c r="I50" s="20">
        <f t="shared" si="4"/>
        <v>28.119000000000003</v>
      </c>
      <c r="J50" s="20">
        <v>10</v>
      </c>
      <c r="K50" s="20">
        <v>3500</v>
      </c>
      <c r="L50" s="21"/>
      <c r="M50" s="28">
        <v>1410</v>
      </c>
      <c r="N50">
        <v>28</v>
      </c>
      <c r="O50">
        <v>200</v>
      </c>
      <c r="P50">
        <v>375</v>
      </c>
      <c r="Q50" s="29">
        <v>29</v>
      </c>
      <c r="R50" s="28">
        <f t="shared" si="15"/>
        <v>2042</v>
      </c>
      <c r="S50" s="20">
        <f t="shared" si="16"/>
        <v>5546.6189999999997</v>
      </c>
      <c r="T50" s="32">
        <f t="shared" si="17"/>
        <v>7588.6189999999997</v>
      </c>
    </row>
    <row r="51" spans="1:20" x14ac:dyDescent="0.3">
      <c r="A51" s="28">
        <v>46</v>
      </c>
      <c r="B51" t="s">
        <v>352</v>
      </c>
      <c r="C51" t="s">
        <v>651</v>
      </c>
      <c r="D51">
        <v>1339</v>
      </c>
      <c r="E51" s="29">
        <f t="shared" si="14"/>
        <v>2008500</v>
      </c>
      <c r="F51" s="19">
        <f t="shared" si="1"/>
        <v>418.4375</v>
      </c>
      <c r="G51" s="20">
        <f t="shared" si="2"/>
        <v>1255.3125</v>
      </c>
      <c r="H51" s="20">
        <f t="shared" si="3"/>
        <v>334.75</v>
      </c>
      <c r="I51" s="20">
        <f t="shared" si="4"/>
        <v>28.119000000000003</v>
      </c>
      <c r="J51" s="20">
        <v>10</v>
      </c>
      <c r="K51" s="20">
        <v>3500</v>
      </c>
      <c r="L51" s="21">
        <f t="shared" ref="L51:L52" si="18">+K51*10%</f>
        <v>350</v>
      </c>
      <c r="M51" s="28">
        <v>1443</v>
      </c>
      <c r="N51">
        <v>0</v>
      </c>
      <c r="O51">
        <v>200</v>
      </c>
      <c r="P51">
        <v>375</v>
      </c>
      <c r="Q51" s="29">
        <v>29</v>
      </c>
      <c r="R51" s="28">
        <f t="shared" si="15"/>
        <v>2047</v>
      </c>
      <c r="S51" s="20">
        <f t="shared" si="16"/>
        <v>5896.6189999999997</v>
      </c>
      <c r="T51" s="32">
        <f t="shared" si="17"/>
        <v>7943.6189999999997</v>
      </c>
    </row>
    <row r="52" spans="1:20" x14ac:dyDescent="0.3">
      <c r="A52" s="28">
        <v>47</v>
      </c>
      <c r="B52" t="s">
        <v>353</v>
      </c>
      <c r="C52" t="s">
        <v>652</v>
      </c>
      <c r="D52">
        <v>1339</v>
      </c>
      <c r="E52" s="29">
        <f t="shared" si="14"/>
        <v>2008500</v>
      </c>
      <c r="F52" s="19">
        <f t="shared" si="1"/>
        <v>418.4375</v>
      </c>
      <c r="G52" s="20">
        <f t="shared" si="2"/>
        <v>1255.3125</v>
      </c>
      <c r="H52" s="20">
        <f t="shared" si="3"/>
        <v>334.75</v>
      </c>
      <c r="I52" s="20">
        <f t="shared" si="4"/>
        <v>28.119000000000003</v>
      </c>
      <c r="J52" s="20">
        <v>10</v>
      </c>
      <c r="K52" s="20">
        <v>3500</v>
      </c>
      <c r="L52" s="21">
        <f t="shared" si="18"/>
        <v>350</v>
      </c>
      <c r="M52" s="28">
        <v>1443</v>
      </c>
      <c r="N52">
        <v>28</v>
      </c>
      <c r="O52">
        <v>200</v>
      </c>
      <c r="P52">
        <v>375</v>
      </c>
      <c r="Q52" s="29">
        <v>29</v>
      </c>
      <c r="R52" s="28">
        <f t="shared" si="15"/>
        <v>2075</v>
      </c>
      <c r="S52" s="20">
        <f t="shared" si="16"/>
        <v>5896.6189999999997</v>
      </c>
      <c r="T52" s="32">
        <f t="shared" si="17"/>
        <v>7971.6189999999997</v>
      </c>
    </row>
    <row r="53" spans="1:20" ht="15" customHeight="1" x14ac:dyDescent="0.3">
      <c r="A53" s="28">
        <v>48</v>
      </c>
      <c r="B53" t="s">
        <v>354</v>
      </c>
      <c r="C53" t="s">
        <v>653</v>
      </c>
      <c r="D53">
        <v>1339</v>
      </c>
      <c r="E53" s="29">
        <f t="shared" si="14"/>
        <v>2008500</v>
      </c>
      <c r="F53" s="19">
        <f t="shared" si="1"/>
        <v>418.4375</v>
      </c>
      <c r="G53" s="20">
        <f t="shared" si="2"/>
        <v>1255.3125</v>
      </c>
      <c r="H53" s="20">
        <f t="shared" si="3"/>
        <v>334.75</v>
      </c>
      <c r="I53" s="20">
        <f t="shared" si="4"/>
        <v>28.119000000000003</v>
      </c>
      <c r="J53" s="20">
        <v>10</v>
      </c>
      <c r="K53" s="20">
        <v>3500</v>
      </c>
      <c r="L53" s="21"/>
      <c r="M53" s="28">
        <v>1443</v>
      </c>
      <c r="N53">
        <v>11</v>
      </c>
      <c r="O53">
        <v>200</v>
      </c>
      <c r="P53">
        <v>375</v>
      </c>
      <c r="Q53" s="29">
        <v>29</v>
      </c>
      <c r="R53" s="28">
        <f t="shared" si="15"/>
        <v>2058</v>
      </c>
      <c r="S53" s="20">
        <f t="shared" si="16"/>
        <v>5546.6189999999997</v>
      </c>
      <c r="T53" s="32">
        <f t="shared" si="17"/>
        <v>7604.6189999999997</v>
      </c>
    </row>
    <row r="54" spans="1:20" x14ac:dyDescent="0.3">
      <c r="A54" s="28">
        <v>49</v>
      </c>
      <c r="B54" t="s">
        <v>997</v>
      </c>
      <c r="C54" t="s">
        <v>654</v>
      </c>
      <c r="D54">
        <v>1339</v>
      </c>
      <c r="E54" s="29">
        <f t="shared" si="14"/>
        <v>2008500</v>
      </c>
      <c r="F54" s="19">
        <f t="shared" si="1"/>
        <v>418.4375</v>
      </c>
      <c r="G54" s="20">
        <f t="shared" si="2"/>
        <v>1255.3125</v>
      </c>
      <c r="H54" s="20">
        <f t="shared" si="3"/>
        <v>334.75</v>
      </c>
      <c r="I54" s="20">
        <f t="shared" si="4"/>
        <v>28.119000000000003</v>
      </c>
      <c r="J54" s="20">
        <v>10</v>
      </c>
      <c r="K54" s="20">
        <v>3500</v>
      </c>
      <c r="L54" s="21"/>
      <c r="M54" s="28">
        <v>1477</v>
      </c>
      <c r="N54">
        <v>28</v>
      </c>
      <c r="O54">
        <v>200</v>
      </c>
      <c r="P54">
        <v>375</v>
      </c>
      <c r="Q54" s="29">
        <v>29</v>
      </c>
      <c r="R54" s="28">
        <f t="shared" si="15"/>
        <v>2109</v>
      </c>
      <c r="S54" s="20">
        <f t="shared" si="16"/>
        <v>5546.6189999999997</v>
      </c>
      <c r="T54" s="32">
        <f t="shared" si="17"/>
        <v>7655.6189999999997</v>
      </c>
    </row>
    <row r="55" spans="1:20" x14ac:dyDescent="0.3">
      <c r="A55" s="28">
        <v>50</v>
      </c>
      <c r="B55" t="s">
        <v>357</v>
      </c>
      <c r="C55" t="s">
        <v>655</v>
      </c>
      <c r="D55">
        <v>1339</v>
      </c>
      <c r="E55" s="29">
        <f t="shared" ref="E55:E96" si="19">+D55*1500</f>
        <v>2008500</v>
      </c>
      <c r="F55" s="19">
        <f t="shared" si="1"/>
        <v>418.4375</v>
      </c>
      <c r="G55" s="20">
        <f t="shared" si="2"/>
        <v>1255.3125</v>
      </c>
      <c r="H55" s="20">
        <f t="shared" si="3"/>
        <v>334.75</v>
      </c>
      <c r="I55" s="20">
        <f t="shared" si="4"/>
        <v>28.119000000000003</v>
      </c>
      <c r="J55" s="20">
        <v>10</v>
      </c>
      <c r="K55" s="20">
        <v>3500</v>
      </c>
      <c r="L55" s="21">
        <f t="shared" ref="L55:L56" si="20">+K55*10%</f>
        <v>350</v>
      </c>
      <c r="M55" s="28">
        <v>1477</v>
      </c>
      <c r="N55">
        <v>0</v>
      </c>
      <c r="O55">
        <v>200</v>
      </c>
      <c r="P55">
        <v>375</v>
      </c>
      <c r="Q55" s="29">
        <v>29</v>
      </c>
      <c r="R55" s="28">
        <f t="shared" ref="R55:R96" si="21">+M55+N55+O55+P55+Q55</f>
        <v>2081</v>
      </c>
      <c r="S55" s="20">
        <f t="shared" ref="S55:S96" si="22">+F55+G55+H55+I55+J55+K55+L55</f>
        <v>5896.6189999999997</v>
      </c>
      <c r="T55" s="32">
        <f t="shared" ref="T55:T96" si="23">+R55+S55</f>
        <v>7977.6189999999997</v>
      </c>
    </row>
    <row r="56" spans="1:20" x14ac:dyDescent="0.3">
      <c r="A56" s="28">
        <v>51</v>
      </c>
      <c r="B56" t="s">
        <v>358</v>
      </c>
      <c r="C56" t="s">
        <v>656</v>
      </c>
      <c r="D56">
        <v>1339</v>
      </c>
      <c r="E56" s="29">
        <f t="shared" si="19"/>
        <v>2008500</v>
      </c>
      <c r="F56" s="19">
        <f t="shared" si="1"/>
        <v>418.4375</v>
      </c>
      <c r="G56" s="20">
        <f t="shared" si="2"/>
        <v>1255.3125</v>
      </c>
      <c r="H56" s="20">
        <f t="shared" si="3"/>
        <v>334.75</v>
      </c>
      <c r="I56" s="20">
        <f t="shared" si="4"/>
        <v>28.119000000000003</v>
      </c>
      <c r="J56" s="20">
        <v>10</v>
      </c>
      <c r="K56" s="20">
        <v>3500</v>
      </c>
      <c r="L56" s="21">
        <f t="shared" si="20"/>
        <v>350</v>
      </c>
      <c r="M56" s="28">
        <v>1477</v>
      </c>
      <c r="N56">
        <v>19</v>
      </c>
      <c r="O56">
        <v>200</v>
      </c>
      <c r="P56">
        <v>375</v>
      </c>
      <c r="Q56" s="29">
        <v>29</v>
      </c>
      <c r="R56" s="28">
        <f t="shared" si="21"/>
        <v>2100</v>
      </c>
      <c r="S56" s="20">
        <f t="shared" si="22"/>
        <v>5896.6189999999997</v>
      </c>
      <c r="T56" s="32">
        <f t="shared" si="23"/>
        <v>7996.6189999999997</v>
      </c>
    </row>
    <row r="57" spans="1:20" x14ac:dyDescent="0.3">
      <c r="A57" s="28">
        <v>52</v>
      </c>
      <c r="B57" t="s">
        <v>359</v>
      </c>
      <c r="C57" t="s">
        <v>657</v>
      </c>
      <c r="D57">
        <v>1339</v>
      </c>
      <c r="E57" s="29">
        <f t="shared" si="19"/>
        <v>2008500</v>
      </c>
      <c r="F57" s="19">
        <f t="shared" si="1"/>
        <v>418.4375</v>
      </c>
      <c r="G57" s="20">
        <f t="shared" si="2"/>
        <v>1255.3125</v>
      </c>
      <c r="H57" s="20">
        <f t="shared" si="3"/>
        <v>334.75</v>
      </c>
      <c r="I57" s="20">
        <f t="shared" si="4"/>
        <v>28.119000000000003</v>
      </c>
      <c r="J57" s="20">
        <v>10</v>
      </c>
      <c r="K57" s="20">
        <v>3500</v>
      </c>
      <c r="L57" s="21"/>
      <c r="M57" s="28">
        <v>1510</v>
      </c>
      <c r="N57">
        <v>11</v>
      </c>
      <c r="O57">
        <v>200</v>
      </c>
      <c r="P57">
        <v>375</v>
      </c>
      <c r="Q57" s="29">
        <v>29</v>
      </c>
      <c r="R57" s="28">
        <f t="shared" si="21"/>
        <v>2125</v>
      </c>
      <c r="S57" s="20">
        <f t="shared" si="22"/>
        <v>5546.6189999999997</v>
      </c>
      <c r="T57" s="32">
        <f t="shared" si="23"/>
        <v>7671.6189999999997</v>
      </c>
    </row>
    <row r="58" spans="1:20" x14ac:dyDescent="0.3">
      <c r="A58" s="28">
        <v>53</v>
      </c>
      <c r="B58" t="s">
        <v>360</v>
      </c>
      <c r="C58" t="s">
        <v>658</v>
      </c>
      <c r="D58">
        <v>1339</v>
      </c>
      <c r="E58" s="29">
        <f t="shared" si="19"/>
        <v>2008500</v>
      </c>
      <c r="F58" s="19">
        <f t="shared" si="1"/>
        <v>418.4375</v>
      </c>
      <c r="G58" s="20">
        <f t="shared" si="2"/>
        <v>1255.3125</v>
      </c>
      <c r="H58" s="20">
        <f t="shared" si="3"/>
        <v>334.75</v>
      </c>
      <c r="I58" s="20">
        <f t="shared" si="4"/>
        <v>28.119000000000003</v>
      </c>
      <c r="J58" s="20">
        <v>10</v>
      </c>
      <c r="K58" s="20">
        <v>3500</v>
      </c>
      <c r="L58" s="21"/>
      <c r="M58" s="28">
        <v>1510</v>
      </c>
      <c r="N58">
        <v>37</v>
      </c>
      <c r="O58">
        <v>200</v>
      </c>
      <c r="P58">
        <v>375</v>
      </c>
      <c r="Q58" s="29">
        <v>29</v>
      </c>
      <c r="R58" s="28">
        <f t="shared" si="21"/>
        <v>2151</v>
      </c>
      <c r="S58" s="20">
        <f t="shared" si="22"/>
        <v>5546.6189999999997</v>
      </c>
      <c r="T58" s="32">
        <f t="shared" si="23"/>
        <v>7697.6189999999997</v>
      </c>
    </row>
    <row r="59" spans="1:20" x14ac:dyDescent="0.3">
      <c r="A59" s="28">
        <v>54</v>
      </c>
      <c r="B59" t="s">
        <v>361</v>
      </c>
      <c r="C59" t="s">
        <v>659</v>
      </c>
      <c r="D59">
        <v>1339</v>
      </c>
      <c r="E59" s="29">
        <f t="shared" si="19"/>
        <v>2008500</v>
      </c>
      <c r="F59" s="19">
        <f t="shared" si="1"/>
        <v>418.4375</v>
      </c>
      <c r="G59" s="20">
        <f t="shared" si="2"/>
        <v>1255.3125</v>
      </c>
      <c r="H59" s="20">
        <f t="shared" si="3"/>
        <v>334.75</v>
      </c>
      <c r="I59" s="20">
        <f t="shared" si="4"/>
        <v>28.119000000000003</v>
      </c>
      <c r="J59" s="20">
        <v>10</v>
      </c>
      <c r="K59" s="20">
        <v>3500</v>
      </c>
      <c r="L59" s="21"/>
      <c r="M59" s="28">
        <v>1510</v>
      </c>
      <c r="N59">
        <v>11</v>
      </c>
      <c r="O59">
        <v>200</v>
      </c>
      <c r="P59">
        <v>375</v>
      </c>
      <c r="Q59" s="29">
        <v>29</v>
      </c>
      <c r="R59" s="28">
        <f t="shared" si="21"/>
        <v>2125</v>
      </c>
      <c r="S59" s="20">
        <f t="shared" si="22"/>
        <v>5546.6189999999997</v>
      </c>
      <c r="T59" s="32">
        <f t="shared" si="23"/>
        <v>7671.6189999999997</v>
      </c>
    </row>
    <row r="60" spans="1:20" x14ac:dyDescent="0.3">
      <c r="A60" s="28">
        <v>55</v>
      </c>
      <c r="B60" t="s">
        <v>362</v>
      </c>
      <c r="C60" t="s">
        <v>660</v>
      </c>
      <c r="D60">
        <v>1339</v>
      </c>
      <c r="E60" s="29">
        <f t="shared" si="19"/>
        <v>2008500</v>
      </c>
      <c r="F60" s="19">
        <f t="shared" si="1"/>
        <v>418.4375</v>
      </c>
      <c r="G60" s="20">
        <f t="shared" si="2"/>
        <v>1255.3125</v>
      </c>
      <c r="H60" s="20">
        <f t="shared" si="3"/>
        <v>334.75</v>
      </c>
      <c r="I60" s="20">
        <f t="shared" si="4"/>
        <v>28.119000000000003</v>
      </c>
      <c r="J60" s="20">
        <v>10</v>
      </c>
      <c r="K60" s="20">
        <v>3500</v>
      </c>
      <c r="L60" s="21"/>
      <c r="M60" s="28">
        <v>1510</v>
      </c>
      <c r="N60">
        <v>28</v>
      </c>
      <c r="O60">
        <v>200</v>
      </c>
      <c r="P60">
        <v>375</v>
      </c>
      <c r="Q60" s="29">
        <v>29</v>
      </c>
      <c r="R60" s="28">
        <f t="shared" si="21"/>
        <v>2142</v>
      </c>
      <c r="S60" s="20">
        <f t="shared" si="22"/>
        <v>5546.6189999999997</v>
      </c>
      <c r="T60" s="32">
        <f t="shared" si="23"/>
        <v>7688.6189999999997</v>
      </c>
    </row>
    <row r="61" spans="1:20" x14ac:dyDescent="0.3">
      <c r="A61" s="28">
        <v>56</v>
      </c>
      <c r="B61" t="s">
        <v>363</v>
      </c>
      <c r="C61" t="s">
        <v>661</v>
      </c>
      <c r="D61">
        <v>1339</v>
      </c>
      <c r="E61" s="29">
        <f t="shared" si="19"/>
        <v>2008500</v>
      </c>
      <c r="F61" s="19">
        <f t="shared" si="1"/>
        <v>418.4375</v>
      </c>
      <c r="G61" s="20">
        <f t="shared" si="2"/>
        <v>1255.3125</v>
      </c>
      <c r="H61" s="20">
        <f t="shared" si="3"/>
        <v>334.75</v>
      </c>
      <c r="I61" s="20">
        <f t="shared" si="4"/>
        <v>28.119000000000003</v>
      </c>
      <c r="J61" s="20">
        <v>10</v>
      </c>
      <c r="K61" s="20">
        <v>3500</v>
      </c>
      <c r="L61" s="21"/>
      <c r="M61" s="28">
        <v>1510</v>
      </c>
      <c r="N61">
        <v>28</v>
      </c>
      <c r="O61">
        <v>200</v>
      </c>
      <c r="P61">
        <v>375</v>
      </c>
      <c r="Q61" s="29">
        <v>29</v>
      </c>
      <c r="R61" s="28">
        <f t="shared" si="21"/>
        <v>2142</v>
      </c>
      <c r="S61" s="20">
        <f t="shared" si="22"/>
        <v>5546.6189999999997</v>
      </c>
      <c r="T61" s="32">
        <f t="shared" si="23"/>
        <v>7688.6189999999997</v>
      </c>
    </row>
    <row r="62" spans="1:20" x14ac:dyDescent="0.3">
      <c r="A62" s="28">
        <v>57</v>
      </c>
      <c r="B62" t="s">
        <v>364</v>
      </c>
      <c r="C62" t="s">
        <v>662</v>
      </c>
      <c r="D62">
        <v>1339</v>
      </c>
      <c r="E62" s="29">
        <f t="shared" si="19"/>
        <v>2008500</v>
      </c>
      <c r="F62" s="19">
        <f t="shared" si="1"/>
        <v>418.4375</v>
      </c>
      <c r="G62" s="20">
        <f t="shared" si="2"/>
        <v>1255.3125</v>
      </c>
      <c r="H62" s="20">
        <f t="shared" si="3"/>
        <v>334.75</v>
      </c>
      <c r="I62" s="20">
        <f t="shared" si="4"/>
        <v>28.119000000000003</v>
      </c>
      <c r="J62" s="20">
        <v>10</v>
      </c>
      <c r="K62" s="20">
        <v>3500</v>
      </c>
      <c r="L62" s="21">
        <f t="shared" ref="L62:L64" si="24">+K62*10%</f>
        <v>350</v>
      </c>
      <c r="M62" s="28">
        <v>1510</v>
      </c>
      <c r="N62">
        <v>28</v>
      </c>
      <c r="O62">
        <v>200</v>
      </c>
      <c r="P62">
        <v>375</v>
      </c>
      <c r="Q62" s="29">
        <v>29</v>
      </c>
      <c r="R62" s="28">
        <f t="shared" si="21"/>
        <v>2142</v>
      </c>
      <c r="S62" s="20">
        <f t="shared" si="22"/>
        <v>5896.6189999999997</v>
      </c>
      <c r="T62" s="32">
        <f t="shared" si="23"/>
        <v>8038.6189999999997</v>
      </c>
    </row>
    <row r="63" spans="1:20" x14ac:dyDescent="0.3">
      <c r="A63" s="28">
        <v>58</v>
      </c>
      <c r="B63" t="s">
        <v>365</v>
      </c>
      <c r="C63" t="s">
        <v>663</v>
      </c>
      <c r="D63">
        <v>1339</v>
      </c>
      <c r="E63" s="29">
        <f t="shared" si="19"/>
        <v>2008500</v>
      </c>
      <c r="F63" s="19">
        <f t="shared" si="1"/>
        <v>418.4375</v>
      </c>
      <c r="G63" s="20">
        <f t="shared" si="2"/>
        <v>1255.3125</v>
      </c>
      <c r="H63" s="20">
        <f t="shared" si="3"/>
        <v>334.75</v>
      </c>
      <c r="I63" s="20">
        <f t="shared" si="4"/>
        <v>28.119000000000003</v>
      </c>
      <c r="J63" s="20">
        <v>10</v>
      </c>
      <c r="K63" s="20">
        <v>3500</v>
      </c>
      <c r="L63" s="21">
        <f t="shared" si="24"/>
        <v>350</v>
      </c>
      <c r="M63" s="28">
        <v>1510</v>
      </c>
      <c r="N63">
        <v>28</v>
      </c>
      <c r="O63">
        <v>200</v>
      </c>
      <c r="P63">
        <v>375</v>
      </c>
      <c r="Q63" s="29">
        <v>29</v>
      </c>
      <c r="R63" s="28">
        <f t="shared" si="21"/>
        <v>2142</v>
      </c>
      <c r="S63" s="20">
        <f t="shared" si="22"/>
        <v>5896.6189999999997</v>
      </c>
      <c r="T63" s="32">
        <f t="shared" si="23"/>
        <v>8038.6189999999997</v>
      </c>
    </row>
    <row r="64" spans="1:20" x14ac:dyDescent="0.3">
      <c r="A64" s="28">
        <v>59</v>
      </c>
      <c r="B64" t="s">
        <v>366</v>
      </c>
      <c r="C64" t="s">
        <v>664</v>
      </c>
      <c r="D64">
        <v>1339</v>
      </c>
      <c r="E64" s="29">
        <f t="shared" si="19"/>
        <v>2008500</v>
      </c>
      <c r="F64" s="19">
        <f t="shared" si="1"/>
        <v>418.4375</v>
      </c>
      <c r="G64" s="20">
        <f t="shared" si="2"/>
        <v>1255.3125</v>
      </c>
      <c r="H64" s="20">
        <f t="shared" si="3"/>
        <v>334.75</v>
      </c>
      <c r="I64" s="20">
        <f t="shared" si="4"/>
        <v>28.119000000000003</v>
      </c>
      <c r="J64" s="20">
        <v>10</v>
      </c>
      <c r="K64" s="20">
        <v>3500</v>
      </c>
      <c r="L64" s="21">
        <f t="shared" si="24"/>
        <v>350</v>
      </c>
      <c r="M64" s="28">
        <v>1510</v>
      </c>
      <c r="N64">
        <v>11</v>
      </c>
      <c r="O64">
        <v>200</v>
      </c>
      <c r="P64">
        <v>375</v>
      </c>
      <c r="Q64" s="29">
        <v>29</v>
      </c>
      <c r="R64" s="28">
        <f t="shared" si="21"/>
        <v>2125</v>
      </c>
      <c r="S64" s="20">
        <f t="shared" si="22"/>
        <v>5896.6189999999997</v>
      </c>
      <c r="T64" s="32">
        <f t="shared" si="23"/>
        <v>8021.6189999999997</v>
      </c>
    </row>
    <row r="65" spans="1:20" x14ac:dyDescent="0.3">
      <c r="A65" s="28">
        <v>60</v>
      </c>
      <c r="B65" t="s">
        <v>367</v>
      </c>
      <c r="C65" t="s">
        <v>665</v>
      </c>
      <c r="D65">
        <v>1339</v>
      </c>
      <c r="E65" s="29">
        <f t="shared" si="19"/>
        <v>2008500</v>
      </c>
      <c r="F65" s="19">
        <f t="shared" si="1"/>
        <v>418.4375</v>
      </c>
      <c r="G65" s="20">
        <f t="shared" si="2"/>
        <v>1255.3125</v>
      </c>
      <c r="H65" s="20">
        <f t="shared" si="3"/>
        <v>334.75</v>
      </c>
      <c r="I65" s="20">
        <f t="shared" si="4"/>
        <v>28.119000000000003</v>
      </c>
      <c r="J65" s="20">
        <v>10</v>
      </c>
      <c r="K65" s="20">
        <v>3500</v>
      </c>
      <c r="L65" s="21"/>
      <c r="M65" s="28">
        <v>1510</v>
      </c>
      <c r="N65">
        <v>28</v>
      </c>
      <c r="O65">
        <v>200</v>
      </c>
      <c r="P65">
        <v>375</v>
      </c>
      <c r="Q65" s="29">
        <v>29</v>
      </c>
      <c r="R65" s="28">
        <f t="shared" si="21"/>
        <v>2142</v>
      </c>
      <c r="S65" s="20">
        <f t="shared" si="22"/>
        <v>5546.6189999999997</v>
      </c>
      <c r="T65" s="32">
        <f t="shared" si="23"/>
        <v>7688.6189999999997</v>
      </c>
    </row>
    <row r="66" spans="1:20" x14ac:dyDescent="0.3">
      <c r="A66" s="28">
        <v>61</v>
      </c>
      <c r="B66" t="s">
        <v>368</v>
      </c>
      <c r="C66" t="s">
        <v>666</v>
      </c>
      <c r="D66">
        <v>1339</v>
      </c>
      <c r="E66" s="29">
        <f t="shared" si="19"/>
        <v>2008500</v>
      </c>
      <c r="F66" s="19">
        <f t="shared" ref="F66:F126" si="25">+E66*0.25%/12</f>
        <v>418.4375</v>
      </c>
      <c r="G66" s="20">
        <f t="shared" ref="G66:G126" si="26">+E66*0.75%/12</f>
        <v>1255.3125</v>
      </c>
      <c r="H66" s="20">
        <f t="shared" ref="H66:H126" si="27">+D66*0.25</f>
        <v>334.75</v>
      </c>
      <c r="I66" s="20">
        <f t="shared" ref="I66:I126" si="28">+D66*0.021</f>
        <v>28.119000000000003</v>
      </c>
      <c r="J66" s="20">
        <v>10</v>
      </c>
      <c r="K66" s="20">
        <v>3500</v>
      </c>
      <c r="L66" s="21"/>
      <c r="M66" s="28">
        <v>1510</v>
      </c>
      <c r="N66">
        <v>28</v>
      </c>
      <c r="O66">
        <v>200</v>
      </c>
      <c r="P66">
        <v>375</v>
      </c>
      <c r="Q66" s="29">
        <v>29</v>
      </c>
      <c r="R66" s="28">
        <f t="shared" si="21"/>
        <v>2142</v>
      </c>
      <c r="S66" s="20">
        <f t="shared" si="22"/>
        <v>5546.6189999999997</v>
      </c>
      <c r="T66" s="32">
        <f t="shared" si="23"/>
        <v>7688.6189999999997</v>
      </c>
    </row>
    <row r="67" spans="1:20" x14ac:dyDescent="0.3">
      <c r="A67" s="28">
        <v>62</v>
      </c>
      <c r="B67" t="s">
        <v>369</v>
      </c>
      <c r="C67" t="s">
        <v>667</v>
      </c>
      <c r="D67">
        <v>1339</v>
      </c>
      <c r="E67" s="29">
        <f t="shared" si="19"/>
        <v>2008500</v>
      </c>
      <c r="F67" s="19">
        <f t="shared" si="25"/>
        <v>418.4375</v>
      </c>
      <c r="G67" s="20">
        <f t="shared" si="26"/>
        <v>1255.3125</v>
      </c>
      <c r="H67" s="20">
        <f t="shared" si="27"/>
        <v>334.75</v>
      </c>
      <c r="I67" s="20">
        <f t="shared" si="28"/>
        <v>28.119000000000003</v>
      </c>
      <c r="J67" s="20">
        <v>10</v>
      </c>
      <c r="K67" s="20">
        <v>3500</v>
      </c>
      <c r="L67" s="21"/>
      <c r="M67" s="28">
        <v>1510</v>
      </c>
      <c r="N67">
        <v>28</v>
      </c>
      <c r="O67">
        <v>200</v>
      </c>
      <c r="P67">
        <v>375</v>
      </c>
      <c r="Q67" s="29">
        <v>29</v>
      </c>
      <c r="R67" s="28">
        <f t="shared" si="21"/>
        <v>2142</v>
      </c>
      <c r="S67" s="20">
        <f t="shared" si="22"/>
        <v>5546.6189999999997</v>
      </c>
      <c r="T67" s="32">
        <f t="shared" si="23"/>
        <v>7688.6189999999997</v>
      </c>
    </row>
    <row r="68" spans="1:20" x14ac:dyDescent="0.3">
      <c r="A68" s="28">
        <v>63</v>
      </c>
      <c r="B68" t="s">
        <v>370</v>
      </c>
      <c r="C68" t="s">
        <v>668</v>
      </c>
      <c r="D68">
        <v>1339</v>
      </c>
      <c r="E68" s="29">
        <f t="shared" si="19"/>
        <v>2008500</v>
      </c>
      <c r="F68" s="19">
        <f t="shared" si="25"/>
        <v>418.4375</v>
      </c>
      <c r="G68" s="20">
        <f t="shared" si="26"/>
        <v>1255.3125</v>
      </c>
      <c r="H68" s="20">
        <f t="shared" si="27"/>
        <v>334.75</v>
      </c>
      <c r="I68" s="20">
        <f t="shared" si="28"/>
        <v>28.119000000000003</v>
      </c>
      <c r="J68" s="20">
        <v>10</v>
      </c>
      <c r="K68" s="20">
        <v>3500</v>
      </c>
      <c r="L68" s="21"/>
      <c r="M68" s="28">
        <v>1510</v>
      </c>
      <c r="N68">
        <v>0</v>
      </c>
      <c r="O68">
        <v>200</v>
      </c>
      <c r="P68">
        <v>375</v>
      </c>
      <c r="Q68" s="29">
        <v>29</v>
      </c>
      <c r="R68" s="28">
        <f t="shared" si="21"/>
        <v>2114</v>
      </c>
      <c r="S68" s="20">
        <f t="shared" si="22"/>
        <v>5546.6189999999997</v>
      </c>
      <c r="T68" s="32">
        <f t="shared" si="23"/>
        <v>7660.6189999999997</v>
      </c>
    </row>
    <row r="69" spans="1:20" x14ac:dyDescent="0.3">
      <c r="A69" s="28">
        <v>64</v>
      </c>
      <c r="B69" t="s">
        <v>371</v>
      </c>
      <c r="C69" t="s">
        <v>669</v>
      </c>
      <c r="D69">
        <v>1339</v>
      </c>
      <c r="E69" s="29">
        <f t="shared" si="19"/>
        <v>2008500</v>
      </c>
      <c r="F69" s="19">
        <f t="shared" si="25"/>
        <v>418.4375</v>
      </c>
      <c r="G69" s="20">
        <f t="shared" si="26"/>
        <v>1255.3125</v>
      </c>
      <c r="H69" s="20">
        <f t="shared" si="27"/>
        <v>334.75</v>
      </c>
      <c r="I69" s="20">
        <f t="shared" si="28"/>
        <v>28.119000000000003</v>
      </c>
      <c r="J69" s="20">
        <v>10</v>
      </c>
      <c r="K69" s="20">
        <v>3500</v>
      </c>
      <c r="L69" s="21"/>
      <c r="M69" s="28">
        <v>1410</v>
      </c>
      <c r="N69">
        <v>26</v>
      </c>
      <c r="O69">
        <v>200</v>
      </c>
      <c r="P69">
        <v>375</v>
      </c>
      <c r="Q69" s="29">
        <v>29</v>
      </c>
      <c r="R69" s="28">
        <f t="shared" si="21"/>
        <v>2040</v>
      </c>
      <c r="S69" s="20">
        <f t="shared" si="22"/>
        <v>5546.6189999999997</v>
      </c>
      <c r="T69" s="32">
        <f t="shared" si="23"/>
        <v>7586.6189999999997</v>
      </c>
    </row>
    <row r="70" spans="1:20" x14ac:dyDescent="0.3">
      <c r="A70" s="28">
        <v>65</v>
      </c>
      <c r="B70" t="s">
        <v>372</v>
      </c>
      <c r="C70" t="s">
        <v>670</v>
      </c>
      <c r="D70">
        <v>1339</v>
      </c>
      <c r="E70" s="29">
        <f t="shared" si="19"/>
        <v>2008500</v>
      </c>
      <c r="F70" s="19">
        <f t="shared" si="25"/>
        <v>418.4375</v>
      </c>
      <c r="G70" s="20">
        <f t="shared" si="26"/>
        <v>1255.3125</v>
      </c>
      <c r="H70" s="20">
        <f t="shared" si="27"/>
        <v>334.75</v>
      </c>
      <c r="I70" s="20">
        <f t="shared" si="28"/>
        <v>28.119000000000003</v>
      </c>
      <c r="J70" s="20">
        <v>10</v>
      </c>
      <c r="K70" s="20">
        <v>3500</v>
      </c>
      <c r="L70" s="21"/>
      <c r="M70" s="28">
        <v>1410</v>
      </c>
      <c r="N70">
        <v>0</v>
      </c>
      <c r="O70">
        <v>200</v>
      </c>
      <c r="P70">
        <v>375</v>
      </c>
      <c r="Q70" s="29">
        <v>29</v>
      </c>
      <c r="R70" s="28">
        <f t="shared" si="21"/>
        <v>2014</v>
      </c>
      <c r="S70" s="20">
        <f t="shared" si="22"/>
        <v>5546.6189999999997</v>
      </c>
      <c r="T70" s="32">
        <f t="shared" si="23"/>
        <v>7560.6189999999997</v>
      </c>
    </row>
    <row r="71" spans="1:20" x14ac:dyDescent="0.3">
      <c r="A71" s="28">
        <v>66</v>
      </c>
      <c r="B71" t="s">
        <v>373</v>
      </c>
      <c r="C71" t="s">
        <v>671</v>
      </c>
      <c r="D71">
        <v>1339</v>
      </c>
      <c r="E71" s="29">
        <f t="shared" si="19"/>
        <v>2008500</v>
      </c>
      <c r="F71" s="19">
        <f t="shared" si="25"/>
        <v>418.4375</v>
      </c>
      <c r="G71" s="20">
        <f t="shared" si="26"/>
        <v>1255.3125</v>
      </c>
      <c r="H71" s="20">
        <f t="shared" si="27"/>
        <v>334.75</v>
      </c>
      <c r="I71" s="20">
        <f t="shared" si="28"/>
        <v>28.119000000000003</v>
      </c>
      <c r="J71" s="20">
        <v>10</v>
      </c>
      <c r="K71" s="20">
        <v>3500</v>
      </c>
      <c r="L71" s="21"/>
      <c r="M71" s="28">
        <v>1410</v>
      </c>
      <c r="N71">
        <v>26</v>
      </c>
      <c r="O71">
        <v>200</v>
      </c>
      <c r="P71">
        <v>375</v>
      </c>
      <c r="Q71" s="29">
        <v>29</v>
      </c>
      <c r="R71" s="28">
        <f t="shared" si="21"/>
        <v>2040</v>
      </c>
      <c r="S71" s="20">
        <f t="shared" si="22"/>
        <v>5546.6189999999997</v>
      </c>
      <c r="T71" s="32">
        <f t="shared" si="23"/>
        <v>7586.6189999999997</v>
      </c>
    </row>
    <row r="72" spans="1:20" x14ac:dyDescent="0.3">
      <c r="A72" s="28">
        <v>67</v>
      </c>
      <c r="B72" t="s">
        <v>374</v>
      </c>
      <c r="C72" t="s">
        <v>672</v>
      </c>
      <c r="D72">
        <v>1339</v>
      </c>
      <c r="E72" s="29">
        <f t="shared" si="19"/>
        <v>2008500</v>
      </c>
      <c r="F72" s="19">
        <f t="shared" si="25"/>
        <v>418.4375</v>
      </c>
      <c r="G72" s="20">
        <f t="shared" si="26"/>
        <v>1255.3125</v>
      </c>
      <c r="H72" s="20">
        <f t="shared" si="27"/>
        <v>334.75</v>
      </c>
      <c r="I72" s="20">
        <f t="shared" si="28"/>
        <v>28.119000000000003</v>
      </c>
      <c r="J72" s="20">
        <v>10</v>
      </c>
      <c r="K72" s="20">
        <v>3500</v>
      </c>
      <c r="L72" s="21"/>
      <c r="M72" s="28">
        <v>1443</v>
      </c>
      <c r="N72">
        <v>26</v>
      </c>
      <c r="O72">
        <v>200</v>
      </c>
      <c r="P72">
        <v>375</v>
      </c>
      <c r="Q72" s="29">
        <v>29</v>
      </c>
      <c r="R72" s="28">
        <f t="shared" si="21"/>
        <v>2073</v>
      </c>
      <c r="S72" s="20">
        <f t="shared" si="22"/>
        <v>5546.6189999999997</v>
      </c>
      <c r="T72" s="32">
        <f t="shared" si="23"/>
        <v>7619.6189999999997</v>
      </c>
    </row>
    <row r="73" spans="1:20" x14ac:dyDescent="0.3">
      <c r="A73" s="28">
        <v>68</v>
      </c>
      <c r="B73" t="s">
        <v>375</v>
      </c>
      <c r="C73" t="s">
        <v>673</v>
      </c>
      <c r="D73">
        <v>1339</v>
      </c>
      <c r="E73" s="29">
        <f t="shared" si="19"/>
        <v>2008500</v>
      </c>
      <c r="F73" s="19">
        <f t="shared" si="25"/>
        <v>418.4375</v>
      </c>
      <c r="G73" s="20">
        <f t="shared" si="26"/>
        <v>1255.3125</v>
      </c>
      <c r="H73" s="20">
        <f t="shared" si="27"/>
        <v>334.75</v>
      </c>
      <c r="I73" s="20">
        <f t="shared" si="28"/>
        <v>28.119000000000003</v>
      </c>
      <c r="J73" s="20">
        <v>10</v>
      </c>
      <c r="K73" s="20">
        <v>3500</v>
      </c>
      <c r="L73" s="21"/>
      <c r="M73" s="28">
        <v>1214</v>
      </c>
      <c r="N73">
        <v>26</v>
      </c>
      <c r="O73">
        <v>200</v>
      </c>
      <c r="P73">
        <v>375</v>
      </c>
      <c r="Q73" s="29">
        <v>29</v>
      </c>
      <c r="R73" s="28">
        <f t="shared" si="21"/>
        <v>1844</v>
      </c>
      <c r="S73" s="20">
        <f t="shared" si="22"/>
        <v>5546.6189999999997</v>
      </c>
      <c r="T73" s="32">
        <f t="shared" si="23"/>
        <v>7390.6189999999997</v>
      </c>
    </row>
    <row r="74" spans="1:20" x14ac:dyDescent="0.3">
      <c r="A74" s="28">
        <v>69</v>
      </c>
      <c r="B74" t="s">
        <v>376</v>
      </c>
      <c r="C74" t="s">
        <v>674</v>
      </c>
      <c r="D74">
        <v>1339</v>
      </c>
      <c r="E74" s="29">
        <f t="shared" si="19"/>
        <v>2008500</v>
      </c>
      <c r="F74" s="19">
        <f t="shared" si="25"/>
        <v>418.4375</v>
      </c>
      <c r="G74" s="20">
        <f t="shared" si="26"/>
        <v>1255.3125</v>
      </c>
      <c r="H74" s="20">
        <f t="shared" si="27"/>
        <v>334.75</v>
      </c>
      <c r="I74" s="20">
        <f t="shared" si="28"/>
        <v>28.119000000000003</v>
      </c>
      <c r="J74" s="20">
        <v>10</v>
      </c>
      <c r="K74" s="20">
        <v>3500</v>
      </c>
      <c r="L74" s="21"/>
      <c r="M74" s="28">
        <v>1443</v>
      </c>
      <c r="N74">
        <v>10</v>
      </c>
      <c r="O74">
        <v>200</v>
      </c>
      <c r="P74">
        <v>375</v>
      </c>
      <c r="Q74" s="29">
        <v>29</v>
      </c>
      <c r="R74" s="28">
        <f t="shared" si="21"/>
        <v>2057</v>
      </c>
      <c r="S74" s="20">
        <f t="shared" si="22"/>
        <v>5546.6189999999997</v>
      </c>
      <c r="T74" s="32">
        <f t="shared" si="23"/>
        <v>7603.6189999999997</v>
      </c>
    </row>
    <row r="75" spans="1:20" x14ac:dyDescent="0.3">
      <c r="A75" s="28">
        <v>70</v>
      </c>
      <c r="B75" t="s">
        <v>377</v>
      </c>
      <c r="C75" t="s">
        <v>675</v>
      </c>
      <c r="D75">
        <v>1339</v>
      </c>
      <c r="E75" s="29">
        <f t="shared" si="19"/>
        <v>2008500</v>
      </c>
      <c r="F75" s="19">
        <f t="shared" si="25"/>
        <v>418.4375</v>
      </c>
      <c r="G75" s="20">
        <f t="shared" si="26"/>
        <v>1255.3125</v>
      </c>
      <c r="H75" s="20">
        <f t="shared" si="27"/>
        <v>334.75</v>
      </c>
      <c r="I75" s="20">
        <f t="shared" si="28"/>
        <v>28.119000000000003</v>
      </c>
      <c r="J75" s="20">
        <v>10</v>
      </c>
      <c r="K75" s="20">
        <v>3500</v>
      </c>
      <c r="L75" s="21"/>
      <c r="M75" s="28">
        <v>1477</v>
      </c>
      <c r="N75">
        <v>26</v>
      </c>
      <c r="O75">
        <v>200</v>
      </c>
      <c r="P75">
        <v>375</v>
      </c>
      <c r="Q75" s="29">
        <v>29</v>
      </c>
      <c r="R75" s="28">
        <f t="shared" si="21"/>
        <v>2107</v>
      </c>
      <c r="S75" s="20">
        <f t="shared" si="22"/>
        <v>5546.6189999999997</v>
      </c>
      <c r="T75" s="32">
        <f t="shared" si="23"/>
        <v>7653.6189999999997</v>
      </c>
    </row>
    <row r="76" spans="1:20" x14ac:dyDescent="0.3">
      <c r="A76" s="28">
        <v>71</v>
      </c>
      <c r="B76" t="s">
        <v>378</v>
      </c>
      <c r="C76" t="s">
        <v>676</v>
      </c>
      <c r="D76">
        <v>1339</v>
      </c>
      <c r="E76" s="29">
        <f t="shared" si="19"/>
        <v>2008500</v>
      </c>
      <c r="F76" s="19">
        <f t="shared" si="25"/>
        <v>418.4375</v>
      </c>
      <c r="G76" s="20">
        <f t="shared" si="26"/>
        <v>1255.3125</v>
      </c>
      <c r="H76" s="20">
        <f t="shared" si="27"/>
        <v>334.75</v>
      </c>
      <c r="I76" s="20">
        <f t="shared" si="28"/>
        <v>28.119000000000003</v>
      </c>
      <c r="J76" s="20">
        <v>10</v>
      </c>
      <c r="K76" s="20">
        <v>3500</v>
      </c>
      <c r="L76" s="21">
        <f>+K76*10%</f>
        <v>350</v>
      </c>
      <c r="M76" s="28">
        <v>1477</v>
      </c>
      <c r="N76">
        <v>0</v>
      </c>
      <c r="O76">
        <v>200</v>
      </c>
      <c r="P76">
        <v>375</v>
      </c>
      <c r="Q76" s="29">
        <v>29</v>
      </c>
      <c r="R76" s="28">
        <f t="shared" si="21"/>
        <v>2081</v>
      </c>
      <c r="S76" s="20">
        <f t="shared" si="22"/>
        <v>5896.6189999999997</v>
      </c>
      <c r="T76" s="32">
        <f t="shared" si="23"/>
        <v>7977.6189999999997</v>
      </c>
    </row>
    <row r="77" spans="1:20" x14ac:dyDescent="0.3">
      <c r="A77" s="28">
        <v>72</v>
      </c>
      <c r="B77" t="s">
        <v>379</v>
      </c>
      <c r="C77" t="s">
        <v>677</v>
      </c>
      <c r="D77">
        <v>1339</v>
      </c>
      <c r="E77" s="29">
        <f t="shared" si="19"/>
        <v>2008500</v>
      </c>
      <c r="F77" s="19">
        <f t="shared" si="25"/>
        <v>418.4375</v>
      </c>
      <c r="G77" s="20">
        <f t="shared" si="26"/>
        <v>1255.3125</v>
      </c>
      <c r="H77" s="20">
        <f t="shared" si="27"/>
        <v>334.75</v>
      </c>
      <c r="I77" s="20">
        <f t="shared" si="28"/>
        <v>28.119000000000003</v>
      </c>
      <c r="J77" s="20">
        <v>10</v>
      </c>
      <c r="K77" s="20">
        <v>3500</v>
      </c>
      <c r="L77" s="21"/>
      <c r="M77" s="28">
        <v>1477</v>
      </c>
      <c r="N77">
        <v>10</v>
      </c>
      <c r="O77">
        <v>200</v>
      </c>
      <c r="P77">
        <v>375</v>
      </c>
      <c r="Q77" s="29">
        <v>29</v>
      </c>
      <c r="R77" s="28">
        <f t="shared" si="21"/>
        <v>2091</v>
      </c>
      <c r="S77" s="20">
        <f t="shared" si="22"/>
        <v>5546.6189999999997</v>
      </c>
      <c r="T77" s="32">
        <f t="shared" si="23"/>
        <v>7637.6189999999997</v>
      </c>
    </row>
    <row r="78" spans="1:20" x14ac:dyDescent="0.3">
      <c r="A78" s="28">
        <v>73</v>
      </c>
      <c r="B78" t="s">
        <v>380</v>
      </c>
      <c r="C78" t="s">
        <v>678</v>
      </c>
      <c r="D78">
        <v>1339</v>
      </c>
      <c r="E78" s="29">
        <f t="shared" si="19"/>
        <v>2008500</v>
      </c>
      <c r="F78" s="19">
        <f t="shared" si="25"/>
        <v>418.4375</v>
      </c>
      <c r="G78" s="20">
        <f t="shared" si="26"/>
        <v>1255.3125</v>
      </c>
      <c r="H78" s="20">
        <f t="shared" si="27"/>
        <v>334.75</v>
      </c>
      <c r="I78" s="20">
        <f t="shared" si="28"/>
        <v>28.119000000000003</v>
      </c>
      <c r="J78" s="20">
        <v>10</v>
      </c>
      <c r="K78" s="20">
        <v>3500</v>
      </c>
      <c r="L78" s="21"/>
      <c r="M78" s="28">
        <v>1510</v>
      </c>
      <c r="N78">
        <v>52</v>
      </c>
      <c r="O78">
        <v>200</v>
      </c>
      <c r="P78">
        <v>375</v>
      </c>
      <c r="Q78" s="29">
        <v>29</v>
      </c>
      <c r="R78" s="28">
        <f t="shared" si="21"/>
        <v>2166</v>
      </c>
      <c r="S78" s="20">
        <f t="shared" si="22"/>
        <v>5546.6189999999997</v>
      </c>
      <c r="T78" s="32">
        <f t="shared" si="23"/>
        <v>7712.6189999999997</v>
      </c>
    </row>
    <row r="79" spans="1:20" x14ac:dyDescent="0.3">
      <c r="A79" s="28">
        <v>74</v>
      </c>
      <c r="B79" t="s">
        <v>381</v>
      </c>
      <c r="C79" t="s">
        <v>679</v>
      </c>
      <c r="D79">
        <v>1339</v>
      </c>
      <c r="E79" s="29">
        <f t="shared" si="19"/>
        <v>2008500</v>
      </c>
      <c r="F79" s="19">
        <f t="shared" si="25"/>
        <v>418.4375</v>
      </c>
      <c r="G79" s="20">
        <f t="shared" si="26"/>
        <v>1255.3125</v>
      </c>
      <c r="H79" s="20">
        <f t="shared" si="27"/>
        <v>334.75</v>
      </c>
      <c r="I79" s="20">
        <f t="shared" si="28"/>
        <v>28.119000000000003</v>
      </c>
      <c r="J79" s="20">
        <v>10</v>
      </c>
      <c r="K79" s="20">
        <v>3500</v>
      </c>
      <c r="L79" s="21"/>
      <c r="M79" s="28">
        <v>1510</v>
      </c>
      <c r="N79">
        <v>26</v>
      </c>
      <c r="O79">
        <v>200</v>
      </c>
      <c r="P79">
        <v>375</v>
      </c>
      <c r="Q79" s="29">
        <v>29</v>
      </c>
      <c r="R79" s="28">
        <f t="shared" si="21"/>
        <v>2140</v>
      </c>
      <c r="S79" s="20">
        <f t="shared" si="22"/>
        <v>5546.6189999999997</v>
      </c>
      <c r="T79" s="32">
        <f t="shared" si="23"/>
        <v>7686.6189999999997</v>
      </c>
    </row>
    <row r="80" spans="1:20" x14ac:dyDescent="0.3">
      <c r="A80" s="28">
        <v>75</v>
      </c>
      <c r="B80" t="s">
        <v>382</v>
      </c>
      <c r="C80" t="s">
        <v>680</v>
      </c>
      <c r="D80">
        <v>1339</v>
      </c>
      <c r="E80" s="29">
        <f t="shared" si="19"/>
        <v>2008500</v>
      </c>
      <c r="F80" s="19">
        <f t="shared" si="25"/>
        <v>418.4375</v>
      </c>
      <c r="G80" s="20">
        <f t="shared" si="26"/>
        <v>1255.3125</v>
      </c>
      <c r="H80" s="20">
        <f t="shared" si="27"/>
        <v>334.75</v>
      </c>
      <c r="I80" s="20">
        <f t="shared" si="28"/>
        <v>28.119000000000003</v>
      </c>
      <c r="J80" s="20">
        <v>10</v>
      </c>
      <c r="K80" s="20">
        <v>3500</v>
      </c>
      <c r="L80" s="21"/>
      <c r="M80" s="28">
        <v>1510</v>
      </c>
      <c r="N80">
        <v>26</v>
      </c>
      <c r="O80">
        <v>200</v>
      </c>
      <c r="P80">
        <v>375</v>
      </c>
      <c r="Q80" s="29">
        <v>29</v>
      </c>
      <c r="R80" s="28">
        <f t="shared" si="21"/>
        <v>2140</v>
      </c>
      <c r="S80" s="20">
        <f t="shared" si="22"/>
        <v>5546.6189999999997</v>
      </c>
      <c r="T80" s="32">
        <f t="shared" si="23"/>
        <v>7686.6189999999997</v>
      </c>
    </row>
    <row r="81" spans="1:20" x14ac:dyDescent="0.3">
      <c r="A81" s="28">
        <v>76</v>
      </c>
      <c r="B81" t="s">
        <v>383</v>
      </c>
      <c r="C81" t="s">
        <v>681</v>
      </c>
      <c r="D81">
        <v>1339</v>
      </c>
      <c r="E81" s="29">
        <f t="shared" si="19"/>
        <v>2008500</v>
      </c>
      <c r="F81" s="19">
        <f t="shared" si="25"/>
        <v>418.4375</v>
      </c>
      <c r="G81" s="20">
        <f t="shared" si="26"/>
        <v>1255.3125</v>
      </c>
      <c r="H81" s="20">
        <f t="shared" si="27"/>
        <v>334.75</v>
      </c>
      <c r="I81" s="20">
        <f t="shared" si="28"/>
        <v>28.119000000000003</v>
      </c>
      <c r="J81" s="20">
        <v>10</v>
      </c>
      <c r="K81" s="20">
        <v>3500</v>
      </c>
      <c r="L81" s="21">
        <f>+K81*10%</f>
        <v>350</v>
      </c>
      <c r="M81" s="28">
        <v>1510</v>
      </c>
      <c r="N81">
        <v>0</v>
      </c>
      <c r="O81">
        <v>200</v>
      </c>
      <c r="P81">
        <v>375</v>
      </c>
      <c r="Q81" s="29">
        <v>29</v>
      </c>
      <c r="R81" s="28">
        <f t="shared" si="21"/>
        <v>2114</v>
      </c>
      <c r="S81" s="20">
        <f t="shared" si="22"/>
        <v>5896.6189999999997</v>
      </c>
      <c r="T81" s="32">
        <f t="shared" si="23"/>
        <v>8010.6189999999997</v>
      </c>
    </row>
    <row r="82" spans="1:20" x14ac:dyDescent="0.3">
      <c r="A82" s="28">
        <v>77</v>
      </c>
      <c r="B82" t="s">
        <v>384</v>
      </c>
      <c r="C82" t="s">
        <v>682</v>
      </c>
      <c r="D82">
        <v>1339</v>
      </c>
      <c r="E82" s="29">
        <f t="shared" si="19"/>
        <v>2008500</v>
      </c>
      <c r="F82" s="19">
        <f t="shared" si="25"/>
        <v>418.4375</v>
      </c>
      <c r="G82" s="20">
        <f t="shared" si="26"/>
        <v>1255.3125</v>
      </c>
      <c r="H82" s="20">
        <f t="shared" si="27"/>
        <v>334.75</v>
      </c>
      <c r="I82" s="20">
        <f t="shared" si="28"/>
        <v>28.119000000000003</v>
      </c>
      <c r="J82" s="20">
        <v>10</v>
      </c>
      <c r="K82" s="20">
        <v>3500</v>
      </c>
      <c r="L82" s="21"/>
      <c r="M82" s="28">
        <v>1274</v>
      </c>
      <c r="N82">
        <v>10</v>
      </c>
      <c r="O82">
        <v>200</v>
      </c>
      <c r="P82">
        <v>375</v>
      </c>
      <c r="Q82" s="29">
        <v>29</v>
      </c>
      <c r="R82" s="28">
        <f t="shared" si="21"/>
        <v>1888</v>
      </c>
      <c r="S82" s="20">
        <f t="shared" si="22"/>
        <v>5546.6189999999997</v>
      </c>
      <c r="T82" s="32">
        <f t="shared" si="23"/>
        <v>7434.6189999999997</v>
      </c>
    </row>
    <row r="83" spans="1:20" x14ac:dyDescent="0.3">
      <c r="A83" s="28">
        <v>78</v>
      </c>
      <c r="B83" t="s">
        <v>385</v>
      </c>
      <c r="C83" t="s">
        <v>683</v>
      </c>
      <c r="D83">
        <v>1339</v>
      </c>
      <c r="E83" s="29">
        <f t="shared" si="19"/>
        <v>2008500</v>
      </c>
      <c r="F83" s="19">
        <f t="shared" si="25"/>
        <v>418.4375</v>
      </c>
      <c r="G83" s="20">
        <f t="shared" si="26"/>
        <v>1255.3125</v>
      </c>
      <c r="H83" s="20">
        <f t="shared" si="27"/>
        <v>334.75</v>
      </c>
      <c r="I83" s="20">
        <f t="shared" si="28"/>
        <v>28.119000000000003</v>
      </c>
      <c r="J83" s="20">
        <v>10</v>
      </c>
      <c r="K83" s="20">
        <v>3500</v>
      </c>
      <c r="L83" s="21"/>
      <c r="M83" s="28">
        <v>1510</v>
      </c>
      <c r="N83">
        <v>26</v>
      </c>
      <c r="O83">
        <v>200</v>
      </c>
      <c r="P83">
        <v>375</v>
      </c>
      <c r="Q83" s="29">
        <v>29</v>
      </c>
      <c r="R83" s="28">
        <f t="shared" si="21"/>
        <v>2140</v>
      </c>
      <c r="S83" s="20">
        <f t="shared" si="22"/>
        <v>5546.6189999999997</v>
      </c>
      <c r="T83" s="32">
        <f t="shared" si="23"/>
        <v>7686.6189999999997</v>
      </c>
    </row>
    <row r="84" spans="1:20" x14ac:dyDescent="0.3">
      <c r="A84" s="28">
        <v>79</v>
      </c>
      <c r="B84" t="s">
        <v>386</v>
      </c>
      <c r="C84" t="s">
        <v>684</v>
      </c>
      <c r="D84">
        <v>1339</v>
      </c>
      <c r="E84" s="29">
        <f t="shared" si="19"/>
        <v>2008500</v>
      </c>
      <c r="F84" s="19">
        <f t="shared" si="25"/>
        <v>418.4375</v>
      </c>
      <c r="G84" s="20">
        <f t="shared" si="26"/>
        <v>1255.3125</v>
      </c>
      <c r="H84" s="20">
        <f t="shared" si="27"/>
        <v>334.75</v>
      </c>
      <c r="I84" s="20">
        <f t="shared" si="28"/>
        <v>28.119000000000003</v>
      </c>
      <c r="J84" s="20">
        <v>10</v>
      </c>
      <c r="K84" s="20">
        <v>3500</v>
      </c>
      <c r="L84" s="21"/>
      <c r="M84" s="28">
        <v>1510</v>
      </c>
      <c r="N84">
        <v>26</v>
      </c>
      <c r="O84">
        <v>200</v>
      </c>
      <c r="P84">
        <v>375</v>
      </c>
      <c r="Q84" s="29">
        <v>29</v>
      </c>
      <c r="R84" s="28">
        <f t="shared" si="21"/>
        <v>2140</v>
      </c>
      <c r="S84" s="20">
        <f t="shared" si="22"/>
        <v>5546.6189999999997</v>
      </c>
      <c r="T84" s="32">
        <f t="shared" si="23"/>
        <v>7686.6189999999997</v>
      </c>
    </row>
    <row r="85" spans="1:20" x14ac:dyDescent="0.3">
      <c r="A85" s="28">
        <v>80</v>
      </c>
      <c r="B85" t="s">
        <v>387</v>
      </c>
      <c r="C85" t="s">
        <v>685</v>
      </c>
      <c r="D85">
        <v>1339</v>
      </c>
      <c r="E85" s="29">
        <f t="shared" si="19"/>
        <v>2008500</v>
      </c>
      <c r="F85" s="19">
        <f t="shared" si="25"/>
        <v>418.4375</v>
      </c>
      <c r="G85" s="20">
        <f t="shared" si="26"/>
        <v>1255.3125</v>
      </c>
      <c r="H85" s="20">
        <f t="shared" si="27"/>
        <v>334.75</v>
      </c>
      <c r="I85" s="20">
        <f t="shared" si="28"/>
        <v>28.119000000000003</v>
      </c>
      <c r="J85" s="20">
        <v>10</v>
      </c>
      <c r="K85" s="20">
        <v>3500</v>
      </c>
      <c r="L85" s="21"/>
      <c r="M85" s="28">
        <v>1510</v>
      </c>
      <c r="N85">
        <v>26</v>
      </c>
      <c r="O85">
        <v>200</v>
      </c>
      <c r="P85">
        <v>375</v>
      </c>
      <c r="Q85" s="29">
        <v>29</v>
      </c>
      <c r="R85" s="28">
        <f t="shared" si="21"/>
        <v>2140</v>
      </c>
      <c r="S85" s="20">
        <f t="shared" si="22"/>
        <v>5546.6189999999997</v>
      </c>
      <c r="T85" s="32">
        <f t="shared" si="23"/>
        <v>7686.6189999999997</v>
      </c>
    </row>
    <row r="86" spans="1:20" x14ac:dyDescent="0.3">
      <c r="A86" s="28">
        <v>81</v>
      </c>
      <c r="B86" t="s">
        <v>388</v>
      </c>
      <c r="C86" t="s">
        <v>686</v>
      </c>
      <c r="D86">
        <v>1339</v>
      </c>
      <c r="E86" s="29">
        <f t="shared" si="19"/>
        <v>2008500</v>
      </c>
      <c r="F86" s="19">
        <f t="shared" si="25"/>
        <v>418.4375</v>
      </c>
      <c r="G86" s="20">
        <f t="shared" si="26"/>
        <v>1255.3125</v>
      </c>
      <c r="H86" s="20">
        <f t="shared" si="27"/>
        <v>334.75</v>
      </c>
      <c r="I86" s="20">
        <f t="shared" si="28"/>
        <v>28.119000000000003</v>
      </c>
      <c r="J86" s="20">
        <v>10</v>
      </c>
      <c r="K86" s="20">
        <v>3500</v>
      </c>
      <c r="L86" s="21">
        <f>+K86*10%</f>
        <v>350</v>
      </c>
      <c r="M86" s="28">
        <v>1510</v>
      </c>
      <c r="N86">
        <v>26</v>
      </c>
      <c r="O86">
        <v>200</v>
      </c>
      <c r="P86">
        <v>375</v>
      </c>
      <c r="Q86" s="29">
        <v>29</v>
      </c>
      <c r="R86" s="28">
        <f t="shared" si="21"/>
        <v>2140</v>
      </c>
      <c r="S86" s="20">
        <f t="shared" si="22"/>
        <v>5896.6189999999997</v>
      </c>
      <c r="T86" s="32">
        <f t="shared" si="23"/>
        <v>8036.6189999999997</v>
      </c>
    </row>
    <row r="87" spans="1:20" x14ac:dyDescent="0.3">
      <c r="A87" s="28">
        <v>82</v>
      </c>
      <c r="B87" t="s">
        <v>389</v>
      </c>
      <c r="C87" t="s">
        <v>687</v>
      </c>
      <c r="D87">
        <v>1339</v>
      </c>
      <c r="E87" s="29">
        <f t="shared" si="19"/>
        <v>2008500</v>
      </c>
      <c r="F87" s="19">
        <f t="shared" si="25"/>
        <v>418.4375</v>
      </c>
      <c r="G87" s="20">
        <f t="shared" si="26"/>
        <v>1255.3125</v>
      </c>
      <c r="H87" s="20">
        <f t="shared" si="27"/>
        <v>334.75</v>
      </c>
      <c r="I87" s="20">
        <f t="shared" si="28"/>
        <v>28.119000000000003</v>
      </c>
      <c r="J87" s="20">
        <v>10</v>
      </c>
      <c r="K87" s="20">
        <v>3500</v>
      </c>
      <c r="L87" s="21"/>
      <c r="M87" s="28">
        <v>1510</v>
      </c>
      <c r="N87">
        <v>10</v>
      </c>
      <c r="O87">
        <v>200</v>
      </c>
      <c r="P87">
        <v>375</v>
      </c>
      <c r="Q87" s="29">
        <v>29</v>
      </c>
      <c r="R87" s="28">
        <f t="shared" si="21"/>
        <v>2124</v>
      </c>
      <c r="S87" s="20">
        <f t="shared" si="22"/>
        <v>5546.6189999999997</v>
      </c>
      <c r="T87" s="32">
        <f t="shared" si="23"/>
        <v>7670.6189999999997</v>
      </c>
    </row>
    <row r="88" spans="1:20" x14ac:dyDescent="0.3">
      <c r="A88" s="28">
        <v>83</v>
      </c>
      <c r="B88" t="s">
        <v>390</v>
      </c>
      <c r="C88" t="s">
        <v>688</v>
      </c>
      <c r="D88">
        <v>1339</v>
      </c>
      <c r="E88" s="29">
        <f t="shared" si="19"/>
        <v>2008500</v>
      </c>
      <c r="F88" s="19">
        <f t="shared" si="25"/>
        <v>418.4375</v>
      </c>
      <c r="G88" s="20">
        <f t="shared" si="26"/>
        <v>1255.3125</v>
      </c>
      <c r="H88" s="20">
        <f t="shared" si="27"/>
        <v>334.75</v>
      </c>
      <c r="I88" s="20">
        <f t="shared" si="28"/>
        <v>28.119000000000003</v>
      </c>
      <c r="J88" s="20">
        <v>10</v>
      </c>
      <c r="K88" s="20">
        <v>3500</v>
      </c>
      <c r="L88" s="21"/>
      <c r="M88" s="28">
        <v>1510</v>
      </c>
      <c r="N88">
        <v>10</v>
      </c>
      <c r="O88">
        <v>200</v>
      </c>
      <c r="P88">
        <v>375</v>
      </c>
      <c r="Q88" s="29">
        <v>29</v>
      </c>
      <c r="R88" s="28">
        <f t="shared" si="21"/>
        <v>2124</v>
      </c>
      <c r="S88" s="20">
        <f t="shared" si="22"/>
        <v>5546.6189999999997</v>
      </c>
      <c r="T88" s="32">
        <f t="shared" si="23"/>
        <v>7670.6189999999997</v>
      </c>
    </row>
    <row r="89" spans="1:20" x14ac:dyDescent="0.3">
      <c r="A89" s="28">
        <v>84</v>
      </c>
      <c r="B89" t="s">
        <v>391</v>
      </c>
      <c r="C89" t="s">
        <v>689</v>
      </c>
      <c r="D89">
        <v>1339</v>
      </c>
      <c r="E89" s="29">
        <f t="shared" si="19"/>
        <v>2008500</v>
      </c>
      <c r="F89" s="19">
        <f t="shared" si="25"/>
        <v>418.4375</v>
      </c>
      <c r="G89" s="20">
        <f t="shared" si="26"/>
        <v>1255.3125</v>
      </c>
      <c r="H89" s="20">
        <f t="shared" si="27"/>
        <v>334.75</v>
      </c>
      <c r="I89" s="20">
        <f t="shared" si="28"/>
        <v>28.119000000000003</v>
      </c>
      <c r="J89" s="20">
        <v>10</v>
      </c>
      <c r="K89" s="20">
        <v>3500</v>
      </c>
      <c r="L89" s="21">
        <f t="shared" ref="L89:L92" si="29">+K89*10%</f>
        <v>350</v>
      </c>
      <c r="M89" s="28">
        <v>1510</v>
      </c>
      <c r="N89">
        <v>26</v>
      </c>
      <c r="O89">
        <v>200</v>
      </c>
      <c r="P89">
        <v>375</v>
      </c>
      <c r="Q89" s="29">
        <v>29</v>
      </c>
      <c r="R89" s="28">
        <f t="shared" si="21"/>
        <v>2140</v>
      </c>
      <c r="S89" s="20">
        <f t="shared" si="22"/>
        <v>5896.6189999999997</v>
      </c>
      <c r="T89" s="32">
        <f t="shared" si="23"/>
        <v>8036.6189999999997</v>
      </c>
    </row>
    <row r="90" spans="1:20" x14ac:dyDescent="0.3">
      <c r="A90" s="28">
        <v>85</v>
      </c>
      <c r="B90" t="s">
        <v>392</v>
      </c>
      <c r="C90" t="s">
        <v>690</v>
      </c>
      <c r="D90">
        <v>1150</v>
      </c>
      <c r="E90" s="29">
        <f t="shared" si="19"/>
        <v>1725000</v>
      </c>
      <c r="F90" s="19">
        <f t="shared" si="25"/>
        <v>359.375</v>
      </c>
      <c r="G90" s="20">
        <f t="shared" si="26"/>
        <v>1078.125</v>
      </c>
      <c r="H90" s="20">
        <f t="shared" si="27"/>
        <v>287.5</v>
      </c>
      <c r="I90" s="20">
        <f t="shared" si="28"/>
        <v>24.150000000000002</v>
      </c>
      <c r="J90" s="20">
        <v>10</v>
      </c>
      <c r="K90" s="20">
        <v>3500</v>
      </c>
      <c r="L90" s="21">
        <f t="shared" si="29"/>
        <v>350</v>
      </c>
      <c r="M90" s="28">
        <v>1013</v>
      </c>
      <c r="N90">
        <v>0</v>
      </c>
      <c r="O90">
        <v>200</v>
      </c>
      <c r="P90">
        <v>375</v>
      </c>
      <c r="Q90" s="29">
        <v>29</v>
      </c>
      <c r="R90" s="28">
        <f t="shared" si="21"/>
        <v>1617</v>
      </c>
      <c r="S90" s="20">
        <f t="shared" si="22"/>
        <v>5609.15</v>
      </c>
      <c r="T90" s="32">
        <f t="shared" si="23"/>
        <v>7226.15</v>
      </c>
    </row>
    <row r="91" spans="1:20" x14ac:dyDescent="0.3">
      <c r="A91" s="28">
        <v>86</v>
      </c>
      <c r="B91" t="s">
        <v>393</v>
      </c>
      <c r="C91" t="s">
        <v>691</v>
      </c>
      <c r="D91">
        <v>1150</v>
      </c>
      <c r="E91" s="29">
        <f t="shared" si="19"/>
        <v>1725000</v>
      </c>
      <c r="F91" s="19">
        <f t="shared" si="25"/>
        <v>359.375</v>
      </c>
      <c r="G91" s="20">
        <f t="shared" si="26"/>
        <v>1078.125</v>
      </c>
      <c r="H91" s="20">
        <f t="shared" si="27"/>
        <v>287.5</v>
      </c>
      <c r="I91" s="20">
        <f t="shared" si="28"/>
        <v>24.150000000000002</v>
      </c>
      <c r="J91" s="20">
        <v>10</v>
      </c>
      <c r="K91" s="20">
        <v>3500</v>
      </c>
      <c r="L91" s="21">
        <f t="shared" si="29"/>
        <v>350</v>
      </c>
      <c r="M91" s="28">
        <v>1013</v>
      </c>
      <c r="N91">
        <v>0</v>
      </c>
      <c r="O91">
        <v>200</v>
      </c>
      <c r="P91">
        <v>375</v>
      </c>
      <c r="Q91" s="29">
        <v>29</v>
      </c>
      <c r="R91" s="28">
        <f t="shared" si="21"/>
        <v>1617</v>
      </c>
      <c r="S91" s="20">
        <f t="shared" si="22"/>
        <v>5609.15</v>
      </c>
      <c r="T91" s="32">
        <f t="shared" si="23"/>
        <v>7226.15</v>
      </c>
    </row>
    <row r="92" spans="1:20" x14ac:dyDescent="0.3">
      <c r="A92" s="28">
        <v>87</v>
      </c>
      <c r="B92" t="s">
        <v>394</v>
      </c>
      <c r="C92" t="s">
        <v>692</v>
      </c>
      <c r="D92">
        <v>1150</v>
      </c>
      <c r="E92" s="29">
        <f t="shared" si="19"/>
        <v>1725000</v>
      </c>
      <c r="F92" s="19">
        <f t="shared" si="25"/>
        <v>359.375</v>
      </c>
      <c r="G92" s="20">
        <f t="shared" si="26"/>
        <v>1078.125</v>
      </c>
      <c r="H92" s="20">
        <f t="shared" si="27"/>
        <v>287.5</v>
      </c>
      <c r="I92" s="20">
        <f t="shared" si="28"/>
        <v>24.150000000000002</v>
      </c>
      <c r="J92" s="20">
        <v>10</v>
      </c>
      <c r="K92" s="20">
        <v>3500</v>
      </c>
      <c r="L92" s="21">
        <f t="shared" si="29"/>
        <v>350</v>
      </c>
      <c r="M92" s="28">
        <v>1013</v>
      </c>
      <c r="N92">
        <v>82</v>
      </c>
      <c r="O92">
        <v>200</v>
      </c>
      <c r="P92">
        <v>375</v>
      </c>
      <c r="Q92" s="29">
        <v>29</v>
      </c>
      <c r="R92" s="28">
        <f t="shared" si="21"/>
        <v>1699</v>
      </c>
      <c r="S92" s="20">
        <f t="shared" si="22"/>
        <v>5609.15</v>
      </c>
      <c r="T92" s="32">
        <f t="shared" si="23"/>
        <v>7308.15</v>
      </c>
    </row>
    <row r="93" spans="1:20" x14ac:dyDescent="0.3">
      <c r="A93" s="28">
        <v>88</v>
      </c>
      <c r="B93" t="s">
        <v>395</v>
      </c>
      <c r="C93" t="s">
        <v>693</v>
      </c>
      <c r="D93">
        <v>1150</v>
      </c>
      <c r="E93" s="29">
        <f t="shared" si="19"/>
        <v>1725000</v>
      </c>
      <c r="F93" s="19">
        <f t="shared" si="25"/>
        <v>359.375</v>
      </c>
      <c r="G93" s="20">
        <f t="shared" si="26"/>
        <v>1078.125</v>
      </c>
      <c r="H93" s="20">
        <f t="shared" si="27"/>
        <v>287.5</v>
      </c>
      <c r="I93" s="20">
        <f t="shared" si="28"/>
        <v>24.150000000000002</v>
      </c>
      <c r="J93" s="20">
        <v>10</v>
      </c>
      <c r="K93" s="20">
        <v>3500</v>
      </c>
      <c r="L93" s="21"/>
      <c r="M93" s="28">
        <v>1037</v>
      </c>
      <c r="N93">
        <v>19</v>
      </c>
      <c r="O93">
        <v>200</v>
      </c>
      <c r="P93">
        <v>375</v>
      </c>
      <c r="Q93" s="29">
        <v>29</v>
      </c>
      <c r="R93" s="28">
        <f t="shared" si="21"/>
        <v>1660</v>
      </c>
      <c r="S93" s="20">
        <f t="shared" si="22"/>
        <v>5259.15</v>
      </c>
      <c r="T93" s="32">
        <f t="shared" si="23"/>
        <v>6919.15</v>
      </c>
    </row>
    <row r="94" spans="1:20" x14ac:dyDescent="0.3">
      <c r="A94" s="28">
        <v>89</v>
      </c>
      <c r="B94" t="s">
        <v>396</v>
      </c>
      <c r="C94" t="s">
        <v>694</v>
      </c>
      <c r="D94">
        <v>1150</v>
      </c>
      <c r="E94" s="29">
        <f t="shared" si="19"/>
        <v>1725000</v>
      </c>
      <c r="F94" s="19">
        <f t="shared" si="25"/>
        <v>359.375</v>
      </c>
      <c r="G94" s="20">
        <f t="shared" si="26"/>
        <v>1078.125</v>
      </c>
      <c r="H94" s="20">
        <f t="shared" si="27"/>
        <v>287.5</v>
      </c>
      <c r="I94" s="20">
        <f t="shared" si="28"/>
        <v>24.150000000000002</v>
      </c>
      <c r="J94" s="20">
        <v>10</v>
      </c>
      <c r="K94" s="20">
        <v>3500</v>
      </c>
      <c r="L94" s="21">
        <f>+K94*10%</f>
        <v>350</v>
      </c>
      <c r="M94" s="28">
        <v>1037</v>
      </c>
      <c r="N94">
        <v>47</v>
      </c>
      <c r="O94">
        <v>200</v>
      </c>
      <c r="P94">
        <v>375</v>
      </c>
      <c r="Q94" s="29">
        <v>29</v>
      </c>
      <c r="R94" s="28">
        <f t="shared" si="21"/>
        <v>1688</v>
      </c>
      <c r="S94" s="20">
        <f t="shared" si="22"/>
        <v>5609.15</v>
      </c>
      <c r="T94" s="32">
        <f t="shared" si="23"/>
        <v>7297.15</v>
      </c>
    </row>
    <row r="95" spans="1:20" x14ac:dyDescent="0.3">
      <c r="A95" s="28">
        <v>90</v>
      </c>
      <c r="B95" t="s">
        <v>397</v>
      </c>
      <c r="C95" t="s">
        <v>695</v>
      </c>
      <c r="D95">
        <v>1150</v>
      </c>
      <c r="E95" s="29">
        <f t="shared" si="19"/>
        <v>1725000</v>
      </c>
      <c r="F95" s="19">
        <f t="shared" si="25"/>
        <v>359.375</v>
      </c>
      <c r="G95" s="20">
        <f t="shared" si="26"/>
        <v>1078.125</v>
      </c>
      <c r="H95" s="20">
        <f t="shared" si="27"/>
        <v>287.5</v>
      </c>
      <c r="I95" s="20">
        <f t="shared" si="28"/>
        <v>24.150000000000002</v>
      </c>
      <c r="J95" s="20">
        <v>10</v>
      </c>
      <c r="K95" s="20">
        <v>3500</v>
      </c>
      <c r="L95" s="21"/>
      <c r="M95" s="28">
        <v>815</v>
      </c>
      <c r="N95">
        <v>0</v>
      </c>
      <c r="O95">
        <v>200</v>
      </c>
      <c r="P95">
        <v>375</v>
      </c>
      <c r="Q95" s="29">
        <v>29</v>
      </c>
      <c r="R95" s="28">
        <f t="shared" si="21"/>
        <v>1419</v>
      </c>
      <c r="S95" s="20">
        <f t="shared" si="22"/>
        <v>5259.15</v>
      </c>
      <c r="T95" s="32">
        <f t="shared" si="23"/>
        <v>6678.15</v>
      </c>
    </row>
    <row r="96" spans="1:20" x14ac:dyDescent="0.3">
      <c r="A96" s="28">
        <v>91</v>
      </c>
      <c r="B96" t="s">
        <v>998</v>
      </c>
      <c r="C96" t="s">
        <v>696</v>
      </c>
      <c r="D96">
        <v>1150</v>
      </c>
      <c r="E96" s="29">
        <f t="shared" si="19"/>
        <v>1725000</v>
      </c>
      <c r="F96" s="19">
        <f t="shared" si="25"/>
        <v>359.375</v>
      </c>
      <c r="G96" s="20">
        <f t="shared" si="26"/>
        <v>1078.125</v>
      </c>
      <c r="H96" s="20">
        <f t="shared" si="27"/>
        <v>287.5</v>
      </c>
      <c r="I96" s="20">
        <f t="shared" si="28"/>
        <v>24.150000000000002</v>
      </c>
      <c r="J96" s="20">
        <v>10</v>
      </c>
      <c r="K96" s="20">
        <v>3500</v>
      </c>
      <c r="L96" s="21"/>
      <c r="M96" s="28">
        <v>1061</v>
      </c>
      <c r="N96">
        <v>0</v>
      </c>
      <c r="O96">
        <v>200</v>
      </c>
      <c r="P96">
        <v>375</v>
      </c>
      <c r="Q96" s="29">
        <v>29</v>
      </c>
      <c r="R96" s="28">
        <f t="shared" si="21"/>
        <v>1665</v>
      </c>
      <c r="S96" s="20">
        <f t="shared" si="22"/>
        <v>5259.15</v>
      </c>
      <c r="T96" s="32">
        <f t="shared" si="23"/>
        <v>6924.15</v>
      </c>
    </row>
    <row r="97" spans="1:20" x14ac:dyDescent="0.3">
      <c r="A97" s="28">
        <v>92</v>
      </c>
      <c r="B97" t="s">
        <v>400</v>
      </c>
      <c r="C97" t="s">
        <v>697</v>
      </c>
      <c r="D97">
        <v>1150</v>
      </c>
      <c r="E97" s="29">
        <f t="shared" ref="E97:E114" si="30">+D97*1500</f>
        <v>1725000</v>
      </c>
      <c r="F97" s="19">
        <f t="shared" si="25"/>
        <v>359.375</v>
      </c>
      <c r="G97" s="20">
        <f t="shared" si="26"/>
        <v>1078.125</v>
      </c>
      <c r="H97" s="20">
        <f t="shared" si="27"/>
        <v>287.5</v>
      </c>
      <c r="I97" s="20">
        <f t="shared" si="28"/>
        <v>24.150000000000002</v>
      </c>
      <c r="J97" s="20">
        <v>10</v>
      </c>
      <c r="K97" s="20">
        <v>3500</v>
      </c>
      <c r="L97" s="21">
        <f t="shared" ref="L97" si="31">+K97*10%</f>
        <v>350</v>
      </c>
      <c r="M97" s="28">
        <v>1061</v>
      </c>
      <c r="N97">
        <v>65</v>
      </c>
      <c r="O97">
        <v>200</v>
      </c>
      <c r="P97">
        <v>375</v>
      </c>
      <c r="Q97" s="29">
        <v>29</v>
      </c>
      <c r="R97" s="28">
        <f t="shared" ref="R97:R114" si="32">+M97+N97+O97+P97+Q97</f>
        <v>1730</v>
      </c>
      <c r="S97" s="20">
        <f t="shared" ref="S97:S114" si="33">+F97+G97+H97+I97+J97+K97+L97</f>
        <v>5609.15</v>
      </c>
      <c r="T97" s="32">
        <f t="shared" ref="T97:T114" si="34">+R97+S97</f>
        <v>7339.15</v>
      </c>
    </row>
    <row r="98" spans="1:20" x14ac:dyDescent="0.3">
      <c r="A98" s="28">
        <v>93</v>
      </c>
      <c r="B98" t="s">
        <v>401</v>
      </c>
      <c r="C98" t="s">
        <v>698</v>
      </c>
      <c r="D98">
        <v>1150</v>
      </c>
      <c r="E98" s="29">
        <f t="shared" si="30"/>
        <v>1725000</v>
      </c>
      <c r="F98" s="19">
        <f t="shared" si="25"/>
        <v>359.375</v>
      </c>
      <c r="G98" s="20">
        <f t="shared" si="26"/>
        <v>1078.125</v>
      </c>
      <c r="H98" s="20">
        <f t="shared" si="27"/>
        <v>287.5</v>
      </c>
      <c r="I98" s="20">
        <f t="shared" si="28"/>
        <v>24.150000000000002</v>
      </c>
      <c r="J98" s="20">
        <v>10</v>
      </c>
      <c r="K98" s="20">
        <v>3500</v>
      </c>
      <c r="L98" s="21"/>
      <c r="M98" s="28">
        <v>1061</v>
      </c>
      <c r="N98">
        <v>65</v>
      </c>
      <c r="O98">
        <v>200</v>
      </c>
      <c r="P98">
        <v>375</v>
      </c>
      <c r="Q98" s="29">
        <v>29</v>
      </c>
      <c r="R98" s="28">
        <f t="shared" si="32"/>
        <v>1730</v>
      </c>
      <c r="S98" s="20">
        <f t="shared" si="33"/>
        <v>5259.15</v>
      </c>
      <c r="T98" s="32">
        <f t="shared" si="34"/>
        <v>6989.15</v>
      </c>
    </row>
    <row r="99" spans="1:20" x14ac:dyDescent="0.3">
      <c r="A99" s="28">
        <v>94</v>
      </c>
      <c r="B99" t="s">
        <v>402</v>
      </c>
      <c r="C99" t="s">
        <v>699</v>
      </c>
      <c r="D99">
        <v>1150</v>
      </c>
      <c r="E99" s="29">
        <f t="shared" si="30"/>
        <v>1725000</v>
      </c>
      <c r="F99" s="19">
        <f t="shared" si="25"/>
        <v>359.375</v>
      </c>
      <c r="G99" s="20">
        <f t="shared" si="26"/>
        <v>1078.125</v>
      </c>
      <c r="H99" s="20">
        <f t="shared" si="27"/>
        <v>287.5</v>
      </c>
      <c r="I99" s="20">
        <f t="shared" si="28"/>
        <v>24.150000000000002</v>
      </c>
      <c r="J99" s="20">
        <v>10</v>
      </c>
      <c r="K99" s="20">
        <v>3500</v>
      </c>
      <c r="L99" s="21"/>
      <c r="M99" s="28">
        <v>1085</v>
      </c>
      <c r="N99">
        <v>65</v>
      </c>
      <c r="O99">
        <v>200</v>
      </c>
      <c r="P99">
        <v>375</v>
      </c>
      <c r="Q99" s="29">
        <v>29</v>
      </c>
      <c r="R99" s="28">
        <f t="shared" si="32"/>
        <v>1754</v>
      </c>
      <c r="S99" s="20">
        <f t="shared" si="33"/>
        <v>5259.15</v>
      </c>
      <c r="T99" s="32">
        <f t="shared" si="34"/>
        <v>7013.15</v>
      </c>
    </row>
    <row r="100" spans="1:20" x14ac:dyDescent="0.3">
      <c r="A100" s="28">
        <v>95</v>
      </c>
      <c r="B100" t="s">
        <v>403</v>
      </c>
      <c r="C100" t="s">
        <v>700</v>
      </c>
      <c r="D100">
        <v>1150</v>
      </c>
      <c r="E100" s="29">
        <f t="shared" si="30"/>
        <v>1725000</v>
      </c>
      <c r="F100" s="19">
        <f t="shared" si="25"/>
        <v>359.375</v>
      </c>
      <c r="G100" s="20">
        <f t="shared" si="26"/>
        <v>1078.125</v>
      </c>
      <c r="H100" s="20">
        <f t="shared" si="27"/>
        <v>287.5</v>
      </c>
      <c r="I100" s="20">
        <f t="shared" si="28"/>
        <v>24.150000000000002</v>
      </c>
      <c r="J100" s="20">
        <v>10</v>
      </c>
      <c r="K100" s="20">
        <v>3500</v>
      </c>
      <c r="L100" s="21"/>
      <c r="M100" s="28">
        <v>1085</v>
      </c>
      <c r="N100">
        <v>0</v>
      </c>
      <c r="O100">
        <v>200</v>
      </c>
      <c r="P100">
        <v>375</v>
      </c>
      <c r="Q100" s="29">
        <v>29</v>
      </c>
      <c r="R100" s="28">
        <f t="shared" si="32"/>
        <v>1689</v>
      </c>
      <c r="S100" s="20">
        <f t="shared" si="33"/>
        <v>5259.15</v>
      </c>
      <c r="T100" s="32">
        <f t="shared" si="34"/>
        <v>6948.15</v>
      </c>
    </row>
    <row r="101" spans="1:20" x14ac:dyDescent="0.3">
      <c r="A101" s="28">
        <v>96</v>
      </c>
      <c r="B101" t="s">
        <v>404</v>
      </c>
      <c r="C101" t="s">
        <v>701</v>
      </c>
      <c r="D101">
        <v>1150</v>
      </c>
      <c r="E101" s="29">
        <f t="shared" si="30"/>
        <v>1725000</v>
      </c>
      <c r="F101" s="19">
        <f t="shared" si="25"/>
        <v>359.375</v>
      </c>
      <c r="G101" s="20">
        <f t="shared" si="26"/>
        <v>1078.125</v>
      </c>
      <c r="H101" s="20">
        <f t="shared" si="27"/>
        <v>287.5</v>
      </c>
      <c r="I101" s="20">
        <f t="shared" si="28"/>
        <v>24.150000000000002</v>
      </c>
      <c r="J101" s="20">
        <v>10</v>
      </c>
      <c r="K101" s="20">
        <v>3500</v>
      </c>
      <c r="L101" s="21"/>
      <c r="M101" s="28">
        <v>1085</v>
      </c>
      <c r="N101">
        <v>10</v>
      </c>
      <c r="O101">
        <v>200</v>
      </c>
      <c r="P101">
        <v>375</v>
      </c>
      <c r="Q101" s="29">
        <v>29</v>
      </c>
      <c r="R101" s="28">
        <f t="shared" si="32"/>
        <v>1699</v>
      </c>
      <c r="S101" s="20">
        <f t="shared" si="33"/>
        <v>5259.15</v>
      </c>
      <c r="T101" s="32">
        <f t="shared" si="34"/>
        <v>6958.15</v>
      </c>
    </row>
    <row r="102" spans="1:20" x14ac:dyDescent="0.3">
      <c r="A102" s="28">
        <v>97</v>
      </c>
      <c r="B102" t="s">
        <v>405</v>
      </c>
      <c r="C102" t="s">
        <v>702</v>
      </c>
      <c r="D102">
        <v>1150</v>
      </c>
      <c r="E102" s="29">
        <f t="shared" si="30"/>
        <v>1725000</v>
      </c>
      <c r="F102" s="19">
        <f t="shared" si="25"/>
        <v>359.375</v>
      </c>
      <c r="G102" s="20">
        <f t="shared" si="26"/>
        <v>1078.125</v>
      </c>
      <c r="H102" s="20">
        <f t="shared" si="27"/>
        <v>287.5</v>
      </c>
      <c r="I102" s="20">
        <f t="shared" si="28"/>
        <v>24.150000000000002</v>
      </c>
      <c r="J102" s="20">
        <v>10</v>
      </c>
      <c r="K102" s="20">
        <v>3500</v>
      </c>
      <c r="L102" s="21"/>
      <c r="M102" s="28">
        <v>1085</v>
      </c>
      <c r="N102">
        <v>0</v>
      </c>
      <c r="O102">
        <v>200</v>
      </c>
      <c r="P102">
        <v>375</v>
      </c>
      <c r="Q102" s="29">
        <v>29</v>
      </c>
      <c r="R102" s="28">
        <f t="shared" si="32"/>
        <v>1689</v>
      </c>
      <c r="S102" s="20">
        <f t="shared" si="33"/>
        <v>5259.15</v>
      </c>
      <c r="T102" s="32">
        <f t="shared" si="34"/>
        <v>6948.15</v>
      </c>
    </row>
    <row r="103" spans="1:20" x14ac:dyDescent="0.3">
      <c r="A103" s="28">
        <v>98</v>
      </c>
      <c r="B103" t="s">
        <v>406</v>
      </c>
      <c r="C103" t="s">
        <v>703</v>
      </c>
      <c r="D103">
        <v>1150</v>
      </c>
      <c r="E103" s="29">
        <f t="shared" si="30"/>
        <v>1725000</v>
      </c>
      <c r="F103" s="19">
        <f t="shared" si="25"/>
        <v>359.375</v>
      </c>
      <c r="G103" s="20">
        <f t="shared" si="26"/>
        <v>1078.125</v>
      </c>
      <c r="H103" s="20">
        <f t="shared" si="27"/>
        <v>287.5</v>
      </c>
      <c r="I103" s="20">
        <f t="shared" si="28"/>
        <v>24.150000000000002</v>
      </c>
      <c r="J103" s="20">
        <v>10</v>
      </c>
      <c r="K103" s="20">
        <v>3500</v>
      </c>
      <c r="L103" s="21">
        <f>+K103*10%</f>
        <v>350</v>
      </c>
      <c r="M103" s="28">
        <v>1085</v>
      </c>
      <c r="N103">
        <v>65</v>
      </c>
      <c r="O103">
        <v>200</v>
      </c>
      <c r="P103">
        <v>375</v>
      </c>
      <c r="Q103" s="29">
        <v>29</v>
      </c>
      <c r="R103" s="28">
        <f t="shared" si="32"/>
        <v>1754</v>
      </c>
      <c r="S103" s="20">
        <f t="shared" si="33"/>
        <v>5609.15</v>
      </c>
      <c r="T103" s="32">
        <f t="shared" si="34"/>
        <v>7363.15</v>
      </c>
    </row>
    <row r="104" spans="1:20" x14ac:dyDescent="0.3">
      <c r="A104" s="28">
        <v>99</v>
      </c>
      <c r="B104" t="s">
        <v>407</v>
      </c>
      <c r="C104" t="s">
        <v>704</v>
      </c>
      <c r="D104">
        <v>1150</v>
      </c>
      <c r="E104" s="29">
        <f t="shared" si="30"/>
        <v>1725000</v>
      </c>
      <c r="F104" s="19">
        <f t="shared" si="25"/>
        <v>359.375</v>
      </c>
      <c r="G104" s="20">
        <f t="shared" si="26"/>
        <v>1078.125</v>
      </c>
      <c r="H104" s="20">
        <f t="shared" si="27"/>
        <v>287.5</v>
      </c>
      <c r="I104" s="20">
        <f t="shared" si="28"/>
        <v>24.150000000000002</v>
      </c>
      <c r="J104" s="20">
        <v>10</v>
      </c>
      <c r="K104" s="20">
        <v>3500</v>
      </c>
      <c r="L104" s="21"/>
      <c r="M104" s="28">
        <v>1085</v>
      </c>
      <c r="N104">
        <v>65</v>
      </c>
      <c r="O104">
        <v>200</v>
      </c>
      <c r="P104">
        <v>375</v>
      </c>
      <c r="Q104" s="29">
        <v>29</v>
      </c>
      <c r="R104" s="28">
        <f t="shared" si="32"/>
        <v>1754</v>
      </c>
      <c r="S104" s="20">
        <f t="shared" si="33"/>
        <v>5259.15</v>
      </c>
      <c r="T104" s="32">
        <f t="shared" si="34"/>
        <v>7013.15</v>
      </c>
    </row>
    <row r="105" spans="1:20" x14ac:dyDescent="0.3">
      <c r="A105" s="28">
        <v>100</v>
      </c>
      <c r="B105" t="s">
        <v>408</v>
      </c>
      <c r="C105" t="s">
        <v>705</v>
      </c>
      <c r="D105">
        <v>1150</v>
      </c>
      <c r="E105" s="29">
        <f t="shared" si="30"/>
        <v>1725000</v>
      </c>
      <c r="F105" s="19">
        <f t="shared" si="25"/>
        <v>359.375</v>
      </c>
      <c r="G105" s="20">
        <f t="shared" si="26"/>
        <v>1078.125</v>
      </c>
      <c r="H105" s="20">
        <f t="shared" si="27"/>
        <v>287.5</v>
      </c>
      <c r="I105" s="20">
        <f t="shared" si="28"/>
        <v>24.150000000000002</v>
      </c>
      <c r="J105" s="20">
        <v>10</v>
      </c>
      <c r="K105" s="20">
        <v>3500</v>
      </c>
      <c r="L105" s="21"/>
      <c r="M105" s="28">
        <v>1085</v>
      </c>
      <c r="N105">
        <v>0</v>
      </c>
      <c r="O105">
        <v>200</v>
      </c>
      <c r="P105">
        <v>375</v>
      </c>
      <c r="Q105" s="29">
        <v>29</v>
      </c>
      <c r="R105" s="28">
        <f t="shared" si="32"/>
        <v>1689</v>
      </c>
      <c r="S105" s="20">
        <f t="shared" si="33"/>
        <v>5259.15</v>
      </c>
      <c r="T105" s="32">
        <f t="shared" si="34"/>
        <v>6948.15</v>
      </c>
    </row>
    <row r="106" spans="1:20" x14ac:dyDescent="0.3">
      <c r="A106" s="28">
        <v>101</v>
      </c>
      <c r="B106" t="s">
        <v>409</v>
      </c>
      <c r="C106" t="s">
        <v>706</v>
      </c>
      <c r="D106">
        <v>1150</v>
      </c>
      <c r="E106" s="29">
        <f t="shared" si="30"/>
        <v>1725000</v>
      </c>
      <c r="F106" s="19">
        <f t="shared" si="25"/>
        <v>359.375</v>
      </c>
      <c r="G106" s="20">
        <f t="shared" si="26"/>
        <v>1078.125</v>
      </c>
      <c r="H106" s="20">
        <f t="shared" si="27"/>
        <v>287.5</v>
      </c>
      <c r="I106" s="20">
        <f t="shared" si="28"/>
        <v>24.150000000000002</v>
      </c>
      <c r="J106" s="20">
        <v>10</v>
      </c>
      <c r="K106" s="20">
        <v>3500</v>
      </c>
      <c r="L106" s="21"/>
      <c r="M106" s="28">
        <v>1085</v>
      </c>
      <c r="N106">
        <v>0</v>
      </c>
      <c r="O106">
        <v>200</v>
      </c>
      <c r="P106">
        <v>375</v>
      </c>
      <c r="Q106" s="29">
        <v>29</v>
      </c>
      <c r="R106" s="28">
        <f t="shared" si="32"/>
        <v>1689</v>
      </c>
      <c r="S106" s="20">
        <f t="shared" si="33"/>
        <v>5259.15</v>
      </c>
      <c r="T106" s="32">
        <f t="shared" si="34"/>
        <v>6948.15</v>
      </c>
    </row>
    <row r="107" spans="1:20" x14ac:dyDescent="0.3">
      <c r="A107" s="28">
        <v>102</v>
      </c>
      <c r="B107" t="s">
        <v>410</v>
      </c>
      <c r="C107" t="s">
        <v>707</v>
      </c>
      <c r="D107">
        <v>1150</v>
      </c>
      <c r="E107" s="29">
        <f t="shared" si="30"/>
        <v>1725000</v>
      </c>
      <c r="F107" s="19">
        <f t="shared" si="25"/>
        <v>359.375</v>
      </c>
      <c r="G107" s="20">
        <f t="shared" si="26"/>
        <v>1078.125</v>
      </c>
      <c r="H107" s="20">
        <f t="shared" si="27"/>
        <v>287.5</v>
      </c>
      <c r="I107" s="20">
        <f t="shared" si="28"/>
        <v>24.150000000000002</v>
      </c>
      <c r="J107" s="20">
        <v>10</v>
      </c>
      <c r="K107" s="20">
        <v>3500</v>
      </c>
      <c r="L107" s="21"/>
      <c r="M107" s="28">
        <v>1085</v>
      </c>
      <c r="N107">
        <v>19</v>
      </c>
      <c r="O107">
        <v>200</v>
      </c>
      <c r="P107">
        <v>375</v>
      </c>
      <c r="Q107" s="29">
        <v>29</v>
      </c>
      <c r="R107" s="28">
        <f t="shared" si="32"/>
        <v>1708</v>
      </c>
      <c r="S107" s="20">
        <f t="shared" si="33"/>
        <v>5259.15</v>
      </c>
      <c r="T107" s="32">
        <f t="shared" si="34"/>
        <v>6967.15</v>
      </c>
    </row>
    <row r="108" spans="1:20" x14ac:dyDescent="0.3">
      <c r="A108" s="28">
        <v>103</v>
      </c>
      <c r="B108" t="s">
        <v>411</v>
      </c>
      <c r="C108" t="s">
        <v>708</v>
      </c>
      <c r="D108">
        <v>1150</v>
      </c>
      <c r="E108" s="29">
        <f t="shared" si="30"/>
        <v>1725000</v>
      </c>
      <c r="F108" s="19">
        <f t="shared" si="25"/>
        <v>359.375</v>
      </c>
      <c r="G108" s="20">
        <f t="shared" si="26"/>
        <v>1078.125</v>
      </c>
      <c r="H108" s="20">
        <f t="shared" si="27"/>
        <v>287.5</v>
      </c>
      <c r="I108" s="20">
        <f t="shared" si="28"/>
        <v>24.150000000000002</v>
      </c>
      <c r="J108" s="20">
        <v>10</v>
      </c>
      <c r="K108" s="20">
        <v>3500</v>
      </c>
      <c r="L108" s="21"/>
      <c r="M108" s="28">
        <v>1085</v>
      </c>
      <c r="N108">
        <v>65</v>
      </c>
      <c r="O108">
        <v>200</v>
      </c>
      <c r="P108">
        <v>375</v>
      </c>
      <c r="Q108" s="29">
        <v>29</v>
      </c>
      <c r="R108" s="28">
        <f t="shared" si="32"/>
        <v>1754</v>
      </c>
      <c r="S108" s="20">
        <f t="shared" si="33"/>
        <v>5259.15</v>
      </c>
      <c r="T108" s="32">
        <f t="shared" si="34"/>
        <v>7013.15</v>
      </c>
    </row>
    <row r="109" spans="1:20" x14ac:dyDescent="0.3">
      <c r="A109" s="28">
        <v>104</v>
      </c>
      <c r="B109" t="s">
        <v>412</v>
      </c>
      <c r="C109" t="s">
        <v>709</v>
      </c>
      <c r="D109">
        <v>1150</v>
      </c>
      <c r="E109" s="29">
        <f t="shared" si="30"/>
        <v>1725000</v>
      </c>
      <c r="F109" s="19">
        <f t="shared" si="25"/>
        <v>359.375</v>
      </c>
      <c r="G109" s="20">
        <f t="shared" si="26"/>
        <v>1078.125</v>
      </c>
      <c r="H109" s="20">
        <f t="shared" si="27"/>
        <v>287.5</v>
      </c>
      <c r="I109" s="20">
        <f t="shared" si="28"/>
        <v>24.150000000000002</v>
      </c>
      <c r="J109" s="20">
        <v>10</v>
      </c>
      <c r="K109" s="20">
        <v>3500</v>
      </c>
      <c r="L109" s="21">
        <f>+K109*10%</f>
        <v>350</v>
      </c>
      <c r="M109" s="28">
        <v>1085</v>
      </c>
      <c r="N109">
        <v>19</v>
      </c>
      <c r="O109">
        <v>200</v>
      </c>
      <c r="P109">
        <v>375</v>
      </c>
      <c r="Q109" s="29">
        <v>29</v>
      </c>
      <c r="R109" s="28">
        <f t="shared" si="32"/>
        <v>1708</v>
      </c>
      <c r="S109" s="20">
        <f t="shared" si="33"/>
        <v>5609.15</v>
      </c>
      <c r="T109" s="32">
        <f t="shared" si="34"/>
        <v>7317.15</v>
      </c>
    </row>
    <row r="110" spans="1:20" x14ac:dyDescent="0.3">
      <c r="A110" s="28">
        <v>105</v>
      </c>
      <c r="B110" t="s">
        <v>413</v>
      </c>
      <c r="C110" t="s">
        <v>710</v>
      </c>
      <c r="D110">
        <v>1150</v>
      </c>
      <c r="E110" s="29">
        <f t="shared" si="30"/>
        <v>1725000</v>
      </c>
      <c r="F110" s="19">
        <f t="shared" si="25"/>
        <v>359.375</v>
      </c>
      <c r="G110" s="20">
        <f t="shared" si="26"/>
        <v>1078.125</v>
      </c>
      <c r="H110" s="20">
        <f t="shared" si="27"/>
        <v>287.5</v>
      </c>
      <c r="I110" s="20">
        <f t="shared" si="28"/>
        <v>24.150000000000002</v>
      </c>
      <c r="J110" s="20">
        <v>10</v>
      </c>
      <c r="K110" s="20">
        <v>3500</v>
      </c>
      <c r="L110" s="21"/>
      <c r="M110" s="28">
        <v>1085</v>
      </c>
      <c r="N110">
        <v>19</v>
      </c>
      <c r="O110">
        <v>200</v>
      </c>
      <c r="P110">
        <v>375</v>
      </c>
      <c r="Q110" s="29">
        <v>29</v>
      </c>
      <c r="R110" s="28">
        <f t="shared" si="32"/>
        <v>1708</v>
      </c>
      <c r="S110" s="20">
        <f t="shared" si="33"/>
        <v>5259.15</v>
      </c>
      <c r="T110" s="32">
        <f t="shared" si="34"/>
        <v>6967.15</v>
      </c>
    </row>
    <row r="111" spans="1:20" x14ac:dyDescent="0.3">
      <c r="A111" s="28">
        <v>106</v>
      </c>
      <c r="B111" t="s">
        <v>414</v>
      </c>
      <c r="C111" t="s">
        <v>711</v>
      </c>
      <c r="D111">
        <v>1150</v>
      </c>
      <c r="E111" s="29">
        <f t="shared" si="30"/>
        <v>1725000</v>
      </c>
      <c r="F111" s="19">
        <f t="shared" si="25"/>
        <v>359.375</v>
      </c>
      <c r="G111" s="20">
        <f t="shared" si="26"/>
        <v>1078.125</v>
      </c>
      <c r="H111" s="20">
        <f t="shared" si="27"/>
        <v>287.5</v>
      </c>
      <c r="I111" s="20">
        <f t="shared" si="28"/>
        <v>24.150000000000002</v>
      </c>
      <c r="J111" s="20">
        <v>10</v>
      </c>
      <c r="K111" s="20">
        <v>3500</v>
      </c>
      <c r="L111" s="21"/>
      <c r="M111" s="28">
        <v>1013</v>
      </c>
      <c r="N111">
        <v>9</v>
      </c>
      <c r="O111">
        <v>200</v>
      </c>
      <c r="P111">
        <v>375</v>
      </c>
      <c r="Q111" s="29">
        <v>29</v>
      </c>
      <c r="R111" s="28">
        <f t="shared" si="32"/>
        <v>1626</v>
      </c>
      <c r="S111" s="20">
        <f t="shared" si="33"/>
        <v>5259.15</v>
      </c>
      <c r="T111" s="32">
        <f t="shared" si="34"/>
        <v>6885.15</v>
      </c>
    </row>
    <row r="112" spans="1:20" x14ac:dyDescent="0.3">
      <c r="A112" s="28">
        <v>107</v>
      </c>
      <c r="B112" t="s">
        <v>415</v>
      </c>
      <c r="C112" t="s">
        <v>712</v>
      </c>
      <c r="D112">
        <v>1150</v>
      </c>
      <c r="E112" s="29">
        <f t="shared" si="30"/>
        <v>1725000</v>
      </c>
      <c r="F112" s="19">
        <f t="shared" si="25"/>
        <v>359.375</v>
      </c>
      <c r="G112" s="20">
        <f t="shared" si="26"/>
        <v>1078.125</v>
      </c>
      <c r="H112" s="20">
        <f t="shared" si="27"/>
        <v>287.5</v>
      </c>
      <c r="I112" s="20">
        <f t="shared" si="28"/>
        <v>24.150000000000002</v>
      </c>
      <c r="J112" s="20">
        <v>10</v>
      </c>
      <c r="K112" s="20">
        <v>3500</v>
      </c>
      <c r="L112" s="21">
        <f t="shared" ref="L112:L113" si="35">+K112*10%</f>
        <v>350</v>
      </c>
      <c r="M112" s="28">
        <v>1013</v>
      </c>
      <c r="N112">
        <v>0</v>
      </c>
      <c r="O112">
        <v>200</v>
      </c>
      <c r="P112">
        <v>375</v>
      </c>
      <c r="Q112" s="29">
        <v>29</v>
      </c>
      <c r="R112" s="28">
        <f t="shared" si="32"/>
        <v>1617</v>
      </c>
      <c r="S112" s="20">
        <f t="shared" si="33"/>
        <v>5609.15</v>
      </c>
      <c r="T112" s="32">
        <f t="shared" si="34"/>
        <v>7226.15</v>
      </c>
    </row>
    <row r="113" spans="1:20" x14ac:dyDescent="0.3">
      <c r="A113" s="28">
        <v>108</v>
      </c>
      <c r="B113" t="s">
        <v>416</v>
      </c>
      <c r="C113" t="s">
        <v>713</v>
      </c>
      <c r="D113">
        <v>1150</v>
      </c>
      <c r="E113" s="29">
        <f t="shared" si="30"/>
        <v>1725000</v>
      </c>
      <c r="F113" s="19">
        <f t="shared" si="25"/>
        <v>359.375</v>
      </c>
      <c r="G113" s="20">
        <f t="shared" si="26"/>
        <v>1078.125</v>
      </c>
      <c r="H113" s="20">
        <f t="shared" si="27"/>
        <v>287.5</v>
      </c>
      <c r="I113" s="20">
        <f t="shared" si="28"/>
        <v>24.150000000000002</v>
      </c>
      <c r="J113" s="20">
        <v>10</v>
      </c>
      <c r="K113" s="20">
        <v>3500</v>
      </c>
      <c r="L113" s="21">
        <f t="shared" si="35"/>
        <v>350</v>
      </c>
      <c r="M113" s="28">
        <v>1013</v>
      </c>
      <c r="N113">
        <v>16</v>
      </c>
      <c r="O113">
        <v>200</v>
      </c>
      <c r="P113">
        <v>375</v>
      </c>
      <c r="Q113" s="29">
        <v>29</v>
      </c>
      <c r="R113" s="28">
        <f t="shared" si="32"/>
        <v>1633</v>
      </c>
      <c r="S113" s="20">
        <f t="shared" si="33"/>
        <v>5609.15</v>
      </c>
      <c r="T113" s="32">
        <f t="shared" si="34"/>
        <v>7242.15</v>
      </c>
    </row>
    <row r="114" spans="1:20" x14ac:dyDescent="0.3">
      <c r="A114" s="28">
        <v>109</v>
      </c>
      <c r="B114" t="s">
        <v>999</v>
      </c>
      <c r="C114" t="s">
        <v>714</v>
      </c>
      <c r="D114">
        <v>1150</v>
      </c>
      <c r="E114" s="29">
        <f t="shared" si="30"/>
        <v>1725000</v>
      </c>
      <c r="F114" s="19">
        <f t="shared" si="25"/>
        <v>359.375</v>
      </c>
      <c r="G114" s="20">
        <f t="shared" si="26"/>
        <v>1078.125</v>
      </c>
      <c r="H114" s="20">
        <f t="shared" si="27"/>
        <v>287.5</v>
      </c>
      <c r="I114" s="20">
        <f t="shared" si="28"/>
        <v>24.150000000000002</v>
      </c>
      <c r="J114" s="20">
        <v>10</v>
      </c>
      <c r="K114" s="20">
        <v>3500</v>
      </c>
      <c r="L114" s="21"/>
      <c r="M114" s="28">
        <v>1037</v>
      </c>
      <c r="N114">
        <v>50</v>
      </c>
      <c r="O114">
        <v>200</v>
      </c>
      <c r="P114">
        <v>375</v>
      </c>
      <c r="Q114" s="29">
        <v>29</v>
      </c>
      <c r="R114" s="28">
        <f t="shared" si="32"/>
        <v>1691</v>
      </c>
      <c r="S114" s="20">
        <f t="shared" si="33"/>
        <v>5259.15</v>
      </c>
      <c r="T114" s="32">
        <f t="shared" si="34"/>
        <v>6950.15</v>
      </c>
    </row>
    <row r="115" spans="1:20" x14ac:dyDescent="0.3">
      <c r="A115" s="28">
        <v>110</v>
      </c>
      <c r="B115" t="s">
        <v>1000</v>
      </c>
      <c r="C115" t="s">
        <v>715</v>
      </c>
      <c r="D115">
        <v>1150</v>
      </c>
      <c r="E115" s="29">
        <f>+D115*1500</f>
        <v>1725000</v>
      </c>
      <c r="F115" s="19">
        <f t="shared" si="25"/>
        <v>359.375</v>
      </c>
      <c r="G115" s="20">
        <f t="shared" si="26"/>
        <v>1078.125</v>
      </c>
      <c r="H115" s="20">
        <f t="shared" si="27"/>
        <v>287.5</v>
      </c>
      <c r="I115" s="20">
        <f t="shared" si="28"/>
        <v>24.150000000000002</v>
      </c>
      <c r="J115" s="20">
        <v>10</v>
      </c>
      <c r="K115" s="20">
        <v>3500</v>
      </c>
      <c r="L115" s="21"/>
      <c r="M115" s="28">
        <v>1037</v>
      </c>
      <c r="N115">
        <v>0</v>
      </c>
      <c r="O115">
        <v>200</v>
      </c>
      <c r="P115">
        <v>375</v>
      </c>
      <c r="Q115" s="29">
        <v>29</v>
      </c>
      <c r="R115" s="28">
        <f>+M115+N115+O115+P115+Q115</f>
        <v>1641</v>
      </c>
      <c r="S115" s="20">
        <f>+F115+G115+H115+I115+J115+K115+L115</f>
        <v>5259.15</v>
      </c>
      <c r="T115" s="32">
        <f>+R115+S115</f>
        <v>6900.15</v>
      </c>
    </row>
    <row r="116" spans="1:20" x14ac:dyDescent="0.3">
      <c r="A116" s="28">
        <v>111</v>
      </c>
      <c r="B116" t="s">
        <v>421</v>
      </c>
      <c r="C116" t="s">
        <v>716</v>
      </c>
      <c r="D116">
        <v>1150</v>
      </c>
      <c r="E116" s="29">
        <f t="shared" ref="E116:E126" si="36">+D116*1500</f>
        <v>1725000</v>
      </c>
      <c r="F116" s="19">
        <f t="shared" si="25"/>
        <v>359.375</v>
      </c>
      <c r="G116" s="20">
        <f t="shared" si="26"/>
        <v>1078.125</v>
      </c>
      <c r="H116" s="20">
        <f t="shared" si="27"/>
        <v>287.5</v>
      </c>
      <c r="I116" s="20">
        <f t="shared" si="28"/>
        <v>24.150000000000002</v>
      </c>
      <c r="J116" s="20">
        <v>10</v>
      </c>
      <c r="K116" s="20">
        <v>3500</v>
      </c>
      <c r="L116" s="21">
        <f t="shared" ref="L116:L118" si="37">+K116*10%</f>
        <v>350</v>
      </c>
      <c r="M116" s="28">
        <v>1037</v>
      </c>
      <c r="N116">
        <v>16</v>
      </c>
      <c r="O116">
        <v>200</v>
      </c>
      <c r="P116">
        <v>375</v>
      </c>
      <c r="Q116" s="29">
        <v>29</v>
      </c>
      <c r="R116" s="28">
        <f t="shared" ref="R116:R126" si="38">+M116+N116+O116+P116+Q116</f>
        <v>1657</v>
      </c>
      <c r="S116" s="20">
        <f t="shared" ref="S116:S126" si="39">+F116+G116+H116+I116+J116+K116+L116</f>
        <v>5609.15</v>
      </c>
      <c r="T116" s="32">
        <f t="shared" ref="T116:T126" si="40">+R116+S116</f>
        <v>7266.15</v>
      </c>
    </row>
    <row r="117" spans="1:20" x14ac:dyDescent="0.3">
      <c r="A117" s="28">
        <v>112</v>
      </c>
      <c r="B117" t="s">
        <v>422</v>
      </c>
      <c r="C117" t="s">
        <v>717</v>
      </c>
      <c r="D117">
        <v>1150</v>
      </c>
      <c r="E117" s="29">
        <f t="shared" si="36"/>
        <v>1725000</v>
      </c>
      <c r="F117" s="19">
        <f t="shared" si="25"/>
        <v>359.375</v>
      </c>
      <c r="G117" s="20">
        <f t="shared" si="26"/>
        <v>1078.125</v>
      </c>
      <c r="H117" s="20">
        <f t="shared" si="27"/>
        <v>287.5</v>
      </c>
      <c r="I117" s="20">
        <f t="shared" si="28"/>
        <v>24.150000000000002</v>
      </c>
      <c r="J117" s="20">
        <v>10</v>
      </c>
      <c r="K117" s="20">
        <v>3500</v>
      </c>
      <c r="L117" s="21">
        <f t="shared" si="37"/>
        <v>350</v>
      </c>
      <c r="M117" s="28">
        <v>872</v>
      </c>
      <c r="N117">
        <v>0</v>
      </c>
      <c r="O117">
        <v>200</v>
      </c>
      <c r="P117">
        <v>375</v>
      </c>
      <c r="Q117" s="29">
        <v>29</v>
      </c>
      <c r="R117" s="28">
        <f t="shared" si="38"/>
        <v>1476</v>
      </c>
      <c r="S117" s="20">
        <f t="shared" si="39"/>
        <v>5609.15</v>
      </c>
      <c r="T117" s="32">
        <f t="shared" si="40"/>
        <v>7085.15</v>
      </c>
    </row>
    <row r="118" spans="1:20" x14ac:dyDescent="0.3">
      <c r="A118" s="28">
        <v>113</v>
      </c>
      <c r="B118" t="s">
        <v>423</v>
      </c>
      <c r="C118" t="s">
        <v>718</v>
      </c>
      <c r="D118">
        <v>1150</v>
      </c>
      <c r="E118" s="29">
        <f t="shared" si="36"/>
        <v>1725000</v>
      </c>
      <c r="F118" s="19">
        <f t="shared" si="25"/>
        <v>359.375</v>
      </c>
      <c r="G118" s="20">
        <f t="shared" si="26"/>
        <v>1078.125</v>
      </c>
      <c r="H118" s="20">
        <f t="shared" si="27"/>
        <v>287.5</v>
      </c>
      <c r="I118" s="20">
        <f t="shared" si="28"/>
        <v>24.150000000000002</v>
      </c>
      <c r="J118" s="20">
        <v>10</v>
      </c>
      <c r="K118" s="20">
        <v>3500</v>
      </c>
      <c r="L118" s="21">
        <f t="shared" si="37"/>
        <v>350</v>
      </c>
      <c r="M118" s="28">
        <v>1061</v>
      </c>
      <c r="N118">
        <v>47</v>
      </c>
      <c r="O118">
        <v>200</v>
      </c>
      <c r="P118">
        <v>375</v>
      </c>
      <c r="Q118" s="29">
        <v>29</v>
      </c>
      <c r="R118" s="28">
        <f t="shared" si="38"/>
        <v>1712</v>
      </c>
      <c r="S118" s="20">
        <f t="shared" si="39"/>
        <v>5609.15</v>
      </c>
      <c r="T118" s="32">
        <f t="shared" si="40"/>
        <v>7321.15</v>
      </c>
    </row>
    <row r="119" spans="1:20" x14ac:dyDescent="0.3">
      <c r="A119" s="28">
        <v>114</v>
      </c>
      <c r="B119" t="s">
        <v>424</v>
      </c>
      <c r="C119" t="s">
        <v>719</v>
      </c>
      <c r="D119">
        <v>1150</v>
      </c>
      <c r="E119" s="29">
        <f t="shared" si="36"/>
        <v>1725000</v>
      </c>
      <c r="F119" s="19">
        <f t="shared" si="25"/>
        <v>359.375</v>
      </c>
      <c r="G119" s="20">
        <f t="shared" si="26"/>
        <v>1078.125</v>
      </c>
      <c r="H119" s="20">
        <f t="shared" si="27"/>
        <v>287.5</v>
      </c>
      <c r="I119" s="20">
        <f t="shared" si="28"/>
        <v>24.150000000000002</v>
      </c>
      <c r="J119" s="20">
        <v>10</v>
      </c>
      <c r="K119" s="20">
        <v>3500</v>
      </c>
      <c r="L119" s="21"/>
      <c r="M119" s="28">
        <v>1061</v>
      </c>
      <c r="N119">
        <v>0</v>
      </c>
      <c r="O119">
        <v>200</v>
      </c>
      <c r="P119">
        <v>375</v>
      </c>
      <c r="Q119" s="29">
        <v>29</v>
      </c>
      <c r="R119" s="28">
        <f t="shared" si="38"/>
        <v>1665</v>
      </c>
      <c r="S119" s="20">
        <f t="shared" si="39"/>
        <v>5259.15</v>
      </c>
      <c r="T119" s="32">
        <f t="shared" si="40"/>
        <v>6924.15</v>
      </c>
    </row>
    <row r="120" spans="1:20" x14ac:dyDescent="0.3">
      <c r="A120" s="28">
        <v>115</v>
      </c>
      <c r="B120" t="s">
        <v>425</v>
      </c>
      <c r="C120" t="s">
        <v>720</v>
      </c>
      <c r="D120">
        <v>1150</v>
      </c>
      <c r="E120" s="29">
        <f t="shared" si="36"/>
        <v>1725000</v>
      </c>
      <c r="F120" s="19">
        <f t="shared" si="25"/>
        <v>359.375</v>
      </c>
      <c r="G120" s="20">
        <f t="shared" si="26"/>
        <v>1078.125</v>
      </c>
      <c r="H120" s="20">
        <f t="shared" si="27"/>
        <v>287.5</v>
      </c>
      <c r="I120" s="20">
        <f t="shared" si="28"/>
        <v>24.150000000000002</v>
      </c>
      <c r="J120" s="20">
        <v>10</v>
      </c>
      <c r="K120" s="20">
        <v>3500</v>
      </c>
      <c r="L120" s="21"/>
      <c r="M120" s="28">
        <v>1085</v>
      </c>
      <c r="N120">
        <v>16</v>
      </c>
      <c r="O120">
        <v>200</v>
      </c>
      <c r="P120">
        <v>375</v>
      </c>
      <c r="Q120" s="29">
        <v>29</v>
      </c>
      <c r="R120" s="28">
        <f t="shared" si="38"/>
        <v>1705</v>
      </c>
      <c r="S120" s="20">
        <f t="shared" si="39"/>
        <v>5259.15</v>
      </c>
      <c r="T120" s="32">
        <f t="shared" si="40"/>
        <v>6964.15</v>
      </c>
    </row>
    <row r="121" spans="1:20" x14ac:dyDescent="0.3">
      <c r="A121" s="28">
        <v>116</v>
      </c>
      <c r="B121" t="s">
        <v>426</v>
      </c>
      <c r="C121" t="s">
        <v>721</v>
      </c>
      <c r="D121">
        <v>1150</v>
      </c>
      <c r="E121" s="29">
        <f t="shared" si="36"/>
        <v>1725000</v>
      </c>
      <c r="F121" s="19">
        <f t="shared" si="25"/>
        <v>359.375</v>
      </c>
      <c r="G121" s="20">
        <f t="shared" si="26"/>
        <v>1078.125</v>
      </c>
      <c r="H121" s="20">
        <f t="shared" si="27"/>
        <v>287.5</v>
      </c>
      <c r="I121" s="20">
        <f t="shared" si="28"/>
        <v>24.150000000000002</v>
      </c>
      <c r="J121" s="20">
        <v>10</v>
      </c>
      <c r="K121" s="20">
        <v>3500</v>
      </c>
      <c r="L121" s="21"/>
      <c r="M121" s="28">
        <v>872</v>
      </c>
      <c r="N121">
        <v>47</v>
      </c>
      <c r="O121">
        <v>200</v>
      </c>
      <c r="P121">
        <v>375</v>
      </c>
      <c r="Q121" s="29">
        <v>29</v>
      </c>
      <c r="R121" s="28">
        <f t="shared" si="38"/>
        <v>1523</v>
      </c>
      <c r="S121" s="20">
        <f t="shared" si="39"/>
        <v>5259.15</v>
      </c>
      <c r="T121" s="32">
        <f t="shared" si="40"/>
        <v>6782.15</v>
      </c>
    </row>
    <row r="122" spans="1:20" x14ac:dyDescent="0.3">
      <c r="A122" s="28">
        <v>117</v>
      </c>
      <c r="B122" t="s">
        <v>427</v>
      </c>
      <c r="C122" t="s">
        <v>722</v>
      </c>
      <c r="D122">
        <v>1150</v>
      </c>
      <c r="E122" s="29">
        <f t="shared" si="36"/>
        <v>1725000</v>
      </c>
      <c r="F122" s="19">
        <f t="shared" si="25"/>
        <v>359.375</v>
      </c>
      <c r="G122" s="20">
        <f t="shared" si="26"/>
        <v>1078.125</v>
      </c>
      <c r="H122" s="20">
        <f t="shared" si="27"/>
        <v>287.5</v>
      </c>
      <c r="I122" s="20">
        <f t="shared" si="28"/>
        <v>24.150000000000002</v>
      </c>
      <c r="J122" s="20">
        <v>10</v>
      </c>
      <c r="K122" s="20">
        <v>3500</v>
      </c>
      <c r="L122" s="21"/>
      <c r="M122" s="28">
        <v>1085</v>
      </c>
      <c r="N122">
        <v>9</v>
      </c>
      <c r="O122">
        <v>200</v>
      </c>
      <c r="P122">
        <v>375</v>
      </c>
      <c r="Q122" s="29">
        <v>29</v>
      </c>
      <c r="R122" s="28">
        <f t="shared" si="38"/>
        <v>1698</v>
      </c>
      <c r="S122" s="20">
        <f t="shared" si="39"/>
        <v>5259.15</v>
      </c>
      <c r="T122" s="32">
        <f t="shared" si="40"/>
        <v>6957.15</v>
      </c>
    </row>
    <row r="123" spans="1:20" x14ac:dyDescent="0.3">
      <c r="A123" s="28">
        <v>118</v>
      </c>
      <c r="B123" t="s">
        <v>428</v>
      </c>
      <c r="C123" t="s">
        <v>723</v>
      </c>
      <c r="D123">
        <v>1150</v>
      </c>
      <c r="E123" s="29">
        <f t="shared" si="36"/>
        <v>1725000</v>
      </c>
      <c r="F123" s="19">
        <f t="shared" si="25"/>
        <v>359.375</v>
      </c>
      <c r="G123" s="20">
        <f t="shared" si="26"/>
        <v>1078.125</v>
      </c>
      <c r="H123" s="20">
        <f t="shared" si="27"/>
        <v>287.5</v>
      </c>
      <c r="I123" s="20">
        <f t="shared" si="28"/>
        <v>24.150000000000002</v>
      </c>
      <c r="J123" s="20">
        <v>10</v>
      </c>
      <c r="K123" s="20">
        <v>3500</v>
      </c>
      <c r="L123" s="21">
        <f>+K123*10%</f>
        <v>350</v>
      </c>
      <c r="M123" s="28">
        <v>1085</v>
      </c>
      <c r="N123">
        <v>0</v>
      </c>
      <c r="O123">
        <v>200</v>
      </c>
      <c r="P123">
        <v>375</v>
      </c>
      <c r="Q123" s="29">
        <v>29</v>
      </c>
      <c r="R123" s="28">
        <f t="shared" si="38"/>
        <v>1689</v>
      </c>
      <c r="S123" s="20">
        <f t="shared" si="39"/>
        <v>5609.15</v>
      </c>
      <c r="T123" s="32">
        <f t="shared" si="40"/>
        <v>7298.15</v>
      </c>
    </row>
    <row r="124" spans="1:20" x14ac:dyDescent="0.3">
      <c r="A124" s="28">
        <v>119</v>
      </c>
      <c r="B124" t="s">
        <v>429</v>
      </c>
      <c r="C124" t="s">
        <v>724</v>
      </c>
      <c r="D124">
        <v>1150</v>
      </c>
      <c r="E124" s="29">
        <f t="shared" si="36"/>
        <v>1725000</v>
      </c>
      <c r="F124" s="19">
        <f t="shared" si="25"/>
        <v>359.375</v>
      </c>
      <c r="G124" s="20">
        <f t="shared" si="26"/>
        <v>1078.125</v>
      </c>
      <c r="H124" s="20">
        <f t="shared" si="27"/>
        <v>287.5</v>
      </c>
      <c r="I124" s="20">
        <f t="shared" si="28"/>
        <v>24.150000000000002</v>
      </c>
      <c r="J124" s="20">
        <v>10</v>
      </c>
      <c r="K124" s="20">
        <v>3500</v>
      </c>
      <c r="L124" s="21"/>
      <c r="M124" s="28">
        <v>1085</v>
      </c>
      <c r="N124">
        <v>47</v>
      </c>
      <c r="O124">
        <v>200</v>
      </c>
      <c r="P124">
        <v>375</v>
      </c>
      <c r="Q124" s="29">
        <v>29</v>
      </c>
      <c r="R124" s="28">
        <f t="shared" si="38"/>
        <v>1736</v>
      </c>
      <c r="S124" s="20">
        <f t="shared" si="39"/>
        <v>5259.15</v>
      </c>
      <c r="T124" s="32">
        <f t="shared" si="40"/>
        <v>6995.15</v>
      </c>
    </row>
    <row r="125" spans="1:20" x14ac:dyDescent="0.3">
      <c r="A125" s="28">
        <v>120</v>
      </c>
      <c r="B125" t="s">
        <v>430</v>
      </c>
      <c r="C125" t="s">
        <v>725</v>
      </c>
      <c r="D125">
        <v>1150</v>
      </c>
      <c r="E125" s="29">
        <f t="shared" si="36"/>
        <v>1725000</v>
      </c>
      <c r="F125" s="19">
        <f t="shared" si="25"/>
        <v>359.375</v>
      </c>
      <c r="G125" s="20">
        <f t="shared" si="26"/>
        <v>1078.125</v>
      </c>
      <c r="H125" s="20">
        <f t="shared" si="27"/>
        <v>287.5</v>
      </c>
      <c r="I125" s="20">
        <f t="shared" si="28"/>
        <v>24.150000000000002</v>
      </c>
      <c r="J125" s="20">
        <v>10</v>
      </c>
      <c r="K125" s="20">
        <v>3500</v>
      </c>
      <c r="L125" s="21"/>
      <c r="M125" s="28">
        <v>1085</v>
      </c>
      <c r="N125">
        <v>0</v>
      </c>
      <c r="O125">
        <v>200</v>
      </c>
      <c r="P125">
        <v>375</v>
      </c>
      <c r="Q125" s="29">
        <v>29</v>
      </c>
      <c r="R125" s="28">
        <f t="shared" si="38"/>
        <v>1689</v>
      </c>
      <c r="S125" s="20">
        <f t="shared" si="39"/>
        <v>5259.15</v>
      </c>
      <c r="T125" s="32">
        <f t="shared" si="40"/>
        <v>6948.15</v>
      </c>
    </row>
    <row r="126" spans="1:20" x14ac:dyDescent="0.3">
      <c r="A126" s="28">
        <v>121</v>
      </c>
      <c r="B126" t="s">
        <v>1001</v>
      </c>
      <c r="C126" t="s">
        <v>726</v>
      </c>
      <c r="D126">
        <v>1150</v>
      </c>
      <c r="E126" s="29">
        <f t="shared" si="36"/>
        <v>1725000</v>
      </c>
      <c r="F126" s="19">
        <f t="shared" si="25"/>
        <v>359.375</v>
      </c>
      <c r="G126" s="20">
        <f t="shared" si="26"/>
        <v>1078.125</v>
      </c>
      <c r="H126" s="20">
        <f t="shared" si="27"/>
        <v>287.5</v>
      </c>
      <c r="I126" s="20">
        <f t="shared" si="28"/>
        <v>24.150000000000002</v>
      </c>
      <c r="J126" s="20">
        <v>10</v>
      </c>
      <c r="K126" s="20">
        <v>3500</v>
      </c>
      <c r="L126" s="21"/>
      <c r="M126" s="28">
        <v>1085</v>
      </c>
      <c r="N126">
        <v>0</v>
      </c>
      <c r="O126">
        <v>200</v>
      </c>
      <c r="P126">
        <v>375</v>
      </c>
      <c r="Q126" s="29">
        <v>29</v>
      </c>
      <c r="R126" s="28">
        <f t="shared" si="38"/>
        <v>1689</v>
      </c>
      <c r="S126" s="20">
        <f t="shared" si="39"/>
        <v>5259.15</v>
      </c>
      <c r="T126" s="32">
        <f t="shared" si="40"/>
        <v>6948.15</v>
      </c>
    </row>
    <row r="127" spans="1:20" x14ac:dyDescent="0.3">
      <c r="A127" s="28">
        <v>122</v>
      </c>
      <c r="B127" t="s">
        <v>433</v>
      </c>
      <c r="C127" t="s">
        <v>727</v>
      </c>
      <c r="D127">
        <v>1150</v>
      </c>
      <c r="E127" s="29">
        <f t="shared" ref="E127:E151" si="41">+D127*1500</f>
        <v>1725000</v>
      </c>
      <c r="F127" s="19">
        <f t="shared" ref="F127:F187" si="42">+E127*0.25%/12</f>
        <v>359.375</v>
      </c>
      <c r="G127" s="20">
        <f t="shared" ref="G127:G187" si="43">+E127*0.75%/12</f>
        <v>1078.125</v>
      </c>
      <c r="H127" s="20">
        <f t="shared" ref="H127:H187" si="44">+D127*0.25</f>
        <v>287.5</v>
      </c>
      <c r="I127" s="20">
        <f t="shared" ref="I127:I187" si="45">+D127*0.021</f>
        <v>24.150000000000002</v>
      </c>
      <c r="J127" s="20">
        <v>10</v>
      </c>
      <c r="K127" s="20">
        <v>3500</v>
      </c>
      <c r="L127" s="21">
        <f t="shared" ref="L127:L130" si="46">+K127*10%</f>
        <v>350</v>
      </c>
      <c r="M127" s="28">
        <v>1085</v>
      </c>
      <c r="N127">
        <v>2</v>
      </c>
      <c r="O127">
        <v>200</v>
      </c>
      <c r="P127">
        <v>375</v>
      </c>
      <c r="Q127" s="29">
        <v>29</v>
      </c>
      <c r="R127" s="28">
        <f t="shared" ref="R127:R151" si="47">+M127+N127+O127+P127+Q127</f>
        <v>1691</v>
      </c>
      <c r="S127" s="20">
        <f t="shared" ref="S127:S151" si="48">+F127+G127+H127+I127+J127+K127+L127</f>
        <v>5609.15</v>
      </c>
      <c r="T127" s="32">
        <f t="shared" ref="T127:T151" si="49">+R127+S127</f>
        <v>7300.15</v>
      </c>
    </row>
    <row r="128" spans="1:20" x14ac:dyDescent="0.3">
      <c r="A128" s="28">
        <v>123</v>
      </c>
      <c r="B128" t="s">
        <v>434</v>
      </c>
      <c r="C128" t="s">
        <v>728</v>
      </c>
      <c r="D128">
        <v>1150</v>
      </c>
      <c r="E128" s="29">
        <f t="shared" si="41"/>
        <v>1725000</v>
      </c>
      <c r="F128" s="19">
        <f t="shared" si="42"/>
        <v>359.375</v>
      </c>
      <c r="G128" s="20">
        <f t="shared" si="43"/>
        <v>1078.125</v>
      </c>
      <c r="H128" s="20">
        <f t="shared" si="44"/>
        <v>287.5</v>
      </c>
      <c r="I128" s="20">
        <f t="shared" si="45"/>
        <v>24.150000000000002</v>
      </c>
      <c r="J128" s="20">
        <v>10</v>
      </c>
      <c r="K128" s="20">
        <v>3500</v>
      </c>
      <c r="L128" s="21">
        <f t="shared" si="46"/>
        <v>350</v>
      </c>
      <c r="M128" s="28">
        <v>1085</v>
      </c>
      <c r="N128">
        <v>47</v>
      </c>
      <c r="O128">
        <v>200</v>
      </c>
      <c r="P128">
        <v>375</v>
      </c>
      <c r="Q128" s="29">
        <v>29</v>
      </c>
      <c r="R128" s="28">
        <f t="shared" si="47"/>
        <v>1736</v>
      </c>
      <c r="S128" s="20">
        <f t="shared" si="48"/>
        <v>5609.15</v>
      </c>
      <c r="T128" s="32">
        <f t="shared" si="49"/>
        <v>7345.15</v>
      </c>
    </row>
    <row r="129" spans="1:20" x14ac:dyDescent="0.3">
      <c r="A129" s="28">
        <v>124</v>
      </c>
      <c r="B129" t="s">
        <v>435</v>
      </c>
      <c r="C129" t="s">
        <v>729</v>
      </c>
      <c r="D129">
        <v>1150</v>
      </c>
      <c r="E129" s="29">
        <f t="shared" si="41"/>
        <v>1725000</v>
      </c>
      <c r="F129" s="19">
        <f t="shared" si="42"/>
        <v>359.375</v>
      </c>
      <c r="G129" s="20">
        <f t="shared" si="43"/>
        <v>1078.125</v>
      </c>
      <c r="H129" s="20">
        <f t="shared" si="44"/>
        <v>287.5</v>
      </c>
      <c r="I129" s="20">
        <f t="shared" si="45"/>
        <v>24.150000000000002</v>
      </c>
      <c r="J129" s="20">
        <v>10</v>
      </c>
      <c r="K129" s="20">
        <v>3500</v>
      </c>
      <c r="L129" s="21">
        <f t="shared" si="46"/>
        <v>350</v>
      </c>
      <c r="M129" s="28">
        <v>1085</v>
      </c>
      <c r="N129">
        <v>30</v>
      </c>
      <c r="O129">
        <v>200</v>
      </c>
      <c r="P129">
        <v>375</v>
      </c>
      <c r="Q129" s="29">
        <v>29</v>
      </c>
      <c r="R129" s="28">
        <f t="shared" si="47"/>
        <v>1719</v>
      </c>
      <c r="S129" s="20">
        <f t="shared" si="48"/>
        <v>5609.15</v>
      </c>
      <c r="T129" s="32">
        <f t="shared" si="49"/>
        <v>7328.15</v>
      </c>
    </row>
    <row r="130" spans="1:20" x14ac:dyDescent="0.3">
      <c r="A130" s="28">
        <v>125</v>
      </c>
      <c r="B130" t="s">
        <v>436</v>
      </c>
      <c r="C130" t="s">
        <v>730</v>
      </c>
      <c r="D130">
        <v>1150</v>
      </c>
      <c r="E130" s="29">
        <f t="shared" si="41"/>
        <v>1725000</v>
      </c>
      <c r="F130" s="19">
        <f t="shared" si="42"/>
        <v>359.375</v>
      </c>
      <c r="G130" s="20">
        <f t="shared" si="43"/>
        <v>1078.125</v>
      </c>
      <c r="H130" s="20">
        <f t="shared" si="44"/>
        <v>287.5</v>
      </c>
      <c r="I130" s="20">
        <f t="shared" si="45"/>
        <v>24.150000000000002</v>
      </c>
      <c r="J130" s="20">
        <v>10</v>
      </c>
      <c r="K130" s="20">
        <v>3500</v>
      </c>
      <c r="L130" s="21">
        <f t="shared" si="46"/>
        <v>350</v>
      </c>
      <c r="M130" s="28">
        <v>1085</v>
      </c>
      <c r="N130">
        <v>16</v>
      </c>
      <c r="O130">
        <v>200</v>
      </c>
      <c r="P130">
        <v>375</v>
      </c>
      <c r="Q130" s="29">
        <v>29</v>
      </c>
      <c r="R130" s="28">
        <f t="shared" si="47"/>
        <v>1705</v>
      </c>
      <c r="S130" s="20">
        <f t="shared" si="48"/>
        <v>5609.15</v>
      </c>
      <c r="T130" s="32">
        <f t="shared" si="49"/>
        <v>7314.15</v>
      </c>
    </row>
    <row r="131" spans="1:20" x14ac:dyDescent="0.3">
      <c r="A131" s="28">
        <v>126</v>
      </c>
      <c r="B131" t="s">
        <v>437</v>
      </c>
      <c r="C131" t="s">
        <v>731</v>
      </c>
      <c r="D131">
        <v>1150</v>
      </c>
      <c r="E131" s="29">
        <f t="shared" si="41"/>
        <v>1725000</v>
      </c>
      <c r="F131" s="19">
        <f t="shared" si="42"/>
        <v>359.375</v>
      </c>
      <c r="G131" s="20">
        <f t="shared" si="43"/>
        <v>1078.125</v>
      </c>
      <c r="H131" s="20">
        <f t="shared" si="44"/>
        <v>287.5</v>
      </c>
      <c r="I131" s="20">
        <f t="shared" si="45"/>
        <v>24.150000000000002</v>
      </c>
      <c r="J131" s="20">
        <v>10</v>
      </c>
      <c r="K131" s="20">
        <v>3500</v>
      </c>
      <c r="L131" s="21"/>
      <c r="M131" s="28">
        <v>1085</v>
      </c>
      <c r="N131">
        <v>47</v>
      </c>
      <c r="O131">
        <v>200</v>
      </c>
      <c r="P131">
        <v>375</v>
      </c>
      <c r="Q131" s="29">
        <v>29</v>
      </c>
      <c r="R131" s="28">
        <f t="shared" si="47"/>
        <v>1736</v>
      </c>
      <c r="S131" s="20">
        <f t="shared" si="48"/>
        <v>5259.15</v>
      </c>
      <c r="T131" s="32">
        <f t="shared" si="49"/>
        <v>6995.15</v>
      </c>
    </row>
    <row r="132" spans="1:20" x14ac:dyDescent="0.3">
      <c r="A132" s="28">
        <v>127</v>
      </c>
      <c r="B132" t="s">
        <v>438</v>
      </c>
      <c r="C132" t="s">
        <v>732</v>
      </c>
      <c r="D132">
        <v>618</v>
      </c>
      <c r="E132" s="29">
        <f t="shared" si="41"/>
        <v>927000</v>
      </c>
      <c r="F132" s="19">
        <f t="shared" si="42"/>
        <v>193.125</v>
      </c>
      <c r="G132" s="20">
        <f t="shared" si="43"/>
        <v>579.375</v>
      </c>
      <c r="H132" s="20">
        <f t="shared" si="44"/>
        <v>154.5</v>
      </c>
      <c r="I132" s="20">
        <f t="shared" si="45"/>
        <v>12.978000000000002</v>
      </c>
      <c r="J132" s="20">
        <v>10</v>
      </c>
      <c r="K132" s="20">
        <v>3500</v>
      </c>
      <c r="L132" s="21"/>
      <c r="M132" s="28">
        <v>214</v>
      </c>
      <c r="N132">
        <v>8</v>
      </c>
      <c r="O132">
        <v>200</v>
      </c>
      <c r="P132">
        <v>375</v>
      </c>
      <c r="Q132" s="29">
        <v>29</v>
      </c>
      <c r="R132" s="28">
        <f t="shared" si="47"/>
        <v>826</v>
      </c>
      <c r="S132" s="20">
        <f t="shared" si="48"/>
        <v>4449.9780000000001</v>
      </c>
      <c r="T132" s="32">
        <f t="shared" si="49"/>
        <v>5275.9780000000001</v>
      </c>
    </row>
    <row r="133" spans="1:20" x14ac:dyDescent="0.3">
      <c r="A133" s="28">
        <v>128</v>
      </c>
      <c r="B133" t="s">
        <v>439</v>
      </c>
      <c r="C133" t="s">
        <v>733</v>
      </c>
      <c r="D133">
        <v>618</v>
      </c>
      <c r="E133" s="29">
        <f t="shared" si="41"/>
        <v>927000</v>
      </c>
      <c r="F133" s="19">
        <f t="shared" si="42"/>
        <v>193.125</v>
      </c>
      <c r="G133" s="20">
        <f t="shared" si="43"/>
        <v>579.375</v>
      </c>
      <c r="H133" s="20">
        <f t="shared" si="44"/>
        <v>154.5</v>
      </c>
      <c r="I133" s="20">
        <f t="shared" si="45"/>
        <v>12.978000000000002</v>
      </c>
      <c r="J133" s="20">
        <v>10</v>
      </c>
      <c r="K133" s="20">
        <v>3500</v>
      </c>
      <c r="L133" s="21"/>
      <c r="M133" s="28">
        <v>214</v>
      </c>
      <c r="N133">
        <v>67</v>
      </c>
      <c r="O133">
        <v>200</v>
      </c>
      <c r="P133">
        <v>375</v>
      </c>
      <c r="Q133" s="29">
        <v>29</v>
      </c>
      <c r="R133" s="28">
        <f t="shared" si="47"/>
        <v>885</v>
      </c>
      <c r="S133" s="20">
        <f t="shared" si="48"/>
        <v>4449.9780000000001</v>
      </c>
      <c r="T133" s="32">
        <f t="shared" si="49"/>
        <v>5334.9780000000001</v>
      </c>
    </row>
    <row r="134" spans="1:20" x14ac:dyDescent="0.3">
      <c r="A134" s="28">
        <v>129</v>
      </c>
      <c r="B134" t="s">
        <v>440</v>
      </c>
      <c r="C134" t="s">
        <v>734</v>
      </c>
      <c r="D134">
        <v>872</v>
      </c>
      <c r="E134" s="29">
        <f t="shared" si="41"/>
        <v>1308000</v>
      </c>
      <c r="F134" s="19">
        <f t="shared" si="42"/>
        <v>272.5</v>
      </c>
      <c r="G134" s="20">
        <f t="shared" si="43"/>
        <v>817.5</v>
      </c>
      <c r="H134" s="20">
        <f t="shared" si="44"/>
        <v>218</v>
      </c>
      <c r="I134" s="20">
        <f t="shared" si="45"/>
        <v>18.312000000000001</v>
      </c>
      <c r="J134" s="20">
        <v>10</v>
      </c>
      <c r="K134" s="20">
        <v>3500</v>
      </c>
      <c r="L134" s="21"/>
      <c r="M134" s="28">
        <v>907</v>
      </c>
      <c r="N134">
        <v>8</v>
      </c>
      <c r="O134">
        <v>200</v>
      </c>
      <c r="P134">
        <v>375</v>
      </c>
      <c r="Q134" s="29">
        <v>29</v>
      </c>
      <c r="R134" s="28">
        <f t="shared" si="47"/>
        <v>1519</v>
      </c>
      <c r="S134" s="20">
        <f t="shared" si="48"/>
        <v>4836.3119999999999</v>
      </c>
      <c r="T134" s="32">
        <f t="shared" si="49"/>
        <v>6355.3119999999999</v>
      </c>
    </row>
    <row r="135" spans="1:20" x14ac:dyDescent="0.3">
      <c r="A135" s="28">
        <v>130</v>
      </c>
      <c r="B135" t="s">
        <v>441</v>
      </c>
      <c r="C135" t="s">
        <v>735</v>
      </c>
      <c r="D135">
        <v>872</v>
      </c>
      <c r="E135" s="29">
        <f t="shared" si="41"/>
        <v>1308000</v>
      </c>
      <c r="F135" s="19">
        <f t="shared" si="42"/>
        <v>272.5</v>
      </c>
      <c r="G135" s="20">
        <f t="shared" si="43"/>
        <v>817.5</v>
      </c>
      <c r="H135" s="20">
        <f t="shared" si="44"/>
        <v>218</v>
      </c>
      <c r="I135" s="20">
        <f t="shared" si="45"/>
        <v>18.312000000000001</v>
      </c>
      <c r="J135" s="20">
        <v>10</v>
      </c>
      <c r="K135" s="20">
        <v>3500</v>
      </c>
      <c r="L135" s="21"/>
      <c r="M135" s="28">
        <v>907</v>
      </c>
      <c r="N135">
        <v>22</v>
      </c>
      <c r="O135">
        <v>200</v>
      </c>
      <c r="P135">
        <v>375</v>
      </c>
      <c r="Q135" s="29">
        <v>29</v>
      </c>
      <c r="R135" s="28">
        <f t="shared" si="47"/>
        <v>1533</v>
      </c>
      <c r="S135" s="20">
        <f t="shared" si="48"/>
        <v>4836.3119999999999</v>
      </c>
      <c r="T135" s="32">
        <f t="shared" si="49"/>
        <v>6369.3119999999999</v>
      </c>
    </row>
    <row r="136" spans="1:20" x14ac:dyDescent="0.3">
      <c r="A136" s="28">
        <v>131</v>
      </c>
      <c r="B136" t="s">
        <v>442</v>
      </c>
      <c r="C136" t="s">
        <v>736</v>
      </c>
      <c r="D136">
        <v>872</v>
      </c>
      <c r="E136" s="29">
        <f t="shared" si="41"/>
        <v>1308000</v>
      </c>
      <c r="F136" s="19">
        <f t="shared" si="42"/>
        <v>272.5</v>
      </c>
      <c r="G136" s="20">
        <f t="shared" si="43"/>
        <v>817.5</v>
      </c>
      <c r="H136" s="20">
        <f t="shared" si="44"/>
        <v>218</v>
      </c>
      <c r="I136" s="20">
        <f t="shared" si="45"/>
        <v>18.312000000000001</v>
      </c>
      <c r="J136" s="20">
        <v>10</v>
      </c>
      <c r="K136" s="20">
        <v>3500</v>
      </c>
      <c r="L136" s="21">
        <f>+K136*10%</f>
        <v>350</v>
      </c>
      <c r="M136" s="28">
        <v>907</v>
      </c>
      <c r="N136">
        <v>22</v>
      </c>
      <c r="O136">
        <v>200</v>
      </c>
      <c r="P136">
        <v>375</v>
      </c>
      <c r="Q136" s="29">
        <v>29</v>
      </c>
      <c r="R136" s="28">
        <f t="shared" si="47"/>
        <v>1533</v>
      </c>
      <c r="S136" s="20">
        <f t="shared" si="48"/>
        <v>5186.3119999999999</v>
      </c>
      <c r="T136" s="32">
        <f t="shared" si="49"/>
        <v>6719.3119999999999</v>
      </c>
    </row>
    <row r="137" spans="1:20" x14ac:dyDescent="0.3">
      <c r="A137" s="28">
        <v>132</v>
      </c>
      <c r="B137" t="s">
        <v>443</v>
      </c>
      <c r="C137" t="s">
        <v>737</v>
      </c>
      <c r="D137">
        <v>872</v>
      </c>
      <c r="E137" s="29">
        <f t="shared" si="41"/>
        <v>1308000</v>
      </c>
      <c r="F137" s="19">
        <f t="shared" si="42"/>
        <v>272.5</v>
      </c>
      <c r="G137" s="20">
        <f t="shared" si="43"/>
        <v>817.5</v>
      </c>
      <c r="H137" s="20">
        <f t="shared" si="44"/>
        <v>218</v>
      </c>
      <c r="I137" s="20">
        <f t="shared" si="45"/>
        <v>18.312000000000001</v>
      </c>
      <c r="J137" s="20">
        <v>10</v>
      </c>
      <c r="K137" s="20">
        <v>3500</v>
      </c>
      <c r="L137" s="21"/>
      <c r="M137" s="28">
        <v>907</v>
      </c>
      <c r="N137">
        <v>22</v>
      </c>
      <c r="O137">
        <v>200</v>
      </c>
      <c r="P137">
        <v>375</v>
      </c>
      <c r="Q137" s="29">
        <v>29</v>
      </c>
      <c r="R137" s="28">
        <f t="shared" si="47"/>
        <v>1533</v>
      </c>
      <c r="S137" s="20">
        <f t="shared" si="48"/>
        <v>4836.3119999999999</v>
      </c>
      <c r="T137" s="32">
        <f t="shared" si="49"/>
        <v>6369.3119999999999</v>
      </c>
    </row>
    <row r="138" spans="1:20" x14ac:dyDescent="0.3">
      <c r="A138" s="28">
        <v>133</v>
      </c>
      <c r="B138" t="s">
        <v>444</v>
      </c>
      <c r="C138" t="s">
        <v>738</v>
      </c>
      <c r="D138">
        <v>618</v>
      </c>
      <c r="E138" s="29">
        <f t="shared" si="41"/>
        <v>927000</v>
      </c>
      <c r="F138" s="19">
        <f t="shared" si="42"/>
        <v>193.125</v>
      </c>
      <c r="G138" s="20">
        <f t="shared" si="43"/>
        <v>579.375</v>
      </c>
      <c r="H138" s="20">
        <f t="shared" si="44"/>
        <v>154.5</v>
      </c>
      <c r="I138" s="20">
        <f t="shared" si="45"/>
        <v>12.978000000000002</v>
      </c>
      <c r="J138" s="20">
        <v>10</v>
      </c>
      <c r="K138" s="20">
        <v>3500</v>
      </c>
      <c r="L138" s="21">
        <f t="shared" ref="L138:L140" si="50">+K138*10%</f>
        <v>350</v>
      </c>
      <c r="M138" s="28">
        <v>219</v>
      </c>
      <c r="N138">
        <v>0</v>
      </c>
      <c r="O138">
        <v>200</v>
      </c>
      <c r="P138">
        <v>375</v>
      </c>
      <c r="Q138" s="29">
        <v>29</v>
      </c>
      <c r="R138" s="28">
        <f t="shared" si="47"/>
        <v>823</v>
      </c>
      <c r="S138" s="20">
        <f t="shared" si="48"/>
        <v>4799.9780000000001</v>
      </c>
      <c r="T138" s="32">
        <f t="shared" si="49"/>
        <v>5622.9780000000001</v>
      </c>
    </row>
    <row r="139" spans="1:20" x14ac:dyDescent="0.3">
      <c r="A139" s="28">
        <v>134</v>
      </c>
      <c r="B139" t="s">
        <v>445</v>
      </c>
      <c r="C139" t="s">
        <v>739</v>
      </c>
      <c r="D139">
        <v>618</v>
      </c>
      <c r="E139" s="29">
        <f t="shared" si="41"/>
        <v>927000</v>
      </c>
      <c r="F139" s="19">
        <f t="shared" si="42"/>
        <v>193.125</v>
      </c>
      <c r="G139" s="20">
        <f t="shared" si="43"/>
        <v>579.375</v>
      </c>
      <c r="H139" s="20">
        <f t="shared" si="44"/>
        <v>154.5</v>
      </c>
      <c r="I139" s="20">
        <f t="shared" si="45"/>
        <v>12.978000000000002</v>
      </c>
      <c r="J139" s="20">
        <v>10</v>
      </c>
      <c r="K139" s="20">
        <v>3500</v>
      </c>
      <c r="L139" s="21">
        <f t="shared" si="50"/>
        <v>350</v>
      </c>
      <c r="M139" s="28">
        <v>219</v>
      </c>
      <c r="N139">
        <v>0</v>
      </c>
      <c r="O139">
        <v>200</v>
      </c>
      <c r="P139">
        <v>375</v>
      </c>
      <c r="Q139" s="29">
        <v>29</v>
      </c>
      <c r="R139" s="28">
        <f t="shared" si="47"/>
        <v>823</v>
      </c>
      <c r="S139" s="20">
        <f t="shared" si="48"/>
        <v>4799.9780000000001</v>
      </c>
      <c r="T139" s="32">
        <f t="shared" si="49"/>
        <v>5622.9780000000001</v>
      </c>
    </row>
    <row r="140" spans="1:20" x14ac:dyDescent="0.3">
      <c r="A140" s="28">
        <v>135</v>
      </c>
      <c r="B140" t="s">
        <v>446</v>
      </c>
      <c r="C140" t="s">
        <v>740</v>
      </c>
      <c r="D140">
        <v>872</v>
      </c>
      <c r="E140" s="29">
        <f t="shared" si="41"/>
        <v>1308000</v>
      </c>
      <c r="F140" s="19">
        <f t="shared" si="42"/>
        <v>272.5</v>
      </c>
      <c r="G140" s="20">
        <f t="shared" si="43"/>
        <v>817.5</v>
      </c>
      <c r="H140" s="20">
        <f t="shared" si="44"/>
        <v>218</v>
      </c>
      <c r="I140" s="20">
        <f t="shared" si="45"/>
        <v>18.312000000000001</v>
      </c>
      <c r="J140" s="20">
        <v>10</v>
      </c>
      <c r="K140" s="20">
        <v>3500</v>
      </c>
      <c r="L140" s="21">
        <f t="shared" si="50"/>
        <v>350</v>
      </c>
      <c r="M140" s="28">
        <v>928</v>
      </c>
      <c r="N140">
        <v>0</v>
      </c>
      <c r="O140">
        <v>200</v>
      </c>
      <c r="P140">
        <v>375</v>
      </c>
      <c r="Q140" s="29">
        <v>29</v>
      </c>
      <c r="R140" s="28">
        <f t="shared" si="47"/>
        <v>1532</v>
      </c>
      <c r="S140" s="20">
        <f t="shared" si="48"/>
        <v>5186.3119999999999</v>
      </c>
      <c r="T140" s="32">
        <f t="shared" si="49"/>
        <v>6718.3119999999999</v>
      </c>
    </row>
    <row r="141" spans="1:20" x14ac:dyDescent="0.3">
      <c r="A141" s="28">
        <v>136</v>
      </c>
      <c r="B141" t="s">
        <v>447</v>
      </c>
      <c r="C141" t="s">
        <v>741</v>
      </c>
      <c r="D141">
        <v>872</v>
      </c>
      <c r="E141" s="29">
        <f t="shared" si="41"/>
        <v>1308000</v>
      </c>
      <c r="F141" s="19">
        <f t="shared" si="42"/>
        <v>272.5</v>
      </c>
      <c r="G141" s="20">
        <f t="shared" si="43"/>
        <v>817.5</v>
      </c>
      <c r="H141" s="20">
        <f t="shared" si="44"/>
        <v>218</v>
      </c>
      <c r="I141" s="20">
        <f t="shared" si="45"/>
        <v>18.312000000000001</v>
      </c>
      <c r="J141" s="20">
        <v>10</v>
      </c>
      <c r="K141" s="20">
        <v>3500</v>
      </c>
      <c r="L141" s="21"/>
      <c r="M141" s="28">
        <v>928</v>
      </c>
      <c r="N141">
        <v>8</v>
      </c>
      <c r="O141">
        <v>200</v>
      </c>
      <c r="P141">
        <v>375</v>
      </c>
      <c r="Q141" s="29">
        <v>29</v>
      </c>
      <c r="R141" s="28">
        <f t="shared" si="47"/>
        <v>1540</v>
      </c>
      <c r="S141" s="20">
        <f t="shared" si="48"/>
        <v>4836.3119999999999</v>
      </c>
      <c r="T141" s="32">
        <f t="shared" si="49"/>
        <v>6376.3119999999999</v>
      </c>
    </row>
    <row r="142" spans="1:20" x14ac:dyDescent="0.3">
      <c r="A142" s="28">
        <v>137</v>
      </c>
      <c r="B142" t="s">
        <v>448</v>
      </c>
      <c r="C142" t="s">
        <v>742</v>
      </c>
      <c r="D142">
        <v>872</v>
      </c>
      <c r="E142" s="29">
        <f t="shared" si="41"/>
        <v>1308000</v>
      </c>
      <c r="F142" s="19">
        <f t="shared" si="42"/>
        <v>272.5</v>
      </c>
      <c r="G142" s="20">
        <f t="shared" si="43"/>
        <v>817.5</v>
      </c>
      <c r="H142" s="20">
        <f t="shared" si="44"/>
        <v>218</v>
      </c>
      <c r="I142" s="20">
        <f t="shared" si="45"/>
        <v>18.312000000000001</v>
      </c>
      <c r="J142" s="20">
        <v>10</v>
      </c>
      <c r="K142" s="20">
        <v>3500</v>
      </c>
      <c r="L142" s="21"/>
      <c r="M142" s="28">
        <v>928</v>
      </c>
      <c r="N142">
        <v>22</v>
      </c>
      <c r="O142">
        <v>200</v>
      </c>
      <c r="P142">
        <v>375</v>
      </c>
      <c r="Q142" s="29">
        <v>29</v>
      </c>
      <c r="R142" s="28">
        <f t="shared" si="47"/>
        <v>1554</v>
      </c>
      <c r="S142" s="20">
        <f t="shared" si="48"/>
        <v>4836.3119999999999</v>
      </c>
      <c r="T142" s="32">
        <f t="shared" si="49"/>
        <v>6390.3119999999999</v>
      </c>
    </row>
    <row r="143" spans="1:20" x14ac:dyDescent="0.3">
      <c r="A143" s="28">
        <v>138</v>
      </c>
      <c r="B143" t="s">
        <v>449</v>
      </c>
      <c r="C143" t="s">
        <v>743</v>
      </c>
      <c r="D143">
        <v>872</v>
      </c>
      <c r="E143" s="29">
        <f t="shared" si="41"/>
        <v>1308000</v>
      </c>
      <c r="F143" s="19">
        <f t="shared" si="42"/>
        <v>272.5</v>
      </c>
      <c r="G143" s="20">
        <f t="shared" si="43"/>
        <v>817.5</v>
      </c>
      <c r="H143" s="20">
        <f t="shared" si="44"/>
        <v>218</v>
      </c>
      <c r="I143" s="20">
        <f t="shared" si="45"/>
        <v>18.312000000000001</v>
      </c>
      <c r="J143" s="20">
        <v>10</v>
      </c>
      <c r="K143" s="20">
        <v>3500</v>
      </c>
      <c r="L143" s="21">
        <f>+K143*10%</f>
        <v>350</v>
      </c>
      <c r="M143" s="28">
        <v>928</v>
      </c>
      <c r="N143">
        <v>30</v>
      </c>
      <c r="O143">
        <v>200</v>
      </c>
      <c r="P143">
        <v>375</v>
      </c>
      <c r="Q143" s="29">
        <v>29</v>
      </c>
      <c r="R143" s="28">
        <f t="shared" si="47"/>
        <v>1562</v>
      </c>
      <c r="S143" s="20">
        <f t="shared" si="48"/>
        <v>5186.3119999999999</v>
      </c>
      <c r="T143" s="32">
        <f t="shared" si="49"/>
        <v>6748.3119999999999</v>
      </c>
    </row>
    <row r="144" spans="1:20" x14ac:dyDescent="0.3">
      <c r="A144" s="28">
        <v>139</v>
      </c>
      <c r="B144" t="s">
        <v>450</v>
      </c>
      <c r="C144" t="s">
        <v>744</v>
      </c>
      <c r="D144">
        <v>618</v>
      </c>
      <c r="E144" s="29">
        <f t="shared" si="41"/>
        <v>927000</v>
      </c>
      <c r="F144" s="19">
        <f t="shared" si="42"/>
        <v>193.125</v>
      </c>
      <c r="G144" s="20">
        <f t="shared" si="43"/>
        <v>579.375</v>
      </c>
      <c r="H144" s="20">
        <f t="shared" si="44"/>
        <v>154.5</v>
      </c>
      <c r="I144" s="20">
        <f t="shared" si="45"/>
        <v>12.978000000000002</v>
      </c>
      <c r="J144" s="20">
        <v>10</v>
      </c>
      <c r="K144" s="20">
        <v>3500</v>
      </c>
      <c r="L144" s="21"/>
      <c r="M144" s="28">
        <v>224</v>
      </c>
      <c r="N144">
        <v>22</v>
      </c>
      <c r="O144">
        <v>200</v>
      </c>
      <c r="P144">
        <v>375</v>
      </c>
      <c r="Q144" s="29">
        <v>29</v>
      </c>
      <c r="R144" s="28">
        <f t="shared" si="47"/>
        <v>850</v>
      </c>
      <c r="S144" s="20">
        <f t="shared" si="48"/>
        <v>4449.9780000000001</v>
      </c>
      <c r="T144" s="32">
        <f t="shared" si="49"/>
        <v>5299.9780000000001</v>
      </c>
    </row>
    <row r="145" spans="1:20" x14ac:dyDescent="0.3">
      <c r="A145" s="28">
        <v>140</v>
      </c>
      <c r="B145" t="s">
        <v>451</v>
      </c>
      <c r="C145" t="s">
        <v>745</v>
      </c>
      <c r="D145">
        <v>618</v>
      </c>
      <c r="E145" s="29">
        <f t="shared" si="41"/>
        <v>927000</v>
      </c>
      <c r="F145" s="19">
        <f t="shared" si="42"/>
        <v>193.125</v>
      </c>
      <c r="G145" s="20">
        <f t="shared" si="43"/>
        <v>579.375</v>
      </c>
      <c r="H145" s="20">
        <f t="shared" si="44"/>
        <v>154.5</v>
      </c>
      <c r="I145" s="20">
        <f t="shared" si="45"/>
        <v>12.978000000000002</v>
      </c>
      <c r="J145" s="20">
        <v>10</v>
      </c>
      <c r="K145" s="20">
        <v>3500</v>
      </c>
      <c r="L145" s="21"/>
      <c r="M145" s="28">
        <v>224</v>
      </c>
      <c r="N145">
        <v>0</v>
      </c>
      <c r="O145">
        <v>200</v>
      </c>
      <c r="P145">
        <v>375</v>
      </c>
      <c r="Q145" s="29">
        <v>29</v>
      </c>
      <c r="R145" s="28">
        <f t="shared" si="47"/>
        <v>828</v>
      </c>
      <c r="S145" s="20">
        <f t="shared" si="48"/>
        <v>4449.9780000000001</v>
      </c>
      <c r="T145" s="32">
        <f t="shared" si="49"/>
        <v>5277.9780000000001</v>
      </c>
    </row>
    <row r="146" spans="1:20" x14ac:dyDescent="0.3">
      <c r="A146" s="28">
        <v>141</v>
      </c>
      <c r="B146" t="s">
        <v>452</v>
      </c>
      <c r="C146" t="s">
        <v>746</v>
      </c>
      <c r="D146">
        <v>872</v>
      </c>
      <c r="E146" s="29">
        <f t="shared" si="41"/>
        <v>1308000</v>
      </c>
      <c r="F146" s="19">
        <f t="shared" si="42"/>
        <v>272.5</v>
      </c>
      <c r="G146" s="20">
        <f t="shared" si="43"/>
        <v>817.5</v>
      </c>
      <c r="H146" s="20">
        <f t="shared" si="44"/>
        <v>218</v>
      </c>
      <c r="I146" s="20">
        <f t="shared" si="45"/>
        <v>18.312000000000001</v>
      </c>
      <c r="J146" s="20">
        <v>10</v>
      </c>
      <c r="K146" s="20">
        <v>3500</v>
      </c>
      <c r="L146" s="21"/>
      <c r="M146" s="28">
        <v>950</v>
      </c>
      <c r="N146">
        <v>0</v>
      </c>
      <c r="O146">
        <v>200</v>
      </c>
      <c r="P146">
        <v>375</v>
      </c>
      <c r="Q146" s="29">
        <v>29</v>
      </c>
      <c r="R146" s="28">
        <f t="shared" si="47"/>
        <v>1554</v>
      </c>
      <c r="S146" s="20">
        <f t="shared" si="48"/>
        <v>4836.3119999999999</v>
      </c>
      <c r="T146" s="32">
        <f t="shared" si="49"/>
        <v>6390.3119999999999</v>
      </c>
    </row>
    <row r="147" spans="1:20" x14ac:dyDescent="0.3">
      <c r="A147" s="28">
        <v>142</v>
      </c>
      <c r="B147" t="s">
        <v>453</v>
      </c>
      <c r="C147" t="s">
        <v>747</v>
      </c>
      <c r="D147">
        <v>872</v>
      </c>
      <c r="E147" s="29">
        <f t="shared" si="41"/>
        <v>1308000</v>
      </c>
      <c r="F147" s="19">
        <f t="shared" si="42"/>
        <v>272.5</v>
      </c>
      <c r="G147" s="20">
        <f t="shared" si="43"/>
        <v>817.5</v>
      </c>
      <c r="H147" s="20">
        <f t="shared" si="44"/>
        <v>218</v>
      </c>
      <c r="I147" s="20">
        <f t="shared" si="45"/>
        <v>18.312000000000001</v>
      </c>
      <c r="J147" s="20">
        <v>10</v>
      </c>
      <c r="K147" s="20">
        <v>3500</v>
      </c>
      <c r="L147" s="21"/>
      <c r="M147" s="28">
        <v>950</v>
      </c>
      <c r="N147">
        <v>0</v>
      </c>
      <c r="O147">
        <v>200</v>
      </c>
      <c r="P147">
        <v>375</v>
      </c>
      <c r="Q147" s="29">
        <v>29</v>
      </c>
      <c r="R147" s="28">
        <f t="shared" si="47"/>
        <v>1554</v>
      </c>
      <c r="S147" s="20">
        <f t="shared" si="48"/>
        <v>4836.3119999999999</v>
      </c>
      <c r="T147" s="32">
        <f t="shared" si="49"/>
        <v>6390.3119999999999</v>
      </c>
    </row>
    <row r="148" spans="1:20" x14ac:dyDescent="0.3">
      <c r="A148" s="28">
        <v>143</v>
      </c>
      <c r="B148" t="s">
        <v>454</v>
      </c>
      <c r="C148" t="s">
        <v>748</v>
      </c>
      <c r="D148">
        <v>872</v>
      </c>
      <c r="E148" s="29">
        <f t="shared" si="41"/>
        <v>1308000</v>
      </c>
      <c r="F148" s="19">
        <f t="shared" si="42"/>
        <v>272.5</v>
      </c>
      <c r="G148" s="20">
        <f t="shared" si="43"/>
        <v>817.5</v>
      </c>
      <c r="H148" s="20">
        <f t="shared" si="44"/>
        <v>218</v>
      </c>
      <c r="I148" s="20">
        <f t="shared" si="45"/>
        <v>18.312000000000001</v>
      </c>
      <c r="J148" s="20">
        <v>10</v>
      </c>
      <c r="K148" s="20">
        <v>3500</v>
      </c>
      <c r="L148" s="21"/>
      <c r="M148" s="28">
        <v>950</v>
      </c>
      <c r="N148">
        <v>0</v>
      </c>
      <c r="O148">
        <v>200</v>
      </c>
      <c r="P148">
        <v>375</v>
      </c>
      <c r="Q148" s="29">
        <v>29</v>
      </c>
      <c r="R148" s="28">
        <f t="shared" si="47"/>
        <v>1554</v>
      </c>
      <c r="S148" s="20">
        <f t="shared" si="48"/>
        <v>4836.3119999999999</v>
      </c>
      <c r="T148" s="32">
        <f t="shared" si="49"/>
        <v>6390.3119999999999</v>
      </c>
    </row>
    <row r="149" spans="1:20" x14ac:dyDescent="0.3">
      <c r="A149" s="28">
        <v>144</v>
      </c>
      <c r="B149" t="s">
        <v>455</v>
      </c>
      <c r="C149" t="s">
        <v>749</v>
      </c>
      <c r="D149">
        <v>872</v>
      </c>
      <c r="E149" s="29">
        <f t="shared" si="41"/>
        <v>1308000</v>
      </c>
      <c r="F149" s="19">
        <f t="shared" si="42"/>
        <v>272.5</v>
      </c>
      <c r="G149" s="20">
        <f t="shared" si="43"/>
        <v>817.5</v>
      </c>
      <c r="H149" s="20">
        <f t="shared" si="44"/>
        <v>218</v>
      </c>
      <c r="I149" s="20">
        <f t="shared" si="45"/>
        <v>18.312000000000001</v>
      </c>
      <c r="J149" s="20">
        <v>10</v>
      </c>
      <c r="K149" s="20">
        <v>3500</v>
      </c>
      <c r="L149" s="21"/>
      <c r="M149" s="28">
        <v>950</v>
      </c>
      <c r="N149">
        <v>17</v>
      </c>
      <c r="O149">
        <v>200</v>
      </c>
      <c r="P149">
        <v>375</v>
      </c>
      <c r="Q149" s="29">
        <v>29</v>
      </c>
      <c r="R149" s="28">
        <f t="shared" si="47"/>
        <v>1571</v>
      </c>
      <c r="S149" s="20">
        <f t="shared" si="48"/>
        <v>4836.3119999999999</v>
      </c>
      <c r="T149" s="32">
        <f t="shared" si="49"/>
        <v>6407.3119999999999</v>
      </c>
    </row>
    <row r="150" spans="1:20" x14ac:dyDescent="0.3">
      <c r="A150" s="28">
        <v>145</v>
      </c>
      <c r="B150" t="s">
        <v>456</v>
      </c>
      <c r="C150" t="s">
        <v>750</v>
      </c>
      <c r="D150">
        <v>618</v>
      </c>
      <c r="E150" s="29">
        <f t="shared" si="41"/>
        <v>927000</v>
      </c>
      <c r="F150" s="19">
        <f t="shared" si="42"/>
        <v>193.125</v>
      </c>
      <c r="G150" s="20">
        <f t="shared" si="43"/>
        <v>579.375</v>
      </c>
      <c r="H150" s="20">
        <f t="shared" si="44"/>
        <v>154.5</v>
      </c>
      <c r="I150" s="20">
        <f t="shared" si="45"/>
        <v>12.978000000000002</v>
      </c>
      <c r="J150" s="20">
        <v>10</v>
      </c>
      <c r="K150" s="20">
        <v>3500</v>
      </c>
      <c r="L150" s="21">
        <f>+K150*10%</f>
        <v>350</v>
      </c>
      <c r="M150" s="28">
        <v>229</v>
      </c>
      <c r="N150">
        <v>0</v>
      </c>
      <c r="O150">
        <v>200</v>
      </c>
      <c r="P150">
        <v>375</v>
      </c>
      <c r="Q150" s="29">
        <v>29</v>
      </c>
      <c r="R150" s="28">
        <f t="shared" si="47"/>
        <v>833</v>
      </c>
      <c r="S150" s="20">
        <f t="shared" si="48"/>
        <v>4799.9780000000001</v>
      </c>
      <c r="T150" s="32">
        <f t="shared" si="49"/>
        <v>5632.9780000000001</v>
      </c>
    </row>
    <row r="151" spans="1:20" x14ac:dyDescent="0.3">
      <c r="A151" s="28">
        <v>146</v>
      </c>
      <c r="B151" t="s">
        <v>1002</v>
      </c>
      <c r="C151" t="s">
        <v>751</v>
      </c>
      <c r="D151">
        <v>618</v>
      </c>
      <c r="E151" s="29">
        <f t="shared" si="41"/>
        <v>927000</v>
      </c>
      <c r="F151" s="19">
        <f t="shared" si="42"/>
        <v>193.125</v>
      </c>
      <c r="G151" s="20">
        <f t="shared" si="43"/>
        <v>579.375</v>
      </c>
      <c r="H151" s="20">
        <f t="shared" si="44"/>
        <v>154.5</v>
      </c>
      <c r="I151" s="20">
        <f t="shared" si="45"/>
        <v>12.978000000000002</v>
      </c>
      <c r="J151" s="20">
        <v>10</v>
      </c>
      <c r="K151" s="20">
        <v>3500</v>
      </c>
      <c r="L151" s="21"/>
      <c r="M151" s="28">
        <v>229</v>
      </c>
      <c r="N151">
        <v>8</v>
      </c>
      <c r="O151">
        <v>200</v>
      </c>
      <c r="P151">
        <v>375</v>
      </c>
      <c r="Q151" s="29">
        <v>29</v>
      </c>
      <c r="R151" s="28">
        <f t="shared" si="47"/>
        <v>841</v>
      </c>
      <c r="S151" s="20">
        <f t="shared" si="48"/>
        <v>4449.9780000000001</v>
      </c>
      <c r="T151" s="32">
        <f t="shared" si="49"/>
        <v>5290.9780000000001</v>
      </c>
    </row>
    <row r="152" spans="1:20" x14ac:dyDescent="0.3">
      <c r="A152" s="28">
        <v>147</v>
      </c>
      <c r="B152" t="s">
        <v>459</v>
      </c>
      <c r="C152" t="s">
        <v>752</v>
      </c>
      <c r="D152">
        <v>872</v>
      </c>
      <c r="E152" s="29">
        <f t="shared" ref="E152:E160" si="51">+D152*1500</f>
        <v>1308000</v>
      </c>
      <c r="F152" s="19">
        <f t="shared" si="42"/>
        <v>272.5</v>
      </c>
      <c r="G152" s="20">
        <f t="shared" si="43"/>
        <v>817.5</v>
      </c>
      <c r="H152" s="20">
        <f t="shared" si="44"/>
        <v>218</v>
      </c>
      <c r="I152" s="20">
        <f t="shared" si="45"/>
        <v>18.312000000000001</v>
      </c>
      <c r="J152" s="20">
        <v>10</v>
      </c>
      <c r="K152" s="20">
        <v>3500</v>
      </c>
      <c r="L152" s="21">
        <f t="shared" ref="L152:L153" si="52">+K152*10%</f>
        <v>350</v>
      </c>
      <c r="M152" s="28">
        <v>971</v>
      </c>
      <c r="N152">
        <v>22</v>
      </c>
      <c r="O152">
        <v>200</v>
      </c>
      <c r="P152">
        <v>375</v>
      </c>
      <c r="Q152" s="29">
        <v>29</v>
      </c>
      <c r="R152" s="28">
        <f t="shared" ref="R152:R160" si="53">+M152+N152+O152+P152+Q152</f>
        <v>1597</v>
      </c>
      <c r="S152" s="20">
        <f t="shared" ref="S152:S160" si="54">+F152+G152+H152+I152+J152+K152+L152</f>
        <v>5186.3119999999999</v>
      </c>
      <c r="T152" s="32">
        <f t="shared" ref="T152:T160" si="55">+R152+S152</f>
        <v>6783.3119999999999</v>
      </c>
    </row>
    <row r="153" spans="1:20" x14ac:dyDescent="0.3">
      <c r="A153" s="28">
        <v>148</v>
      </c>
      <c r="B153" t="s">
        <v>460</v>
      </c>
      <c r="C153" t="s">
        <v>753</v>
      </c>
      <c r="D153">
        <v>872</v>
      </c>
      <c r="E153" s="29">
        <f t="shared" si="51"/>
        <v>1308000</v>
      </c>
      <c r="F153" s="19">
        <f t="shared" si="42"/>
        <v>272.5</v>
      </c>
      <c r="G153" s="20">
        <f t="shared" si="43"/>
        <v>817.5</v>
      </c>
      <c r="H153" s="20">
        <f t="shared" si="44"/>
        <v>218</v>
      </c>
      <c r="I153" s="20">
        <f t="shared" si="45"/>
        <v>18.312000000000001</v>
      </c>
      <c r="J153" s="20">
        <v>10</v>
      </c>
      <c r="K153" s="20">
        <v>3500</v>
      </c>
      <c r="L153" s="21">
        <f t="shared" si="52"/>
        <v>350</v>
      </c>
      <c r="M153" s="28">
        <v>971</v>
      </c>
      <c r="N153">
        <v>30</v>
      </c>
      <c r="O153">
        <v>200</v>
      </c>
      <c r="P153">
        <v>375</v>
      </c>
      <c r="Q153" s="29">
        <v>29</v>
      </c>
      <c r="R153" s="28">
        <f t="shared" si="53"/>
        <v>1605</v>
      </c>
      <c r="S153" s="20">
        <f t="shared" si="54"/>
        <v>5186.3119999999999</v>
      </c>
      <c r="T153" s="32">
        <f t="shared" si="55"/>
        <v>6791.3119999999999</v>
      </c>
    </row>
    <row r="154" spans="1:20" x14ac:dyDescent="0.3">
      <c r="A154" s="28">
        <v>149</v>
      </c>
      <c r="B154" t="s">
        <v>461</v>
      </c>
      <c r="C154" t="s">
        <v>754</v>
      </c>
      <c r="D154">
        <v>872</v>
      </c>
      <c r="E154" s="29">
        <f t="shared" si="51"/>
        <v>1308000</v>
      </c>
      <c r="F154" s="19">
        <f t="shared" si="42"/>
        <v>272.5</v>
      </c>
      <c r="G154" s="20">
        <f t="shared" si="43"/>
        <v>817.5</v>
      </c>
      <c r="H154" s="20">
        <f t="shared" si="44"/>
        <v>218</v>
      </c>
      <c r="I154" s="20">
        <f t="shared" si="45"/>
        <v>18.312000000000001</v>
      </c>
      <c r="J154" s="20">
        <v>10</v>
      </c>
      <c r="K154" s="20">
        <v>3500</v>
      </c>
      <c r="L154" s="21"/>
      <c r="M154" s="28">
        <v>971</v>
      </c>
      <c r="N154">
        <v>0</v>
      </c>
      <c r="O154">
        <v>200</v>
      </c>
      <c r="P154">
        <v>375</v>
      </c>
      <c r="Q154" s="29">
        <v>29</v>
      </c>
      <c r="R154" s="28">
        <f t="shared" si="53"/>
        <v>1575</v>
      </c>
      <c r="S154" s="20">
        <f t="shared" si="54"/>
        <v>4836.3119999999999</v>
      </c>
      <c r="T154" s="32">
        <f t="shared" si="55"/>
        <v>6411.3119999999999</v>
      </c>
    </row>
    <row r="155" spans="1:20" x14ac:dyDescent="0.3">
      <c r="A155" s="28">
        <v>150</v>
      </c>
      <c r="B155" t="s">
        <v>462</v>
      </c>
      <c r="C155" t="s">
        <v>755</v>
      </c>
      <c r="D155">
        <v>872</v>
      </c>
      <c r="E155" s="29">
        <f t="shared" si="51"/>
        <v>1308000</v>
      </c>
      <c r="F155" s="19">
        <f t="shared" si="42"/>
        <v>272.5</v>
      </c>
      <c r="G155" s="20">
        <f t="shared" si="43"/>
        <v>817.5</v>
      </c>
      <c r="H155" s="20">
        <f t="shared" si="44"/>
        <v>218</v>
      </c>
      <c r="I155" s="20">
        <f t="shared" si="45"/>
        <v>18.312000000000001</v>
      </c>
      <c r="J155" s="20">
        <v>10</v>
      </c>
      <c r="K155" s="20">
        <v>3500</v>
      </c>
      <c r="L155" s="21"/>
      <c r="M155" s="28">
        <v>971</v>
      </c>
      <c r="N155">
        <v>22</v>
      </c>
      <c r="O155">
        <v>200</v>
      </c>
      <c r="P155">
        <v>375</v>
      </c>
      <c r="Q155" s="29">
        <v>29</v>
      </c>
      <c r="R155" s="28">
        <f t="shared" si="53"/>
        <v>1597</v>
      </c>
      <c r="S155" s="20">
        <f t="shared" si="54"/>
        <v>4836.3119999999999</v>
      </c>
      <c r="T155" s="32">
        <f t="shared" si="55"/>
        <v>6433.3119999999999</v>
      </c>
    </row>
    <row r="156" spans="1:20" x14ac:dyDescent="0.3">
      <c r="A156" s="28">
        <v>151</v>
      </c>
      <c r="B156" t="s">
        <v>463</v>
      </c>
      <c r="C156" t="s">
        <v>756</v>
      </c>
      <c r="D156">
        <v>618</v>
      </c>
      <c r="E156" s="29">
        <f t="shared" si="51"/>
        <v>927000</v>
      </c>
      <c r="F156" s="19">
        <f t="shared" si="42"/>
        <v>193.125</v>
      </c>
      <c r="G156" s="20">
        <f t="shared" si="43"/>
        <v>579.375</v>
      </c>
      <c r="H156" s="20">
        <f t="shared" si="44"/>
        <v>154.5</v>
      </c>
      <c r="I156" s="20">
        <f t="shared" si="45"/>
        <v>12.978000000000002</v>
      </c>
      <c r="J156" s="20">
        <v>10</v>
      </c>
      <c r="K156" s="20">
        <v>3500</v>
      </c>
      <c r="L156" s="21"/>
      <c r="M156" s="28">
        <v>229</v>
      </c>
      <c r="N156">
        <v>30</v>
      </c>
      <c r="O156">
        <v>200</v>
      </c>
      <c r="P156">
        <v>375</v>
      </c>
      <c r="Q156" s="29">
        <v>29</v>
      </c>
      <c r="R156" s="28">
        <f t="shared" si="53"/>
        <v>863</v>
      </c>
      <c r="S156" s="20">
        <f t="shared" si="54"/>
        <v>4449.9780000000001</v>
      </c>
      <c r="T156" s="32">
        <f t="shared" si="55"/>
        <v>5312.9780000000001</v>
      </c>
    </row>
    <row r="157" spans="1:20" x14ac:dyDescent="0.3">
      <c r="A157" s="28">
        <v>152</v>
      </c>
      <c r="B157" t="s">
        <v>464</v>
      </c>
      <c r="C157" t="s">
        <v>757</v>
      </c>
      <c r="D157">
        <v>618</v>
      </c>
      <c r="E157" s="29">
        <f t="shared" si="51"/>
        <v>927000</v>
      </c>
      <c r="F157" s="19">
        <f t="shared" si="42"/>
        <v>193.125</v>
      </c>
      <c r="G157" s="20">
        <f t="shared" si="43"/>
        <v>579.375</v>
      </c>
      <c r="H157" s="20">
        <f t="shared" si="44"/>
        <v>154.5</v>
      </c>
      <c r="I157" s="20">
        <f t="shared" si="45"/>
        <v>12.978000000000002</v>
      </c>
      <c r="J157" s="20">
        <v>10</v>
      </c>
      <c r="K157" s="20">
        <v>3500</v>
      </c>
      <c r="L157" s="21"/>
      <c r="M157" s="28">
        <v>229</v>
      </c>
      <c r="N157">
        <v>30</v>
      </c>
      <c r="O157">
        <v>200</v>
      </c>
      <c r="P157">
        <v>375</v>
      </c>
      <c r="Q157" s="29">
        <v>29</v>
      </c>
      <c r="R157" s="28">
        <f t="shared" si="53"/>
        <v>863</v>
      </c>
      <c r="S157" s="20">
        <f t="shared" si="54"/>
        <v>4449.9780000000001</v>
      </c>
      <c r="T157" s="32">
        <f t="shared" si="55"/>
        <v>5312.9780000000001</v>
      </c>
    </row>
    <row r="158" spans="1:20" x14ac:dyDescent="0.3">
      <c r="A158" s="28">
        <v>153</v>
      </c>
      <c r="B158" t="s">
        <v>465</v>
      </c>
      <c r="C158" t="s">
        <v>758</v>
      </c>
      <c r="D158">
        <v>872</v>
      </c>
      <c r="E158" s="29">
        <f t="shared" si="51"/>
        <v>1308000</v>
      </c>
      <c r="F158" s="19">
        <f t="shared" si="42"/>
        <v>272.5</v>
      </c>
      <c r="G158" s="20">
        <f t="shared" si="43"/>
        <v>817.5</v>
      </c>
      <c r="H158" s="20">
        <f t="shared" si="44"/>
        <v>218</v>
      </c>
      <c r="I158" s="20">
        <f t="shared" si="45"/>
        <v>18.312000000000001</v>
      </c>
      <c r="J158" s="20">
        <v>10</v>
      </c>
      <c r="K158" s="20">
        <v>3500</v>
      </c>
      <c r="L158" s="21">
        <f>+K158*10%</f>
        <v>350</v>
      </c>
      <c r="M158" s="28">
        <v>971</v>
      </c>
      <c r="N158">
        <v>30</v>
      </c>
      <c r="O158">
        <v>200</v>
      </c>
      <c r="P158">
        <v>375</v>
      </c>
      <c r="Q158" s="29">
        <v>29</v>
      </c>
      <c r="R158" s="28">
        <f t="shared" si="53"/>
        <v>1605</v>
      </c>
      <c r="S158" s="20">
        <f t="shared" si="54"/>
        <v>5186.3119999999999</v>
      </c>
      <c r="T158" s="32">
        <f t="shared" si="55"/>
        <v>6791.3119999999999</v>
      </c>
    </row>
    <row r="159" spans="1:20" x14ac:dyDescent="0.3">
      <c r="A159" s="28">
        <v>154</v>
      </c>
      <c r="B159" t="s">
        <v>466</v>
      </c>
      <c r="C159" t="s">
        <v>759</v>
      </c>
      <c r="D159">
        <v>872</v>
      </c>
      <c r="E159" s="29">
        <f t="shared" si="51"/>
        <v>1308000</v>
      </c>
      <c r="F159" s="19">
        <f t="shared" si="42"/>
        <v>272.5</v>
      </c>
      <c r="G159" s="20">
        <f t="shared" si="43"/>
        <v>817.5</v>
      </c>
      <c r="H159" s="20">
        <f t="shared" si="44"/>
        <v>218</v>
      </c>
      <c r="I159" s="20">
        <f t="shared" si="45"/>
        <v>18.312000000000001</v>
      </c>
      <c r="J159" s="20">
        <v>10</v>
      </c>
      <c r="K159" s="20">
        <v>3500</v>
      </c>
      <c r="L159" s="21"/>
      <c r="M159" s="28">
        <v>971</v>
      </c>
      <c r="N159">
        <v>0</v>
      </c>
      <c r="O159">
        <v>200</v>
      </c>
      <c r="P159">
        <v>375</v>
      </c>
      <c r="Q159" s="29">
        <v>29</v>
      </c>
      <c r="R159" s="28">
        <f t="shared" si="53"/>
        <v>1575</v>
      </c>
      <c r="S159" s="20">
        <f t="shared" si="54"/>
        <v>4836.3119999999999</v>
      </c>
      <c r="T159" s="32">
        <f t="shared" si="55"/>
        <v>6411.3119999999999</v>
      </c>
    </row>
    <row r="160" spans="1:20" x14ac:dyDescent="0.3">
      <c r="A160" s="28">
        <v>155</v>
      </c>
      <c r="B160" t="s">
        <v>1003</v>
      </c>
      <c r="C160" t="s">
        <v>760</v>
      </c>
      <c r="D160">
        <v>872</v>
      </c>
      <c r="E160" s="29">
        <f t="shared" si="51"/>
        <v>1308000</v>
      </c>
      <c r="F160" s="19">
        <f t="shared" si="42"/>
        <v>272.5</v>
      </c>
      <c r="G160" s="20">
        <f t="shared" si="43"/>
        <v>817.5</v>
      </c>
      <c r="H160" s="20">
        <f t="shared" si="44"/>
        <v>218</v>
      </c>
      <c r="I160" s="20">
        <f t="shared" si="45"/>
        <v>18.312000000000001</v>
      </c>
      <c r="J160" s="20">
        <v>10</v>
      </c>
      <c r="K160" s="20">
        <v>3500</v>
      </c>
      <c r="L160" s="21"/>
      <c r="M160" s="28">
        <v>971</v>
      </c>
      <c r="N160">
        <v>8</v>
      </c>
      <c r="O160">
        <v>200</v>
      </c>
      <c r="P160">
        <v>375</v>
      </c>
      <c r="Q160" s="29">
        <v>29</v>
      </c>
      <c r="R160" s="28">
        <f t="shared" si="53"/>
        <v>1583</v>
      </c>
      <c r="S160" s="20">
        <f t="shared" si="54"/>
        <v>4836.3119999999999</v>
      </c>
      <c r="T160" s="32">
        <f t="shared" si="55"/>
        <v>6419.3119999999999</v>
      </c>
    </row>
    <row r="161" spans="1:20" x14ac:dyDescent="0.3">
      <c r="A161" s="28">
        <v>156</v>
      </c>
      <c r="B161" t="s">
        <v>469</v>
      </c>
      <c r="C161" t="s">
        <v>761</v>
      </c>
      <c r="D161">
        <v>872</v>
      </c>
      <c r="E161" s="29">
        <f t="shared" ref="E161:E191" si="56">+D161*1500</f>
        <v>1308000</v>
      </c>
      <c r="F161" s="19">
        <f t="shared" si="42"/>
        <v>272.5</v>
      </c>
      <c r="G161" s="20">
        <f t="shared" si="43"/>
        <v>817.5</v>
      </c>
      <c r="H161" s="20">
        <f t="shared" si="44"/>
        <v>218</v>
      </c>
      <c r="I161" s="20">
        <f t="shared" si="45"/>
        <v>18.312000000000001</v>
      </c>
      <c r="J161" s="20">
        <v>10</v>
      </c>
      <c r="K161" s="20">
        <v>3500</v>
      </c>
      <c r="L161" s="21">
        <f t="shared" ref="L161" si="57">+K161*10%</f>
        <v>350</v>
      </c>
      <c r="M161" s="28">
        <v>971</v>
      </c>
      <c r="N161">
        <v>0</v>
      </c>
      <c r="O161">
        <v>200</v>
      </c>
      <c r="P161">
        <v>375</v>
      </c>
      <c r="Q161" s="29">
        <v>29</v>
      </c>
      <c r="R161" s="28">
        <f t="shared" ref="R161:R191" si="58">+M161+N161+O161+P161+Q161</f>
        <v>1575</v>
      </c>
      <c r="S161" s="20">
        <f t="shared" ref="S161:S191" si="59">+F161+G161+H161+I161+J161+K161+L161</f>
        <v>5186.3119999999999</v>
      </c>
      <c r="T161" s="32">
        <f t="shared" ref="T161:T191" si="60">+R161+S161</f>
        <v>6761.3119999999999</v>
      </c>
    </row>
    <row r="162" spans="1:20" x14ac:dyDescent="0.3">
      <c r="A162" s="28">
        <v>157</v>
      </c>
      <c r="B162" t="s">
        <v>470</v>
      </c>
      <c r="C162" t="s">
        <v>762</v>
      </c>
      <c r="D162">
        <v>618</v>
      </c>
      <c r="E162" s="29">
        <f t="shared" si="56"/>
        <v>927000</v>
      </c>
      <c r="F162" s="19">
        <f t="shared" si="42"/>
        <v>193.125</v>
      </c>
      <c r="G162" s="20">
        <f t="shared" si="43"/>
        <v>579.375</v>
      </c>
      <c r="H162" s="20">
        <f t="shared" si="44"/>
        <v>154.5</v>
      </c>
      <c r="I162" s="20">
        <f t="shared" si="45"/>
        <v>12.978000000000002</v>
      </c>
      <c r="J162" s="20">
        <v>10</v>
      </c>
      <c r="K162" s="20">
        <v>3500</v>
      </c>
      <c r="L162" s="21"/>
      <c r="M162" s="28">
        <v>229</v>
      </c>
      <c r="N162">
        <v>8</v>
      </c>
      <c r="O162">
        <v>200</v>
      </c>
      <c r="P162">
        <v>375</v>
      </c>
      <c r="Q162" s="29">
        <v>29</v>
      </c>
      <c r="R162" s="28">
        <f t="shared" si="58"/>
        <v>841</v>
      </c>
      <c r="S162" s="20">
        <f t="shared" si="59"/>
        <v>4449.9780000000001</v>
      </c>
      <c r="T162" s="32">
        <f t="shared" si="60"/>
        <v>5290.9780000000001</v>
      </c>
    </row>
    <row r="163" spans="1:20" x14ac:dyDescent="0.3">
      <c r="A163" s="28">
        <v>158</v>
      </c>
      <c r="B163" t="s">
        <v>471</v>
      </c>
      <c r="C163" t="s">
        <v>763</v>
      </c>
      <c r="D163">
        <v>618</v>
      </c>
      <c r="E163" s="29">
        <f t="shared" si="56"/>
        <v>927000</v>
      </c>
      <c r="F163" s="19">
        <f t="shared" si="42"/>
        <v>193.125</v>
      </c>
      <c r="G163" s="20">
        <f t="shared" si="43"/>
        <v>579.375</v>
      </c>
      <c r="H163" s="20">
        <f t="shared" si="44"/>
        <v>154.5</v>
      </c>
      <c r="I163" s="20">
        <f t="shared" si="45"/>
        <v>12.978000000000002</v>
      </c>
      <c r="J163" s="20">
        <v>10</v>
      </c>
      <c r="K163" s="20">
        <v>3500</v>
      </c>
      <c r="L163" s="21">
        <f>+K163*10%</f>
        <v>350</v>
      </c>
      <c r="M163" s="28">
        <v>229</v>
      </c>
      <c r="N163">
        <v>22</v>
      </c>
      <c r="O163">
        <v>200</v>
      </c>
      <c r="P163">
        <v>375</v>
      </c>
      <c r="Q163" s="29">
        <v>29</v>
      </c>
      <c r="R163" s="28">
        <f t="shared" si="58"/>
        <v>855</v>
      </c>
      <c r="S163" s="20">
        <f t="shared" si="59"/>
        <v>4799.9780000000001</v>
      </c>
      <c r="T163" s="32">
        <f t="shared" si="60"/>
        <v>5654.9780000000001</v>
      </c>
    </row>
    <row r="164" spans="1:20" x14ac:dyDescent="0.3">
      <c r="A164" s="28">
        <v>159</v>
      </c>
      <c r="B164" t="s">
        <v>472</v>
      </c>
      <c r="C164" t="s">
        <v>764</v>
      </c>
      <c r="D164">
        <v>872</v>
      </c>
      <c r="E164" s="29">
        <f t="shared" si="56"/>
        <v>1308000</v>
      </c>
      <c r="F164" s="19">
        <f t="shared" si="42"/>
        <v>272.5</v>
      </c>
      <c r="G164" s="20">
        <f t="shared" si="43"/>
        <v>817.5</v>
      </c>
      <c r="H164" s="20">
        <f t="shared" si="44"/>
        <v>218</v>
      </c>
      <c r="I164" s="20">
        <f t="shared" si="45"/>
        <v>18.312000000000001</v>
      </c>
      <c r="J164" s="20">
        <v>10</v>
      </c>
      <c r="K164" s="20">
        <v>3500</v>
      </c>
      <c r="L164" s="21"/>
      <c r="M164" s="28">
        <v>971</v>
      </c>
      <c r="N164">
        <v>22</v>
      </c>
      <c r="O164">
        <v>200</v>
      </c>
      <c r="P164">
        <v>375</v>
      </c>
      <c r="Q164" s="29">
        <v>29</v>
      </c>
      <c r="R164" s="28">
        <f t="shared" si="58"/>
        <v>1597</v>
      </c>
      <c r="S164" s="20">
        <f t="shared" si="59"/>
        <v>4836.3119999999999</v>
      </c>
      <c r="T164" s="32">
        <f t="shared" si="60"/>
        <v>6433.3119999999999</v>
      </c>
    </row>
    <row r="165" spans="1:20" x14ac:dyDescent="0.3">
      <c r="A165" s="28">
        <v>160</v>
      </c>
      <c r="B165" t="s">
        <v>473</v>
      </c>
      <c r="C165" t="s">
        <v>765</v>
      </c>
      <c r="D165">
        <v>872</v>
      </c>
      <c r="E165" s="29">
        <f t="shared" si="56"/>
        <v>1308000</v>
      </c>
      <c r="F165" s="19">
        <f t="shared" si="42"/>
        <v>272.5</v>
      </c>
      <c r="G165" s="20">
        <f t="shared" si="43"/>
        <v>817.5</v>
      </c>
      <c r="H165" s="20">
        <f t="shared" si="44"/>
        <v>218</v>
      </c>
      <c r="I165" s="20">
        <f t="shared" si="45"/>
        <v>18.312000000000001</v>
      </c>
      <c r="J165" s="20">
        <v>10</v>
      </c>
      <c r="K165" s="20">
        <v>3500</v>
      </c>
      <c r="L165" s="21"/>
      <c r="M165" s="28">
        <v>971</v>
      </c>
      <c r="N165">
        <v>22</v>
      </c>
      <c r="O165">
        <v>200</v>
      </c>
      <c r="P165">
        <v>375</v>
      </c>
      <c r="Q165" s="29">
        <v>29</v>
      </c>
      <c r="R165" s="28">
        <f t="shared" si="58"/>
        <v>1597</v>
      </c>
      <c r="S165" s="20">
        <f t="shared" si="59"/>
        <v>4836.3119999999999</v>
      </c>
      <c r="T165" s="32">
        <f t="shared" si="60"/>
        <v>6433.3119999999999</v>
      </c>
    </row>
    <row r="166" spans="1:20" x14ac:dyDescent="0.3">
      <c r="A166" s="28">
        <v>161</v>
      </c>
      <c r="B166" t="s">
        <v>474</v>
      </c>
      <c r="C166" t="s">
        <v>766</v>
      </c>
      <c r="D166">
        <v>872</v>
      </c>
      <c r="E166" s="29">
        <f t="shared" si="56"/>
        <v>1308000</v>
      </c>
      <c r="F166" s="19">
        <f t="shared" si="42"/>
        <v>272.5</v>
      </c>
      <c r="G166" s="20">
        <f t="shared" si="43"/>
        <v>817.5</v>
      </c>
      <c r="H166" s="20">
        <f t="shared" si="44"/>
        <v>218</v>
      </c>
      <c r="I166" s="20">
        <f t="shared" si="45"/>
        <v>18.312000000000001</v>
      </c>
      <c r="J166" s="20">
        <v>10</v>
      </c>
      <c r="K166" s="20">
        <v>3500</v>
      </c>
      <c r="L166" s="21"/>
      <c r="M166" s="28">
        <v>971</v>
      </c>
      <c r="N166">
        <v>30</v>
      </c>
      <c r="O166">
        <v>200</v>
      </c>
      <c r="P166">
        <v>375</v>
      </c>
      <c r="Q166" s="29">
        <v>29</v>
      </c>
      <c r="R166" s="28">
        <f t="shared" si="58"/>
        <v>1605</v>
      </c>
      <c r="S166" s="20">
        <f t="shared" si="59"/>
        <v>4836.3119999999999</v>
      </c>
      <c r="T166" s="32">
        <f t="shared" si="60"/>
        <v>6441.3119999999999</v>
      </c>
    </row>
    <row r="167" spans="1:20" x14ac:dyDescent="0.3">
      <c r="A167" s="28">
        <v>162</v>
      </c>
      <c r="B167" t="s">
        <v>475</v>
      </c>
      <c r="C167" t="s">
        <v>767</v>
      </c>
      <c r="D167">
        <v>872</v>
      </c>
      <c r="E167" s="29">
        <f t="shared" si="56"/>
        <v>1308000</v>
      </c>
      <c r="F167" s="19">
        <f t="shared" si="42"/>
        <v>272.5</v>
      </c>
      <c r="G167" s="20">
        <f t="shared" si="43"/>
        <v>817.5</v>
      </c>
      <c r="H167" s="20">
        <f t="shared" si="44"/>
        <v>218</v>
      </c>
      <c r="I167" s="20">
        <f t="shared" si="45"/>
        <v>18.312000000000001</v>
      </c>
      <c r="J167" s="20">
        <v>10</v>
      </c>
      <c r="K167" s="20">
        <v>3500</v>
      </c>
      <c r="L167" s="21"/>
      <c r="M167" s="28">
        <v>971</v>
      </c>
      <c r="N167">
        <v>0</v>
      </c>
      <c r="O167">
        <v>200</v>
      </c>
      <c r="P167">
        <v>375</v>
      </c>
      <c r="Q167" s="29">
        <v>29</v>
      </c>
      <c r="R167" s="28">
        <f t="shared" si="58"/>
        <v>1575</v>
      </c>
      <c r="S167" s="20">
        <f t="shared" si="59"/>
        <v>4836.3119999999999</v>
      </c>
      <c r="T167" s="32">
        <f t="shared" si="60"/>
        <v>6411.3119999999999</v>
      </c>
    </row>
    <row r="168" spans="1:20" x14ac:dyDescent="0.3">
      <c r="A168" s="28">
        <v>163</v>
      </c>
      <c r="B168" t="s">
        <v>476</v>
      </c>
      <c r="C168" t="s">
        <v>768</v>
      </c>
      <c r="D168">
        <v>618</v>
      </c>
      <c r="E168" s="29">
        <f t="shared" si="56"/>
        <v>927000</v>
      </c>
      <c r="F168" s="19">
        <f t="shared" si="42"/>
        <v>193.125</v>
      </c>
      <c r="G168" s="20">
        <f t="shared" si="43"/>
        <v>579.375</v>
      </c>
      <c r="H168" s="20">
        <f t="shared" si="44"/>
        <v>154.5</v>
      </c>
      <c r="I168" s="20">
        <f t="shared" si="45"/>
        <v>12.978000000000002</v>
      </c>
      <c r="J168" s="20">
        <v>10</v>
      </c>
      <c r="K168" s="20">
        <v>3500</v>
      </c>
      <c r="L168" s="21"/>
      <c r="M168" s="28">
        <v>229</v>
      </c>
      <c r="N168">
        <v>8</v>
      </c>
      <c r="O168">
        <v>200</v>
      </c>
      <c r="P168">
        <v>375</v>
      </c>
      <c r="Q168" s="29">
        <v>29</v>
      </c>
      <c r="R168" s="28">
        <f t="shared" si="58"/>
        <v>841</v>
      </c>
      <c r="S168" s="20">
        <f t="shared" si="59"/>
        <v>4449.9780000000001</v>
      </c>
      <c r="T168" s="32">
        <f t="shared" si="60"/>
        <v>5290.9780000000001</v>
      </c>
    </row>
    <row r="169" spans="1:20" x14ac:dyDescent="0.3">
      <c r="A169" s="28">
        <v>164</v>
      </c>
      <c r="B169" t="s">
        <v>477</v>
      </c>
      <c r="C169" t="s">
        <v>769</v>
      </c>
      <c r="D169">
        <v>618</v>
      </c>
      <c r="E169" s="29">
        <f t="shared" si="56"/>
        <v>927000</v>
      </c>
      <c r="F169" s="19">
        <f t="shared" si="42"/>
        <v>193.125</v>
      </c>
      <c r="G169" s="20">
        <f t="shared" si="43"/>
        <v>579.375</v>
      </c>
      <c r="H169" s="20">
        <f t="shared" si="44"/>
        <v>154.5</v>
      </c>
      <c r="I169" s="20">
        <f t="shared" si="45"/>
        <v>12.978000000000002</v>
      </c>
      <c r="J169" s="20">
        <v>10</v>
      </c>
      <c r="K169" s="20">
        <v>3500</v>
      </c>
      <c r="L169" s="21">
        <f>+K169*10%</f>
        <v>350</v>
      </c>
      <c r="M169" s="28">
        <v>229</v>
      </c>
      <c r="N169">
        <v>0</v>
      </c>
      <c r="O169">
        <v>200</v>
      </c>
      <c r="P169">
        <v>375</v>
      </c>
      <c r="Q169" s="29">
        <v>29</v>
      </c>
      <c r="R169" s="28">
        <f t="shared" si="58"/>
        <v>833</v>
      </c>
      <c r="S169" s="20">
        <f t="shared" si="59"/>
        <v>4799.9780000000001</v>
      </c>
      <c r="T169" s="32">
        <f t="shared" si="60"/>
        <v>5632.9780000000001</v>
      </c>
    </row>
    <row r="170" spans="1:20" x14ac:dyDescent="0.3">
      <c r="A170" s="28">
        <v>165</v>
      </c>
      <c r="B170" t="s">
        <v>474</v>
      </c>
      <c r="C170" t="s">
        <v>770</v>
      </c>
      <c r="D170">
        <v>872</v>
      </c>
      <c r="E170" s="29">
        <f t="shared" si="56"/>
        <v>1308000</v>
      </c>
      <c r="F170" s="19">
        <f t="shared" si="42"/>
        <v>272.5</v>
      </c>
      <c r="G170" s="20">
        <f t="shared" si="43"/>
        <v>817.5</v>
      </c>
      <c r="H170" s="20">
        <f t="shared" si="44"/>
        <v>218</v>
      </c>
      <c r="I170" s="20">
        <f t="shared" si="45"/>
        <v>18.312000000000001</v>
      </c>
      <c r="J170" s="20">
        <v>10</v>
      </c>
      <c r="K170" s="20">
        <v>3500</v>
      </c>
      <c r="L170" s="21"/>
      <c r="M170" s="28">
        <v>971</v>
      </c>
      <c r="N170">
        <v>0</v>
      </c>
      <c r="O170">
        <v>200</v>
      </c>
      <c r="P170">
        <v>375</v>
      </c>
      <c r="Q170" s="29">
        <v>29</v>
      </c>
      <c r="R170" s="28">
        <f t="shared" si="58"/>
        <v>1575</v>
      </c>
      <c r="S170" s="20">
        <f t="shared" si="59"/>
        <v>4836.3119999999999</v>
      </c>
      <c r="T170" s="32">
        <f t="shared" si="60"/>
        <v>6411.3119999999999</v>
      </c>
    </row>
    <row r="171" spans="1:20" x14ac:dyDescent="0.3">
      <c r="A171" s="28">
        <v>166</v>
      </c>
      <c r="B171" t="s">
        <v>478</v>
      </c>
      <c r="C171" t="s">
        <v>771</v>
      </c>
      <c r="D171">
        <v>872</v>
      </c>
      <c r="E171" s="29">
        <f t="shared" si="56"/>
        <v>1308000</v>
      </c>
      <c r="F171" s="19">
        <f t="shared" si="42"/>
        <v>272.5</v>
      </c>
      <c r="G171" s="20">
        <f t="shared" si="43"/>
        <v>817.5</v>
      </c>
      <c r="H171" s="20">
        <f t="shared" si="44"/>
        <v>218</v>
      </c>
      <c r="I171" s="20">
        <f t="shared" si="45"/>
        <v>18.312000000000001</v>
      </c>
      <c r="J171" s="20">
        <v>10</v>
      </c>
      <c r="K171" s="20">
        <v>3500</v>
      </c>
      <c r="L171" s="21"/>
      <c r="M171" s="28">
        <v>971</v>
      </c>
      <c r="N171">
        <v>0</v>
      </c>
      <c r="O171">
        <v>200</v>
      </c>
      <c r="P171">
        <v>375</v>
      </c>
      <c r="Q171" s="29">
        <v>29</v>
      </c>
      <c r="R171" s="28">
        <f t="shared" si="58"/>
        <v>1575</v>
      </c>
      <c r="S171" s="20">
        <f t="shared" si="59"/>
        <v>4836.3119999999999</v>
      </c>
      <c r="T171" s="32">
        <f t="shared" si="60"/>
        <v>6411.3119999999999</v>
      </c>
    </row>
    <row r="172" spans="1:20" x14ac:dyDescent="0.3">
      <c r="A172" s="28">
        <v>167</v>
      </c>
      <c r="B172" t="s">
        <v>479</v>
      </c>
      <c r="C172" t="s">
        <v>772</v>
      </c>
      <c r="D172">
        <v>872</v>
      </c>
      <c r="E172" s="29">
        <f t="shared" si="56"/>
        <v>1308000</v>
      </c>
      <c r="F172" s="19">
        <f t="shared" si="42"/>
        <v>272.5</v>
      </c>
      <c r="G172" s="20">
        <f t="shared" si="43"/>
        <v>817.5</v>
      </c>
      <c r="H172" s="20">
        <f t="shared" si="44"/>
        <v>218</v>
      </c>
      <c r="I172" s="20">
        <f t="shared" si="45"/>
        <v>18.312000000000001</v>
      </c>
      <c r="J172" s="20">
        <v>10</v>
      </c>
      <c r="K172" s="20">
        <v>3500</v>
      </c>
      <c r="L172" s="21">
        <f>+K172*10%</f>
        <v>350</v>
      </c>
      <c r="M172" s="28">
        <v>971</v>
      </c>
      <c r="N172">
        <v>0</v>
      </c>
      <c r="O172">
        <v>200</v>
      </c>
      <c r="P172">
        <v>375</v>
      </c>
      <c r="Q172" s="29">
        <v>29</v>
      </c>
      <c r="R172" s="28">
        <f t="shared" si="58"/>
        <v>1575</v>
      </c>
      <c r="S172" s="20">
        <f t="shared" si="59"/>
        <v>5186.3119999999999</v>
      </c>
      <c r="T172" s="32">
        <f t="shared" si="60"/>
        <v>6761.3119999999999</v>
      </c>
    </row>
    <row r="173" spans="1:20" x14ac:dyDescent="0.3">
      <c r="A173" s="28">
        <v>168</v>
      </c>
      <c r="B173" t="s">
        <v>480</v>
      </c>
      <c r="C173" t="s">
        <v>773</v>
      </c>
      <c r="D173">
        <v>872</v>
      </c>
      <c r="E173" s="29">
        <f t="shared" si="56"/>
        <v>1308000</v>
      </c>
      <c r="F173" s="19">
        <f t="shared" si="42"/>
        <v>272.5</v>
      </c>
      <c r="G173" s="20">
        <f t="shared" si="43"/>
        <v>817.5</v>
      </c>
      <c r="H173" s="20">
        <f t="shared" si="44"/>
        <v>218</v>
      </c>
      <c r="I173" s="20">
        <f t="shared" si="45"/>
        <v>18.312000000000001</v>
      </c>
      <c r="J173" s="20">
        <v>10</v>
      </c>
      <c r="K173" s="20">
        <v>3500</v>
      </c>
      <c r="L173" s="21"/>
      <c r="M173" s="28">
        <v>971</v>
      </c>
      <c r="N173">
        <v>22</v>
      </c>
      <c r="O173">
        <v>200</v>
      </c>
      <c r="P173">
        <v>375</v>
      </c>
      <c r="Q173" s="29">
        <v>29</v>
      </c>
      <c r="R173" s="28">
        <f t="shared" si="58"/>
        <v>1597</v>
      </c>
      <c r="S173" s="20">
        <f t="shared" si="59"/>
        <v>4836.3119999999999</v>
      </c>
      <c r="T173" s="32">
        <f t="shared" si="60"/>
        <v>6433.3119999999999</v>
      </c>
    </row>
    <row r="174" spans="1:20" x14ac:dyDescent="0.3">
      <c r="A174" s="28">
        <v>169</v>
      </c>
      <c r="B174" t="s">
        <v>481</v>
      </c>
      <c r="C174" t="s">
        <v>774</v>
      </c>
      <c r="D174">
        <v>650</v>
      </c>
      <c r="E174" s="29">
        <f t="shared" si="56"/>
        <v>975000</v>
      </c>
      <c r="F174" s="19">
        <f t="shared" si="42"/>
        <v>203.125</v>
      </c>
      <c r="G174" s="20">
        <f t="shared" si="43"/>
        <v>609.375</v>
      </c>
      <c r="H174" s="20">
        <f t="shared" si="44"/>
        <v>162.5</v>
      </c>
      <c r="I174" s="20">
        <f t="shared" si="45"/>
        <v>13.65</v>
      </c>
      <c r="J174" s="20">
        <v>10</v>
      </c>
      <c r="K174" s="20">
        <v>3500</v>
      </c>
      <c r="L174" s="21">
        <f t="shared" ref="L174:L175" si="61">+K174*10%</f>
        <v>350</v>
      </c>
      <c r="M174" s="28">
        <v>0</v>
      </c>
      <c r="N174">
        <v>50</v>
      </c>
      <c r="O174">
        <v>200</v>
      </c>
      <c r="P174">
        <v>375</v>
      </c>
      <c r="Q174" s="29">
        <v>29</v>
      </c>
      <c r="R174" s="28">
        <f t="shared" si="58"/>
        <v>654</v>
      </c>
      <c r="S174" s="20">
        <f t="shared" si="59"/>
        <v>4848.6499999999996</v>
      </c>
      <c r="T174" s="32">
        <f t="shared" si="60"/>
        <v>5502.65</v>
      </c>
    </row>
    <row r="175" spans="1:20" x14ac:dyDescent="0.3">
      <c r="A175" s="28">
        <v>170</v>
      </c>
      <c r="B175" t="s">
        <v>482</v>
      </c>
      <c r="C175" t="s">
        <v>775</v>
      </c>
      <c r="D175">
        <v>650</v>
      </c>
      <c r="E175" s="29">
        <f t="shared" si="56"/>
        <v>975000</v>
      </c>
      <c r="F175" s="19">
        <f t="shared" si="42"/>
        <v>203.125</v>
      </c>
      <c r="G175" s="20">
        <f t="shared" si="43"/>
        <v>609.375</v>
      </c>
      <c r="H175" s="20">
        <f t="shared" si="44"/>
        <v>162.5</v>
      </c>
      <c r="I175" s="20">
        <f t="shared" si="45"/>
        <v>13.65</v>
      </c>
      <c r="J175" s="20">
        <v>10</v>
      </c>
      <c r="K175" s="20">
        <v>3500</v>
      </c>
      <c r="L175" s="21">
        <f t="shared" si="61"/>
        <v>350</v>
      </c>
      <c r="M175" s="28">
        <v>0</v>
      </c>
      <c r="N175">
        <v>0</v>
      </c>
      <c r="O175">
        <v>200</v>
      </c>
      <c r="P175">
        <v>375</v>
      </c>
      <c r="Q175" s="29">
        <v>29</v>
      </c>
      <c r="R175" s="28">
        <f t="shared" si="58"/>
        <v>604</v>
      </c>
      <c r="S175" s="20">
        <f t="shared" si="59"/>
        <v>4848.6499999999996</v>
      </c>
      <c r="T175" s="32">
        <f t="shared" si="60"/>
        <v>5452.65</v>
      </c>
    </row>
    <row r="176" spans="1:20" x14ac:dyDescent="0.3">
      <c r="A176" s="28">
        <v>171</v>
      </c>
      <c r="B176" t="s">
        <v>483</v>
      </c>
      <c r="C176" t="s">
        <v>776</v>
      </c>
      <c r="D176">
        <v>650</v>
      </c>
      <c r="E176" s="29">
        <f t="shared" si="56"/>
        <v>975000</v>
      </c>
      <c r="F176" s="19">
        <f t="shared" si="42"/>
        <v>203.125</v>
      </c>
      <c r="G176" s="20">
        <f t="shared" si="43"/>
        <v>609.375</v>
      </c>
      <c r="H176" s="20">
        <f t="shared" si="44"/>
        <v>162.5</v>
      </c>
      <c r="I176" s="20">
        <f t="shared" si="45"/>
        <v>13.65</v>
      </c>
      <c r="J176" s="20">
        <v>10</v>
      </c>
      <c r="K176" s="20">
        <v>3500</v>
      </c>
      <c r="L176" s="21"/>
      <c r="M176" s="28">
        <v>0</v>
      </c>
      <c r="N176">
        <v>47</v>
      </c>
      <c r="O176">
        <v>200</v>
      </c>
      <c r="P176">
        <v>375</v>
      </c>
      <c r="Q176" s="29">
        <v>29</v>
      </c>
      <c r="R176" s="28">
        <f t="shared" si="58"/>
        <v>651</v>
      </c>
      <c r="S176" s="20">
        <f t="shared" si="59"/>
        <v>4498.6499999999996</v>
      </c>
      <c r="T176" s="32">
        <f t="shared" si="60"/>
        <v>5149.6499999999996</v>
      </c>
    </row>
    <row r="177" spans="1:20" x14ac:dyDescent="0.3">
      <c r="A177" s="28">
        <v>172</v>
      </c>
      <c r="B177" t="s">
        <v>484</v>
      </c>
      <c r="C177" t="s">
        <v>777</v>
      </c>
      <c r="D177">
        <v>650</v>
      </c>
      <c r="E177" s="29">
        <f t="shared" si="56"/>
        <v>975000</v>
      </c>
      <c r="F177" s="19">
        <f t="shared" si="42"/>
        <v>203.125</v>
      </c>
      <c r="G177" s="20">
        <f t="shared" si="43"/>
        <v>609.375</v>
      </c>
      <c r="H177" s="20">
        <f t="shared" si="44"/>
        <v>162.5</v>
      </c>
      <c r="I177" s="20">
        <f t="shared" si="45"/>
        <v>13.65</v>
      </c>
      <c r="J177" s="20">
        <v>10</v>
      </c>
      <c r="K177" s="20">
        <v>3500</v>
      </c>
      <c r="L177" s="21"/>
      <c r="M177" s="28">
        <v>0</v>
      </c>
      <c r="N177">
        <v>0</v>
      </c>
      <c r="O177">
        <v>200</v>
      </c>
      <c r="P177">
        <v>375</v>
      </c>
      <c r="Q177" s="29">
        <v>29</v>
      </c>
      <c r="R177" s="28">
        <f t="shared" si="58"/>
        <v>604</v>
      </c>
      <c r="S177" s="20">
        <f t="shared" si="59"/>
        <v>4498.6499999999996</v>
      </c>
      <c r="T177" s="32">
        <f t="shared" si="60"/>
        <v>5102.6499999999996</v>
      </c>
    </row>
    <row r="178" spans="1:20" x14ac:dyDescent="0.3">
      <c r="A178" s="28">
        <v>173</v>
      </c>
      <c r="B178" t="s">
        <v>485</v>
      </c>
      <c r="C178" t="s">
        <v>778</v>
      </c>
      <c r="D178">
        <v>482</v>
      </c>
      <c r="E178" s="29">
        <f t="shared" si="56"/>
        <v>723000</v>
      </c>
      <c r="F178" s="19">
        <f t="shared" si="42"/>
        <v>150.625</v>
      </c>
      <c r="G178" s="20">
        <f t="shared" si="43"/>
        <v>451.875</v>
      </c>
      <c r="H178" s="20">
        <f t="shared" si="44"/>
        <v>120.5</v>
      </c>
      <c r="I178" s="20">
        <f t="shared" si="45"/>
        <v>10.122</v>
      </c>
      <c r="J178" s="20">
        <v>10</v>
      </c>
      <c r="K178" s="20">
        <v>3500</v>
      </c>
      <c r="L178" s="21"/>
      <c r="M178" s="28">
        <v>0</v>
      </c>
      <c r="N178">
        <v>0</v>
      </c>
      <c r="O178">
        <v>200</v>
      </c>
      <c r="P178">
        <v>375</v>
      </c>
      <c r="Q178" s="29">
        <v>29</v>
      </c>
      <c r="R178" s="28">
        <f t="shared" si="58"/>
        <v>604</v>
      </c>
      <c r="S178" s="20">
        <f t="shared" si="59"/>
        <v>4243.1220000000003</v>
      </c>
      <c r="T178" s="32">
        <f t="shared" si="60"/>
        <v>4847.1220000000003</v>
      </c>
    </row>
    <row r="179" spans="1:20" x14ac:dyDescent="0.3">
      <c r="A179" s="28">
        <v>174</v>
      </c>
      <c r="B179" t="s">
        <v>486</v>
      </c>
      <c r="C179" t="s">
        <v>779</v>
      </c>
      <c r="D179">
        <v>482</v>
      </c>
      <c r="E179" s="29">
        <f t="shared" si="56"/>
        <v>723000</v>
      </c>
      <c r="F179" s="19">
        <f t="shared" si="42"/>
        <v>150.625</v>
      </c>
      <c r="G179" s="20">
        <f t="shared" si="43"/>
        <v>451.875</v>
      </c>
      <c r="H179" s="20">
        <f t="shared" si="44"/>
        <v>120.5</v>
      </c>
      <c r="I179" s="20">
        <f t="shared" si="45"/>
        <v>10.122</v>
      </c>
      <c r="J179" s="20">
        <v>10</v>
      </c>
      <c r="K179" s="20">
        <v>3500</v>
      </c>
      <c r="L179" s="21"/>
      <c r="M179" s="28">
        <v>0</v>
      </c>
      <c r="N179">
        <v>0</v>
      </c>
      <c r="O179">
        <v>200</v>
      </c>
      <c r="P179">
        <v>375</v>
      </c>
      <c r="Q179" s="29">
        <v>29</v>
      </c>
      <c r="R179" s="28">
        <f t="shared" si="58"/>
        <v>604</v>
      </c>
      <c r="S179" s="20">
        <f t="shared" si="59"/>
        <v>4243.1220000000003</v>
      </c>
      <c r="T179" s="32">
        <f t="shared" si="60"/>
        <v>4847.1220000000003</v>
      </c>
    </row>
    <row r="180" spans="1:20" x14ac:dyDescent="0.3">
      <c r="A180" s="28">
        <v>175</v>
      </c>
      <c r="B180" t="s">
        <v>487</v>
      </c>
      <c r="C180" t="s">
        <v>780</v>
      </c>
      <c r="D180">
        <v>650</v>
      </c>
      <c r="E180" s="29">
        <f t="shared" si="56"/>
        <v>975000</v>
      </c>
      <c r="F180" s="19">
        <f t="shared" si="42"/>
        <v>203.125</v>
      </c>
      <c r="G180" s="20">
        <f t="shared" si="43"/>
        <v>609.375</v>
      </c>
      <c r="H180" s="20">
        <f t="shared" si="44"/>
        <v>162.5</v>
      </c>
      <c r="I180" s="20">
        <f t="shared" si="45"/>
        <v>13.65</v>
      </c>
      <c r="J180" s="20">
        <v>10</v>
      </c>
      <c r="K180" s="20">
        <v>3500</v>
      </c>
      <c r="L180" s="21">
        <f>+K180*10%</f>
        <v>350</v>
      </c>
      <c r="M180" s="28">
        <v>0</v>
      </c>
      <c r="N180">
        <v>0</v>
      </c>
      <c r="O180">
        <v>200</v>
      </c>
      <c r="P180">
        <v>375</v>
      </c>
      <c r="Q180" s="29">
        <v>29</v>
      </c>
      <c r="R180" s="28">
        <f t="shared" si="58"/>
        <v>604</v>
      </c>
      <c r="S180" s="20">
        <f t="shared" si="59"/>
        <v>4848.6499999999996</v>
      </c>
      <c r="T180" s="32">
        <f t="shared" si="60"/>
        <v>5452.65</v>
      </c>
    </row>
    <row r="181" spans="1:20" x14ac:dyDescent="0.3">
      <c r="A181" s="28">
        <v>176</v>
      </c>
      <c r="B181" t="s">
        <v>487</v>
      </c>
      <c r="C181" t="s">
        <v>781</v>
      </c>
      <c r="D181">
        <v>650</v>
      </c>
      <c r="E181" s="29">
        <f t="shared" si="56"/>
        <v>975000</v>
      </c>
      <c r="F181" s="19">
        <f t="shared" si="42"/>
        <v>203.125</v>
      </c>
      <c r="G181" s="20">
        <f t="shared" si="43"/>
        <v>609.375</v>
      </c>
      <c r="H181" s="20">
        <f t="shared" si="44"/>
        <v>162.5</v>
      </c>
      <c r="I181" s="20">
        <f t="shared" si="45"/>
        <v>13.65</v>
      </c>
      <c r="J181" s="20">
        <v>10</v>
      </c>
      <c r="K181" s="20">
        <v>3500</v>
      </c>
      <c r="L181" s="21"/>
      <c r="M181" s="28">
        <v>0</v>
      </c>
      <c r="N181">
        <v>50</v>
      </c>
      <c r="O181">
        <v>200</v>
      </c>
      <c r="P181">
        <v>375</v>
      </c>
      <c r="Q181" s="29">
        <v>29</v>
      </c>
      <c r="R181" s="28">
        <f t="shared" si="58"/>
        <v>654</v>
      </c>
      <c r="S181" s="20">
        <f t="shared" si="59"/>
        <v>4498.6499999999996</v>
      </c>
      <c r="T181" s="32">
        <f t="shared" si="60"/>
        <v>5152.6499999999996</v>
      </c>
    </row>
    <row r="182" spans="1:20" x14ac:dyDescent="0.3">
      <c r="A182" s="28">
        <v>177</v>
      </c>
      <c r="B182" t="s">
        <v>488</v>
      </c>
      <c r="C182" t="s">
        <v>782</v>
      </c>
      <c r="D182">
        <v>650</v>
      </c>
      <c r="E182" s="29">
        <f t="shared" si="56"/>
        <v>975000</v>
      </c>
      <c r="F182" s="19">
        <f t="shared" si="42"/>
        <v>203.125</v>
      </c>
      <c r="G182" s="20">
        <f t="shared" si="43"/>
        <v>609.375</v>
      </c>
      <c r="H182" s="20">
        <f t="shared" si="44"/>
        <v>162.5</v>
      </c>
      <c r="I182" s="20">
        <f t="shared" si="45"/>
        <v>13.65</v>
      </c>
      <c r="J182" s="20">
        <v>10</v>
      </c>
      <c r="K182" s="20">
        <v>3500</v>
      </c>
      <c r="L182" s="21"/>
      <c r="M182" s="28">
        <v>0</v>
      </c>
      <c r="N182">
        <v>0</v>
      </c>
      <c r="O182">
        <v>200</v>
      </c>
      <c r="P182">
        <v>375</v>
      </c>
      <c r="Q182" s="29">
        <v>29</v>
      </c>
      <c r="R182" s="28">
        <f t="shared" si="58"/>
        <v>604</v>
      </c>
      <c r="S182" s="20">
        <f t="shared" si="59"/>
        <v>4498.6499999999996</v>
      </c>
      <c r="T182" s="32">
        <f t="shared" si="60"/>
        <v>5102.6499999999996</v>
      </c>
    </row>
    <row r="183" spans="1:20" x14ac:dyDescent="0.3">
      <c r="A183" s="28">
        <v>178</v>
      </c>
      <c r="B183" t="s">
        <v>489</v>
      </c>
      <c r="C183" t="s">
        <v>783</v>
      </c>
      <c r="D183">
        <v>650</v>
      </c>
      <c r="E183" s="29">
        <f t="shared" si="56"/>
        <v>975000</v>
      </c>
      <c r="F183" s="19">
        <f t="shared" si="42"/>
        <v>203.125</v>
      </c>
      <c r="G183" s="20">
        <f t="shared" si="43"/>
        <v>609.375</v>
      </c>
      <c r="H183" s="20">
        <f t="shared" si="44"/>
        <v>162.5</v>
      </c>
      <c r="I183" s="20">
        <f t="shared" si="45"/>
        <v>13.65</v>
      </c>
      <c r="J183" s="20">
        <v>10</v>
      </c>
      <c r="K183" s="20">
        <v>3500</v>
      </c>
      <c r="L183" s="21"/>
      <c r="M183" s="28">
        <v>0</v>
      </c>
      <c r="N183">
        <v>8</v>
      </c>
      <c r="O183">
        <v>200</v>
      </c>
      <c r="P183">
        <v>375</v>
      </c>
      <c r="Q183" s="29">
        <v>29</v>
      </c>
      <c r="R183" s="28">
        <f t="shared" si="58"/>
        <v>612</v>
      </c>
      <c r="S183" s="20">
        <f t="shared" si="59"/>
        <v>4498.6499999999996</v>
      </c>
      <c r="T183" s="32">
        <f t="shared" si="60"/>
        <v>5110.6499999999996</v>
      </c>
    </row>
    <row r="184" spans="1:20" x14ac:dyDescent="0.3">
      <c r="A184" s="28">
        <v>179</v>
      </c>
      <c r="B184" t="s">
        <v>490</v>
      </c>
      <c r="C184" t="s">
        <v>784</v>
      </c>
      <c r="D184">
        <v>482</v>
      </c>
      <c r="E184" s="29">
        <f t="shared" si="56"/>
        <v>723000</v>
      </c>
      <c r="F184" s="19">
        <f t="shared" si="42"/>
        <v>150.625</v>
      </c>
      <c r="G184" s="20">
        <f t="shared" si="43"/>
        <v>451.875</v>
      </c>
      <c r="H184" s="20">
        <f t="shared" si="44"/>
        <v>120.5</v>
      </c>
      <c r="I184" s="20">
        <f t="shared" si="45"/>
        <v>10.122</v>
      </c>
      <c r="J184" s="20">
        <v>10</v>
      </c>
      <c r="K184" s="20">
        <v>3500</v>
      </c>
      <c r="L184" s="21">
        <f>+K184*10%</f>
        <v>350</v>
      </c>
      <c r="M184" s="28">
        <v>0</v>
      </c>
      <c r="N184">
        <v>0</v>
      </c>
      <c r="O184">
        <v>200</v>
      </c>
      <c r="P184">
        <v>375</v>
      </c>
      <c r="Q184" s="29">
        <v>29</v>
      </c>
      <c r="R184" s="28">
        <f t="shared" si="58"/>
        <v>604</v>
      </c>
      <c r="S184" s="20">
        <f t="shared" si="59"/>
        <v>4593.1220000000003</v>
      </c>
      <c r="T184" s="32">
        <f t="shared" si="60"/>
        <v>5197.1220000000003</v>
      </c>
    </row>
    <row r="185" spans="1:20" x14ac:dyDescent="0.3">
      <c r="A185" s="28">
        <v>180</v>
      </c>
      <c r="B185" t="s">
        <v>491</v>
      </c>
      <c r="C185" t="s">
        <v>785</v>
      </c>
      <c r="D185">
        <v>482</v>
      </c>
      <c r="E185" s="29">
        <f t="shared" si="56"/>
        <v>723000</v>
      </c>
      <c r="F185" s="19">
        <f t="shared" si="42"/>
        <v>150.625</v>
      </c>
      <c r="G185" s="20">
        <f t="shared" si="43"/>
        <v>451.875</v>
      </c>
      <c r="H185" s="20">
        <f t="shared" si="44"/>
        <v>120.5</v>
      </c>
      <c r="I185" s="20">
        <f t="shared" si="45"/>
        <v>10.122</v>
      </c>
      <c r="J185" s="20">
        <v>10</v>
      </c>
      <c r="K185" s="20">
        <v>3500</v>
      </c>
      <c r="L185" s="21"/>
      <c r="M185" s="28">
        <v>0</v>
      </c>
      <c r="N185">
        <v>0</v>
      </c>
      <c r="O185">
        <v>200</v>
      </c>
      <c r="P185">
        <v>375</v>
      </c>
      <c r="Q185" s="29">
        <v>29</v>
      </c>
      <c r="R185" s="28">
        <f t="shared" si="58"/>
        <v>604</v>
      </c>
      <c r="S185" s="20">
        <f t="shared" si="59"/>
        <v>4243.1220000000003</v>
      </c>
      <c r="T185" s="32">
        <f t="shared" si="60"/>
        <v>4847.1220000000003</v>
      </c>
    </row>
    <row r="186" spans="1:20" x14ac:dyDescent="0.3">
      <c r="A186" s="28">
        <v>181</v>
      </c>
      <c r="B186" t="s">
        <v>492</v>
      </c>
      <c r="C186" t="s">
        <v>786</v>
      </c>
      <c r="D186">
        <v>650</v>
      </c>
      <c r="E186" s="29">
        <f t="shared" si="56"/>
        <v>975000</v>
      </c>
      <c r="F186" s="19">
        <f t="shared" si="42"/>
        <v>203.125</v>
      </c>
      <c r="G186" s="20">
        <f t="shared" si="43"/>
        <v>609.375</v>
      </c>
      <c r="H186" s="20">
        <f t="shared" si="44"/>
        <v>162.5</v>
      </c>
      <c r="I186" s="20">
        <f t="shared" si="45"/>
        <v>13.65</v>
      </c>
      <c r="J186" s="20">
        <v>10</v>
      </c>
      <c r="K186" s="20">
        <v>3500</v>
      </c>
      <c r="L186" s="21"/>
      <c r="M186" s="28">
        <v>0</v>
      </c>
      <c r="N186">
        <v>8</v>
      </c>
      <c r="O186">
        <v>200</v>
      </c>
      <c r="P186">
        <v>375</v>
      </c>
      <c r="Q186" s="29">
        <v>29</v>
      </c>
      <c r="R186" s="28">
        <f t="shared" si="58"/>
        <v>612</v>
      </c>
      <c r="S186" s="20">
        <f t="shared" si="59"/>
        <v>4498.6499999999996</v>
      </c>
      <c r="T186" s="32">
        <f t="shared" si="60"/>
        <v>5110.6499999999996</v>
      </c>
    </row>
    <row r="187" spans="1:20" x14ac:dyDescent="0.3">
      <c r="A187" s="28">
        <v>182</v>
      </c>
      <c r="B187" t="s">
        <v>493</v>
      </c>
      <c r="C187" t="s">
        <v>787</v>
      </c>
      <c r="D187">
        <v>650</v>
      </c>
      <c r="E187" s="29">
        <f t="shared" si="56"/>
        <v>975000</v>
      </c>
      <c r="F187" s="19">
        <f t="shared" si="42"/>
        <v>203.125</v>
      </c>
      <c r="G187" s="20">
        <f t="shared" si="43"/>
        <v>609.375</v>
      </c>
      <c r="H187" s="20">
        <f t="shared" si="44"/>
        <v>162.5</v>
      </c>
      <c r="I187" s="20">
        <f t="shared" si="45"/>
        <v>13.65</v>
      </c>
      <c r="J187" s="20">
        <v>10</v>
      </c>
      <c r="K187" s="20">
        <v>3500</v>
      </c>
      <c r="L187" s="21"/>
      <c r="M187" s="28">
        <v>0</v>
      </c>
      <c r="N187">
        <v>0</v>
      </c>
      <c r="O187">
        <v>200</v>
      </c>
      <c r="P187">
        <v>375</v>
      </c>
      <c r="Q187" s="29">
        <v>29</v>
      </c>
      <c r="R187" s="28">
        <f t="shared" si="58"/>
        <v>604</v>
      </c>
      <c r="S187" s="20">
        <f t="shared" si="59"/>
        <v>4498.6499999999996</v>
      </c>
      <c r="T187" s="32">
        <f t="shared" si="60"/>
        <v>5102.6499999999996</v>
      </c>
    </row>
    <row r="188" spans="1:20" x14ac:dyDescent="0.3">
      <c r="A188" s="28">
        <v>183</v>
      </c>
      <c r="B188" t="s">
        <v>494</v>
      </c>
      <c r="C188" t="s">
        <v>788</v>
      </c>
      <c r="D188">
        <v>650</v>
      </c>
      <c r="E188" s="29">
        <f t="shared" si="56"/>
        <v>975000</v>
      </c>
      <c r="F188" s="19">
        <f t="shared" ref="F188:F247" si="62">+E188*0.25%/12</f>
        <v>203.125</v>
      </c>
      <c r="G188" s="20">
        <f t="shared" ref="G188:G247" si="63">+E188*0.75%/12</f>
        <v>609.375</v>
      </c>
      <c r="H188" s="20">
        <f t="shared" ref="H188:H247" si="64">+D188*0.25</f>
        <v>162.5</v>
      </c>
      <c r="I188" s="20">
        <f t="shared" ref="I188:I247" si="65">+D188*0.021</f>
        <v>13.65</v>
      </c>
      <c r="J188" s="20">
        <v>10</v>
      </c>
      <c r="K188" s="20">
        <v>3500</v>
      </c>
      <c r="L188" s="21"/>
      <c r="M188" s="28">
        <v>0</v>
      </c>
      <c r="N188">
        <v>0</v>
      </c>
      <c r="O188">
        <v>200</v>
      </c>
      <c r="P188">
        <v>375</v>
      </c>
      <c r="Q188" s="29">
        <v>29</v>
      </c>
      <c r="R188" s="28">
        <f t="shared" si="58"/>
        <v>604</v>
      </c>
      <c r="S188" s="20">
        <f t="shared" si="59"/>
        <v>4498.6499999999996</v>
      </c>
      <c r="T188" s="32">
        <f t="shared" si="60"/>
        <v>5102.6499999999996</v>
      </c>
    </row>
    <row r="189" spans="1:20" x14ac:dyDescent="0.3">
      <c r="A189" s="28">
        <v>184</v>
      </c>
      <c r="B189" t="s">
        <v>495</v>
      </c>
      <c r="C189" t="s">
        <v>789</v>
      </c>
      <c r="D189">
        <v>650</v>
      </c>
      <c r="E189" s="29">
        <f t="shared" si="56"/>
        <v>975000</v>
      </c>
      <c r="F189" s="19">
        <f t="shared" si="62"/>
        <v>203.125</v>
      </c>
      <c r="G189" s="20">
        <f t="shared" si="63"/>
        <v>609.375</v>
      </c>
      <c r="H189" s="20">
        <f t="shared" si="64"/>
        <v>162.5</v>
      </c>
      <c r="I189" s="20">
        <f t="shared" si="65"/>
        <v>13.65</v>
      </c>
      <c r="J189" s="20">
        <v>10</v>
      </c>
      <c r="K189" s="20">
        <v>3500</v>
      </c>
      <c r="L189" s="21">
        <f t="shared" ref="L189:L192" si="66">+K189*10%</f>
        <v>350</v>
      </c>
      <c r="M189" s="28">
        <v>0</v>
      </c>
      <c r="N189">
        <v>8</v>
      </c>
      <c r="O189">
        <v>200</v>
      </c>
      <c r="P189">
        <v>375</v>
      </c>
      <c r="Q189" s="29">
        <v>29</v>
      </c>
      <c r="R189" s="28">
        <f t="shared" si="58"/>
        <v>612</v>
      </c>
      <c r="S189" s="20">
        <f t="shared" si="59"/>
        <v>4848.6499999999996</v>
      </c>
      <c r="T189" s="32">
        <f t="shared" si="60"/>
        <v>5460.65</v>
      </c>
    </row>
    <row r="190" spans="1:20" x14ac:dyDescent="0.3">
      <c r="A190" s="28">
        <v>185</v>
      </c>
      <c r="B190" t="s">
        <v>496</v>
      </c>
      <c r="C190" t="s">
        <v>790</v>
      </c>
      <c r="D190">
        <v>482</v>
      </c>
      <c r="E190" s="29">
        <f t="shared" si="56"/>
        <v>723000</v>
      </c>
      <c r="F190" s="19">
        <f t="shared" si="62"/>
        <v>150.625</v>
      </c>
      <c r="G190" s="20">
        <f t="shared" si="63"/>
        <v>451.875</v>
      </c>
      <c r="H190" s="20">
        <f t="shared" si="64"/>
        <v>120.5</v>
      </c>
      <c r="I190" s="20">
        <f t="shared" si="65"/>
        <v>10.122</v>
      </c>
      <c r="J190" s="20">
        <v>10</v>
      </c>
      <c r="K190" s="20">
        <v>3500</v>
      </c>
      <c r="L190" s="21">
        <f t="shared" si="66"/>
        <v>350</v>
      </c>
      <c r="M190" s="28">
        <v>0</v>
      </c>
      <c r="N190">
        <v>0</v>
      </c>
      <c r="O190">
        <v>200</v>
      </c>
      <c r="P190">
        <v>375</v>
      </c>
      <c r="Q190" s="29">
        <v>29</v>
      </c>
      <c r="R190" s="28">
        <f t="shared" si="58"/>
        <v>604</v>
      </c>
      <c r="S190" s="20">
        <f t="shared" si="59"/>
        <v>4593.1220000000003</v>
      </c>
      <c r="T190" s="32">
        <f t="shared" si="60"/>
        <v>5197.1220000000003</v>
      </c>
    </row>
    <row r="191" spans="1:20" x14ac:dyDescent="0.3">
      <c r="A191" s="28">
        <v>186</v>
      </c>
      <c r="B191" t="s">
        <v>1008</v>
      </c>
      <c r="C191" t="s">
        <v>791</v>
      </c>
      <c r="D191">
        <v>482</v>
      </c>
      <c r="E191" s="29">
        <f t="shared" si="56"/>
        <v>723000</v>
      </c>
      <c r="F191" s="19">
        <f t="shared" si="62"/>
        <v>150.625</v>
      </c>
      <c r="G191" s="20">
        <f t="shared" si="63"/>
        <v>451.875</v>
      </c>
      <c r="H191" s="20">
        <f t="shared" si="64"/>
        <v>120.5</v>
      </c>
      <c r="I191" s="20">
        <f t="shared" si="65"/>
        <v>10.122</v>
      </c>
      <c r="J191" s="20">
        <v>10</v>
      </c>
      <c r="K191" s="20">
        <v>3500</v>
      </c>
      <c r="L191" s="21">
        <f t="shared" si="66"/>
        <v>350</v>
      </c>
      <c r="M191" s="28">
        <v>0</v>
      </c>
      <c r="N191">
        <v>0</v>
      </c>
      <c r="O191">
        <v>200</v>
      </c>
      <c r="P191">
        <v>375</v>
      </c>
      <c r="Q191" s="29">
        <v>29</v>
      </c>
      <c r="R191" s="28">
        <f t="shared" si="58"/>
        <v>604</v>
      </c>
      <c r="S191" s="20">
        <f t="shared" si="59"/>
        <v>4593.1220000000003</v>
      </c>
      <c r="T191" s="32">
        <f t="shared" si="60"/>
        <v>5197.1220000000003</v>
      </c>
    </row>
    <row r="192" spans="1:20" x14ac:dyDescent="0.3">
      <c r="A192" s="28">
        <v>187</v>
      </c>
      <c r="B192" t="s">
        <v>499</v>
      </c>
      <c r="C192" t="s">
        <v>792</v>
      </c>
      <c r="D192">
        <v>650</v>
      </c>
      <c r="E192" s="29">
        <f t="shared" ref="E192:E221" si="67">+D192*1500</f>
        <v>975000</v>
      </c>
      <c r="F192" s="19">
        <f t="shared" si="62"/>
        <v>203.125</v>
      </c>
      <c r="G192" s="20">
        <f t="shared" si="63"/>
        <v>609.375</v>
      </c>
      <c r="H192" s="20">
        <f t="shared" si="64"/>
        <v>162.5</v>
      </c>
      <c r="I192" s="20">
        <f t="shared" si="65"/>
        <v>13.65</v>
      </c>
      <c r="J192" s="20">
        <v>10</v>
      </c>
      <c r="K192" s="20">
        <v>3500</v>
      </c>
      <c r="L192" s="21">
        <f t="shared" si="66"/>
        <v>350</v>
      </c>
      <c r="M192" s="28">
        <v>0</v>
      </c>
      <c r="N192">
        <v>8</v>
      </c>
      <c r="O192">
        <v>200</v>
      </c>
      <c r="P192">
        <v>375</v>
      </c>
      <c r="Q192" s="29">
        <v>29</v>
      </c>
      <c r="R192" s="28">
        <f t="shared" ref="R192:R221" si="68">+M192+N192+O192+P192+Q192</f>
        <v>612</v>
      </c>
      <c r="S192" s="20">
        <f t="shared" ref="S192:S221" si="69">+F192+G192+H192+I192+J192+K192+L192</f>
        <v>4848.6499999999996</v>
      </c>
      <c r="T192" s="32">
        <f t="shared" ref="T192:T221" si="70">+R192+S192</f>
        <v>5460.65</v>
      </c>
    </row>
    <row r="193" spans="1:20" x14ac:dyDescent="0.3">
      <c r="A193" s="28">
        <v>188</v>
      </c>
      <c r="B193" t="s">
        <v>500</v>
      </c>
      <c r="C193" t="s">
        <v>793</v>
      </c>
      <c r="D193">
        <v>650</v>
      </c>
      <c r="E193" s="29">
        <f t="shared" si="67"/>
        <v>975000</v>
      </c>
      <c r="F193" s="19">
        <f t="shared" si="62"/>
        <v>203.125</v>
      </c>
      <c r="G193" s="20">
        <f t="shared" si="63"/>
        <v>609.375</v>
      </c>
      <c r="H193" s="20">
        <f t="shared" si="64"/>
        <v>162.5</v>
      </c>
      <c r="I193" s="20">
        <f t="shared" si="65"/>
        <v>13.65</v>
      </c>
      <c r="J193" s="20">
        <v>10</v>
      </c>
      <c r="K193" s="20">
        <v>3500</v>
      </c>
      <c r="L193" s="21"/>
      <c r="M193" s="28">
        <v>0</v>
      </c>
      <c r="N193">
        <v>8</v>
      </c>
      <c r="O193">
        <v>200</v>
      </c>
      <c r="P193">
        <v>375</v>
      </c>
      <c r="Q193" s="29">
        <v>29</v>
      </c>
      <c r="R193" s="28">
        <f t="shared" si="68"/>
        <v>612</v>
      </c>
      <c r="S193" s="20">
        <f t="shared" si="69"/>
        <v>4498.6499999999996</v>
      </c>
      <c r="T193" s="32">
        <f t="shared" si="70"/>
        <v>5110.6499999999996</v>
      </c>
    </row>
    <row r="194" spans="1:20" x14ac:dyDescent="0.3">
      <c r="A194" s="28">
        <v>189</v>
      </c>
      <c r="B194" t="s">
        <v>501</v>
      </c>
      <c r="C194" t="s">
        <v>794</v>
      </c>
      <c r="D194">
        <v>650</v>
      </c>
      <c r="E194" s="29">
        <f t="shared" si="67"/>
        <v>975000</v>
      </c>
      <c r="F194" s="19">
        <f t="shared" si="62"/>
        <v>203.125</v>
      </c>
      <c r="G194" s="20">
        <f t="shared" si="63"/>
        <v>609.375</v>
      </c>
      <c r="H194" s="20">
        <f t="shared" si="64"/>
        <v>162.5</v>
      </c>
      <c r="I194" s="20">
        <f t="shared" si="65"/>
        <v>13.65</v>
      </c>
      <c r="J194" s="20">
        <v>10</v>
      </c>
      <c r="K194" s="20">
        <v>3500</v>
      </c>
      <c r="L194" s="21">
        <f>+K194*10%</f>
        <v>350</v>
      </c>
      <c r="M194" s="28">
        <v>0</v>
      </c>
      <c r="N194">
        <v>8</v>
      </c>
      <c r="O194">
        <v>200</v>
      </c>
      <c r="P194">
        <v>375</v>
      </c>
      <c r="Q194" s="29">
        <v>29</v>
      </c>
      <c r="R194" s="28">
        <f t="shared" si="68"/>
        <v>612</v>
      </c>
      <c r="S194" s="20">
        <f t="shared" si="69"/>
        <v>4848.6499999999996</v>
      </c>
      <c r="T194" s="32">
        <f t="shared" si="70"/>
        <v>5460.65</v>
      </c>
    </row>
    <row r="195" spans="1:20" x14ac:dyDescent="0.3">
      <c r="A195" s="28">
        <v>190</v>
      </c>
      <c r="B195" t="s">
        <v>502</v>
      </c>
      <c r="C195" t="s">
        <v>795</v>
      </c>
      <c r="D195">
        <v>650</v>
      </c>
      <c r="E195" s="29">
        <f t="shared" si="67"/>
        <v>975000</v>
      </c>
      <c r="F195" s="19">
        <f t="shared" si="62"/>
        <v>203.125</v>
      </c>
      <c r="G195" s="20">
        <f t="shared" si="63"/>
        <v>609.375</v>
      </c>
      <c r="H195" s="20">
        <f t="shared" si="64"/>
        <v>162.5</v>
      </c>
      <c r="I195" s="20">
        <f t="shared" si="65"/>
        <v>13.65</v>
      </c>
      <c r="J195" s="20">
        <v>10</v>
      </c>
      <c r="K195" s="20">
        <v>3500</v>
      </c>
      <c r="L195" s="21"/>
      <c r="M195" s="28">
        <v>0</v>
      </c>
      <c r="N195">
        <v>0</v>
      </c>
      <c r="O195">
        <v>200</v>
      </c>
      <c r="P195">
        <v>375</v>
      </c>
      <c r="Q195" s="29">
        <v>29</v>
      </c>
      <c r="R195" s="28">
        <f t="shared" si="68"/>
        <v>604</v>
      </c>
      <c r="S195" s="20">
        <f t="shared" si="69"/>
        <v>4498.6499999999996</v>
      </c>
      <c r="T195" s="32">
        <f t="shared" si="70"/>
        <v>5102.6499999999996</v>
      </c>
    </row>
    <row r="196" spans="1:20" x14ac:dyDescent="0.3">
      <c r="A196" s="28">
        <v>191</v>
      </c>
      <c r="B196" t="s">
        <v>503</v>
      </c>
      <c r="C196" t="s">
        <v>796</v>
      </c>
      <c r="D196">
        <v>482</v>
      </c>
      <c r="E196" s="29">
        <f t="shared" si="67"/>
        <v>723000</v>
      </c>
      <c r="F196" s="19">
        <f t="shared" si="62"/>
        <v>150.625</v>
      </c>
      <c r="G196" s="20">
        <f t="shared" si="63"/>
        <v>451.875</v>
      </c>
      <c r="H196" s="20">
        <f t="shared" si="64"/>
        <v>120.5</v>
      </c>
      <c r="I196" s="20">
        <f t="shared" si="65"/>
        <v>10.122</v>
      </c>
      <c r="J196" s="20">
        <v>10</v>
      </c>
      <c r="K196" s="20">
        <v>3500</v>
      </c>
      <c r="L196" s="21"/>
      <c r="M196" s="28">
        <v>0</v>
      </c>
      <c r="N196">
        <v>8</v>
      </c>
      <c r="O196">
        <v>200</v>
      </c>
      <c r="P196">
        <v>375</v>
      </c>
      <c r="Q196" s="29">
        <v>29</v>
      </c>
      <c r="R196" s="28">
        <f t="shared" si="68"/>
        <v>612</v>
      </c>
      <c r="S196" s="20">
        <f t="shared" si="69"/>
        <v>4243.1220000000003</v>
      </c>
      <c r="T196" s="32">
        <f t="shared" si="70"/>
        <v>4855.1220000000003</v>
      </c>
    </row>
    <row r="197" spans="1:20" x14ac:dyDescent="0.3">
      <c r="A197" s="28">
        <v>192</v>
      </c>
      <c r="B197" t="s">
        <v>504</v>
      </c>
      <c r="C197" t="s">
        <v>797</v>
      </c>
      <c r="D197">
        <v>482</v>
      </c>
      <c r="E197" s="29">
        <f t="shared" si="67"/>
        <v>723000</v>
      </c>
      <c r="F197" s="19">
        <f t="shared" si="62"/>
        <v>150.625</v>
      </c>
      <c r="G197" s="20">
        <f t="shared" si="63"/>
        <v>451.875</v>
      </c>
      <c r="H197" s="20">
        <f t="shared" si="64"/>
        <v>120.5</v>
      </c>
      <c r="I197" s="20">
        <f t="shared" si="65"/>
        <v>10.122</v>
      </c>
      <c r="J197" s="20">
        <v>10</v>
      </c>
      <c r="K197" s="20">
        <v>3500</v>
      </c>
      <c r="L197" s="21">
        <f t="shared" ref="L197:L198" si="71">+K197*10%</f>
        <v>350</v>
      </c>
      <c r="M197" s="28">
        <v>0</v>
      </c>
      <c r="N197">
        <v>0</v>
      </c>
      <c r="O197">
        <v>200</v>
      </c>
      <c r="P197">
        <v>375</v>
      </c>
      <c r="Q197" s="29">
        <v>29</v>
      </c>
      <c r="R197" s="28">
        <f t="shared" si="68"/>
        <v>604</v>
      </c>
      <c r="S197" s="20">
        <f t="shared" si="69"/>
        <v>4593.1220000000003</v>
      </c>
      <c r="T197" s="32">
        <f t="shared" si="70"/>
        <v>5197.1220000000003</v>
      </c>
    </row>
    <row r="198" spans="1:20" x14ac:dyDescent="0.3">
      <c r="A198" s="28">
        <v>193</v>
      </c>
      <c r="B198" t="s">
        <v>505</v>
      </c>
      <c r="C198" t="s">
        <v>798</v>
      </c>
      <c r="D198">
        <v>650</v>
      </c>
      <c r="E198" s="29">
        <f t="shared" si="67"/>
        <v>975000</v>
      </c>
      <c r="F198" s="19">
        <f t="shared" si="62"/>
        <v>203.125</v>
      </c>
      <c r="G198" s="20">
        <f t="shared" si="63"/>
        <v>609.375</v>
      </c>
      <c r="H198" s="20">
        <f t="shared" si="64"/>
        <v>162.5</v>
      </c>
      <c r="I198" s="20">
        <f t="shared" si="65"/>
        <v>13.65</v>
      </c>
      <c r="J198" s="20">
        <v>10</v>
      </c>
      <c r="K198" s="20">
        <v>3500</v>
      </c>
      <c r="L198" s="21">
        <f t="shared" si="71"/>
        <v>350</v>
      </c>
      <c r="M198" s="28">
        <v>0</v>
      </c>
      <c r="N198">
        <v>0</v>
      </c>
      <c r="O198">
        <v>200</v>
      </c>
      <c r="P198">
        <v>375</v>
      </c>
      <c r="Q198" s="29">
        <v>29</v>
      </c>
      <c r="R198" s="28">
        <f t="shared" si="68"/>
        <v>604</v>
      </c>
      <c r="S198" s="20">
        <f t="shared" si="69"/>
        <v>4848.6499999999996</v>
      </c>
      <c r="T198" s="32">
        <f t="shared" si="70"/>
        <v>5452.65</v>
      </c>
    </row>
    <row r="199" spans="1:20" x14ac:dyDescent="0.3">
      <c r="A199" s="28">
        <v>194</v>
      </c>
      <c r="B199" t="s">
        <v>506</v>
      </c>
      <c r="C199" t="s">
        <v>799</v>
      </c>
      <c r="D199">
        <v>650</v>
      </c>
      <c r="E199" s="29">
        <f t="shared" si="67"/>
        <v>975000</v>
      </c>
      <c r="F199" s="19">
        <f t="shared" si="62"/>
        <v>203.125</v>
      </c>
      <c r="G199" s="20">
        <f t="shared" si="63"/>
        <v>609.375</v>
      </c>
      <c r="H199" s="20">
        <f t="shared" si="64"/>
        <v>162.5</v>
      </c>
      <c r="I199" s="20">
        <f t="shared" si="65"/>
        <v>13.65</v>
      </c>
      <c r="J199" s="20">
        <v>10</v>
      </c>
      <c r="K199" s="20">
        <v>3500</v>
      </c>
      <c r="L199" s="21"/>
      <c r="M199" s="28">
        <v>0</v>
      </c>
      <c r="N199">
        <v>0</v>
      </c>
      <c r="O199">
        <v>200</v>
      </c>
      <c r="P199">
        <v>375</v>
      </c>
      <c r="Q199" s="29">
        <v>29</v>
      </c>
      <c r="R199" s="28">
        <f t="shared" si="68"/>
        <v>604</v>
      </c>
      <c r="S199" s="20">
        <f t="shared" si="69"/>
        <v>4498.6499999999996</v>
      </c>
      <c r="T199" s="32">
        <f t="shared" si="70"/>
        <v>5102.6499999999996</v>
      </c>
    </row>
    <row r="200" spans="1:20" x14ac:dyDescent="0.3">
      <c r="A200" s="28">
        <v>195</v>
      </c>
      <c r="B200" t="s">
        <v>507</v>
      </c>
      <c r="C200" t="s">
        <v>800</v>
      </c>
      <c r="D200">
        <v>650</v>
      </c>
      <c r="E200" s="29">
        <f t="shared" si="67"/>
        <v>975000</v>
      </c>
      <c r="F200" s="19">
        <f t="shared" si="62"/>
        <v>203.125</v>
      </c>
      <c r="G200" s="20">
        <f t="shared" si="63"/>
        <v>609.375</v>
      </c>
      <c r="H200" s="20">
        <f t="shared" si="64"/>
        <v>162.5</v>
      </c>
      <c r="I200" s="20">
        <f t="shared" si="65"/>
        <v>13.65</v>
      </c>
      <c r="J200" s="20">
        <v>10</v>
      </c>
      <c r="K200" s="20">
        <v>3500</v>
      </c>
      <c r="L200" s="21">
        <f t="shared" ref="L200:L203" si="72">+K200*10%</f>
        <v>350</v>
      </c>
      <c r="M200" s="28">
        <v>0</v>
      </c>
      <c r="N200">
        <v>8</v>
      </c>
      <c r="O200">
        <v>200</v>
      </c>
      <c r="P200">
        <v>375</v>
      </c>
      <c r="Q200" s="29">
        <v>29</v>
      </c>
      <c r="R200" s="28">
        <f t="shared" si="68"/>
        <v>612</v>
      </c>
      <c r="S200" s="20">
        <f t="shared" si="69"/>
        <v>4848.6499999999996</v>
      </c>
      <c r="T200" s="32">
        <f t="shared" si="70"/>
        <v>5460.65</v>
      </c>
    </row>
    <row r="201" spans="1:20" x14ac:dyDescent="0.3">
      <c r="A201" s="28">
        <v>196</v>
      </c>
      <c r="B201" t="s">
        <v>394</v>
      </c>
      <c r="C201" t="s">
        <v>801</v>
      </c>
      <c r="D201">
        <v>650</v>
      </c>
      <c r="E201" s="29">
        <f t="shared" si="67"/>
        <v>975000</v>
      </c>
      <c r="F201" s="19">
        <f t="shared" si="62"/>
        <v>203.125</v>
      </c>
      <c r="G201" s="20">
        <f t="shared" si="63"/>
        <v>609.375</v>
      </c>
      <c r="H201" s="20">
        <f t="shared" si="64"/>
        <v>162.5</v>
      </c>
      <c r="I201" s="20">
        <f t="shared" si="65"/>
        <v>13.65</v>
      </c>
      <c r="J201" s="20">
        <v>10</v>
      </c>
      <c r="K201" s="20">
        <v>3500</v>
      </c>
      <c r="L201" s="21">
        <f t="shared" si="72"/>
        <v>350</v>
      </c>
      <c r="M201" s="28">
        <v>0</v>
      </c>
      <c r="N201">
        <v>0</v>
      </c>
      <c r="O201">
        <v>200</v>
      </c>
      <c r="P201">
        <v>375</v>
      </c>
      <c r="Q201" s="29">
        <v>29</v>
      </c>
      <c r="R201" s="28">
        <f t="shared" si="68"/>
        <v>604</v>
      </c>
      <c r="S201" s="20">
        <f t="shared" si="69"/>
        <v>4848.6499999999996</v>
      </c>
      <c r="T201" s="32">
        <f t="shared" si="70"/>
        <v>5452.65</v>
      </c>
    </row>
    <row r="202" spans="1:20" x14ac:dyDescent="0.3">
      <c r="A202" s="28">
        <v>197</v>
      </c>
      <c r="B202" t="s">
        <v>508</v>
      </c>
      <c r="C202" t="s">
        <v>802</v>
      </c>
      <c r="D202">
        <v>482</v>
      </c>
      <c r="E202" s="29">
        <f t="shared" si="67"/>
        <v>723000</v>
      </c>
      <c r="F202" s="19">
        <f t="shared" si="62"/>
        <v>150.625</v>
      </c>
      <c r="G202" s="20">
        <f t="shared" si="63"/>
        <v>451.875</v>
      </c>
      <c r="H202" s="20">
        <f t="shared" si="64"/>
        <v>120.5</v>
      </c>
      <c r="I202" s="20">
        <f t="shared" si="65"/>
        <v>10.122</v>
      </c>
      <c r="J202" s="20">
        <v>10</v>
      </c>
      <c r="K202" s="20">
        <v>3500</v>
      </c>
      <c r="L202" s="21">
        <f t="shared" si="72"/>
        <v>350</v>
      </c>
      <c r="M202" s="28">
        <v>0</v>
      </c>
      <c r="N202">
        <v>8</v>
      </c>
      <c r="O202">
        <v>200</v>
      </c>
      <c r="P202">
        <v>375</v>
      </c>
      <c r="Q202" s="29">
        <v>29</v>
      </c>
      <c r="R202" s="28">
        <f t="shared" si="68"/>
        <v>612</v>
      </c>
      <c r="S202" s="20">
        <f t="shared" si="69"/>
        <v>4593.1220000000003</v>
      </c>
      <c r="T202" s="32">
        <f t="shared" si="70"/>
        <v>5205.1220000000003</v>
      </c>
    </row>
    <row r="203" spans="1:20" x14ac:dyDescent="0.3">
      <c r="A203" s="28">
        <v>198</v>
      </c>
      <c r="B203" t="s">
        <v>509</v>
      </c>
      <c r="C203" t="s">
        <v>803</v>
      </c>
      <c r="D203">
        <v>482</v>
      </c>
      <c r="E203" s="29">
        <f t="shared" si="67"/>
        <v>723000</v>
      </c>
      <c r="F203" s="19">
        <f t="shared" si="62"/>
        <v>150.625</v>
      </c>
      <c r="G203" s="20">
        <f t="shared" si="63"/>
        <v>451.875</v>
      </c>
      <c r="H203" s="20">
        <f t="shared" si="64"/>
        <v>120.5</v>
      </c>
      <c r="I203" s="20">
        <f t="shared" si="65"/>
        <v>10.122</v>
      </c>
      <c r="J203" s="20">
        <v>10</v>
      </c>
      <c r="K203" s="20">
        <v>3500</v>
      </c>
      <c r="L203" s="21">
        <f t="shared" si="72"/>
        <v>350</v>
      </c>
      <c r="M203" s="28">
        <v>0</v>
      </c>
      <c r="N203">
        <v>0</v>
      </c>
      <c r="O203">
        <v>200</v>
      </c>
      <c r="P203">
        <v>375</v>
      </c>
      <c r="Q203" s="29">
        <v>29</v>
      </c>
      <c r="R203" s="28">
        <f t="shared" si="68"/>
        <v>604</v>
      </c>
      <c r="S203" s="20">
        <f t="shared" si="69"/>
        <v>4593.1220000000003</v>
      </c>
      <c r="T203" s="32">
        <f t="shared" si="70"/>
        <v>5197.1220000000003</v>
      </c>
    </row>
    <row r="204" spans="1:20" x14ac:dyDescent="0.3">
      <c r="A204" s="28">
        <v>199</v>
      </c>
      <c r="B204" t="s">
        <v>510</v>
      </c>
      <c r="C204" t="s">
        <v>804</v>
      </c>
      <c r="D204">
        <v>650</v>
      </c>
      <c r="E204" s="29">
        <f t="shared" si="67"/>
        <v>975000</v>
      </c>
      <c r="F204" s="19">
        <f t="shared" si="62"/>
        <v>203.125</v>
      </c>
      <c r="G204" s="20">
        <f t="shared" si="63"/>
        <v>609.375</v>
      </c>
      <c r="H204" s="20">
        <f t="shared" si="64"/>
        <v>162.5</v>
      </c>
      <c r="I204" s="20">
        <f t="shared" si="65"/>
        <v>13.65</v>
      </c>
      <c r="J204" s="20">
        <v>10</v>
      </c>
      <c r="K204" s="20">
        <v>3500</v>
      </c>
      <c r="L204" s="21"/>
      <c r="M204" s="28">
        <v>0</v>
      </c>
      <c r="N204">
        <v>8</v>
      </c>
      <c r="O204">
        <v>200</v>
      </c>
      <c r="P204">
        <v>375</v>
      </c>
      <c r="Q204" s="29">
        <v>29</v>
      </c>
      <c r="R204" s="28">
        <f t="shared" si="68"/>
        <v>612</v>
      </c>
      <c r="S204" s="20">
        <f t="shared" si="69"/>
        <v>4498.6499999999996</v>
      </c>
      <c r="T204" s="32">
        <f t="shared" si="70"/>
        <v>5110.6499999999996</v>
      </c>
    </row>
    <row r="205" spans="1:20" x14ac:dyDescent="0.3">
      <c r="A205" s="28">
        <v>200</v>
      </c>
      <c r="B205" t="s">
        <v>511</v>
      </c>
      <c r="C205" t="s">
        <v>805</v>
      </c>
      <c r="D205">
        <v>650</v>
      </c>
      <c r="E205" s="29">
        <f t="shared" si="67"/>
        <v>975000</v>
      </c>
      <c r="F205" s="19">
        <f t="shared" si="62"/>
        <v>203.125</v>
      </c>
      <c r="G205" s="20">
        <f t="shared" si="63"/>
        <v>609.375</v>
      </c>
      <c r="H205" s="20">
        <f t="shared" si="64"/>
        <v>162.5</v>
      </c>
      <c r="I205" s="20">
        <f t="shared" si="65"/>
        <v>13.65</v>
      </c>
      <c r="J205" s="20">
        <v>10</v>
      </c>
      <c r="K205" s="20">
        <v>3500</v>
      </c>
      <c r="L205" s="21"/>
      <c r="M205" s="28">
        <v>0</v>
      </c>
      <c r="N205">
        <v>27</v>
      </c>
      <c r="O205">
        <v>200</v>
      </c>
      <c r="P205">
        <v>375</v>
      </c>
      <c r="Q205" s="29">
        <v>29</v>
      </c>
      <c r="R205" s="28">
        <f t="shared" si="68"/>
        <v>631</v>
      </c>
      <c r="S205" s="20">
        <f t="shared" si="69"/>
        <v>4498.6499999999996</v>
      </c>
      <c r="T205" s="32">
        <f t="shared" si="70"/>
        <v>5129.6499999999996</v>
      </c>
    </row>
    <row r="206" spans="1:20" x14ac:dyDescent="0.3">
      <c r="A206" s="28">
        <v>201</v>
      </c>
      <c r="B206" t="s">
        <v>512</v>
      </c>
      <c r="C206" t="s">
        <v>806</v>
      </c>
      <c r="D206">
        <v>650</v>
      </c>
      <c r="E206" s="29">
        <f t="shared" si="67"/>
        <v>975000</v>
      </c>
      <c r="F206" s="19">
        <f t="shared" si="62"/>
        <v>203.125</v>
      </c>
      <c r="G206" s="20">
        <f t="shared" si="63"/>
        <v>609.375</v>
      </c>
      <c r="H206" s="20">
        <f t="shared" si="64"/>
        <v>162.5</v>
      </c>
      <c r="I206" s="20">
        <f t="shared" si="65"/>
        <v>13.65</v>
      </c>
      <c r="J206" s="20">
        <v>10</v>
      </c>
      <c r="K206" s="20">
        <v>3500</v>
      </c>
      <c r="L206" s="21"/>
      <c r="M206" s="28">
        <v>0</v>
      </c>
      <c r="N206">
        <v>8</v>
      </c>
      <c r="O206">
        <v>200</v>
      </c>
      <c r="P206">
        <v>375</v>
      </c>
      <c r="Q206" s="29">
        <v>29</v>
      </c>
      <c r="R206" s="28">
        <f t="shared" si="68"/>
        <v>612</v>
      </c>
      <c r="S206" s="20">
        <f t="shared" si="69"/>
        <v>4498.6499999999996</v>
      </c>
      <c r="T206" s="32">
        <f t="shared" si="70"/>
        <v>5110.6499999999996</v>
      </c>
    </row>
    <row r="207" spans="1:20" x14ac:dyDescent="0.3">
      <c r="A207" s="28">
        <v>202</v>
      </c>
      <c r="B207" t="s">
        <v>513</v>
      </c>
      <c r="C207" t="s">
        <v>807</v>
      </c>
      <c r="D207">
        <v>650</v>
      </c>
      <c r="E207" s="29">
        <f t="shared" si="67"/>
        <v>975000</v>
      </c>
      <c r="F207" s="19">
        <f t="shared" si="62"/>
        <v>203.125</v>
      </c>
      <c r="G207" s="20">
        <f t="shared" si="63"/>
        <v>609.375</v>
      </c>
      <c r="H207" s="20">
        <f t="shared" si="64"/>
        <v>162.5</v>
      </c>
      <c r="I207" s="20">
        <f t="shared" si="65"/>
        <v>13.65</v>
      </c>
      <c r="J207" s="20">
        <v>10</v>
      </c>
      <c r="K207" s="20">
        <v>3500</v>
      </c>
      <c r="L207" s="21">
        <f>+K207*10%</f>
        <v>350</v>
      </c>
      <c r="M207" s="28">
        <v>0</v>
      </c>
      <c r="N207">
        <v>0</v>
      </c>
      <c r="O207">
        <v>200</v>
      </c>
      <c r="P207">
        <v>375</v>
      </c>
      <c r="Q207" s="29">
        <v>29</v>
      </c>
      <c r="R207" s="28">
        <f t="shared" si="68"/>
        <v>604</v>
      </c>
      <c r="S207" s="20">
        <f t="shared" si="69"/>
        <v>4848.6499999999996</v>
      </c>
      <c r="T207" s="32">
        <f t="shared" si="70"/>
        <v>5452.65</v>
      </c>
    </row>
    <row r="208" spans="1:20" x14ac:dyDescent="0.3">
      <c r="A208" s="28">
        <v>203</v>
      </c>
      <c r="B208" t="s">
        <v>514</v>
      </c>
      <c r="C208" t="s">
        <v>808</v>
      </c>
      <c r="D208">
        <v>482</v>
      </c>
      <c r="E208" s="29">
        <f t="shared" si="67"/>
        <v>723000</v>
      </c>
      <c r="F208" s="19">
        <f t="shared" si="62"/>
        <v>150.625</v>
      </c>
      <c r="G208" s="20">
        <f t="shared" si="63"/>
        <v>451.875</v>
      </c>
      <c r="H208" s="20">
        <f t="shared" si="64"/>
        <v>120.5</v>
      </c>
      <c r="I208" s="20">
        <f t="shared" si="65"/>
        <v>10.122</v>
      </c>
      <c r="J208" s="20">
        <v>10</v>
      </c>
      <c r="K208" s="20">
        <v>3500</v>
      </c>
      <c r="L208" s="21"/>
      <c r="M208" s="28">
        <v>0</v>
      </c>
      <c r="N208">
        <v>34</v>
      </c>
      <c r="O208">
        <v>200</v>
      </c>
      <c r="P208">
        <v>375</v>
      </c>
      <c r="Q208" s="29">
        <v>29</v>
      </c>
      <c r="R208" s="28">
        <f t="shared" si="68"/>
        <v>638</v>
      </c>
      <c r="S208" s="20">
        <f t="shared" si="69"/>
        <v>4243.1220000000003</v>
      </c>
      <c r="T208" s="32">
        <f t="shared" si="70"/>
        <v>4881.1220000000003</v>
      </c>
    </row>
    <row r="209" spans="1:20" x14ac:dyDescent="0.3">
      <c r="A209" s="28">
        <v>204</v>
      </c>
      <c r="B209" t="s">
        <v>515</v>
      </c>
      <c r="C209" t="s">
        <v>809</v>
      </c>
      <c r="D209">
        <v>482</v>
      </c>
      <c r="E209" s="29">
        <f t="shared" si="67"/>
        <v>723000</v>
      </c>
      <c r="F209" s="19">
        <f t="shared" si="62"/>
        <v>150.625</v>
      </c>
      <c r="G209" s="20">
        <f t="shared" si="63"/>
        <v>451.875</v>
      </c>
      <c r="H209" s="20">
        <f t="shared" si="64"/>
        <v>120.5</v>
      </c>
      <c r="I209" s="20">
        <f t="shared" si="65"/>
        <v>10.122</v>
      </c>
      <c r="J209" s="20">
        <v>10</v>
      </c>
      <c r="K209" s="20">
        <v>3500</v>
      </c>
      <c r="L209" s="21"/>
      <c r="M209" s="28">
        <v>0</v>
      </c>
      <c r="N209">
        <v>8</v>
      </c>
      <c r="O209">
        <v>200</v>
      </c>
      <c r="P209">
        <v>375</v>
      </c>
      <c r="Q209" s="29">
        <v>29</v>
      </c>
      <c r="R209" s="28">
        <f t="shared" si="68"/>
        <v>612</v>
      </c>
      <c r="S209" s="20">
        <f t="shared" si="69"/>
        <v>4243.1220000000003</v>
      </c>
      <c r="T209" s="32">
        <f t="shared" si="70"/>
        <v>4855.1220000000003</v>
      </c>
    </row>
    <row r="210" spans="1:20" x14ac:dyDescent="0.3">
      <c r="A210" s="28">
        <v>205</v>
      </c>
      <c r="B210" t="s">
        <v>516</v>
      </c>
      <c r="C210" t="s">
        <v>810</v>
      </c>
      <c r="D210">
        <v>650</v>
      </c>
      <c r="E210" s="29">
        <f t="shared" si="67"/>
        <v>975000</v>
      </c>
      <c r="F210" s="19">
        <f t="shared" si="62"/>
        <v>203.125</v>
      </c>
      <c r="G210" s="20">
        <f t="shared" si="63"/>
        <v>609.375</v>
      </c>
      <c r="H210" s="20">
        <f t="shared" si="64"/>
        <v>162.5</v>
      </c>
      <c r="I210" s="20">
        <f t="shared" si="65"/>
        <v>13.65</v>
      </c>
      <c r="J210" s="20">
        <v>10</v>
      </c>
      <c r="K210" s="20">
        <v>3500</v>
      </c>
      <c r="L210" s="21"/>
      <c r="M210" s="28">
        <v>0</v>
      </c>
      <c r="N210">
        <v>8</v>
      </c>
      <c r="O210">
        <v>200</v>
      </c>
      <c r="P210">
        <v>375</v>
      </c>
      <c r="Q210" s="29">
        <v>29</v>
      </c>
      <c r="R210" s="28">
        <f t="shared" si="68"/>
        <v>612</v>
      </c>
      <c r="S210" s="20">
        <f t="shared" si="69"/>
        <v>4498.6499999999996</v>
      </c>
      <c r="T210" s="32">
        <f t="shared" si="70"/>
        <v>5110.6499999999996</v>
      </c>
    </row>
    <row r="211" spans="1:20" x14ac:dyDescent="0.3">
      <c r="A211" s="28">
        <v>206</v>
      </c>
      <c r="B211" t="s">
        <v>517</v>
      </c>
      <c r="C211" t="s">
        <v>811</v>
      </c>
      <c r="D211">
        <v>650</v>
      </c>
      <c r="E211" s="29">
        <f t="shared" si="67"/>
        <v>975000</v>
      </c>
      <c r="F211" s="19">
        <f t="shared" si="62"/>
        <v>203.125</v>
      </c>
      <c r="G211" s="20">
        <f t="shared" si="63"/>
        <v>609.375</v>
      </c>
      <c r="H211" s="20">
        <f t="shared" si="64"/>
        <v>162.5</v>
      </c>
      <c r="I211" s="20">
        <f t="shared" si="65"/>
        <v>13.65</v>
      </c>
      <c r="J211" s="20">
        <v>10</v>
      </c>
      <c r="K211" s="20">
        <v>3500</v>
      </c>
      <c r="L211" s="21">
        <f>+K211*10%</f>
        <v>350</v>
      </c>
      <c r="M211" s="28">
        <v>0</v>
      </c>
      <c r="N211">
        <v>0</v>
      </c>
      <c r="O211">
        <v>200</v>
      </c>
      <c r="P211">
        <v>375</v>
      </c>
      <c r="Q211" s="29">
        <v>29</v>
      </c>
      <c r="R211" s="28">
        <f t="shared" si="68"/>
        <v>604</v>
      </c>
      <c r="S211" s="20">
        <f t="shared" si="69"/>
        <v>4848.6499999999996</v>
      </c>
      <c r="T211" s="32">
        <f t="shared" si="70"/>
        <v>5452.65</v>
      </c>
    </row>
    <row r="212" spans="1:20" x14ac:dyDescent="0.3">
      <c r="A212" s="28">
        <v>207</v>
      </c>
      <c r="B212" t="s">
        <v>518</v>
      </c>
      <c r="C212" t="s">
        <v>812</v>
      </c>
      <c r="D212">
        <v>650</v>
      </c>
      <c r="E212" s="29">
        <f t="shared" si="67"/>
        <v>975000</v>
      </c>
      <c r="F212" s="19">
        <f t="shared" si="62"/>
        <v>203.125</v>
      </c>
      <c r="G212" s="20">
        <f t="shared" si="63"/>
        <v>609.375</v>
      </c>
      <c r="H212" s="20">
        <f t="shared" si="64"/>
        <v>162.5</v>
      </c>
      <c r="I212" s="20">
        <f t="shared" si="65"/>
        <v>13.65</v>
      </c>
      <c r="J212" s="20">
        <v>10</v>
      </c>
      <c r="K212" s="20">
        <v>3500</v>
      </c>
      <c r="L212" s="21"/>
      <c r="M212" s="28">
        <v>0</v>
      </c>
      <c r="N212">
        <v>0</v>
      </c>
      <c r="O212">
        <v>200</v>
      </c>
      <c r="P212">
        <v>375</v>
      </c>
      <c r="Q212" s="29">
        <v>29</v>
      </c>
      <c r="R212" s="28">
        <f t="shared" si="68"/>
        <v>604</v>
      </c>
      <c r="S212" s="20">
        <f t="shared" si="69"/>
        <v>4498.6499999999996</v>
      </c>
      <c r="T212" s="32">
        <f t="shared" si="70"/>
        <v>5102.6499999999996</v>
      </c>
    </row>
    <row r="213" spans="1:20" x14ac:dyDescent="0.3">
      <c r="A213" s="28">
        <v>208</v>
      </c>
      <c r="B213" t="s">
        <v>519</v>
      </c>
      <c r="C213" t="s">
        <v>813</v>
      </c>
      <c r="D213">
        <v>650</v>
      </c>
      <c r="E213" s="29">
        <f t="shared" si="67"/>
        <v>975000</v>
      </c>
      <c r="F213" s="19">
        <f t="shared" si="62"/>
        <v>203.125</v>
      </c>
      <c r="G213" s="20">
        <f t="shared" si="63"/>
        <v>609.375</v>
      </c>
      <c r="H213" s="20">
        <f t="shared" si="64"/>
        <v>162.5</v>
      </c>
      <c r="I213" s="20">
        <f t="shared" si="65"/>
        <v>13.65</v>
      </c>
      <c r="J213" s="20">
        <v>10</v>
      </c>
      <c r="K213" s="20">
        <v>3500</v>
      </c>
      <c r="L213" s="21"/>
      <c r="M213" s="28">
        <v>0</v>
      </c>
      <c r="N213">
        <v>0</v>
      </c>
      <c r="O213">
        <v>200</v>
      </c>
      <c r="P213">
        <v>375</v>
      </c>
      <c r="Q213" s="29">
        <v>29</v>
      </c>
      <c r="R213" s="28">
        <f t="shared" si="68"/>
        <v>604</v>
      </c>
      <c r="S213" s="20">
        <f t="shared" si="69"/>
        <v>4498.6499999999996</v>
      </c>
      <c r="T213" s="32">
        <f t="shared" si="70"/>
        <v>5102.6499999999996</v>
      </c>
    </row>
    <row r="214" spans="1:20" x14ac:dyDescent="0.3">
      <c r="A214" s="28">
        <v>209</v>
      </c>
      <c r="B214" t="s">
        <v>520</v>
      </c>
      <c r="C214" t="s">
        <v>814</v>
      </c>
      <c r="D214">
        <v>482</v>
      </c>
      <c r="E214" s="29">
        <f t="shared" si="67"/>
        <v>723000</v>
      </c>
      <c r="F214" s="19">
        <f t="shared" si="62"/>
        <v>150.625</v>
      </c>
      <c r="G214" s="20">
        <f t="shared" si="63"/>
        <v>451.875</v>
      </c>
      <c r="H214" s="20">
        <f t="shared" si="64"/>
        <v>120.5</v>
      </c>
      <c r="I214" s="20">
        <f t="shared" si="65"/>
        <v>10.122</v>
      </c>
      <c r="J214" s="20">
        <v>10</v>
      </c>
      <c r="K214" s="20">
        <v>3500</v>
      </c>
      <c r="L214" s="21"/>
      <c r="M214" s="28">
        <v>0</v>
      </c>
      <c r="N214">
        <v>0</v>
      </c>
      <c r="O214">
        <v>200</v>
      </c>
      <c r="P214">
        <v>375</v>
      </c>
      <c r="Q214" s="29">
        <v>29</v>
      </c>
      <c r="R214" s="28">
        <f t="shared" si="68"/>
        <v>604</v>
      </c>
      <c r="S214" s="20">
        <f t="shared" si="69"/>
        <v>4243.1220000000003</v>
      </c>
      <c r="T214" s="32">
        <f t="shared" si="70"/>
        <v>4847.1220000000003</v>
      </c>
    </row>
    <row r="215" spans="1:20" x14ac:dyDescent="0.3">
      <c r="A215" s="28">
        <v>210</v>
      </c>
      <c r="B215" t="s">
        <v>521</v>
      </c>
      <c r="C215" t="s">
        <v>815</v>
      </c>
      <c r="D215">
        <v>482</v>
      </c>
      <c r="E215" s="29">
        <f t="shared" si="67"/>
        <v>723000</v>
      </c>
      <c r="F215" s="19">
        <f t="shared" si="62"/>
        <v>150.625</v>
      </c>
      <c r="G215" s="20">
        <f t="shared" si="63"/>
        <v>451.875</v>
      </c>
      <c r="H215" s="20">
        <f t="shared" si="64"/>
        <v>120.5</v>
      </c>
      <c r="I215" s="20">
        <f t="shared" si="65"/>
        <v>10.122</v>
      </c>
      <c r="J215" s="20">
        <v>10</v>
      </c>
      <c r="K215" s="20">
        <v>3500</v>
      </c>
      <c r="L215" s="21"/>
      <c r="M215" s="28">
        <v>0</v>
      </c>
      <c r="N215">
        <v>0</v>
      </c>
      <c r="O215">
        <v>200</v>
      </c>
      <c r="P215">
        <v>375</v>
      </c>
      <c r="Q215" s="29">
        <v>29</v>
      </c>
      <c r="R215" s="28">
        <f t="shared" si="68"/>
        <v>604</v>
      </c>
      <c r="S215" s="20">
        <f t="shared" si="69"/>
        <v>4243.1220000000003</v>
      </c>
      <c r="T215" s="32">
        <f t="shared" si="70"/>
        <v>4847.1220000000003</v>
      </c>
    </row>
    <row r="216" spans="1:20" x14ac:dyDescent="0.3">
      <c r="A216" s="28">
        <v>211</v>
      </c>
      <c r="B216" t="s">
        <v>522</v>
      </c>
      <c r="C216" t="s">
        <v>816</v>
      </c>
      <c r="D216">
        <v>482</v>
      </c>
      <c r="E216" s="29">
        <f t="shared" si="67"/>
        <v>723000</v>
      </c>
      <c r="F216" s="19">
        <f t="shared" si="62"/>
        <v>150.625</v>
      </c>
      <c r="G216" s="20">
        <f t="shared" si="63"/>
        <v>451.875</v>
      </c>
      <c r="H216" s="20">
        <f t="shared" si="64"/>
        <v>120.5</v>
      </c>
      <c r="I216" s="20">
        <f t="shared" si="65"/>
        <v>10.122</v>
      </c>
      <c r="J216" s="20">
        <v>10</v>
      </c>
      <c r="K216" s="20">
        <v>3500</v>
      </c>
      <c r="L216" s="21"/>
      <c r="M216" s="28">
        <v>0</v>
      </c>
      <c r="N216">
        <v>0</v>
      </c>
      <c r="O216">
        <v>200</v>
      </c>
      <c r="P216">
        <v>375</v>
      </c>
      <c r="Q216" s="29">
        <v>29</v>
      </c>
      <c r="R216" s="28">
        <f t="shared" si="68"/>
        <v>604</v>
      </c>
      <c r="S216" s="20">
        <f t="shared" si="69"/>
        <v>4243.1220000000003</v>
      </c>
      <c r="T216" s="32">
        <f t="shared" si="70"/>
        <v>4847.1220000000003</v>
      </c>
    </row>
    <row r="217" spans="1:20" x14ac:dyDescent="0.3">
      <c r="A217" s="28">
        <v>212</v>
      </c>
      <c r="B217" t="s">
        <v>522</v>
      </c>
      <c r="C217" t="s">
        <v>817</v>
      </c>
      <c r="D217">
        <v>482</v>
      </c>
      <c r="E217" s="29">
        <f t="shared" si="67"/>
        <v>723000</v>
      </c>
      <c r="F217" s="19">
        <f t="shared" si="62"/>
        <v>150.625</v>
      </c>
      <c r="G217" s="20">
        <f t="shared" si="63"/>
        <v>451.875</v>
      </c>
      <c r="H217" s="20">
        <f t="shared" si="64"/>
        <v>120.5</v>
      </c>
      <c r="I217" s="20">
        <f t="shared" si="65"/>
        <v>10.122</v>
      </c>
      <c r="J217" s="20">
        <v>10</v>
      </c>
      <c r="K217" s="20">
        <v>3500</v>
      </c>
      <c r="L217" s="21"/>
      <c r="M217" s="28">
        <v>0</v>
      </c>
      <c r="N217">
        <v>0</v>
      </c>
      <c r="O217">
        <v>200</v>
      </c>
      <c r="P217">
        <v>375</v>
      </c>
      <c r="Q217" s="29">
        <v>29</v>
      </c>
      <c r="R217" s="28">
        <f t="shared" si="68"/>
        <v>604</v>
      </c>
      <c r="S217" s="20">
        <f t="shared" si="69"/>
        <v>4243.1220000000003</v>
      </c>
      <c r="T217" s="32">
        <f t="shared" si="70"/>
        <v>4847.1220000000003</v>
      </c>
    </row>
    <row r="218" spans="1:20" x14ac:dyDescent="0.3">
      <c r="A218" s="28">
        <v>213</v>
      </c>
      <c r="B218" t="s">
        <v>523</v>
      </c>
      <c r="C218" t="s">
        <v>818</v>
      </c>
      <c r="D218">
        <v>482</v>
      </c>
      <c r="E218" s="29">
        <f t="shared" si="67"/>
        <v>723000</v>
      </c>
      <c r="F218" s="19">
        <f t="shared" si="62"/>
        <v>150.625</v>
      </c>
      <c r="G218" s="20">
        <f t="shared" si="63"/>
        <v>451.875</v>
      </c>
      <c r="H218" s="20">
        <f t="shared" si="64"/>
        <v>120.5</v>
      </c>
      <c r="I218" s="20">
        <f t="shared" si="65"/>
        <v>10.122</v>
      </c>
      <c r="J218" s="20">
        <v>10</v>
      </c>
      <c r="K218" s="20">
        <v>3500</v>
      </c>
      <c r="L218" s="21"/>
      <c r="M218" s="28">
        <v>0</v>
      </c>
      <c r="N218">
        <v>12</v>
      </c>
      <c r="O218">
        <v>200</v>
      </c>
      <c r="P218">
        <v>375</v>
      </c>
      <c r="Q218" s="29">
        <v>29</v>
      </c>
      <c r="R218" s="28">
        <f t="shared" si="68"/>
        <v>616</v>
      </c>
      <c r="S218" s="20">
        <f t="shared" si="69"/>
        <v>4243.1220000000003</v>
      </c>
      <c r="T218" s="32">
        <f t="shared" si="70"/>
        <v>4859.1220000000003</v>
      </c>
    </row>
    <row r="219" spans="1:20" x14ac:dyDescent="0.3">
      <c r="A219" s="28">
        <v>214</v>
      </c>
      <c r="B219" t="s">
        <v>524</v>
      </c>
      <c r="C219" t="s">
        <v>819</v>
      </c>
      <c r="D219">
        <v>482</v>
      </c>
      <c r="E219" s="29">
        <f t="shared" si="67"/>
        <v>723000</v>
      </c>
      <c r="F219" s="19">
        <f t="shared" si="62"/>
        <v>150.625</v>
      </c>
      <c r="G219" s="20">
        <f t="shared" si="63"/>
        <v>451.875</v>
      </c>
      <c r="H219" s="20">
        <f t="shared" si="64"/>
        <v>120.5</v>
      </c>
      <c r="I219" s="20">
        <f t="shared" si="65"/>
        <v>10.122</v>
      </c>
      <c r="J219" s="20">
        <v>10</v>
      </c>
      <c r="K219" s="20">
        <v>3500</v>
      </c>
      <c r="L219" s="21"/>
      <c r="M219" s="28">
        <v>0</v>
      </c>
      <c r="N219">
        <v>0</v>
      </c>
      <c r="O219">
        <v>200</v>
      </c>
      <c r="P219">
        <v>375</v>
      </c>
      <c r="Q219" s="29">
        <v>29</v>
      </c>
      <c r="R219" s="28">
        <f t="shared" si="68"/>
        <v>604</v>
      </c>
      <c r="S219" s="20">
        <f t="shared" si="69"/>
        <v>4243.1220000000003</v>
      </c>
      <c r="T219" s="32">
        <f t="shared" si="70"/>
        <v>4847.1220000000003</v>
      </c>
    </row>
    <row r="220" spans="1:20" x14ac:dyDescent="0.3">
      <c r="A220" s="28">
        <v>215</v>
      </c>
      <c r="B220" t="s">
        <v>525</v>
      </c>
      <c r="C220" t="s">
        <v>820</v>
      </c>
      <c r="D220">
        <v>650</v>
      </c>
      <c r="E220" s="29">
        <f t="shared" si="67"/>
        <v>975000</v>
      </c>
      <c r="F220" s="19">
        <f t="shared" si="62"/>
        <v>203.125</v>
      </c>
      <c r="G220" s="20">
        <f t="shared" si="63"/>
        <v>609.375</v>
      </c>
      <c r="H220" s="20">
        <f t="shared" si="64"/>
        <v>162.5</v>
      </c>
      <c r="I220" s="20">
        <f t="shared" si="65"/>
        <v>13.65</v>
      </c>
      <c r="J220" s="20">
        <v>10</v>
      </c>
      <c r="K220" s="20">
        <v>3500</v>
      </c>
      <c r="L220" s="21"/>
      <c r="M220" s="28">
        <v>0</v>
      </c>
      <c r="N220">
        <v>8</v>
      </c>
      <c r="O220">
        <v>200</v>
      </c>
      <c r="P220">
        <v>375</v>
      </c>
      <c r="Q220" s="29">
        <v>29</v>
      </c>
      <c r="R220" s="28">
        <f t="shared" si="68"/>
        <v>612</v>
      </c>
      <c r="S220" s="20">
        <f t="shared" si="69"/>
        <v>4498.6499999999996</v>
      </c>
      <c r="T220" s="32">
        <f t="shared" si="70"/>
        <v>5110.6499999999996</v>
      </c>
    </row>
    <row r="221" spans="1:20" x14ac:dyDescent="0.3">
      <c r="A221" s="28">
        <v>216</v>
      </c>
      <c r="B221" t="s">
        <v>1004</v>
      </c>
      <c r="C221" t="s">
        <v>821</v>
      </c>
      <c r="D221">
        <v>650</v>
      </c>
      <c r="E221" s="29">
        <f t="shared" si="67"/>
        <v>975000</v>
      </c>
      <c r="F221" s="19">
        <f t="shared" si="62"/>
        <v>203.125</v>
      </c>
      <c r="G221" s="20">
        <f t="shared" si="63"/>
        <v>609.375</v>
      </c>
      <c r="H221" s="20">
        <f t="shared" si="64"/>
        <v>162.5</v>
      </c>
      <c r="I221" s="20">
        <f t="shared" si="65"/>
        <v>13.65</v>
      </c>
      <c r="J221" s="20">
        <v>10</v>
      </c>
      <c r="K221" s="20">
        <v>3500</v>
      </c>
      <c r="L221" s="21"/>
      <c r="M221" s="28">
        <v>0</v>
      </c>
      <c r="N221">
        <v>31</v>
      </c>
      <c r="O221">
        <v>200</v>
      </c>
      <c r="P221">
        <v>375</v>
      </c>
      <c r="Q221" s="29">
        <v>29</v>
      </c>
      <c r="R221" s="28">
        <f t="shared" si="68"/>
        <v>635</v>
      </c>
      <c r="S221" s="20">
        <f t="shared" si="69"/>
        <v>4498.6499999999996</v>
      </c>
      <c r="T221" s="32">
        <f t="shared" si="70"/>
        <v>5133.6499999999996</v>
      </c>
    </row>
    <row r="222" spans="1:20" x14ac:dyDescent="0.3">
      <c r="A222" s="28">
        <v>217</v>
      </c>
      <c r="B222" t="s">
        <v>528</v>
      </c>
      <c r="C222" t="s">
        <v>822</v>
      </c>
      <c r="D222">
        <v>482</v>
      </c>
      <c r="E222" s="29">
        <f t="shared" ref="E222:E226" si="73">+D222*1500</f>
        <v>723000</v>
      </c>
      <c r="F222" s="19">
        <f t="shared" si="62"/>
        <v>150.625</v>
      </c>
      <c r="G222" s="20">
        <f t="shared" si="63"/>
        <v>451.875</v>
      </c>
      <c r="H222" s="20">
        <f t="shared" si="64"/>
        <v>120.5</v>
      </c>
      <c r="I222" s="20">
        <f t="shared" si="65"/>
        <v>10.122</v>
      </c>
      <c r="J222" s="20">
        <v>10</v>
      </c>
      <c r="K222" s="20">
        <v>3500</v>
      </c>
      <c r="L222" s="21"/>
      <c r="M222" s="28">
        <v>0</v>
      </c>
      <c r="N222">
        <v>50</v>
      </c>
      <c r="O222">
        <v>200</v>
      </c>
      <c r="P222">
        <v>375</v>
      </c>
      <c r="Q222" s="29">
        <v>29</v>
      </c>
      <c r="R222" s="28">
        <f t="shared" ref="R222:R226" si="74">+M222+N222+O222+P222+Q222</f>
        <v>654</v>
      </c>
      <c r="S222" s="20">
        <f t="shared" ref="S222:S226" si="75">+F222+G222+H222+I222+J222+K222+L222</f>
        <v>4243.1220000000003</v>
      </c>
      <c r="T222" s="32">
        <f t="shared" ref="T222:T226" si="76">+R222+S222</f>
        <v>4897.1220000000003</v>
      </c>
    </row>
    <row r="223" spans="1:20" x14ac:dyDescent="0.3">
      <c r="A223" s="28">
        <v>218</v>
      </c>
      <c r="B223" t="s">
        <v>529</v>
      </c>
      <c r="C223" t="s">
        <v>823</v>
      </c>
      <c r="D223">
        <v>482</v>
      </c>
      <c r="E223" s="29">
        <f t="shared" si="73"/>
        <v>723000</v>
      </c>
      <c r="F223" s="19">
        <f t="shared" si="62"/>
        <v>150.625</v>
      </c>
      <c r="G223" s="20">
        <f t="shared" si="63"/>
        <v>451.875</v>
      </c>
      <c r="H223" s="20">
        <f t="shared" si="64"/>
        <v>120.5</v>
      </c>
      <c r="I223" s="20">
        <f t="shared" si="65"/>
        <v>10.122</v>
      </c>
      <c r="J223" s="20">
        <v>10</v>
      </c>
      <c r="K223" s="20">
        <v>3500</v>
      </c>
      <c r="L223" s="21"/>
      <c r="M223" s="28">
        <v>0</v>
      </c>
      <c r="N223">
        <v>33</v>
      </c>
      <c r="O223">
        <v>200</v>
      </c>
      <c r="P223">
        <v>375</v>
      </c>
      <c r="Q223" s="29">
        <v>29</v>
      </c>
      <c r="R223" s="28">
        <f t="shared" si="74"/>
        <v>637</v>
      </c>
      <c r="S223" s="20">
        <f t="shared" si="75"/>
        <v>4243.1220000000003</v>
      </c>
      <c r="T223" s="32">
        <f t="shared" si="76"/>
        <v>4880.1220000000003</v>
      </c>
    </row>
    <row r="224" spans="1:20" x14ac:dyDescent="0.3">
      <c r="A224" s="28">
        <v>219</v>
      </c>
      <c r="B224" t="s">
        <v>530</v>
      </c>
      <c r="C224" t="s">
        <v>824</v>
      </c>
      <c r="D224">
        <v>482</v>
      </c>
      <c r="E224" s="29">
        <f t="shared" si="73"/>
        <v>723000</v>
      </c>
      <c r="F224" s="19">
        <f t="shared" si="62"/>
        <v>150.625</v>
      </c>
      <c r="G224" s="20">
        <f t="shared" si="63"/>
        <v>451.875</v>
      </c>
      <c r="H224" s="20">
        <f t="shared" si="64"/>
        <v>120.5</v>
      </c>
      <c r="I224" s="20">
        <f t="shared" si="65"/>
        <v>10.122</v>
      </c>
      <c r="J224" s="20">
        <v>10</v>
      </c>
      <c r="K224" s="20">
        <v>3500</v>
      </c>
      <c r="L224" s="21">
        <f t="shared" ref="L224:L225" si="77">+K224*10%</f>
        <v>350</v>
      </c>
      <c r="M224" s="28">
        <v>0</v>
      </c>
      <c r="N224">
        <v>67</v>
      </c>
      <c r="O224">
        <v>200</v>
      </c>
      <c r="P224">
        <v>375</v>
      </c>
      <c r="Q224" s="29">
        <v>29</v>
      </c>
      <c r="R224" s="28">
        <f t="shared" si="74"/>
        <v>671</v>
      </c>
      <c r="S224" s="20">
        <f t="shared" si="75"/>
        <v>4593.1220000000003</v>
      </c>
      <c r="T224" s="32">
        <f t="shared" si="76"/>
        <v>5264.1220000000003</v>
      </c>
    </row>
    <row r="225" spans="1:20" x14ac:dyDescent="0.3">
      <c r="A225" s="28">
        <v>220</v>
      </c>
      <c r="B225" t="s">
        <v>531</v>
      </c>
      <c r="C225" t="s">
        <v>825</v>
      </c>
      <c r="D225">
        <v>482</v>
      </c>
      <c r="E225" s="29">
        <f t="shared" si="73"/>
        <v>723000</v>
      </c>
      <c r="F225" s="19">
        <f t="shared" si="62"/>
        <v>150.625</v>
      </c>
      <c r="G225" s="20">
        <f t="shared" si="63"/>
        <v>451.875</v>
      </c>
      <c r="H225" s="20">
        <f t="shared" si="64"/>
        <v>120.5</v>
      </c>
      <c r="I225" s="20">
        <f t="shared" si="65"/>
        <v>10.122</v>
      </c>
      <c r="J225" s="20">
        <v>10</v>
      </c>
      <c r="K225" s="20">
        <v>3500</v>
      </c>
      <c r="L225" s="21">
        <f t="shared" si="77"/>
        <v>350</v>
      </c>
      <c r="M225" s="28">
        <v>0</v>
      </c>
      <c r="N225">
        <v>0</v>
      </c>
      <c r="O225">
        <v>200</v>
      </c>
      <c r="P225">
        <v>375</v>
      </c>
      <c r="Q225" s="29">
        <v>29</v>
      </c>
      <c r="R225" s="28">
        <f t="shared" si="74"/>
        <v>604</v>
      </c>
      <c r="S225" s="20">
        <f t="shared" si="75"/>
        <v>4593.1220000000003</v>
      </c>
      <c r="T225" s="32">
        <f t="shared" si="76"/>
        <v>5197.1220000000003</v>
      </c>
    </row>
    <row r="226" spans="1:20" x14ac:dyDescent="0.3">
      <c r="A226" s="28">
        <v>221</v>
      </c>
      <c r="B226" t="s">
        <v>1009</v>
      </c>
      <c r="C226" t="s">
        <v>826</v>
      </c>
      <c r="D226">
        <v>650</v>
      </c>
      <c r="E226" s="29">
        <f t="shared" si="73"/>
        <v>975000</v>
      </c>
      <c r="F226" s="19">
        <f t="shared" si="62"/>
        <v>203.125</v>
      </c>
      <c r="G226" s="20">
        <f t="shared" si="63"/>
        <v>609.375</v>
      </c>
      <c r="H226" s="20">
        <f t="shared" si="64"/>
        <v>162.5</v>
      </c>
      <c r="I226" s="20">
        <f t="shared" si="65"/>
        <v>13.65</v>
      </c>
      <c r="J226" s="20">
        <v>10</v>
      </c>
      <c r="K226" s="20">
        <v>3500</v>
      </c>
      <c r="L226" s="21"/>
      <c r="M226" s="28">
        <v>0</v>
      </c>
      <c r="N226">
        <v>12</v>
      </c>
      <c r="O226">
        <v>200</v>
      </c>
      <c r="P226">
        <v>375</v>
      </c>
      <c r="Q226" s="29">
        <v>29</v>
      </c>
      <c r="R226" s="28">
        <f t="shared" si="74"/>
        <v>616</v>
      </c>
      <c r="S226" s="20">
        <f t="shared" si="75"/>
        <v>4498.6499999999996</v>
      </c>
      <c r="T226" s="32">
        <f t="shared" si="76"/>
        <v>5114.6499999999996</v>
      </c>
    </row>
    <row r="227" spans="1:20" x14ac:dyDescent="0.3">
      <c r="A227" s="28">
        <v>222</v>
      </c>
      <c r="B227" t="s">
        <v>534</v>
      </c>
      <c r="C227" t="s">
        <v>827</v>
      </c>
      <c r="D227">
        <v>650</v>
      </c>
      <c r="E227" s="29">
        <f t="shared" ref="E227:E244" si="78">+D227*1500</f>
        <v>975000</v>
      </c>
      <c r="F227" s="19">
        <f t="shared" si="62"/>
        <v>203.125</v>
      </c>
      <c r="G227" s="20">
        <f t="shared" si="63"/>
        <v>609.375</v>
      </c>
      <c r="H227" s="20">
        <f t="shared" si="64"/>
        <v>162.5</v>
      </c>
      <c r="I227" s="20">
        <f t="shared" si="65"/>
        <v>13.65</v>
      </c>
      <c r="J227" s="20">
        <v>10</v>
      </c>
      <c r="K227" s="20">
        <v>3500</v>
      </c>
      <c r="L227" s="21"/>
      <c r="M227" s="28">
        <v>0</v>
      </c>
      <c r="N227">
        <v>33</v>
      </c>
      <c r="O227">
        <v>200</v>
      </c>
      <c r="P227">
        <v>375</v>
      </c>
      <c r="Q227" s="29">
        <v>29</v>
      </c>
      <c r="R227" s="28">
        <f t="shared" ref="R227:R244" si="79">+M227+N227+O227+P227+Q227</f>
        <v>637</v>
      </c>
      <c r="S227" s="20">
        <f t="shared" ref="S227:S244" si="80">+F227+G227+H227+I227+J227+K227+L227</f>
        <v>4498.6499999999996</v>
      </c>
      <c r="T227" s="32">
        <f t="shared" ref="T227:T244" si="81">+R227+S227</f>
        <v>5135.6499999999996</v>
      </c>
    </row>
    <row r="228" spans="1:20" x14ac:dyDescent="0.3">
      <c r="A228" s="28">
        <v>223</v>
      </c>
      <c r="B228" t="s">
        <v>535</v>
      </c>
      <c r="C228" t="s">
        <v>828</v>
      </c>
      <c r="D228">
        <v>482</v>
      </c>
      <c r="E228" s="29">
        <f t="shared" si="78"/>
        <v>723000</v>
      </c>
      <c r="F228" s="19">
        <f t="shared" si="62"/>
        <v>150.625</v>
      </c>
      <c r="G228" s="20">
        <f t="shared" si="63"/>
        <v>451.875</v>
      </c>
      <c r="H228" s="20">
        <f t="shared" si="64"/>
        <v>120.5</v>
      </c>
      <c r="I228" s="20">
        <f t="shared" si="65"/>
        <v>10.122</v>
      </c>
      <c r="J228" s="20">
        <v>10</v>
      </c>
      <c r="K228" s="20">
        <v>3500</v>
      </c>
      <c r="L228" s="21">
        <f>+K228*10%</f>
        <v>350</v>
      </c>
      <c r="M228" s="28">
        <v>0</v>
      </c>
      <c r="N228">
        <v>0</v>
      </c>
      <c r="O228">
        <v>200</v>
      </c>
      <c r="P228">
        <v>375</v>
      </c>
      <c r="Q228" s="29">
        <v>29</v>
      </c>
      <c r="R228" s="28">
        <f t="shared" si="79"/>
        <v>604</v>
      </c>
      <c r="S228" s="20">
        <f t="shared" si="80"/>
        <v>4593.1220000000003</v>
      </c>
      <c r="T228" s="32">
        <f t="shared" si="81"/>
        <v>5197.1220000000003</v>
      </c>
    </row>
    <row r="229" spans="1:20" x14ac:dyDescent="0.3">
      <c r="A229" s="28">
        <v>224</v>
      </c>
      <c r="B229" t="s">
        <v>536</v>
      </c>
      <c r="C229" t="s">
        <v>829</v>
      </c>
      <c r="D229">
        <v>482</v>
      </c>
      <c r="E229" s="29">
        <f t="shared" si="78"/>
        <v>723000</v>
      </c>
      <c r="F229" s="19">
        <f t="shared" si="62"/>
        <v>150.625</v>
      </c>
      <c r="G229" s="20">
        <f t="shared" si="63"/>
        <v>451.875</v>
      </c>
      <c r="H229" s="20">
        <f t="shared" si="64"/>
        <v>120.5</v>
      </c>
      <c r="I229" s="20">
        <f t="shared" si="65"/>
        <v>10.122</v>
      </c>
      <c r="J229" s="20">
        <v>10</v>
      </c>
      <c r="K229" s="20">
        <v>3500</v>
      </c>
      <c r="L229" s="21"/>
      <c r="M229" s="28">
        <v>0</v>
      </c>
      <c r="N229">
        <v>0</v>
      </c>
      <c r="O229">
        <v>200</v>
      </c>
      <c r="P229">
        <v>375</v>
      </c>
      <c r="Q229" s="29">
        <v>29</v>
      </c>
      <c r="R229" s="28">
        <f t="shared" si="79"/>
        <v>604</v>
      </c>
      <c r="S229" s="20">
        <f t="shared" si="80"/>
        <v>4243.1220000000003</v>
      </c>
      <c r="T229" s="32">
        <f t="shared" si="81"/>
        <v>4847.1220000000003</v>
      </c>
    </row>
    <row r="230" spans="1:20" x14ac:dyDescent="0.3">
      <c r="A230" s="28">
        <v>225</v>
      </c>
      <c r="B230" t="s">
        <v>537</v>
      </c>
      <c r="C230" t="s">
        <v>830</v>
      </c>
      <c r="D230">
        <v>482</v>
      </c>
      <c r="E230" s="29">
        <f t="shared" si="78"/>
        <v>723000</v>
      </c>
      <c r="F230" s="19">
        <f t="shared" si="62"/>
        <v>150.625</v>
      </c>
      <c r="G230" s="20">
        <f t="shared" si="63"/>
        <v>451.875</v>
      </c>
      <c r="H230" s="20">
        <f t="shared" si="64"/>
        <v>120.5</v>
      </c>
      <c r="I230" s="20">
        <f t="shared" si="65"/>
        <v>10.122</v>
      </c>
      <c r="J230" s="20">
        <v>10</v>
      </c>
      <c r="K230" s="20">
        <v>3500</v>
      </c>
      <c r="L230" s="21"/>
      <c r="M230" s="28">
        <v>0</v>
      </c>
      <c r="N230">
        <v>67</v>
      </c>
      <c r="O230">
        <v>200</v>
      </c>
      <c r="P230">
        <v>375</v>
      </c>
      <c r="Q230" s="29">
        <v>29</v>
      </c>
      <c r="R230" s="28">
        <f t="shared" si="79"/>
        <v>671</v>
      </c>
      <c r="S230" s="20">
        <f t="shared" si="80"/>
        <v>4243.1220000000003</v>
      </c>
      <c r="T230" s="32">
        <f t="shared" si="81"/>
        <v>4914.1220000000003</v>
      </c>
    </row>
    <row r="231" spans="1:20" x14ac:dyDescent="0.3">
      <c r="A231" s="28">
        <v>226</v>
      </c>
      <c r="B231" t="s">
        <v>538</v>
      </c>
      <c r="C231" t="s">
        <v>831</v>
      </c>
      <c r="D231">
        <v>482</v>
      </c>
      <c r="E231" s="29">
        <f t="shared" si="78"/>
        <v>723000</v>
      </c>
      <c r="F231" s="19">
        <f t="shared" si="62"/>
        <v>150.625</v>
      </c>
      <c r="G231" s="20">
        <f t="shared" si="63"/>
        <v>451.875</v>
      </c>
      <c r="H231" s="20">
        <f t="shared" si="64"/>
        <v>120.5</v>
      </c>
      <c r="I231" s="20">
        <f t="shared" si="65"/>
        <v>10.122</v>
      </c>
      <c r="J231" s="20">
        <v>10</v>
      </c>
      <c r="K231" s="20">
        <v>3500</v>
      </c>
      <c r="L231" s="21"/>
      <c r="M231" s="28">
        <v>0</v>
      </c>
      <c r="N231">
        <v>8</v>
      </c>
      <c r="O231">
        <v>200</v>
      </c>
      <c r="P231">
        <v>375</v>
      </c>
      <c r="Q231" s="29">
        <v>29</v>
      </c>
      <c r="R231" s="28">
        <f t="shared" si="79"/>
        <v>612</v>
      </c>
      <c r="S231" s="20">
        <f t="shared" si="80"/>
        <v>4243.1220000000003</v>
      </c>
      <c r="T231" s="32">
        <f t="shared" si="81"/>
        <v>4855.1220000000003</v>
      </c>
    </row>
    <row r="232" spans="1:20" x14ac:dyDescent="0.3">
      <c r="A232" s="28">
        <v>227</v>
      </c>
      <c r="B232" t="s">
        <v>539</v>
      </c>
      <c r="C232" t="s">
        <v>832</v>
      </c>
      <c r="D232">
        <v>650</v>
      </c>
      <c r="E232" s="29">
        <f t="shared" si="78"/>
        <v>975000</v>
      </c>
      <c r="F232" s="19">
        <f t="shared" si="62"/>
        <v>203.125</v>
      </c>
      <c r="G232" s="20">
        <f t="shared" si="63"/>
        <v>609.375</v>
      </c>
      <c r="H232" s="20">
        <f t="shared" si="64"/>
        <v>162.5</v>
      </c>
      <c r="I232" s="20">
        <f t="shared" si="65"/>
        <v>13.65</v>
      </c>
      <c r="J232" s="20">
        <v>10</v>
      </c>
      <c r="K232" s="20">
        <v>3500</v>
      </c>
      <c r="L232" s="21"/>
      <c r="M232" s="28">
        <v>0</v>
      </c>
      <c r="N232">
        <v>8</v>
      </c>
      <c r="O232">
        <v>200</v>
      </c>
      <c r="P232">
        <v>375</v>
      </c>
      <c r="Q232" s="29">
        <v>29</v>
      </c>
      <c r="R232" s="28">
        <f t="shared" si="79"/>
        <v>612</v>
      </c>
      <c r="S232" s="20">
        <f t="shared" si="80"/>
        <v>4498.6499999999996</v>
      </c>
      <c r="T232" s="32">
        <f t="shared" si="81"/>
        <v>5110.6499999999996</v>
      </c>
    </row>
    <row r="233" spans="1:20" x14ac:dyDescent="0.3">
      <c r="A233" s="28">
        <v>228</v>
      </c>
      <c r="B233" t="s">
        <v>540</v>
      </c>
      <c r="C233" t="s">
        <v>833</v>
      </c>
      <c r="D233">
        <v>650</v>
      </c>
      <c r="E233" s="29">
        <f t="shared" si="78"/>
        <v>975000</v>
      </c>
      <c r="F233" s="19">
        <f t="shared" si="62"/>
        <v>203.125</v>
      </c>
      <c r="G233" s="20">
        <f t="shared" si="63"/>
        <v>609.375</v>
      </c>
      <c r="H233" s="20">
        <f t="shared" si="64"/>
        <v>162.5</v>
      </c>
      <c r="I233" s="20">
        <f t="shared" si="65"/>
        <v>13.65</v>
      </c>
      <c r="J233" s="20">
        <v>10</v>
      </c>
      <c r="K233" s="20">
        <v>3500</v>
      </c>
      <c r="L233" s="21">
        <f t="shared" ref="L233:L235" si="82">+K233*10%</f>
        <v>350</v>
      </c>
      <c r="M233" s="28">
        <v>0</v>
      </c>
      <c r="N233">
        <v>8</v>
      </c>
      <c r="O233">
        <v>200</v>
      </c>
      <c r="P233">
        <v>375</v>
      </c>
      <c r="Q233" s="29">
        <v>29</v>
      </c>
      <c r="R233" s="28">
        <f t="shared" si="79"/>
        <v>612</v>
      </c>
      <c r="S233" s="20">
        <f t="shared" si="80"/>
        <v>4848.6499999999996</v>
      </c>
      <c r="T233" s="32">
        <f t="shared" si="81"/>
        <v>5460.65</v>
      </c>
    </row>
    <row r="234" spans="1:20" x14ac:dyDescent="0.3">
      <c r="A234" s="28">
        <v>229</v>
      </c>
      <c r="B234" t="s">
        <v>541</v>
      </c>
      <c r="C234" t="s">
        <v>834</v>
      </c>
      <c r="D234">
        <v>482</v>
      </c>
      <c r="E234" s="29">
        <f t="shared" si="78"/>
        <v>723000</v>
      </c>
      <c r="F234" s="19">
        <f t="shared" si="62"/>
        <v>150.625</v>
      </c>
      <c r="G234" s="20">
        <f t="shared" si="63"/>
        <v>451.875</v>
      </c>
      <c r="H234" s="20">
        <f t="shared" si="64"/>
        <v>120.5</v>
      </c>
      <c r="I234" s="20">
        <f t="shared" si="65"/>
        <v>10.122</v>
      </c>
      <c r="J234" s="20">
        <v>10</v>
      </c>
      <c r="K234" s="20">
        <v>3500</v>
      </c>
      <c r="L234" s="21">
        <f t="shared" si="82"/>
        <v>350</v>
      </c>
      <c r="M234" s="28">
        <v>0</v>
      </c>
      <c r="N234">
        <v>0</v>
      </c>
      <c r="O234">
        <v>200</v>
      </c>
      <c r="P234">
        <v>375</v>
      </c>
      <c r="Q234" s="29">
        <v>29</v>
      </c>
      <c r="R234" s="28">
        <f t="shared" si="79"/>
        <v>604</v>
      </c>
      <c r="S234" s="20">
        <f t="shared" si="80"/>
        <v>4593.1220000000003</v>
      </c>
      <c r="T234" s="32">
        <f t="shared" si="81"/>
        <v>5197.1220000000003</v>
      </c>
    </row>
    <row r="235" spans="1:20" x14ac:dyDescent="0.3">
      <c r="A235" s="28">
        <v>230</v>
      </c>
      <c r="B235" t="s">
        <v>542</v>
      </c>
      <c r="C235" t="s">
        <v>835</v>
      </c>
      <c r="D235">
        <v>482</v>
      </c>
      <c r="E235" s="29">
        <f t="shared" si="78"/>
        <v>723000</v>
      </c>
      <c r="F235" s="19">
        <f t="shared" si="62"/>
        <v>150.625</v>
      </c>
      <c r="G235" s="20">
        <f t="shared" si="63"/>
        <v>451.875</v>
      </c>
      <c r="H235" s="20">
        <f t="shared" si="64"/>
        <v>120.5</v>
      </c>
      <c r="I235" s="20">
        <f t="shared" si="65"/>
        <v>10.122</v>
      </c>
      <c r="J235" s="20">
        <v>10</v>
      </c>
      <c r="K235" s="20">
        <v>3500</v>
      </c>
      <c r="L235" s="21">
        <f t="shared" si="82"/>
        <v>350</v>
      </c>
      <c r="M235" s="28">
        <v>0</v>
      </c>
      <c r="N235">
        <v>0</v>
      </c>
      <c r="O235">
        <v>200</v>
      </c>
      <c r="P235">
        <v>375</v>
      </c>
      <c r="Q235" s="29">
        <v>29</v>
      </c>
      <c r="R235" s="28">
        <f t="shared" si="79"/>
        <v>604</v>
      </c>
      <c r="S235" s="20">
        <f t="shared" si="80"/>
        <v>4593.1220000000003</v>
      </c>
      <c r="T235" s="32">
        <f t="shared" si="81"/>
        <v>5197.1220000000003</v>
      </c>
    </row>
    <row r="236" spans="1:20" x14ac:dyDescent="0.3">
      <c r="A236" s="28">
        <v>231</v>
      </c>
      <c r="B236" t="s">
        <v>543</v>
      </c>
      <c r="C236" t="s">
        <v>836</v>
      </c>
      <c r="D236">
        <v>482</v>
      </c>
      <c r="E236" s="29">
        <f t="shared" si="78"/>
        <v>723000</v>
      </c>
      <c r="F236" s="19">
        <f t="shared" si="62"/>
        <v>150.625</v>
      </c>
      <c r="G236" s="20">
        <f t="shared" si="63"/>
        <v>451.875</v>
      </c>
      <c r="H236" s="20">
        <f t="shared" si="64"/>
        <v>120.5</v>
      </c>
      <c r="I236" s="20">
        <f t="shared" si="65"/>
        <v>10.122</v>
      </c>
      <c r="J236" s="20">
        <v>10</v>
      </c>
      <c r="K236" s="20">
        <v>3500</v>
      </c>
      <c r="L236" s="21"/>
      <c r="M236" s="28">
        <v>0</v>
      </c>
      <c r="N236">
        <v>0</v>
      </c>
      <c r="O236">
        <v>200</v>
      </c>
      <c r="P236">
        <v>375</v>
      </c>
      <c r="Q236" s="29">
        <v>29</v>
      </c>
      <c r="R236" s="28">
        <f t="shared" si="79"/>
        <v>604</v>
      </c>
      <c r="S236" s="20">
        <f t="shared" si="80"/>
        <v>4243.1220000000003</v>
      </c>
      <c r="T236" s="32">
        <f t="shared" si="81"/>
        <v>4847.1220000000003</v>
      </c>
    </row>
    <row r="237" spans="1:20" x14ac:dyDescent="0.3">
      <c r="A237" s="28">
        <v>232</v>
      </c>
      <c r="B237" t="s">
        <v>544</v>
      </c>
      <c r="C237" t="s">
        <v>837</v>
      </c>
      <c r="D237">
        <v>482</v>
      </c>
      <c r="E237" s="29">
        <f t="shared" si="78"/>
        <v>723000</v>
      </c>
      <c r="F237" s="19">
        <f t="shared" si="62"/>
        <v>150.625</v>
      </c>
      <c r="G237" s="20">
        <f t="shared" si="63"/>
        <v>451.875</v>
      </c>
      <c r="H237" s="20">
        <f t="shared" si="64"/>
        <v>120.5</v>
      </c>
      <c r="I237" s="20">
        <f t="shared" si="65"/>
        <v>10.122</v>
      </c>
      <c r="J237" s="20">
        <v>10</v>
      </c>
      <c r="K237" s="20">
        <v>3500</v>
      </c>
      <c r="L237" s="21"/>
      <c r="M237" s="28">
        <v>0</v>
      </c>
      <c r="N237">
        <v>0</v>
      </c>
      <c r="O237">
        <v>200</v>
      </c>
      <c r="P237">
        <v>375</v>
      </c>
      <c r="Q237" s="29">
        <v>29</v>
      </c>
      <c r="R237" s="28">
        <f t="shared" si="79"/>
        <v>604</v>
      </c>
      <c r="S237" s="20">
        <f t="shared" si="80"/>
        <v>4243.1220000000003</v>
      </c>
      <c r="T237" s="32">
        <f t="shared" si="81"/>
        <v>4847.1220000000003</v>
      </c>
    </row>
    <row r="238" spans="1:20" x14ac:dyDescent="0.3">
      <c r="A238" s="28">
        <v>233</v>
      </c>
      <c r="B238" t="s">
        <v>482</v>
      </c>
      <c r="C238" t="s">
        <v>838</v>
      </c>
      <c r="D238">
        <v>650</v>
      </c>
      <c r="E238" s="29">
        <f t="shared" si="78"/>
        <v>975000</v>
      </c>
      <c r="F238" s="19">
        <f t="shared" si="62"/>
        <v>203.125</v>
      </c>
      <c r="G238" s="20">
        <f t="shared" si="63"/>
        <v>609.375</v>
      </c>
      <c r="H238" s="20">
        <f t="shared" si="64"/>
        <v>162.5</v>
      </c>
      <c r="I238" s="20">
        <f t="shared" si="65"/>
        <v>13.65</v>
      </c>
      <c r="J238" s="20">
        <v>10</v>
      </c>
      <c r="K238" s="20">
        <v>3500</v>
      </c>
      <c r="L238" s="21"/>
      <c r="M238" s="28">
        <v>0</v>
      </c>
      <c r="N238">
        <v>0</v>
      </c>
      <c r="O238">
        <v>200</v>
      </c>
      <c r="P238">
        <v>375</v>
      </c>
      <c r="Q238" s="29">
        <v>29</v>
      </c>
      <c r="R238" s="28">
        <f t="shared" si="79"/>
        <v>604</v>
      </c>
      <c r="S238" s="20">
        <f t="shared" si="80"/>
        <v>4498.6499999999996</v>
      </c>
      <c r="T238" s="32">
        <f t="shared" si="81"/>
        <v>5102.6499999999996</v>
      </c>
    </row>
    <row r="239" spans="1:20" x14ac:dyDescent="0.3">
      <c r="A239" s="28">
        <v>234</v>
      </c>
      <c r="B239" t="s">
        <v>545</v>
      </c>
      <c r="C239" t="s">
        <v>839</v>
      </c>
      <c r="D239">
        <v>650</v>
      </c>
      <c r="E239" s="29">
        <f t="shared" si="78"/>
        <v>975000</v>
      </c>
      <c r="F239" s="19">
        <f t="shared" si="62"/>
        <v>203.125</v>
      </c>
      <c r="G239" s="20">
        <f t="shared" si="63"/>
        <v>609.375</v>
      </c>
      <c r="H239" s="20">
        <f t="shared" si="64"/>
        <v>162.5</v>
      </c>
      <c r="I239" s="20">
        <f t="shared" si="65"/>
        <v>13.65</v>
      </c>
      <c r="J239" s="20">
        <v>10</v>
      </c>
      <c r="K239" s="20">
        <v>3500</v>
      </c>
      <c r="L239" s="21"/>
      <c r="M239" s="28">
        <v>0</v>
      </c>
      <c r="N239">
        <v>12</v>
      </c>
      <c r="O239">
        <v>200</v>
      </c>
      <c r="P239">
        <v>375</v>
      </c>
      <c r="Q239" s="29">
        <v>29</v>
      </c>
      <c r="R239" s="28">
        <f t="shared" si="79"/>
        <v>616</v>
      </c>
      <c r="S239" s="20">
        <f t="shared" si="80"/>
        <v>4498.6499999999996</v>
      </c>
      <c r="T239" s="32">
        <f t="shared" si="81"/>
        <v>5114.6499999999996</v>
      </c>
    </row>
    <row r="240" spans="1:20" x14ac:dyDescent="0.3">
      <c r="A240" s="28">
        <v>235</v>
      </c>
      <c r="B240" t="s">
        <v>546</v>
      </c>
      <c r="C240" t="s">
        <v>840</v>
      </c>
      <c r="D240">
        <v>482</v>
      </c>
      <c r="E240" s="29">
        <f t="shared" si="78"/>
        <v>723000</v>
      </c>
      <c r="F240" s="19">
        <f t="shared" si="62"/>
        <v>150.625</v>
      </c>
      <c r="G240" s="20">
        <f t="shared" si="63"/>
        <v>451.875</v>
      </c>
      <c r="H240" s="20">
        <f t="shared" si="64"/>
        <v>120.5</v>
      </c>
      <c r="I240" s="20">
        <f t="shared" si="65"/>
        <v>10.122</v>
      </c>
      <c r="J240" s="20">
        <v>10</v>
      </c>
      <c r="K240" s="20">
        <v>3500</v>
      </c>
      <c r="L240" s="21">
        <f>+K240*10%</f>
        <v>350</v>
      </c>
      <c r="M240" s="28">
        <v>0</v>
      </c>
      <c r="N240">
        <v>47</v>
      </c>
      <c r="O240">
        <v>200</v>
      </c>
      <c r="P240">
        <v>375</v>
      </c>
      <c r="Q240" s="29">
        <v>29</v>
      </c>
      <c r="R240" s="28">
        <f t="shared" si="79"/>
        <v>651</v>
      </c>
      <c r="S240" s="20">
        <f t="shared" si="80"/>
        <v>4593.1220000000003</v>
      </c>
      <c r="T240" s="32">
        <f t="shared" si="81"/>
        <v>5244.1220000000003</v>
      </c>
    </row>
    <row r="241" spans="1:20" x14ac:dyDescent="0.3">
      <c r="A241" s="28">
        <v>236</v>
      </c>
      <c r="B241" t="s">
        <v>547</v>
      </c>
      <c r="C241" t="s">
        <v>841</v>
      </c>
      <c r="D241">
        <v>482</v>
      </c>
      <c r="E241" s="29">
        <f t="shared" si="78"/>
        <v>723000</v>
      </c>
      <c r="F241" s="19">
        <f t="shared" si="62"/>
        <v>150.625</v>
      </c>
      <c r="G241" s="20">
        <f t="shared" si="63"/>
        <v>451.875</v>
      </c>
      <c r="H241" s="20">
        <f t="shared" si="64"/>
        <v>120.5</v>
      </c>
      <c r="I241" s="20">
        <f t="shared" si="65"/>
        <v>10.122</v>
      </c>
      <c r="J241" s="20">
        <v>10</v>
      </c>
      <c r="K241" s="20">
        <v>3500</v>
      </c>
      <c r="L241" s="21"/>
      <c r="M241" s="28">
        <v>0</v>
      </c>
      <c r="N241">
        <v>0</v>
      </c>
      <c r="O241">
        <v>200</v>
      </c>
      <c r="P241">
        <v>375</v>
      </c>
      <c r="Q241" s="29">
        <v>29</v>
      </c>
      <c r="R241" s="28">
        <f t="shared" si="79"/>
        <v>604</v>
      </c>
      <c r="S241" s="20">
        <f t="shared" si="80"/>
        <v>4243.1220000000003</v>
      </c>
      <c r="T241" s="32">
        <f t="shared" si="81"/>
        <v>4847.1220000000003</v>
      </c>
    </row>
    <row r="242" spans="1:20" x14ac:dyDescent="0.3">
      <c r="A242" s="28">
        <v>237</v>
      </c>
      <c r="B242" t="s">
        <v>548</v>
      </c>
      <c r="C242" t="s">
        <v>842</v>
      </c>
      <c r="D242">
        <v>482</v>
      </c>
      <c r="E242" s="29">
        <f t="shared" si="78"/>
        <v>723000</v>
      </c>
      <c r="F242" s="19">
        <f t="shared" si="62"/>
        <v>150.625</v>
      </c>
      <c r="G242" s="20">
        <f t="shared" si="63"/>
        <v>451.875</v>
      </c>
      <c r="H242" s="20">
        <f t="shared" si="64"/>
        <v>120.5</v>
      </c>
      <c r="I242" s="20">
        <f t="shared" si="65"/>
        <v>10.122</v>
      </c>
      <c r="J242" s="20">
        <v>10</v>
      </c>
      <c r="K242" s="20">
        <v>3500</v>
      </c>
      <c r="L242" s="21"/>
      <c r="M242" s="28">
        <v>0</v>
      </c>
      <c r="N242">
        <v>67</v>
      </c>
      <c r="O242">
        <v>200</v>
      </c>
      <c r="P242">
        <v>375</v>
      </c>
      <c r="Q242" s="29">
        <v>29</v>
      </c>
      <c r="R242" s="28">
        <f t="shared" si="79"/>
        <v>671</v>
      </c>
      <c r="S242" s="20">
        <f t="shared" si="80"/>
        <v>4243.1220000000003</v>
      </c>
      <c r="T242" s="32">
        <f t="shared" si="81"/>
        <v>4914.1220000000003</v>
      </c>
    </row>
    <row r="243" spans="1:20" x14ac:dyDescent="0.3">
      <c r="A243" s="28">
        <v>238</v>
      </c>
      <c r="B243" t="s">
        <v>549</v>
      </c>
      <c r="C243" t="s">
        <v>843</v>
      </c>
      <c r="D243">
        <v>482</v>
      </c>
      <c r="E243" s="29">
        <f t="shared" si="78"/>
        <v>723000</v>
      </c>
      <c r="F243" s="19">
        <f t="shared" si="62"/>
        <v>150.625</v>
      </c>
      <c r="G243" s="20">
        <f t="shared" si="63"/>
        <v>451.875</v>
      </c>
      <c r="H243" s="20">
        <f t="shared" si="64"/>
        <v>120.5</v>
      </c>
      <c r="I243" s="20">
        <f t="shared" si="65"/>
        <v>10.122</v>
      </c>
      <c r="J243" s="20">
        <v>10</v>
      </c>
      <c r="K243" s="20">
        <v>3500</v>
      </c>
      <c r="L243" s="21"/>
      <c r="M243" s="28">
        <v>0</v>
      </c>
      <c r="N243">
        <v>0</v>
      </c>
      <c r="O243">
        <v>200</v>
      </c>
      <c r="P243">
        <v>375</v>
      </c>
      <c r="Q243" s="29">
        <v>29</v>
      </c>
      <c r="R243" s="28">
        <f t="shared" si="79"/>
        <v>604</v>
      </c>
      <c r="S243" s="20">
        <f t="shared" si="80"/>
        <v>4243.1220000000003</v>
      </c>
      <c r="T243" s="32">
        <f t="shared" si="81"/>
        <v>4847.1220000000003</v>
      </c>
    </row>
    <row r="244" spans="1:20" x14ac:dyDescent="0.3">
      <c r="A244" s="28">
        <v>239</v>
      </c>
      <c r="B244" t="s">
        <v>1005</v>
      </c>
      <c r="C244" t="s">
        <v>844</v>
      </c>
      <c r="D244">
        <v>650</v>
      </c>
      <c r="E244" s="29">
        <f t="shared" si="78"/>
        <v>975000</v>
      </c>
      <c r="F244" s="19">
        <f t="shared" si="62"/>
        <v>203.125</v>
      </c>
      <c r="G244" s="20">
        <f t="shared" si="63"/>
        <v>609.375</v>
      </c>
      <c r="H244" s="20">
        <f t="shared" si="64"/>
        <v>162.5</v>
      </c>
      <c r="I244" s="20">
        <f t="shared" si="65"/>
        <v>13.65</v>
      </c>
      <c r="J244" s="20">
        <v>10</v>
      </c>
      <c r="K244" s="20">
        <v>3500</v>
      </c>
      <c r="L244" s="21"/>
      <c r="M244" s="28">
        <v>0</v>
      </c>
      <c r="N244">
        <v>0</v>
      </c>
      <c r="O244">
        <v>200</v>
      </c>
      <c r="P244">
        <v>375</v>
      </c>
      <c r="Q244" s="29">
        <v>29</v>
      </c>
      <c r="R244" s="28">
        <f t="shared" si="79"/>
        <v>604</v>
      </c>
      <c r="S244" s="20">
        <f t="shared" si="80"/>
        <v>4498.6499999999996</v>
      </c>
      <c r="T244" s="32">
        <f t="shared" si="81"/>
        <v>5102.6499999999996</v>
      </c>
    </row>
    <row r="245" spans="1:20" x14ac:dyDescent="0.3">
      <c r="A245" s="28">
        <v>240</v>
      </c>
      <c r="B245" t="s">
        <v>552</v>
      </c>
      <c r="C245" t="s">
        <v>845</v>
      </c>
      <c r="D245">
        <v>650</v>
      </c>
      <c r="E245" s="29">
        <f t="shared" ref="E245:E299" si="83">+D245*1500</f>
        <v>975000</v>
      </c>
      <c r="F245" s="19">
        <f t="shared" si="62"/>
        <v>203.125</v>
      </c>
      <c r="G245" s="20">
        <f t="shared" si="63"/>
        <v>609.375</v>
      </c>
      <c r="H245" s="20">
        <f t="shared" si="64"/>
        <v>162.5</v>
      </c>
      <c r="I245" s="20">
        <f t="shared" si="65"/>
        <v>13.65</v>
      </c>
      <c r="J245" s="20">
        <v>10</v>
      </c>
      <c r="K245" s="20">
        <v>3500</v>
      </c>
      <c r="L245" s="21"/>
      <c r="M245" s="28">
        <v>0</v>
      </c>
      <c r="N245">
        <v>34</v>
      </c>
      <c r="O245">
        <v>200</v>
      </c>
      <c r="P245">
        <v>375</v>
      </c>
      <c r="Q245" s="29">
        <v>29</v>
      </c>
      <c r="R245" s="28">
        <f t="shared" ref="R245:R299" si="84">+M245+N245+O245+P245+Q245</f>
        <v>638</v>
      </c>
      <c r="S245" s="20">
        <f t="shared" ref="S245:S299" si="85">+F245+G245+H245+I245+J245+K245+L245</f>
        <v>4498.6499999999996</v>
      </c>
      <c r="T245" s="32">
        <f t="shared" ref="T245:T299" si="86">+R245+S245</f>
        <v>5136.6499999999996</v>
      </c>
    </row>
    <row r="246" spans="1:20" x14ac:dyDescent="0.3">
      <c r="A246" s="28">
        <v>241</v>
      </c>
      <c r="B246" t="s">
        <v>553</v>
      </c>
      <c r="C246" t="s">
        <v>846</v>
      </c>
      <c r="D246">
        <v>482</v>
      </c>
      <c r="E246" s="29">
        <f t="shared" si="83"/>
        <v>723000</v>
      </c>
      <c r="F246" s="19">
        <f t="shared" si="62"/>
        <v>150.625</v>
      </c>
      <c r="G246" s="20">
        <f t="shared" si="63"/>
        <v>451.875</v>
      </c>
      <c r="H246" s="20">
        <f t="shared" si="64"/>
        <v>120.5</v>
      </c>
      <c r="I246" s="20">
        <f t="shared" si="65"/>
        <v>10.122</v>
      </c>
      <c r="J246" s="20">
        <v>10</v>
      </c>
      <c r="K246" s="20">
        <v>3500</v>
      </c>
      <c r="L246" s="21"/>
      <c r="M246" s="28">
        <v>0</v>
      </c>
      <c r="N246">
        <v>12</v>
      </c>
      <c r="O246">
        <v>200</v>
      </c>
      <c r="P246">
        <v>375</v>
      </c>
      <c r="Q246" s="29">
        <v>29</v>
      </c>
      <c r="R246" s="28">
        <f t="shared" si="84"/>
        <v>616</v>
      </c>
      <c r="S246" s="20">
        <f t="shared" si="85"/>
        <v>4243.1220000000003</v>
      </c>
      <c r="T246" s="32">
        <f t="shared" si="86"/>
        <v>4859.1220000000003</v>
      </c>
    </row>
    <row r="247" spans="1:20" x14ac:dyDescent="0.3">
      <c r="A247" s="28">
        <v>242</v>
      </c>
      <c r="B247" t="s">
        <v>528</v>
      </c>
      <c r="C247" t="s">
        <v>847</v>
      </c>
      <c r="D247">
        <v>482</v>
      </c>
      <c r="E247" s="29">
        <f t="shared" si="83"/>
        <v>723000</v>
      </c>
      <c r="F247" s="19">
        <f t="shared" si="62"/>
        <v>150.625</v>
      </c>
      <c r="G247" s="20">
        <f t="shared" si="63"/>
        <v>451.875</v>
      </c>
      <c r="H247" s="20">
        <f t="shared" si="64"/>
        <v>120.5</v>
      </c>
      <c r="I247" s="20">
        <f t="shared" si="65"/>
        <v>10.122</v>
      </c>
      <c r="J247" s="20">
        <v>10</v>
      </c>
      <c r="K247" s="20">
        <v>3500</v>
      </c>
      <c r="L247" s="21">
        <f>+K247*10%</f>
        <v>350</v>
      </c>
      <c r="M247" s="28">
        <v>0</v>
      </c>
      <c r="N247">
        <v>34</v>
      </c>
      <c r="O247">
        <v>200</v>
      </c>
      <c r="P247">
        <v>375</v>
      </c>
      <c r="Q247" s="29">
        <v>29</v>
      </c>
      <c r="R247" s="28">
        <f t="shared" si="84"/>
        <v>638</v>
      </c>
      <c r="S247" s="20">
        <f t="shared" si="85"/>
        <v>4593.1220000000003</v>
      </c>
      <c r="T247" s="32">
        <f t="shared" si="86"/>
        <v>5231.1220000000003</v>
      </c>
    </row>
    <row r="248" spans="1:20" x14ac:dyDescent="0.3">
      <c r="A248" s="28">
        <v>243</v>
      </c>
      <c r="B248" t="s">
        <v>554</v>
      </c>
      <c r="C248" t="s">
        <v>848</v>
      </c>
      <c r="D248">
        <v>482</v>
      </c>
      <c r="E248" s="29">
        <f t="shared" si="83"/>
        <v>723000</v>
      </c>
      <c r="F248" s="19">
        <f t="shared" ref="F248:F299" si="87">+E248*0.25%/12</f>
        <v>150.625</v>
      </c>
      <c r="G248" s="20">
        <f t="shared" ref="G248:G299" si="88">+E248*0.75%/12</f>
        <v>451.875</v>
      </c>
      <c r="H248" s="20">
        <f t="shared" ref="H248:H299" si="89">+D248*0.25</f>
        <v>120.5</v>
      </c>
      <c r="I248" s="20">
        <f t="shared" ref="I248:I299" si="90">+D248*0.021</f>
        <v>10.122</v>
      </c>
      <c r="J248" s="20">
        <v>10</v>
      </c>
      <c r="K248" s="20">
        <v>3500</v>
      </c>
      <c r="L248" s="21"/>
      <c r="M248" s="28">
        <v>0</v>
      </c>
      <c r="N248">
        <v>8</v>
      </c>
      <c r="O248">
        <v>200</v>
      </c>
      <c r="P248">
        <v>375</v>
      </c>
      <c r="Q248" s="29">
        <v>29</v>
      </c>
      <c r="R248" s="28">
        <f t="shared" si="84"/>
        <v>612</v>
      </c>
      <c r="S248" s="20">
        <f t="shared" si="85"/>
        <v>4243.1220000000003</v>
      </c>
      <c r="T248" s="32">
        <f t="shared" si="86"/>
        <v>4855.1220000000003</v>
      </c>
    </row>
    <row r="249" spans="1:20" x14ac:dyDescent="0.3">
      <c r="A249" s="28">
        <v>244</v>
      </c>
      <c r="B249" t="s">
        <v>555</v>
      </c>
      <c r="C249" t="s">
        <v>849</v>
      </c>
      <c r="D249">
        <v>482</v>
      </c>
      <c r="E249" s="29">
        <f t="shared" si="83"/>
        <v>723000</v>
      </c>
      <c r="F249" s="19">
        <f t="shared" si="87"/>
        <v>150.625</v>
      </c>
      <c r="G249" s="20">
        <f t="shared" si="88"/>
        <v>451.875</v>
      </c>
      <c r="H249" s="20">
        <f t="shared" si="89"/>
        <v>120.5</v>
      </c>
      <c r="I249" s="20">
        <f t="shared" si="90"/>
        <v>10.122</v>
      </c>
      <c r="J249" s="20">
        <v>10</v>
      </c>
      <c r="K249" s="20">
        <v>3500</v>
      </c>
      <c r="L249" s="21"/>
      <c r="M249" s="28">
        <v>0</v>
      </c>
      <c r="N249">
        <v>12</v>
      </c>
      <c r="O249">
        <v>200</v>
      </c>
      <c r="P249">
        <v>375</v>
      </c>
      <c r="Q249" s="29">
        <v>29</v>
      </c>
      <c r="R249" s="28">
        <f t="shared" si="84"/>
        <v>616</v>
      </c>
      <c r="S249" s="20">
        <f t="shared" si="85"/>
        <v>4243.1220000000003</v>
      </c>
      <c r="T249" s="32">
        <f t="shared" si="86"/>
        <v>4859.1220000000003</v>
      </c>
    </row>
    <row r="250" spans="1:20" x14ac:dyDescent="0.3">
      <c r="A250" s="28">
        <v>245</v>
      </c>
      <c r="B250" t="s">
        <v>556</v>
      </c>
      <c r="C250" t="s">
        <v>850</v>
      </c>
      <c r="D250">
        <v>650</v>
      </c>
      <c r="E250" s="29">
        <f t="shared" si="83"/>
        <v>975000</v>
      </c>
      <c r="F250" s="19">
        <f t="shared" si="87"/>
        <v>203.125</v>
      </c>
      <c r="G250" s="20">
        <f t="shared" si="88"/>
        <v>609.375</v>
      </c>
      <c r="H250" s="20">
        <f t="shared" si="89"/>
        <v>162.5</v>
      </c>
      <c r="I250" s="20">
        <f t="shared" si="90"/>
        <v>13.65</v>
      </c>
      <c r="J250" s="20">
        <v>10</v>
      </c>
      <c r="K250" s="20">
        <v>3500</v>
      </c>
      <c r="L250" s="21"/>
      <c r="M250" s="28">
        <v>0</v>
      </c>
      <c r="N250">
        <v>35</v>
      </c>
      <c r="O250">
        <v>200</v>
      </c>
      <c r="P250">
        <v>375</v>
      </c>
      <c r="Q250" s="29">
        <v>29</v>
      </c>
      <c r="R250" s="28">
        <f t="shared" si="84"/>
        <v>639</v>
      </c>
      <c r="S250" s="20">
        <f t="shared" si="85"/>
        <v>4498.6499999999996</v>
      </c>
      <c r="T250" s="32">
        <f t="shared" si="86"/>
        <v>5137.6499999999996</v>
      </c>
    </row>
    <row r="251" spans="1:20" x14ac:dyDescent="0.3">
      <c r="A251" s="28">
        <v>246</v>
      </c>
      <c r="B251" t="s">
        <v>557</v>
      </c>
      <c r="C251" t="s">
        <v>851</v>
      </c>
      <c r="D251">
        <v>650</v>
      </c>
      <c r="E251" s="29">
        <f t="shared" si="83"/>
        <v>975000</v>
      </c>
      <c r="F251" s="19">
        <f t="shared" si="87"/>
        <v>203.125</v>
      </c>
      <c r="G251" s="20">
        <f t="shared" si="88"/>
        <v>609.375</v>
      </c>
      <c r="H251" s="20">
        <f t="shared" si="89"/>
        <v>162.5</v>
      </c>
      <c r="I251" s="20">
        <f t="shared" si="90"/>
        <v>13.65</v>
      </c>
      <c r="J251" s="20">
        <v>10</v>
      </c>
      <c r="K251" s="20">
        <v>3500</v>
      </c>
      <c r="L251" s="21"/>
      <c r="M251" s="28">
        <v>0</v>
      </c>
      <c r="N251">
        <v>0</v>
      </c>
      <c r="O251">
        <v>200</v>
      </c>
      <c r="P251">
        <v>375</v>
      </c>
      <c r="Q251" s="29">
        <v>29</v>
      </c>
      <c r="R251" s="28">
        <f t="shared" si="84"/>
        <v>604</v>
      </c>
      <c r="S251" s="20">
        <f t="shared" si="85"/>
        <v>4498.6499999999996</v>
      </c>
      <c r="T251" s="32">
        <f t="shared" si="86"/>
        <v>5102.6499999999996</v>
      </c>
    </row>
    <row r="252" spans="1:20" x14ac:dyDescent="0.3">
      <c r="A252" s="28">
        <v>247</v>
      </c>
      <c r="B252" t="s">
        <v>558</v>
      </c>
      <c r="C252" t="s">
        <v>852</v>
      </c>
      <c r="D252">
        <v>482</v>
      </c>
      <c r="E252" s="29">
        <f t="shared" si="83"/>
        <v>723000</v>
      </c>
      <c r="F252" s="19">
        <f t="shared" si="87"/>
        <v>150.625</v>
      </c>
      <c r="G252" s="20">
        <f t="shared" si="88"/>
        <v>451.875</v>
      </c>
      <c r="H252" s="20">
        <f t="shared" si="89"/>
        <v>120.5</v>
      </c>
      <c r="I252" s="20">
        <f t="shared" si="90"/>
        <v>10.122</v>
      </c>
      <c r="J252" s="20">
        <v>10</v>
      </c>
      <c r="K252" s="20">
        <v>3500</v>
      </c>
      <c r="L252" s="21"/>
      <c r="M252" s="28">
        <v>0</v>
      </c>
      <c r="N252">
        <v>0</v>
      </c>
      <c r="O252">
        <v>200</v>
      </c>
      <c r="P252">
        <v>375</v>
      </c>
      <c r="Q252" s="29">
        <v>29</v>
      </c>
      <c r="R252" s="28">
        <f t="shared" si="84"/>
        <v>604</v>
      </c>
      <c r="S252" s="20">
        <f t="shared" si="85"/>
        <v>4243.1220000000003</v>
      </c>
      <c r="T252" s="32">
        <f t="shared" si="86"/>
        <v>4847.1220000000003</v>
      </c>
    </row>
    <row r="253" spans="1:20" x14ac:dyDescent="0.3">
      <c r="A253" s="28">
        <v>248</v>
      </c>
      <c r="B253" t="s">
        <v>559</v>
      </c>
      <c r="C253" t="s">
        <v>853</v>
      </c>
      <c r="D253">
        <v>482</v>
      </c>
      <c r="E253" s="29">
        <f t="shared" si="83"/>
        <v>723000</v>
      </c>
      <c r="F253" s="19">
        <f t="shared" si="87"/>
        <v>150.625</v>
      </c>
      <c r="G253" s="20">
        <f t="shared" si="88"/>
        <v>451.875</v>
      </c>
      <c r="H253" s="20">
        <f t="shared" si="89"/>
        <v>120.5</v>
      </c>
      <c r="I253" s="20">
        <f t="shared" si="90"/>
        <v>10.122</v>
      </c>
      <c r="J253" s="20">
        <v>10</v>
      </c>
      <c r="K253" s="20">
        <v>3500</v>
      </c>
      <c r="L253" s="21">
        <f t="shared" ref="L253:L254" si="91">+K253*10%</f>
        <v>350</v>
      </c>
      <c r="M253" s="28">
        <v>0</v>
      </c>
      <c r="N253">
        <v>0</v>
      </c>
      <c r="O253">
        <v>200</v>
      </c>
      <c r="P253">
        <v>375</v>
      </c>
      <c r="Q253" s="29">
        <v>29</v>
      </c>
      <c r="R253" s="28">
        <f t="shared" si="84"/>
        <v>604</v>
      </c>
      <c r="S253" s="20">
        <f t="shared" si="85"/>
        <v>4593.1220000000003</v>
      </c>
      <c r="T253" s="32">
        <f t="shared" si="86"/>
        <v>5197.1220000000003</v>
      </c>
    </row>
    <row r="254" spans="1:20" x14ac:dyDescent="0.3">
      <c r="A254" s="28">
        <v>249</v>
      </c>
      <c r="B254" t="s">
        <v>560</v>
      </c>
      <c r="C254" t="s">
        <v>854</v>
      </c>
      <c r="D254">
        <v>482</v>
      </c>
      <c r="E254" s="29">
        <f t="shared" si="83"/>
        <v>723000</v>
      </c>
      <c r="F254" s="19">
        <f t="shared" si="87"/>
        <v>150.625</v>
      </c>
      <c r="G254" s="20">
        <f t="shared" si="88"/>
        <v>451.875</v>
      </c>
      <c r="H254" s="20">
        <f t="shared" si="89"/>
        <v>120.5</v>
      </c>
      <c r="I254" s="20">
        <f t="shared" si="90"/>
        <v>10.122</v>
      </c>
      <c r="J254" s="20">
        <v>10</v>
      </c>
      <c r="K254" s="20">
        <v>3500</v>
      </c>
      <c r="L254" s="21">
        <f t="shared" si="91"/>
        <v>350</v>
      </c>
      <c r="M254" s="28">
        <v>0</v>
      </c>
      <c r="N254">
        <v>0</v>
      </c>
      <c r="O254">
        <v>200</v>
      </c>
      <c r="P254">
        <v>375</v>
      </c>
      <c r="Q254" s="29">
        <v>29</v>
      </c>
      <c r="R254" s="28">
        <f t="shared" si="84"/>
        <v>604</v>
      </c>
      <c r="S254" s="20">
        <f t="shared" si="85"/>
        <v>4593.1220000000003</v>
      </c>
      <c r="T254" s="32">
        <f t="shared" si="86"/>
        <v>5197.1220000000003</v>
      </c>
    </row>
    <row r="255" spans="1:20" x14ac:dyDescent="0.3">
      <c r="A255" s="28">
        <v>250</v>
      </c>
      <c r="B255" t="s">
        <v>561</v>
      </c>
      <c r="C255" t="s">
        <v>855</v>
      </c>
      <c r="D255">
        <v>482</v>
      </c>
      <c r="E255" s="29">
        <f t="shared" si="83"/>
        <v>723000</v>
      </c>
      <c r="F255" s="19">
        <f t="shared" si="87"/>
        <v>150.625</v>
      </c>
      <c r="G255" s="20">
        <f t="shared" si="88"/>
        <v>451.875</v>
      </c>
      <c r="H255" s="20">
        <f t="shared" si="89"/>
        <v>120.5</v>
      </c>
      <c r="I255" s="20">
        <f t="shared" si="90"/>
        <v>10.122</v>
      </c>
      <c r="J255" s="20">
        <v>10</v>
      </c>
      <c r="K255" s="20">
        <v>3500</v>
      </c>
      <c r="L255" s="21"/>
      <c r="M255" s="28">
        <v>0</v>
      </c>
      <c r="N255">
        <v>34</v>
      </c>
      <c r="O255">
        <v>200</v>
      </c>
      <c r="P255">
        <v>375</v>
      </c>
      <c r="Q255" s="29">
        <v>29</v>
      </c>
      <c r="R255" s="28">
        <f t="shared" si="84"/>
        <v>638</v>
      </c>
      <c r="S255" s="20">
        <f t="shared" si="85"/>
        <v>4243.1220000000003</v>
      </c>
      <c r="T255" s="32">
        <f t="shared" si="86"/>
        <v>4881.1220000000003</v>
      </c>
    </row>
    <row r="256" spans="1:20" x14ac:dyDescent="0.3">
      <c r="A256" s="28">
        <v>251</v>
      </c>
      <c r="B256" t="s">
        <v>562</v>
      </c>
      <c r="C256" t="s">
        <v>856</v>
      </c>
      <c r="D256">
        <v>650</v>
      </c>
      <c r="E256" s="29">
        <f t="shared" si="83"/>
        <v>975000</v>
      </c>
      <c r="F256" s="19">
        <f t="shared" si="87"/>
        <v>203.125</v>
      </c>
      <c r="G256" s="20">
        <f t="shared" si="88"/>
        <v>609.375</v>
      </c>
      <c r="H256" s="20">
        <f t="shared" si="89"/>
        <v>162.5</v>
      </c>
      <c r="I256" s="20">
        <f t="shared" si="90"/>
        <v>13.65</v>
      </c>
      <c r="J256" s="20">
        <v>10</v>
      </c>
      <c r="K256" s="20">
        <v>3500</v>
      </c>
      <c r="L256" s="21">
        <f t="shared" ref="L256:L257" si="92">+K256*10%</f>
        <v>350</v>
      </c>
      <c r="M256" s="28">
        <v>0</v>
      </c>
      <c r="N256">
        <v>34</v>
      </c>
      <c r="O256">
        <v>200</v>
      </c>
      <c r="P256">
        <v>375</v>
      </c>
      <c r="Q256" s="29">
        <v>29</v>
      </c>
      <c r="R256" s="28">
        <f t="shared" si="84"/>
        <v>638</v>
      </c>
      <c r="S256" s="20">
        <f t="shared" si="85"/>
        <v>4848.6499999999996</v>
      </c>
      <c r="T256" s="32">
        <f t="shared" si="86"/>
        <v>5486.65</v>
      </c>
    </row>
    <row r="257" spans="1:20" x14ac:dyDescent="0.3">
      <c r="A257" s="28">
        <v>252</v>
      </c>
      <c r="B257" t="s">
        <v>563</v>
      </c>
      <c r="C257" t="s">
        <v>857</v>
      </c>
      <c r="D257">
        <v>650</v>
      </c>
      <c r="E257" s="29">
        <f t="shared" si="83"/>
        <v>975000</v>
      </c>
      <c r="F257" s="19">
        <f t="shared" si="87"/>
        <v>203.125</v>
      </c>
      <c r="G257" s="20">
        <f t="shared" si="88"/>
        <v>609.375</v>
      </c>
      <c r="H257" s="20">
        <f t="shared" si="89"/>
        <v>162.5</v>
      </c>
      <c r="I257" s="20">
        <f t="shared" si="90"/>
        <v>13.65</v>
      </c>
      <c r="J257" s="20">
        <v>10</v>
      </c>
      <c r="K257" s="20">
        <v>3500</v>
      </c>
      <c r="L257" s="21">
        <f t="shared" si="92"/>
        <v>350</v>
      </c>
      <c r="M257" s="28">
        <v>0</v>
      </c>
      <c r="N257">
        <v>33</v>
      </c>
      <c r="O257">
        <v>200</v>
      </c>
      <c r="P257">
        <v>375</v>
      </c>
      <c r="Q257" s="29">
        <v>29</v>
      </c>
      <c r="R257" s="28">
        <f t="shared" si="84"/>
        <v>637</v>
      </c>
      <c r="S257" s="20">
        <f t="shared" si="85"/>
        <v>4848.6499999999996</v>
      </c>
      <c r="T257" s="32">
        <f t="shared" si="86"/>
        <v>5485.65</v>
      </c>
    </row>
    <row r="258" spans="1:20" x14ac:dyDescent="0.3">
      <c r="A258" s="28">
        <v>253</v>
      </c>
      <c r="B258" t="s">
        <v>564</v>
      </c>
      <c r="C258" t="s">
        <v>858</v>
      </c>
      <c r="D258">
        <v>482</v>
      </c>
      <c r="E258" s="29">
        <f t="shared" si="83"/>
        <v>723000</v>
      </c>
      <c r="F258" s="19">
        <f t="shared" si="87"/>
        <v>150.625</v>
      </c>
      <c r="G258" s="20">
        <f t="shared" si="88"/>
        <v>451.875</v>
      </c>
      <c r="H258" s="20">
        <f t="shared" si="89"/>
        <v>120.5</v>
      </c>
      <c r="I258" s="20">
        <f t="shared" si="90"/>
        <v>10.122</v>
      </c>
      <c r="J258" s="20">
        <v>10</v>
      </c>
      <c r="K258" s="20">
        <v>3500</v>
      </c>
      <c r="L258" s="21"/>
      <c r="M258" s="28">
        <v>0</v>
      </c>
      <c r="N258">
        <v>0</v>
      </c>
      <c r="O258">
        <v>200</v>
      </c>
      <c r="P258">
        <v>375</v>
      </c>
      <c r="Q258" s="29">
        <v>29</v>
      </c>
      <c r="R258" s="28">
        <f t="shared" si="84"/>
        <v>604</v>
      </c>
      <c r="S258" s="20">
        <f t="shared" si="85"/>
        <v>4243.1220000000003</v>
      </c>
      <c r="T258" s="32">
        <f t="shared" si="86"/>
        <v>4847.1220000000003</v>
      </c>
    </row>
    <row r="259" spans="1:20" x14ac:dyDescent="0.3">
      <c r="A259" s="28">
        <v>254</v>
      </c>
      <c r="B259" t="s">
        <v>565</v>
      </c>
      <c r="C259" t="s">
        <v>859</v>
      </c>
      <c r="D259">
        <v>482</v>
      </c>
      <c r="E259" s="29">
        <f t="shared" si="83"/>
        <v>723000</v>
      </c>
      <c r="F259" s="19">
        <f t="shared" si="87"/>
        <v>150.625</v>
      </c>
      <c r="G259" s="20">
        <f t="shared" si="88"/>
        <v>451.875</v>
      </c>
      <c r="H259" s="20">
        <f t="shared" si="89"/>
        <v>120.5</v>
      </c>
      <c r="I259" s="20">
        <f t="shared" si="90"/>
        <v>10.122</v>
      </c>
      <c r="J259" s="20">
        <v>10</v>
      </c>
      <c r="K259" s="20">
        <v>3500</v>
      </c>
      <c r="L259" s="21"/>
      <c r="M259" s="28">
        <v>0</v>
      </c>
      <c r="N259">
        <v>0</v>
      </c>
      <c r="O259">
        <v>200</v>
      </c>
      <c r="P259">
        <v>375</v>
      </c>
      <c r="Q259" s="29">
        <v>29</v>
      </c>
      <c r="R259" s="28">
        <f t="shared" si="84"/>
        <v>604</v>
      </c>
      <c r="S259" s="20">
        <f t="shared" si="85"/>
        <v>4243.1220000000003</v>
      </c>
      <c r="T259" s="32">
        <f t="shared" si="86"/>
        <v>4847.1220000000003</v>
      </c>
    </row>
    <row r="260" spans="1:20" x14ac:dyDescent="0.3">
      <c r="A260" s="28">
        <v>255</v>
      </c>
      <c r="B260" t="s">
        <v>566</v>
      </c>
      <c r="C260" t="s">
        <v>860</v>
      </c>
      <c r="D260">
        <v>650</v>
      </c>
      <c r="E260" s="29">
        <f t="shared" si="83"/>
        <v>975000</v>
      </c>
      <c r="F260" s="19">
        <f t="shared" si="87"/>
        <v>203.125</v>
      </c>
      <c r="G260" s="20">
        <f t="shared" si="88"/>
        <v>609.375</v>
      </c>
      <c r="H260" s="20">
        <f t="shared" si="89"/>
        <v>162.5</v>
      </c>
      <c r="I260" s="20">
        <f t="shared" si="90"/>
        <v>13.65</v>
      </c>
      <c r="J260" s="20">
        <v>10</v>
      </c>
      <c r="K260" s="20">
        <v>3500</v>
      </c>
      <c r="L260" s="21">
        <f t="shared" ref="L260:L261" si="93">+K260*10%</f>
        <v>350</v>
      </c>
      <c r="M260" s="28">
        <v>0</v>
      </c>
      <c r="N260">
        <v>0</v>
      </c>
      <c r="O260">
        <v>200</v>
      </c>
      <c r="P260">
        <v>375</v>
      </c>
      <c r="Q260" s="29">
        <v>29</v>
      </c>
      <c r="R260" s="28">
        <f t="shared" si="84"/>
        <v>604</v>
      </c>
      <c r="S260" s="20">
        <f t="shared" si="85"/>
        <v>4848.6499999999996</v>
      </c>
      <c r="T260" s="32">
        <f t="shared" si="86"/>
        <v>5452.65</v>
      </c>
    </row>
    <row r="261" spans="1:20" x14ac:dyDescent="0.3">
      <c r="A261" s="28">
        <v>256</v>
      </c>
      <c r="B261" t="s">
        <v>567</v>
      </c>
      <c r="C261" t="s">
        <v>861</v>
      </c>
      <c r="D261">
        <v>650</v>
      </c>
      <c r="E261" s="29">
        <f t="shared" si="83"/>
        <v>975000</v>
      </c>
      <c r="F261" s="19">
        <f t="shared" si="87"/>
        <v>203.125</v>
      </c>
      <c r="G261" s="20">
        <f t="shared" si="88"/>
        <v>609.375</v>
      </c>
      <c r="H261" s="20">
        <f t="shared" si="89"/>
        <v>162.5</v>
      </c>
      <c r="I261" s="20">
        <f t="shared" si="90"/>
        <v>13.65</v>
      </c>
      <c r="J261" s="20">
        <v>10</v>
      </c>
      <c r="K261" s="20">
        <v>3500</v>
      </c>
      <c r="L261" s="21">
        <f t="shared" si="93"/>
        <v>350</v>
      </c>
      <c r="M261" s="28">
        <v>0</v>
      </c>
      <c r="N261">
        <v>94</v>
      </c>
      <c r="O261">
        <v>200</v>
      </c>
      <c r="P261">
        <v>375</v>
      </c>
      <c r="Q261" s="29">
        <v>29</v>
      </c>
      <c r="R261" s="28">
        <f t="shared" si="84"/>
        <v>698</v>
      </c>
      <c r="S261" s="20">
        <f t="shared" si="85"/>
        <v>4848.6499999999996</v>
      </c>
      <c r="T261" s="32">
        <f t="shared" si="86"/>
        <v>5546.65</v>
      </c>
    </row>
    <row r="262" spans="1:20" x14ac:dyDescent="0.3">
      <c r="A262" s="28">
        <v>257</v>
      </c>
      <c r="B262" t="s">
        <v>568</v>
      </c>
      <c r="C262" t="s">
        <v>862</v>
      </c>
      <c r="D262">
        <v>650</v>
      </c>
      <c r="E262" s="29">
        <f t="shared" si="83"/>
        <v>975000</v>
      </c>
      <c r="F262" s="19">
        <f t="shared" si="87"/>
        <v>203.125</v>
      </c>
      <c r="G262" s="20">
        <f t="shared" si="88"/>
        <v>609.375</v>
      </c>
      <c r="H262" s="20">
        <f t="shared" si="89"/>
        <v>162.5</v>
      </c>
      <c r="I262" s="20">
        <f t="shared" si="90"/>
        <v>13.65</v>
      </c>
      <c r="J262" s="20">
        <v>10</v>
      </c>
      <c r="K262" s="20">
        <v>3500</v>
      </c>
      <c r="L262" s="21"/>
      <c r="M262" s="28">
        <v>0</v>
      </c>
      <c r="N262">
        <v>0</v>
      </c>
      <c r="O262">
        <v>200</v>
      </c>
      <c r="P262">
        <v>375</v>
      </c>
      <c r="Q262" s="29">
        <v>29</v>
      </c>
      <c r="R262" s="28">
        <f t="shared" si="84"/>
        <v>604</v>
      </c>
      <c r="S262" s="20">
        <f t="shared" si="85"/>
        <v>4498.6499999999996</v>
      </c>
      <c r="T262" s="32">
        <f t="shared" si="86"/>
        <v>5102.6499999999996</v>
      </c>
    </row>
    <row r="263" spans="1:20" x14ac:dyDescent="0.3">
      <c r="A263" s="28">
        <v>258</v>
      </c>
      <c r="B263" t="s">
        <v>569</v>
      </c>
      <c r="C263" t="s">
        <v>863</v>
      </c>
      <c r="D263">
        <v>650</v>
      </c>
      <c r="E263" s="29">
        <f t="shared" si="83"/>
        <v>975000</v>
      </c>
      <c r="F263" s="19">
        <f t="shared" si="87"/>
        <v>203.125</v>
      </c>
      <c r="G263" s="20">
        <f t="shared" si="88"/>
        <v>609.375</v>
      </c>
      <c r="H263" s="20">
        <f t="shared" si="89"/>
        <v>162.5</v>
      </c>
      <c r="I263" s="20">
        <f t="shared" si="90"/>
        <v>13.65</v>
      </c>
      <c r="J263" s="20">
        <v>10</v>
      </c>
      <c r="K263" s="20">
        <v>3500</v>
      </c>
      <c r="L263" s="21">
        <f t="shared" ref="L263:L267" si="94">+K263*10%</f>
        <v>350</v>
      </c>
      <c r="M263" s="28">
        <v>0</v>
      </c>
      <c r="N263">
        <v>81</v>
      </c>
      <c r="O263">
        <v>200</v>
      </c>
      <c r="P263">
        <v>375</v>
      </c>
      <c r="Q263" s="29">
        <v>29</v>
      </c>
      <c r="R263" s="28">
        <f t="shared" si="84"/>
        <v>685</v>
      </c>
      <c r="S263" s="20">
        <f t="shared" si="85"/>
        <v>4848.6499999999996</v>
      </c>
      <c r="T263" s="32">
        <f t="shared" si="86"/>
        <v>5533.65</v>
      </c>
    </row>
    <row r="264" spans="1:20" x14ac:dyDescent="0.3">
      <c r="A264" s="28">
        <v>259</v>
      </c>
      <c r="B264" t="s">
        <v>570</v>
      </c>
      <c r="C264" t="s">
        <v>864</v>
      </c>
      <c r="D264">
        <v>482</v>
      </c>
      <c r="E264" s="29">
        <f t="shared" si="83"/>
        <v>723000</v>
      </c>
      <c r="F264" s="19">
        <f t="shared" si="87"/>
        <v>150.625</v>
      </c>
      <c r="G264" s="20">
        <f t="shared" si="88"/>
        <v>451.875</v>
      </c>
      <c r="H264" s="20">
        <f t="shared" si="89"/>
        <v>120.5</v>
      </c>
      <c r="I264" s="20">
        <f t="shared" si="90"/>
        <v>10.122</v>
      </c>
      <c r="J264" s="20">
        <v>10</v>
      </c>
      <c r="K264" s="20">
        <v>3500</v>
      </c>
      <c r="L264" s="21">
        <f t="shared" si="94"/>
        <v>350</v>
      </c>
      <c r="M264" s="28">
        <v>0</v>
      </c>
      <c r="N264">
        <v>0</v>
      </c>
      <c r="O264">
        <v>200</v>
      </c>
      <c r="P264">
        <v>375</v>
      </c>
      <c r="Q264" s="29">
        <v>29</v>
      </c>
      <c r="R264" s="28">
        <f t="shared" si="84"/>
        <v>604</v>
      </c>
      <c r="S264" s="20">
        <f t="shared" si="85"/>
        <v>4593.1220000000003</v>
      </c>
      <c r="T264" s="32">
        <f t="shared" si="86"/>
        <v>5197.1220000000003</v>
      </c>
    </row>
    <row r="265" spans="1:20" x14ac:dyDescent="0.3">
      <c r="A265" s="28">
        <v>260</v>
      </c>
      <c r="B265" t="s">
        <v>571</v>
      </c>
      <c r="C265" t="s">
        <v>865</v>
      </c>
      <c r="D265">
        <v>482</v>
      </c>
      <c r="E265" s="29">
        <f t="shared" si="83"/>
        <v>723000</v>
      </c>
      <c r="F265" s="19">
        <f t="shared" si="87"/>
        <v>150.625</v>
      </c>
      <c r="G265" s="20">
        <f t="shared" si="88"/>
        <v>451.875</v>
      </c>
      <c r="H265" s="20">
        <f t="shared" si="89"/>
        <v>120.5</v>
      </c>
      <c r="I265" s="20">
        <f t="shared" si="90"/>
        <v>10.122</v>
      </c>
      <c r="J265" s="20">
        <v>10</v>
      </c>
      <c r="K265" s="20">
        <v>3500</v>
      </c>
      <c r="L265" s="21">
        <f t="shared" si="94"/>
        <v>350</v>
      </c>
      <c r="M265" s="28">
        <v>0</v>
      </c>
      <c r="N265">
        <v>0</v>
      </c>
      <c r="O265">
        <v>200</v>
      </c>
      <c r="P265">
        <v>375</v>
      </c>
      <c r="Q265" s="29">
        <v>29</v>
      </c>
      <c r="R265" s="28">
        <f t="shared" si="84"/>
        <v>604</v>
      </c>
      <c r="S265" s="20">
        <f t="shared" si="85"/>
        <v>4593.1220000000003</v>
      </c>
      <c r="T265" s="32">
        <f t="shared" si="86"/>
        <v>5197.1220000000003</v>
      </c>
    </row>
    <row r="266" spans="1:20" x14ac:dyDescent="0.3">
      <c r="A266" s="28">
        <v>261</v>
      </c>
      <c r="B266" t="s">
        <v>572</v>
      </c>
      <c r="C266" t="s">
        <v>866</v>
      </c>
      <c r="D266">
        <v>650</v>
      </c>
      <c r="E266" s="29">
        <f t="shared" si="83"/>
        <v>975000</v>
      </c>
      <c r="F266" s="19">
        <f t="shared" si="87"/>
        <v>203.125</v>
      </c>
      <c r="G266" s="20">
        <f t="shared" si="88"/>
        <v>609.375</v>
      </c>
      <c r="H266" s="20">
        <f t="shared" si="89"/>
        <v>162.5</v>
      </c>
      <c r="I266" s="20">
        <f t="shared" si="90"/>
        <v>13.65</v>
      </c>
      <c r="J266" s="20">
        <v>10</v>
      </c>
      <c r="K266" s="20">
        <v>3500</v>
      </c>
      <c r="L266" s="21">
        <f t="shared" si="94"/>
        <v>350</v>
      </c>
      <c r="M266" s="28">
        <v>0</v>
      </c>
      <c r="N266">
        <v>33</v>
      </c>
      <c r="O266">
        <v>200</v>
      </c>
      <c r="P266">
        <v>375</v>
      </c>
      <c r="Q266" s="29">
        <v>29</v>
      </c>
      <c r="R266" s="28">
        <f t="shared" si="84"/>
        <v>637</v>
      </c>
      <c r="S266" s="20">
        <f t="shared" si="85"/>
        <v>4848.6499999999996</v>
      </c>
      <c r="T266" s="32">
        <f t="shared" si="86"/>
        <v>5485.65</v>
      </c>
    </row>
    <row r="267" spans="1:20" x14ac:dyDescent="0.3">
      <c r="A267" s="28">
        <v>262</v>
      </c>
      <c r="B267" t="s">
        <v>573</v>
      </c>
      <c r="C267" t="s">
        <v>867</v>
      </c>
      <c r="D267">
        <v>650</v>
      </c>
      <c r="E267" s="29">
        <f t="shared" si="83"/>
        <v>975000</v>
      </c>
      <c r="F267" s="19">
        <f t="shared" si="87"/>
        <v>203.125</v>
      </c>
      <c r="G267" s="20">
        <f t="shared" si="88"/>
        <v>609.375</v>
      </c>
      <c r="H267" s="20">
        <f t="shared" si="89"/>
        <v>162.5</v>
      </c>
      <c r="I267" s="20">
        <f t="shared" si="90"/>
        <v>13.65</v>
      </c>
      <c r="J267" s="20">
        <v>10</v>
      </c>
      <c r="K267" s="20">
        <v>3500</v>
      </c>
      <c r="L267" s="21">
        <f t="shared" si="94"/>
        <v>350</v>
      </c>
      <c r="M267" s="28">
        <v>0</v>
      </c>
      <c r="N267">
        <v>0</v>
      </c>
      <c r="O267">
        <v>200</v>
      </c>
      <c r="P267">
        <v>375</v>
      </c>
      <c r="Q267" s="29">
        <v>29</v>
      </c>
      <c r="R267" s="28">
        <f t="shared" si="84"/>
        <v>604</v>
      </c>
      <c r="S267" s="20">
        <f t="shared" si="85"/>
        <v>4848.6499999999996</v>
      </c>
      <c r="T267" s="32">
        <f t="shared" si="86"/>
        <v>5452.65</v>
      </c>
    </row>
    <row r="268" spans="1:20" x14ac:dyDescent="0.3">
      <c r="A268" s="28">
        <v>263</v>
      </c>
      <c r="B268" t="s">
        <v>574</v>
      </c>
      <c r="C268" t="s">
        <v>868</v>
      </c>
      <c r="D268">
        <v>650</v>
      </c>
      <c r="E268" s="29">
        <f t="shared" si="83"/>
        <v>975000</v>
      </c>
      <c r="F268" s="19">
        <f t="shared" si="87"/>
        <v>203.125</v>
      </c>
      <c r="G268" s="20">
        <f t="shared" si="88"/>
        <v>609.375</v>
      </c>
      <c r="H268" s="20">
        <f t="shared" si="89"/>
        <v>162.5</v>
      </c>
      <c r="I268" s="20">
        <f t="shared" si="90"/>
        <v>13.65</v>
      </c>
      <c r="J268" s="20">
        <v>10</v>
      </c>
      <c r="K268" s="20">
        <v>3500</v>
      </c>
      <c r="L268" s="21"/>
      <c r="M268" s="28">
        <v>0</v>
      </c>
      <c r="N268">
        <v>0</v>
      </c>
      <c r="O268">
        <v>200</v>
      </c>
      <c r="P268">
        <v>375</v>
      </c>
      <c r="Q268" s="29">
        <v>29</v>
      </c>
      <c r="R268" s="28">
        <f t="shared" si="84"/>
        <v>604</v>
      </c>
      <c r="S268" s="20">
        <f t="shared" si="85"/>
        <v>4498.6499999999996</v>
      </c>
      <c r="T268" s="32">
        <f t="shared" si="86"/>
        <v>5102.6499999999996</v>
      </c>
    </row>
    <row r="269" spans="1:20" x14ac:dyDescent="0.3">
      <c r="A269" s="28">
        <v>264</v>
      </c>
      <c r="B269" t="s">
        <v>575</v>
      </c>
      <c r="C269" t="s">
        <v>869</v>
      </c>
      <c r="D269">
        <v>650</v>
      </c>
      <c r="E269" s="29">
        <f t="shared" si="83"/>
        <v>975000</v>
      </c>
      <c r="F269" s="19">
        <f t="shared" si="87"/>
        <v>203.125</v>
      </c>
      <c r="G269" s="20">
        <f t="shared" si="88"/>
        <v>609.375</v>
      </c>
      <c r="H269" s="20">
        <f t="shared" si="89"/>
        <v>162.5</v>
      </c>
      <c r="I269" s="20">
        <f t="shared" si="90"/>
        <v>13.65</v>
      </c>
      <c r="J269" s="20">
        <v>10</v>
      </c>
      <c r="K269" s="20">
        <v>3500</v>
      </c>
      <c r="L269" s="21">
        <f t="shared" ref="L269:L270" si="95">+K269*10%</f>
        <v>350</v>
      </c>
      <c r="M269" s="28">
        <v>0</v>
      </c>
      <c r="N269">
        <v>0</v>
      </c>
      <c r="O269">
        <v>200</v>
      </c>
      <c r="P269">
        <v>375</v>
      </c>
      <c r="Q269" s="29">
        <v>29</v>
      </c>
      <c r="R269" s="28">
        <f t="shared" si="84"/>
        <v>604</v>
      </c>
      <c r="S269" s="20">
        <f t="shared" si="85"/>
        <v>4848.6499999999996</v>
      </c>
      <c r="T269" s="32">
        <f t="shared" si="86"/>
        <v>5452.65</v>
      </c>
    </row>
    <row r="270" spans="1:20" x14ac:dyDescent="0.3">
      <c r="A270" s="28">
        <v>265</v>
      </c>
      <c r="B270" t="s">
        <v>576</v>
      </c>
      <c r="C270" t="s">
        <v>870</v>
      </c>
      <c r="D270">
        <v>482</v>
      </c>
      <c r="E270" s="29">
        <f t="shared" si="83"/>
        <v>723000</v>
      </c>
      <c r="F270" s="19">
        <f t="shared" si="87"/>
        <v>150.625</v>
      </c>
      <c r="G270" s="20">
        <f t="shared" si="88"/>
        <v>451.875</v>
      </c>
      <c r="H270" s="20">
        <f t="shared" si="89"/>
        <v>120.5</v>
      </c>
      <c r="I270" s="20">
        <f t="shared" si="90"/>
        <v>10.122</v>
      </c>
      <c r="J270" s="20">
        <v>10</v>
      </c>
      <c r="K270" s="20">
        <v>3500</v>
      </c>
      <c r="L270" s="21">
        <f t="shared" si="95"/>
        <v>350</v>
      </c>
      <c r="M270" s="28">
        <v>0</v>
      </c>
      <c r="N270">
        <v>67</v>
      </c>
      <c r="O270">
        <v>200</v>
      </c>
      <c r="P270">
        <v>375</v>
      </c>
      <c r="Q270" s="29">
        <v>29</v>
      </c>
      <c r="R270" s="28">
        <f t="shared" si="84"/>
        <v>671</v>
      </c>
      <c r="S270" s="20">
        <f t="shared" si="85"/>
        <v>4593.1220000000003</v>
      </c>
      <c r="T270" s="32">
        <f t="shared" si="86"/>
        <v>5264.1220000000003</v>
      </c>
    </row>
    <row r="271" spans="1:20" x14ac:dyDescent="0.3">
      <c r="A271" s="28">
        <v>266</v>
      </c>
      <c r="B271" t="s">
        <v>577</v>
      </c>
      <c r="C271" t="s">
        <v>871</v>
      </c>
      <c r="D271">
        <v>482</v>
      </c>
      <c r="E271" s="29">
        <f t="shared" si="83"/>
        <v>723000</v>
      </c>
      <c r="F271" s="19">
        <f t="shared" si="87"/>
        <v>150.625</v>
      </c>
      <c r="G271" s="20">
        <f t="shared" si="88"/>
        <v>451.875</v>
      </c>
      <c r="H271" s="20">
        <f t="shared" si="89"/>
        <v>120.5</v>
      </c>
      <c r="I271" s="20">
        <f t="shared" si="90"/>
        <v>10.122</v>
      </c>
      <c r="J271" s="20">
        <v>10</v>
      </c>
      <c r="K271" s="20">
        <v>3500</v>
      </c>
      <c r="L271" s="21"/>
      <c r="M271" s="28">
        <v>0</v>
      </c>
      <c r="N271">
        <v>0</v>
      </c>
      <c r="O271">
        <v>200</v>
      </c>
      <c r="P271">
        <v>375</v>
      </c>
      <c r="Q271" s="29">
        <v>29</v>
      </c>
      <c r="R271" s="28">
        <f t="shared" si="84"/>
        <v>604</v>
      </c>
      <c r="S271" s="20">
        <f t="shared" si="85"/>
        <v>4243.1220000000003</v>
      </c>
      <c r="T271" s="32">
        <f t="shared" si="86"/>
        <v>4847.1220000000003</v>
      </c>
    </row>
    <row r="272" spans="1:20" x14ac:dyDescent="0.3">
      <c r="A272" s="28">
        <v>267</v>
      </c>
      <c r="B272" t="s">
        <v>578</v>
      </c>
      <c r="C272" t="s">
        <v>872</v>
      </c>
      <c r="D272">
        <v>650</v>
      </c>
      <c r="E272" s="29">
        <f t="shared" si="83"/>
        <v>975000</v>
      </c>
      <c r="F272" s="19">
        <f t="shared" si="87"/>
        <v>203.125</v>
      </c>
      <c r="G272" s="20">
        <f t="shared" si="88"/>
        <v>609.375</v>
      </c>
      <c r="H272" s="20">
        <f t="shared" si="89"/>
        <v>162.5</v>
      </c>
      <c r="I272" s="20">
        <f t="shared" si="90"/>
        <v>13.65</v>
      </c>
      <c r="J272" s="20">
        <v>10</v>
      </c>
      <c r="K272" s="20">
        <v>3500</v>
      </c>
      <c r="L272" s="21">
        <f t="shared" ref="L272:L277" si="96">+K272*10%</f>
        <v>350</v>
      </c>
      <c r="M272" s="28">
        <v>0</v>
      </c>
      <c r="N272">
        <v>0</v>
      </c>
      <c r="O272">
        <v>200</v>
      </c>
      <c r="P272">
        <v>375</v>
      </c>
      <c r="Q272" s="29">
        <v>29</v>
      </c>
      <c r="R272" s="28">
        <f t="shared" si="84"/>
        <v>604</v>
      </c>
      <c r="S272" s="20">
        <f t="shared" si="85"/>
        <v>4848.6499999999996</v>
      </c>
      <c r="T272" s="32">
        <f t="shared" si="86"/>
        <v>5452.65</v>
      </c>
    </row>
    <row r="273" spans="1:20" x14ac:dyDescent="0.3">
      <c r="A273" s="28">
        <v>268</v>
      </c>
      <c r="B273" t="s">
        <v>579</v>
      </c>
      <c r="C273" t="s">
        <v>873</v>
      </c>
      <c r="D273">
        <v>650</v>
      </c>
      <c r="E273" s="29">
        <f t="shared" si="83"/>
        <v>975000</v>
      </c>
      <c r="F273" s="19">
        <f t="shared" si="87"/>
        <v>203.125</v>
      </c>
      <c r="G273" s="20">
        <f t="shared" si="88"/>
        <v>609.375</v>
      </c>
      <c r="H273" s="20">
        <f t="shared" si="89"/>
        <v>162.5</v>
      </c>
      <c r="I273" s="20">
        <f t="shared" si="90"/>
        <v>13.65</v>
      </c>
      <c r="J273" s="20">
        <v>10</v>
      </c>
      <c r="K273" s="20">
        <v>3500</v>
      </c>
      <c r="L273" s="21">
        <f t="shared" si="96"/>
        <v>350</v>
      </c>
      <c r="M273" s="28">
        <v>0</v>
      </c>
      <c r="N273">
        <v>0</v>
      </c>
      <c r="O273">
        <v>200</v>
      </c>
      <c r="P273">
        <v>375</v>
      </c>
      <c r="Q273" s="29">
        <v>29</v>
      </c>
      <c r="R273" s="28">
        <f t="shared" si="84"/>
        <v>604</v>
      </c>
      <c r="S273" s="20">
        <f t="shared" si="85"/>
        <v>4848.6499999999996</v>
      </c>
      <c r="T273" s="32">
        <f t="shared" si="86"/>
        <v>5452.65</v>
      </c>
    </row>
    <row r="274" spans="1:20" x14ac:dyDescent="0.3">
      <c r="A274" s="28">
        <v>269</v>
      </c>
      <c r="B274" t="s">
        <v>580</v>
      </c>
      <c r="C274" t="s">
        <v>874</v>
      </c>
      <c r="D274">
        <v>650</v>
      </c>
      <c r="E274" s="29">
        <f t="shared" si="83"/>
        <v>975000</v>
      </c>
      <c r="F274" s="19">
        <f t="shared" si="87"/>
        <v>203.125</v>
      </c>
      <c r="G274" s="20">
        <f t="shared" si="88"/>
        <v>609.375</v>
      </c>
      <c r="H274" s="20">
        <f t="shared" si="89"/>
        <v>162.5</v>
      </c>
      <c r="I274" s="20">
        <f t="shared" si="90"/>
        <v>13.65</v>
      </c>
      <c r="J274" s="20">
        <v>10</v>
      </c>
      <c r="K274" s="20">
        <v>3500</v>
      </c>
      <c r="L274" s="21">
        <f t="shared" si="96"/>
        <v>350</v>
      </c>
      <c r="M274" s="28">
        <v>0</v>
      </c>
      <c r="N274">
        <v>0</v>
      </c>
      <c r="O274">
        <v>200</v>
      </c>
      <c r="P274">
        <v>375</v>
      </c>
      <c r="Q274" s="29">
        <v>29</v>
      </c>
      <c r="R274" s="28">
        <f t="shared" si="84"/>
        <v>604</v>
      </c>
      <c r="S274" s="20">
        <f t="shared" si="85"/>
        <v>4848.6499999999996</v>
      </c>
      <c r="T274" s="32">
        <f t="shared" si="86"/>
        <v>5452.65</v>
      </c>
    </row>
    <row r="275" spans="1:20" x14ac:dyDescent="0.3">
      <c r="A275" s="28">
        <v>270</v>
      </c>
      <c r="B275" t="s">
        <v>581</v>
      </c>
      <c r="C275" t="s">
        <v>875</v>
      </c>
      <c r="D275">
        <v>650</v>
      </c>
      <c r="E275" s="29">
        <f t="shared" si="83"/>
        <v>975000</v>
      </c>
      <c r="F275" s="19">
        <f t="shared" si="87"/>
        <v>203.125</v>
      </c>
      <c r="G275" s="20">
        <f t="shared" si="88"/>
        <v>609.375</v>
      </c>
      <c r="H275" s="20">
        <f t="shared" si="89"/>
        <v>162.5</v>
      </c>
      <c r="I275" s="20">
        <f t="shared" si="90"/>
        <v>13.65</v>
      </c>
      <c r="J275" s="20">
        <v>10</v>
      </c>
      <c r="K275" s="20">
        <v>3500</v>
      </c>
      <c r="L275" s="21">
        <f t="shared" si="96"/>
        <v>350</v>
      </c>
      <c r="M275" s="28">
        <v>0</v>
      </c>
      <c r="N275">
        <v>0</v>
      </c>
      <c r="O275">
        <v>200</v>
      </c>
      <c r="P275">
        <v>375</v>
      </c>
      <c r="Q275" s="29">
        <v>29</v>
      </c>
      <c r="R275" s="28">
        <f t="shared" si="84"/>
        <v>604</v>
      </c>
      <c r="S275" s="20">
        <f t="shared" si="85"/>
        <v>4848.6499999999996</v>
      </c>
      <c r="T275" s="32">
        <f t="shared" si="86"/>
        <v>5452.65</v>
      </c>
    </row>
    <row r="276" spans="1:20" x14ac:dyDescent="0.3">
      <c r="A276" s="28">
        <v>271</v>
      </c>
      <c r="B276" t="s">
        <v>582</v>
      </c>
      <c r="C276" t="s">
        <v>876</v>
      </c>
      <c r="D276">
        <v>482</v>
      </c>
      <c r="E276" s="29">
        <f t="shared" si="83"/>
        <v>723000</v>
      </c>
      <c r="F276" s="19">
        <f t="shared" si="87"/>
        <v>150.625</v>
      </c>
      <c r="G276" s="20">
        <f t="shared" si="88"/>
        <v>451.875</v>
      </c>
      <c r="H276" s="20">
        <f t="shared" si="89"/>
        <v>120.5</v>
      </c>
      <c r="I276" s="20">
        <f t="shared" si="90"/>
        <v>10.122</v>
      </c>
      <c r="J276" s="20">
        <v>10</v>
      </c>
      <c r="K276" s="20">
        <v>3500</v>
      </c>
      <c r="L276" s="21">
        <f t="shared" si="96"/>
        <v>350</v>
      </c>
      <c r="M276" s="28">
        <v>0</v>
      </c>
      <c r="N276">
        <v>33</v>
      </c>
      <c r="O276">
        <v>200</v>
      </c>
      <c r="P276">
        <v>375</v>
      </c>
      <c r="Q276" s="29">
        <v>29</v>
      </c>
      <c r="R276" s="28">
        <f t="shared" si="84"/>
        <v>637</v>
      </c>
      <c r="S276" s="20">
        <f t="shared" si="85"/>
        <v>4593.1220000000003</v>
      </c>
      <c r="T276" s="32">
        <f t="shared" si="86"/>
        <v>5230.1220000000003</v>
      </c>
    </row>
    <row r="277" spans="1:20" x14ac:dyDescent="0.3">
      <c r="A277" s="28">
        <v>272</v>
      </c>
      <c r="B277" t="s">
        <v>583</v>
      </c>
      <c r="C277" t="s">
        <v>877</v>
      </c>
      <c r="D277">
        <v>482</v>
      </c>
      <c r="E277" s="29">
        <f t="shared" si="83"/>
        <v>723000</v>
      </c>
      <c r="F277" s="19">
        <f t="shared" si="87"/>
        <v>150.625</v>
      </c>
      <c r="G277" s="20">
        <f t="shared" si="88"/>
        <v>451.875</v>
      </c>
      <c r="H277" s="20">
        <f t="shared" si="89"/>
        <v>120.5</v>
      </c>
      <c r="I277" s="20">
        <f t="shared" si="90"/>
        <v>10.122</v>
      </c>
      <c r="J277" s="20">
        <v>10</v>
      </c>
      <c r="K277" s="20">
        <v>3500</v>
      </c>
      <c r="L277" s="21">
        <f t="shared" si="96"/>
        <v>350</v>
      </c>
      <c r="M277" s="28">
        <v>0</v>
      </c>
      <c r="N277">
        <v>34</v>
      </c>
      <c r="O277">
        <v>200</v>
      </c>
      <c r="P277">
        <v>375</v>
      </c>
      <c r="Q277" s="29">
        <v>29</v>
      </c>
      <c r="R277" s="28">
        <f t="shared" si="84"/>
        <v>638</v>
      </c>
      <c r="S277" s="20">
        <f t="shared" si="85"/>
        <v>4593.1220000000003</v>
      </c>
      <c r="T277" s="32">
        <f t="shared" si="86"/>
        <v>5231.1220000000003</v>
      </c>
    </row>
    <row r="278" spans="1:20" x14ac:dyDescent="0.3">
      <c r="A278" s="28">
        <v>273</v>
      </c>
      <c r="B278" t="s">
        <v>584</v>
      </c>
      <c r="C278" t="s">
        <v>878</v>
      </c>
      <c r="D278">
        <v>650</v>
      </c>
      <c r="E278" s="29">
        <f t="shared" si="83"/>
        <v>975000</v>
      </c>
      <c r="F278" s="19">
        <f t="shared" si="87"/>
        <v>203.125</v>
      </c>
      <c r="G278" s="20">
        <f t="shared" si="88"/>
        <v>609.375</v>
      </c>
      <c r="H278" s="20">
        <f t="shared" si="89"/>
        <v>162.5</v>
      </c>
      <c r="I278" s="20">
        <f t="shared" si="90"/>
        <v>13.65</v>
      </c>
      <c r="J278" s="20">
        <v>10</v>
      </c>
      <c r="K278" s="20">
        <v>3500</v>
      </c>
      <c r="L278" s="21"/>
      <c r="M278" s="28">
        <v>0</v>
      </c>
      <c r="N278">
        <v>33</v>
      </c>
      <c r="O278">
        <v>200</v>
      </c>
      <c r="P278">
        <v>375</v>
      </c>
      <c r="Q278" s="29">
        <v>29</v>
      </c>
      <c r="R278" s="28">
        <f t="shared" si="84"/>
        <v>637</v>
      </c>
      <c r="S278" s="20">
        <f t="shared" si="85"/>
        <v>4498.6499999999996</v>
      </c>
      <c r="T278" s="32">
        <f t="shared" si="86"/>
        <v>5135.6499999999996</v>
      </c>
    </row>
    <row r="279" spans="1:20" x14ac:dyDescent="0.3">
      <c r="A279" s="28">
        <v>274</v>
      </c>
      <c r="B279" t="s">
        <v>585</v>
      </c>
      <c r="C279" t="s">
        <v>879</v>
      </c>
      <c r="D279">
        <v>650</v>
      </c>
      <c r="E279" s="29">
        <f t="shared" si="83"/>
        <v>975000</v>
      </c>
      <c r="F279" s="19">
        <f t="shared" si="87"/>
        <v>203.125</v>
      </c>
      <c r="G279" s="20">
        <f t="shared" si="88"/>
        <v>609.375</v>
      </c>
      <c r="H279" s="20">
        <f t="shared" si="89"/>
        <v>162.5</v>
      </c>
      <c r="I279" s="20">
        <f t="shared" si="90"/>
        <v>13.65</v>
      </c>
      <c r="J279" s="20">
        <v>10</v>
      </c>
      <c r="K279" s="20">
        <v>3500</v>
      </c>
      <c r="L279" s="21"/>
      <c r="M279" s="28">
        <v>0</v>
      </c>
      <c r="N279">
        <v>0</v>
      </c>
      <c r="O279">
        <v>200</v>
      </c>
      <c r="P279">
        <v>375</v>
      </c>
      <c r="Q279" s="29">
        <v>29</v>
      </c>
      <c r="R279" s="28">
        <f t="shared" si="84"/>
        <v>604</v>
      </c>
      <c r="S279" s="20">
        <f t="shared" si="85"/>
        <v>4498.6499999999996</v>
      </c>
      <c r="T279" s="32">
        <f t="shared" si="86"/>
        <v>5102.6499999999996</v>
      </c>
    </row>
    <row r="280" spans="1:20" x14ac:dyDescent="0.3">
      <c r="A280" s="28">
        <v>275</v>
      </c>
      <c r="B280" t="s">
        <v>586</v>
      </c>
      <c r="C280" t="s">
        <v>880</v>
      </c>
      <c r="D280">
        <v>650</v>
      </c>
      <c r="E280" s="29">
        <f t="shared" si="83"/>
        <v>975000</v>
      </c>
      <c r="F280" s="19">
        <f t="shared" si="87"/>
        <v>203.125</v>
      </c>
      <c r="G280" s="20">
        <f t="shared" si="88"/>
        <v>609.375</v>
      </c>
      <c r="H280" s="20">
        <f t="shared" si="89"/>
        <v>162.5</v>
      </c>
      <c r="I280" s="20">
        <f t="shared" si="90"/>
        <v>13.65</v>
      </c>
      <c r="J280" s="20">
        <v>10</v>
      </c>
      <c r="K280" s="20">
        <v>3500</v>
      </c>
      <c r="L280" s="21"/>
      <c r="M280" s="28">
        <v>0</v>
      </c>
      <c r="N280">
        <v>8</v>
      </c>
      <c r="O280">
        <v>200</v>
      </c>
      <c r="P280">
        <v>375</v>
      </c>
      <c r="Q280" s="29">
        <v>29</v>
      </c>
      <c r="R280" s="28">
        <f t="shared" si="84"/>
        <v>612</v>
      </c>
      <c r="S280" s="20">
        <f t="shared" si="85"/>
        <v>4498.6499999999996</v>
      </c>
      <c r="T280" s="32">
        <f t="shared" si="86"/>
        <v>5110.6499999999996</v>
      </c>
    </row>
    <row r="281" spans="1:20" x14ac:dyDescent="0.3">
      <c r="A281" s="28">
        <v>276</v>
      </c>
      <c r="B281" t="s">
        <v>587</v>
      </c>
      <c r="C281" t="s">
        <v>881</v>
      </c>
      <c r="D281">
        <v>650</v>
      </c>
      <c r="E281" s="29">
        <f t="shared" si="83"/>
        <v>975000</v>
      </c>
      <c r="F281" s="19">
        <f t="shared" si="87"/>
        <v>203.125</v>
      </c>
      <c r="G281" s="20">
        <f t="shared" si="88"/>
        <v>609.375</v>
      </c>
      <c r="H281" s="20">
        <f t="shared" si="89"/>
        <v>162.5</v>
      </c>
      <c r="I281" s="20">
        <f t="shared" si="90"/>
        <v>13.65</v>
      </c>
      <c r="J281" s="20">
        <v>10</v>
      </c>
      <c r="K281" s="20">
        <v>3500</v>
      </c>
      <c r="L281" s="21"/>
      <c r="M281" s="28">
        <v>0</v>
      </c>
      <c r="N281">
        <v>0</v>
      </c>
      <c r="O281">
        <v>200</v>
      </c>
      <c r="P281">
        <v>375</v>
      </c>
      <c r="Q281" s="29">
        <v>29</v>
      </c>
      <c r="R281" s="28">
        <f t="shared" si="84"/>
        <v>604</v>
      </c>
      <c r="S281" s="20">
        <f t="shared" si="85"/>
        <v>4498.6499999999996</v>
      </c>
      <c r="T281" s="32">
        <f t="shared" si="86"/>
        <v>5102.6499999999996</v>
      </c>
    </row>
    <row r="282" spans="1:20" x14ac:dyDescent="0.3">
      <c r="A282" s="28">
        <v>277</v>
      </c>
      <c r="B282" t="s">
        <v>588</v>
      </c>
      <c r="C282" t="s">
        <v>882</v>
      </c>
      <c r="D282">
        <v>482</v>
      </c>
      <c r="E282" s="29">
        <f t="shared" si="83"/>
        <v>723000</v>
      </c>
      <c r="F282" s="19">
        <f t="shared" si="87"/>
        <v>150.625</v>
      </c>
      <c r="G282" s="20">
        <f t="shared" si="88"/>
        <v>451.875</v>
      </c>
      <c r="H282" s="20">
        <f t="shared" si="89"/>
        <v>120.5</v>
      </c>
      <c r="I282" s="20">
        <f t="shared" si="90"/>
        <v>10.122</v>
      </c>
      <c r="J282" s="20">
        <v>10</v>
      </c>
      <c r="K282" s="20">
        <v>3500</v>
      </c>
      <c r="L282" s="21"/>
      <c r="M282" s="28">
        <v>0</v>
      </c>
      <c r="N282">
        <v>0</v>
      </c>
      <c r="O282">
        <v>200</v>
      </c>
      <c r="P282">
        <v>375</v>
      </c>
      <c r="Q282" s="29">
        <v>29</v>
      </c>
      <c r="R282" s="28">
        <f t="shared" si="84"/>
        <v>604</v>
      </c>
      <c r="S282" s="20">
        <f t="shared" si="85"/>
        <v>4243.1220000000003</v>
      </c>
      <c r="T282" s="32">
        <f t="shared" si="86"/>
        <v>4847.1220000000003</v>
      </c>
    </row>
    <row r="283" spans="1:20" x14ac:dyDescent="0.3">
      <c r="A283" s="28">
        <v>278</v>
      </c>
      <c r="B283" t="s">
        <v>589</v>
      </c>
      <c r="C283" t="s">
        <v>883</v>
      </c>
      <c r="D283">
        <v>482</v>
      </c>
      <c r="E283" s="29">
        <f t="shared" si="83"/>
        <v>723000</v>
      </c>
      <c r="F283" s="19">
        <f t="shared" si="87"/>
        <v>150.625</v>
      </c>
      <c r="G283" s="20">
        <f t="shared" si="88"/>
        <v>451.875</v>
      </c>
      <c r="H283" s="20">
        <f t="shared" si="89"/>
        <v>120.5</v>
      </c>
      <c r="I283" s="20">
        <f t="shared" si="90"/>
        <v>10.122</v>
      </c>
      <c r="J283" s="20">
        <v>10</v>
      </c>
      <c r="K283" s="20">
        <v>3500</v>
      </c>
      <c r="L283" s="21">
        <f>+K283*10%</f>
        <v>350</v>
      </c>
      <c r="M283" s="28">
        <v>0</v>
      </c>
      <c r="N283">
        <v>67</v>
      </c>
      <c r="O283">
        <v>200</v>
      </c>
      <c r="P283">
        <v>375</v>
      </c>
      <c r="Q283" s="29">
        <v>29</v>
      </c>
      <c r="R283" s="28">
        <f t="shared" si="84"/>
        <v>671</v>
      </c>
      <c r="S283" s="20">
        <f t="shared" si="85"/>
        <v>4593.1220000000003</v>
      </c>
      <c r="T283" s="32">
        <f t="shared" si="86"/>
        <v>5264.1220000000003</v>
      </c>
    </row>
    <row r="284" spans="1:20" x14ac:dyDescent="0.3">
      <c r="A284" s="28">
        <v>279</v>
      </c>
      <c r="B284" t="s">
        <v>590</v>
      </c>
      <c r="C284" t="s">
        <v>884</v>
      </c>
      <c r="D284">
        <v>650</v>
      </c>
      <c r="E284" s="29">
        <f t="shared" si="83"/>
        <v>975000</v>
      </c>
      <c r="F284" s="19">
        <f t="shared" si="87"/>
        <v>203.125</v>
      </c>
      <c r="G284" s="20">
        <f t="shared" si="88"/>
        <v>609.375</v>
      </c>
      <c r="H284" s="20">
        <f t="shared" si="89"/>
        <v>162.5</v>
      </c>
      <c r="I284" s="20">
        <f t="shared" si="90"/>
        <v>13.65</v>
      </c>
      <c r="J284" s="20">
        <v>10</v>
      </c>
      <c r="K284" s="20">
        <v>3500</v>
      </c>
      <c r="L284" s="21"/>
      <c r="M284" s="28">
        <v>0</v>
      </c>
      <c r="N284">
        <v>28</v>
      </c>
      <c r="O284">
        <v>200</v>
      </c>
      <c r="P284">
        <v>375</v>
      </c>
      <c r="Q284" s="29">
        <v>29</v>
      </c>
      <c r="R284" s="28">
        <f t="shared" si="84"/>
        <v>632</v>
      </c>
      <c r="S284" s="20">
        <f t="shared" si="85"/>
        <v>4498.6499999999996</v>
      </c>
      <c r="T284" s="32">
        <f t="shared" si="86"/>
        <v>5130.6499999999996</v>
      </c>
    </row>
    <row r="285" spans="1:20" x14ac:dyDescent="0.3">
      <c r="A285" s="28">
        <v>280</v>
      </c>
      <c r="B285" t="s">
        <v>591</v>
      </c>
      <c r="C285" t="s">
        <v>885</v>
      </c>
      <c r="D285">
        <v>650</v>
      </c>
      <c r="E285" s="29">
        <f t="shared" si="83"/>
        <v>975000</v>
      </c>
      <c r="F285" s="19">
        <f t="shared" si="87"/>
        <v>203.125</v>
      </c>
      <c r="G285" s="20">
        <f t="shared" si="88"/>
        <v>609.375</v>
      </c>
      <c r="H285" s="20">
        <f t="shared" si="89"/>
        <v>162.5</v>
      </c>
      <c r="I285" s="20">
        <f t="shared" si="90"/>
        <v>13.65</v>
      </c>
      <c r="J285" s="20">
        <v>10</v>
      </c>
      <c r="K285" s="20">
        <v>3500</v>
      </c>
      <c r="L285" s="21">
        <f>+K285*10%</f>
        <v>350</v>
      </c>
      <c r="M285" s="28">
        <v>0</v>
      </c>
      <c r="N285">
        <v>0</v>
      </c>
      <c r="O285">
        <v>200</v>
      </c>
      <c r="P285">
        <v>375</v>
      </c>
      <c r="Q285" s="29">
        <v>29</v>
      </c>
      <c r="R285" s="28">
        <f t="shared" si="84"/>
        <v>604</v>
      </c>
      <c r="S285" s="20">
        <f t="shared" si="85"/>
        <v>4848.6499999999996</v>
      </c>
      <c r="T285" s="32">
        <f t="shared" si="86"/>
        <v>5452.65</v>
      </c>
    </row>
    <row r="286" spans="1:20" x14ac:dyDescent="0.3">
      <c r="A286" s="28">
        <v>281</v>
      </c>
      <c r="B286" t="s">
        <v>592</v>
      </c>
      <c r="C286" t="s">
        <v>886</v>
      </c>
      <c r="D286">
        <v>650</v>
      </c>
      <c r="E286" s="29">
        <f t="shared" si="83"/>
        <v>975000</v>
      </c>
      <c r="F286" s="19">
        <f t="shared" si="87"/>
        <v>203.125</v>
      </c>
      <c r="G286" s="20">
        <f t="shared" si="88"/>
        <v>609.375</v>
      </c>
      <c r="H286" s="20">
        <f t="shared" si="89"/>
        <v>162.5</v>
      </c>
      <c r="I286" s="20">
        <f t="shared" si="90"/>
        <v>13.65</v>
      </c>
      <c r="J286" s="20">
        <v>10</v>
      </c>
      <c r="K286" s="20">
        <v>3500</v>
      </c>
      <c r="L286" s="21"/>
      <c r="M286" s="28">
        <v>0</v>
      </c>
      <c r="N286">
        <v>27</v>
      </c>
      <c r="O286">
        <v>200</v>
      </c>
      <c r="P286">
        <v>375</v>
      </c>
      <c r="Q286" s="29">
        <v>29</v>
      </c>
      <c r="R286" s="28">
        <f t="shared" si="84"/>
        <v>631</v>
      </c>
      <c r="S286" s="20">
        <f t="shared" si="85"/>
        <v>4498.6499999999996</v>
      </c>
      <c r="T286" s="32">
        <f t="shared" si="86"/>
        <v>5129.6499999999996</v>
      </c>
    </row>
    <row r="287" spans="1:20" x14ac:dyDescent="0.3">
      <c r="A287" s="28">
        <v>282</v>
      </c>
      <c r="B287" t="s">
        <v>593</v>
      </c>
      <c r="C287" t="s">
        <v>887</v>
      </c>
      <c r="D287">
        <v>650</v>
      </c>
      <c r="E287" s="29">
        <f t="shared" si="83"/>
        <v>975000</v>
      </c>
      <c r="F287" s="19">
        <f t="shared" si="87"/>
        <v>203.125</v>
      </c>
      <c r="G287" s="20">
        <f t="shared" si="88"/>
        <v>609.375</v>
      </c>
      <c r="H287" s="20">
        <f t="shared" si="89"/>
        <v>162.5</v>
      </c>
      <c r="I287" s="20">
        <f t="shared" si="90"/>
        <v>13.65</v>
      </c>
      <c r="J287" s="20">
        <v>10</v>
      </c>
      <c r="K287" s="20">
        <v>3500</v>
      </c>
      <c r="L287" s="21"/>
      <c r="M287" s="28">
        <v>0</v>
      </c>
      <c r="N287">
        <v>0</v>
      </c>
      <c r="O287">
        <v>200</v>
      </c>
      <c r="P287">
        <v>375</v>
      </c>
      <c r="Q287" s="29">
        <v>29</v>
      </c>
      <c r="R287" s="28">
        <f t="shared" si="84"/>
        <v>604</v>
      </c>
      <c r="S287" s="20">
        <f t="shared" si="85"/>
        <v>4498.6499999999996</v>
      </c>
      <c r="T287" s="32">
        <f t="shared" si="86"/>
        <v>5102.6499999999996</v>
      </c>
    </row>
    <row r="288" spans="1:20" x14ac:dyDescent="0.3">
      <c r="A288" s="28">
        <v>283</v>
      </c>
      <c r="B288" t="s">
        <v>594</v>
      </c>
      <c r="C288" t="s">
        <v>888</v>
      </c>
      <c r="D288">
        <v>482</v>
      </c>
      <c r="E288" s="29">
        <f t="shared" si="83"/>
        <v>723000</v>
      </c>
      <c r="F288" s="19">
        <f t="shared" si="87"/>
        <v>150.625</v>
      </c>
      <c r="G288" s="20">
        <f t="shared" si="88"/>
        <v>451.875</v>
      </c>
      <c r="H288" s="20">
        <f t="shared" si="89"/>
        <v>120.5</v>
      </c>
      <c r="I288" s="20">
        <f t="shared" si="90"/>
        <v>10.122</v>
      </c>
      <c r="J288" s="20">
        <v>10</v>
      </c>
      <c r="K288" s="20">
        <v>3500</v>
      </c>
      <c r="L288" s="21">
        <f t="shared" ref="L288:L289" si="97">+K288*10%</f>
        <v>350</v>
      </c>
      <c r="M288" s="28">
        <v>0</v>
      </c>
      <c r="N288">
        <v>0</v>
      </c>
      <c r="O288">
        <v>200</v>
      </c>
      <c r="P288">
        <v>375</v>
      </c>
      <c r="Q288" s="29">
        <v>29</v>
      </c>
      <c r="R288" s="28">
        <f t="shared" si="84"/>
        <v>604</v>
      </c>
      <c r="S288" s="20">
        <f t="shared" si="85"/>
        <v>4593.1220000000003</v>
      </c>
      <c r="T288" s="32">
        <f t="shared" si="86"/>
        <v>5197.1220000000003</v>
      </c>
    </row>
    <row r="289" spans="1:20" x14ac:dyDescent="0.3">
      <c r="A289" s="28">
        <v>284</v>
      </c>
      <c r="B289" t="s">
        <v>595</v>
      </c>
      <c r="C289" t="s">
        <v>889</v>
      </c>
      <c r="D289">
        <v>482</v>
      </c>
      <c r="E289" s="29">
        <f t="shared" si="83"/>
        <v>723000</v>
      </c>
      <c r="F289" s="19">
        <f t="shared" si="87"/>
        <v>150.625</v>
      </c>
      <c r="G289" s="20">
        <f t="shared" si="88"/>
        <v>451.875</v>
      </c>
      <c r="H289" s="20">
        <f t="shared" si="89"/>
        <v>120.5</v>
      </c>
      <c r="I289" s="20">
        <f t="shared" si="90"/>
        <v>10.122</v>
      </c>
      <c r="J289" s="20">
        <v>10</v>
      </c>
      <c r="K289" s="20">
        <v>3500</v>
      </c>
      <c r="L289" s="21">
        <f t="shared" si="97"/>
        <v>350</v>
      </c>
      <c r="M289" s="28">
        <v>0</v>
      </c>
      <c r="N289">
        <v>0</v>
      </c>
      <c r="O289">
        <v>200</v>
      </c>
      <c r="P289">
        <v>375</v>
      </c>
      <c r="Q289" s="29">
        <v>29</v>
      </c>
      <c r="R289" s="28">
        <f t="shared" si="84"/>
        <v>604</v>
      </c>
      <c r="S289" s="20">
        <f t="shared" si="85"/>
        <v>4593.1220000000003</v>
      </c>
      <c r="T289" s="32">
        <f t="shared" si="86"/>
        <v>5197.1220000000003</v>
      </c>
    </row>
    <row r="290" spans="1:20" x14ac:dyDescent="0.3">
      <c r="A290" s="28">
        <v>285</v>
      </c>
      <c r="B290" t="s">
        <v>596</v>
      </c>
      <c r="C290" t="s">
        <v>890</v>
      </c>
      <c r="D290">
        <v>650</v>
      </c>
      <c r="E290" s="29">
        <f t="shared" si="83"/>
        <v>975000</v>
      </c>
      <c r="F290" s="19">
        <f t="shared" si="87"/>
        <v>203.125</v>
      </c>
      <c r="G290" s="20">
        <f t="shared" si="88"/>
        <v>609.375</v>
      </c>
      <c r="H290" s="20">
        <f t="shared" si="89"/>
        <v>162.5</v>
      </c>
      <c r="I290" s="20">
        <f t="shared" si="90"/>
        <v>13.65</v>
      </c>
      <c r="J290" s="20">
        <v>10</v>
      </c>
      <c r="K290" s="20">
        <v>3500</v>
      </c>
      <c r="L290" s="21"/>
      <c r="M290" s="28">
        <v>0</v>
      </c>
      <c r="N290">
        <v>0</v>
      </c>
      <c r="O290">
        <v>200</v>
      </c>
      <c r="P290">
        <v>375</v>
      </c>
      <c r="Q290" s="29">
        <v>29</v>
      </c>
      <c r="R290" s="28">
        <f t="shared" si="84"/>
        <v>604</v>
      </c>
      <c r="S290" s="20">
        <f t="shared" si="85"/>
        <v>4498.6499999999996</v>
      </c>
      <c r="T290" s="32">
        <f t="shared" si="86"/>
        <v>5102.6499999999996</v>
      </c>
    </row>
    <row r="291" spans="1:20" x14ac:dyDescent="0.3">
      <c r="A291" s="28">
        <v>286</v>
      </c>
      <c r="B291" t="s">
        <v>597</v>
      </c>
      <c r="C291" t="s">
        <v>891</v>
      </c>
      <c r="D291">
        <v>650</v>
      </c>
      <c r="E291" s="29">
        <f t="shared" si="83"/>
        <v>975000</v>
      </c>
      <c r="F291" s="19">
        <f t="shared" si="87"/>
        <v>203.125</v>
      </c>
      <c r="G291" s="20">
        <f t="shared" si="88"/>
        <v>609.375</v>
      </c>
      <c r="H291" s="20">
        <f t="shared" si="89"/>
        <v>162.5</v>
      </c>
      <c r="I291" s="20">
        <f t="shared" si="90"/>
        <v>13.65</v>
      </c>
      <c r="J291" s="20">
        <v>10</v>
      </c>
      <c r="K291" s="20">
        <v>3500</v>
      </c>
      <c r="L291" s="21">
        <f t="shared" ref="L291:L293" si="98">+K291*10%</f>
        <v>350</v>
      </c>
      <c r="M291" s="28">
        <v>0</v>
      </c>
      <c r="N291">
        <v>33</v>
      </c>
      <c r="O291">
        <v>200</v>
      </c>
      <c r="P291">
        <v>375</v>
      </c>
      <c r="Q291" s="29">
        <v>29</v>
      </c>
      <c r="R291" s="28">
        <f t="shared" si="84"/>
        <v>637</v>
      </c>
      <c r="S291" s="20">
        <f t="shared" si="85"/>
        <v>4848.6499999999996</v>
      </c>
      <c r="T291" s="32">
        <f t="shared" si="86"/>
        <v>5485.65</v>
      </c>
    </row>
    <row r="292" spans="1:20" x14ac:dyDescent="0.3">
      <c r="A292" s="28">
        <v>287</v>
      </c>
      <c r="B292" t="s">
        <v>598</v>
      </c>
      <c r="C292" t="s">
        <v>892</v>
      </c>
      <c r="D292">
        <v>650</v>
      </c>
      <c r="E292" s="29">
        <f t="shared" si="83"/>
        <v>975000</v>
      </c>
      <c r="F292" s="19">
        <f t="shared" si="87"/>
        <v>203.125</v>
      </c>
      <c r="G292" s="20">
        <f t="shared" si="88"/>
        <v>609.375</v>
      </c>
      <c r="H292" s="20">
        <f t="shared" si="89"/>
        <v>162.5</v>
      </c>
      <c r="I292" s="20">
        <f t="shared" si="90"/>
        <v>13.65</v>
      </c>
      <c r="J292" s="20">
        <v>10</v>
      </c>
      <c r="K292" s="20">
        <v>3500</v>
      </c>
      <c r="L292" s="21">
        <f t="shared" si="98"/>
        <v>350</v>
      </c>
      <c r="M292" s="28">
        <v>0</v>
      </c>
      <c r="N292">
        <v>0</v>
      </c>
      <c r="O292">
        <v>200</v>
      </c>
      <c r="P292">
        <v>375</v>
      </c>
      <c r="Q292" s="29">
        <v>29</v>
      </c>
      <c r="R292" s="28">
        <f t="shared" si="84"/>
        <v>604</v>
      </c>
      <c r="S292" s="20">
        <f t="shared" si="85"/>
        <v>4848.6499999999996</v>
      </c>
      <c r="T292" s="32">
        <f t="shared" si="86"/>
        <v>5452.65</v>
      </c>
    </row>
    <row r="293" spans="1:20" x14ac:dyDescent="0.3">
      <c r="A293" s="28">
        <v>288</v>
      </c>
      <c r="B293" t="s">
        <v>599</v>
      </c>
      <c r="C293" t="s">
        <v>893</v>
      </c>
      <c r="D293">
        <v>650</v>
      </c>
      <c r="E293" s="29">
        <f t="shared" si="83"/>
        <v>975000</v>
      </c>
      <c r="F293" s="19">
        <f t="shared" si="87"/>
        <v>203.125</v>
      </c>
      <c r="G293" s="20">
        <f t="shared" si="88"/>
        <v>609.375</v>
      </c>
      <c r="H293" s="20">
        <f t="shared" si="89"/>
        <v>162.5</v>
      </c>
      <c r="I293" s="20">
        <f t="shared" si="90"/>
        <v>13.65</v>
      </c>
      <c r="J293" s="20">
        <v>10</v>
      </c>
      <c r="K293" s="20">
        <v>3500</v>
      </c>
      <c r="L293" s="21">
        <f t="shared" si="98"/>
        <v>350</v>
      </c>
      <c r="M293" s="28">
        <v>0</v>
      </c>
      <c r="N293">
        <v>67</v>
      </c>
      <c r="O293">
        <v>200</v>
      </c>
      <c r="P293">
        <v>375</v>
      </c>
      <c r="Q293" s="29">
        <v>29</v>
      </c>
      <c r="R293" s="28">
        <f t="shared" si="84"/>
        <v>671</v>
      </c>
      <c r="S293" s="20">
        <f t="shared" si="85"/>
        <v>4848.6499999999996</v>
      </c>
      <c r="T293" s="32">
        <f t="shared" si="86"/>
        <v>5519.65</v>
      </c>
    </row>
    <row r="294" spans="1:20" x14ac:dyDescent="0.3">
      <c r="A294" s="28">
        <v>289</v>
      </c>
      <c r="B294" t="s">
        <v>600</v>
      </c>
      <c r="C294" t="s">
        <v>894</v>
      </c>
      <c r="D294">
        <v>482</v>
      </c>
      <c r="E294" s="29">
        <f t="shared" si="83"/>
        <v>723000</v>
      </c>
      <c r="F294" s="19">
        <f t="shared" si="87"/>
        <v>150.625</v>
      </c>
      <c r="G294" s="20">
        <f t="shared" si="88"/>
        <v>451.875</v>
      </c>
      <c r="H294" s="20">
        <f t="shared" si="89"/>
        <v>120.5</v>
      </c>
      <c r="I294" s="20">
        <f t="shared" si="90"/>
        <v>10.122</v>
      </c>
      <c r="J294" s="20">
        <v>10</v>
      </c>
      <c r="K294" s="20">
        <v>3500</v>
      </c>
      <c r="L294" s="21"/>
      <c r="M294" s="28">
        <v>0</v>
      </c>
      <c r="N294">
        <v>33</v>
      </c>
      <c r="O294">
        <v>200</v>
      </c>
      <c r="P294">
        <v>375</v>
      </c>
      <c r="Q294" s="29">
        <v>29</v>
      </c>
      <c r="R294" s="28">
        <f t="shared" si="84"/>
        <v>637</v>
      </c>
      <c r="S294" s="20">
        <f t="shared" si="85"/>
        <v>4243.1220000000003</v>
      </c>
      <c r="T294" s="32">
        <f t="shared" si="86"/>
        <v>4880.1220000000003</v>
      </c>
    </row>
    <row r="295" spans="1:20" x14ac:dyDescent="0.3">
      <c r="A295" s="28">
        <v>290</v>
      </c>
      <c r="B295" t="s">
        <v>516</v>
      </c>
      <c r="C295" t="s">
        <v>895</v>
      </c>
      <c r="D295">
        <v>482</v>
      </c>
      <c r="E295" s="29">
        <f t="shared" si="83"/>
        <v>723000</v>
      </c>
      <c r="F295" s="19">
        <f t="shared" si="87"/>
        <v>150.625</v>
      </c>
      <c r="G295" s="20">
        <f t="shared" si="88"/>
        <v>451.875</v>
      </c>
      <c r="H295" s="20">
        <f t="shared" si="89"/>
        <v>120.5</v>
      </c>
      <c r="I295" s="20">
        <f t="shared" si="90"/>
        <v>10.122</v>
      </c>
      <c r="J295" s="20">
        <v>10</v>
      </c>
      <c r="K295" s="20">
        <v>3500</v>
      </c>
      <c r="L295" s="21">
        <f t="shared" ref="L295:L296" si="99">+K295*10%</f>
        <v>350</v>
      </c>
      <c r="M295" s="28">
        <v>0</v>
      </c>
      <c r="N295">
        <v>0</v>
      </c>
      <c r="O295">
        <v>200</v>
      </c>
      <c r="P295">
        <v>375</v>
      </c>
      <c r="Q295" s="29">
        <v>29</v>
      </c>
      <c r="R295" s="28">
        <f t="shared" si="84"/>
        <v>604</v>
      </c>
      <c r="S295" s="20">
        <f t="shared" si="85"/>
        <v>4593.1220000000003</v>
      </c>
      <c r="T295" s="32">
        <f t="shared" si="86"/>
        <v>5197.1220000000003</v>
      </c>
    </row>
    <row r="296" spans="1:20" x14ac:dyDescent="0.3">
      <c r="A296" s="28">
        <v>291</v>
      </c>
      <c r="B296" t="s">
        <v>601</v>
      </c>
      <c r="C296" t="s">
        <v>896</v>
      </c>
      <c r="D296">
        <v>650</v>
      </c>
      <c r="E296" s="29">
        <f t="shared" si="83"/>
        <v>975000</v>
      </c>
      <c r="F296" s="19">
        <f t="shared" si="87"/>
        <v>203.125</v>
      </c>
      <c r="G296" s="20">
        <f t="shared" si="88"/>
        <v>609.375</v>
      </c>
      <c r="H296" s="20">
        <f t="shared" si="89"/>
        <v>162.5</v>
      </c>
      <c r="I296" s="20">
        <f t="shared" si="90"/>
        <v>13.65</v>
      </c>
      <c r="J296" s="20">
        <v>10</v>
      </c>
      <c r="K296" s="20">
        <v>3500</v>
      </c>
      <c r="L296" s="21">
        <f t="shared" si="99"/>
        <v>350</v>
      </c>
      <c r="M296" s="28">
        <v>0</v>
      </c>
      <c r="N296">
        <v>0</v>
      </c>
      <c r="O296">
        <v>200</v>
      </c>
      <c r="P296">
        <v>375</v>
      </c>
      <c r="Q296" s="29">
        <v>29</v>
      </c>
      <c r="R296" s="28">
        <f t="shared" si="84"/>
        <v>604</v>
      </c>
      <c r="S296" s="20">
        <f t="shared" si="85"/>
        <v>4848.6499999999996</v>
      </c>
      <c r="T296" s="32">
        <f t="shared" si="86"/>
        <v>5452.65</v>
      </c>
    </row>
    <row r="297" spans="1:20" x14ac:dyDescent="0.3">
      <c r="A297" s="28">
        <v>292</v>
      </c>
      <c r="B297" t="s">
        <v>602</v>
      </c>
      <c r="C297" t="s">
        <v>897</v>
      </c>
      <c r="D297">
        <v>650</v>
      </c>
      <c r="E297" s="29">
        <f t="shared" si="83"/>
        <v>975000</v>
      </c>
      <c r="F297" s="19">
        <f t="shared" si="87"/>
        <v>203.125</v>
      </c>
      <c r="G297" s="20">
        <f t="shared" si="88"/>
        <v>609.375</v>
      </c>
      <c r="H297" s="20">
        <f t="shared" si="89"/>
        <v>162.5</v>
      </c>
      <c r="I297" s="20">
        <f t="shared" si="90"/>
        <v>13.65</v>
      </c>
      <c r="J297" s="20">
        <v>10</v>
      </c>
      <c r="K297" s="20">
        <v>3500</v>
      </c>
      <c r="L297" s="21"/>
      <c r="M297" s="28">
        <v>0</v>
      </c>
      <c r="N297">
        <v>0</v>
      </c>
      <c r="O297">
        <v>200</v>
      </c>
      <c r="P297">
        <v>375</v>
      </c>
      <c r="Q297" s="29">
        <v>29</v>
      </c>
      <c r="R297" s="28">
        <f t="shared" si="84"/>
        <v>604</v>
      </c>
      <c r="S297" s="20">
        <f t="shared" si="85"/>
        <v>4498.6499999999996</v>
      </c>
      <c r="T297" s="32">
        <f t="shared" si="86"/>
        <v>5102.6499999999996</v>
      </c>
    </row>
    <row r="298" spans="1:20" x14ac:dyDescent="0.3">
      <c r="A298" s="28">
        <v>293</v>
      </c>
      <c r="B298" t="s">
        <v>603</v>
      </c>
      <c r="C298" t="s">
        <v>898</v>
      </c>
      <c r="D298">
        <v>650</v>
      </c>
      <c r="E298" s="29">
        <f t="shared" si="83"/>
        <v>975000</v>
      </c>
      <c r="F298" s="19">
        <f t="shared" si="87"/>
        <v>203.125</v>
      </c>
      <c r="G298" s="20">
        <f t="shared" si="88"/>
        <v>609.375</v>
      </c>
      <c r="H298" s="20">
        <f t="shared" si="89"/>
        <v>162.5</v>
      </c>
      <c r="I298" s="20">
        <f t="shared" si="90"/>
        <v>13.65</v>
      </c>
      <c r="J298" s="20">
        <v>10</v>
      </c>
      <c r="K298" s="20">
        <v>3500</v>
      </c>
      <c r="L298" s="21"/>
      <c r="M298" s="28">
        <v>0</v>
      </c>
      <c r="N298">
        <v>67</v>
      </c>
      <c r="O298">
        <v>200</v>
      </c>
      <c r="P298">
        <v>375</v>
      </c>
      <c r="Q298" s="29">
        <v>29</v>
      </c>
      <c r="R298" s="28">
        <f t="shared" si="84"/>
        <v>671</v>
      </c>
      <c r="S298" s="20">
        <f t="shared" si="85"/>
        <v>4498.6499999999996</v>
      </c>
      <c r="T298" s="32">
        <f t="shared" si="86"/>
        <v>5169.6499999999996</v>
      </c>
    </row>
    <row r="299" spans="1:20" ht="15" thickBot="1" x14ac:dyDescent="0.35">
      <c r="A299" s="28">
        <v>294</v>
      </c>
      <c r="B299" t="s">
        <v>604</v>
      </c>
      <c r="C299" t="s">
        <v>899</v>
      </c>
      <c r="D299">
        <v>650</v>
      </c>
      <c r="E299" s="29">
        <f t="shared" si="83"/>
        <v>975000</v>
      </c>
      <c r="F299" s="19">
        <f t="shared" si="87"/>
        <v>203.125</v>
      </c>
      <c r="G299" s="20">
        <f t="shared" si="88"/>
        <v>609.375</v>
      </c>
      <c r="H299" s="20">
        <f t="shared" si="89"/>
        <v>162.5</v>
      </c>
      <c r="I299" s="20">
        <f t="shared" si="90"/>
        <v>13.65</v>
      </c>
      <c r="J299" s="20">
        <v>10</v>
      </c>
      <c r="K299" s="20">
        <v>3500</v>
      </c>
      <c r="L299" s="21"/>
      <c r="M299" s="28">
        <v>0</v>
      </c>
      <c r="N299">
        <v>81</v>
      </c>
      <c r="O299">
        <v>200</v>
      </c>
      <c r="P299">
        <v>375</v>
      </c>
      <c r="Q299" s="29">
        <v>29</v>
      </c>
      <c r="R299" s="28">
        <f t="shared" si="84"/>
        <v>685</v>
      </c>
      <c r="S299" s="20">
        <f t="shared" si="85"/>
        <v>4498.6499999999996</v>
      </c>
      <c r="T299" s="32">
        <f t="shared" si="86"/>
        <v>5183.6499999999996</v>
      </c>
    </row>
    <row r="300" spans="1:20" ht="15" thickBot="1" x14ac:dyDescent="0.35">
      <c r="A300" s="37"/>
      <c r="B300" s="38"/>
      <c r="C300" s="38"/>
      <c r="D300" s="38"/>
      <c r="E300" s="39"/>
      <c r="F300" s="40">
        <f t="shared" ref="F300:T300" si="100">SUBTOTAL(9,F6:F299)</f>
        <v>83230</v>
      </c>
      <c r="G300" s="41">
        <f t="shared" si="100"/>
        <v>249690</v>
      </c>
      <c r="H300" s="41">
        <f t="shared" si="100"/>
        <v>66584</v>
      </c>
      <c r="I300" s="41">
        <f t="shared" si="100"/>
        <v>5593.0559999999932</v>
      </c>
      <c r="J300" s="41">
        <f t="shared" si="100"/>
        <v>2940</v>
      </c>
      <c r="K300" s="41">
        <f t="shared" si="100"/>
        <v>1029000</v>
      </c>
      <c r="L300" s="42">
        <f t="shared" si="100"/>
        <v>37100</v>
      </c>
      <c r="M300" s="40">
        <f t="shared" si="100"/>
        <v>196619</v>
      </c>
      <c r="N300" s="41">
        <f t="shared" si="100"/>
        <v>5095</v>
      </c>
      <c r="O300" s="41">
        <f t="shared" si="100"/>
        <v>58800</v>
      </c>
      <c r="P300" s="41">
        <f t="shared" si="100"/>
        <v>110250</v>
      </c>
      <c r="Q300" s="42">
        <f t="shared" si="100"/>
        <v>8526</v>
      </c>
      <c r="R300" s="40">
        <f t="shared" si="100"/>
        <v>379290</v>
      </c>
      <c r="S300" s="41">
        <f t="shared" si="100"/>
        <v>1474137.0559999968</v>
      </c>
      <c r="T300" s="43">
        <f t="shared" si="100"/>
        <v>1853427.0559999906</v>
      </c>
    </row>
    <row r="8978" spans="4:4" x14ac:dyDescent="0.3">
      <c r="D8978">
        <v>4964419.8</v>
      </c>
    </row>
  </sheetData>
  <autoFilter ref="A5:T299" xr:uid="{00000000-0009-0000-0000-000001000000}"/>
  <mergeCells count="2">
    <mergeCell ref="F4:L4"/>
    <mergeCell ref="M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topLeftCell="A41" workbookViewId="0">
      <selection activeCell="A2" sqref="A2"/>
    </sheetView>
  </sheetViews>
  <sheetFormatPr defaultRowHeight="14.4" x14ac:dyDescent="0.3"/>
  <cols>
    <col min="1" max="1" width="10.88671875" customWidth="1"/>
    <col min="2" max="2" width="23.88671875" bestFit="1" customWidth="1"/>
    <col min="3" max="3" width="24.77734375" bestFit="1" customWidth="1"/>
    <col min="4" max="4" width="12.33203125" customWidth="1"/>
    <col min="5" max="5" width="11.44140625" customWidth="1"/>
    <col min="6" max="6" width="0" hidden="1" customWidth="1"/>
    <col min="7" max="7" width="2.109375" customWidth="1"/>
    <col min="8" max="8" width="17.21875" bestFit="1" customWidth="1"/>
    <col min="9" max="9" width="15.5546875" customWidth="1"/>
    <col min="10" max="10" width="13.6640625" customWidth="1"/>
  </cols>
  <sheetData>
    <row r="1" spans="1:10" ht="21" x14ac:dyDescent="0.4">
      <c r="A1" s="44" t="s">
        <v>1006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 x14ac:dyDescent="0.35">
      <c r="B2" s="45" t="s">
        <v>975</v>
      </c>
      <c r="C2" s="45"/>
      <c r="D2" s="45"/>
      <c r="E2" s="45"/>
      <c r="H2" s="45" t="s">
        <v>976</v>
      </c>
      <c r="I2" s="45"/>
      <c r="J2" s="45"/>
    </row>
    <row r="4" spans="1:10" s="3" customFormat="1" x14ac:dyDescent="0.3">
      <c r="B4" s="4"/>
      <c r="C4" s="5" t="s">
        <v>992</v>
      </c>
      <c r="D4" s="5" t="s">
        <v>914</v>
      </c>
      <c r="E4" s="5" t="s">
        <v>915</v>
      </c>
      <c r="F4" s="5" t="s">
        <v>953</v>
      </c>
      <c r="H4" s="5" t="s">
        <v>978</v>
      </c>
      <c r="I4" s="5" t="s">
        <v>914</v>
      </c>
      <c r="J4" s="5" t="s">
        <v>915</v>
      </c>
    </row>
    <row r="5" spans="1:10" x14ac:dyDescent="0.3">
      <c r="A5" t="s">
        <v>955</v>
      </c>
      <c r="B5" s="2" t="s">
        <v>962</v>
      </c>
      <c r="C5" s="1" t="s">
        <v>916</v>
      </c>
      <c r="D5" s="1">
        <v>25000</v>
      </c>
      <c r="E5" s="1">
        <f>+D5*12</f>
        <v>300000</v>
      </c>
      <c r="F5" s="1">
        <f>+E5/4</f>
        <v>75000</v>
      </c>
      <c r="H5" s="46" t="s">
        <v>901</v>
      </c>
      <c r="I5" s="47">
        <v>1029000</v>
      </c>
      <c r="J5" s="47">
        <f>+I5*12</f>
        <v>12348000</v>
      </c>
    </row>
    <row r="6" spans="1:10" x14ac:dyDescent="0.3">
      <c r="A6" t="s">
        <v>955</v>
      </c>
      <c r="B6" s="1"/>
      <c r="C6" s="1" t="s">
        <v>924</v>
      </c>
      <c r="D6" s="6">
        <f>20000/12</f>
        <v>1666.6666666666667</v>
      </c>
      <c r="E6" s="1">
        <f>+D6*12</f>
        <v>20000</v>
      </c>
      <c r="F6" s="1">
        <f t="shared" ref="F6:F52" si="0">+E6/4</f>
        <v>5000</v>
      </c>
      <c r="H6" s="46"/>
      <c r="I6" s="47"/>
      <c r="J6" s="47"/>
    </row>
    <row r="7" spans="1:10" x14ac:dyDescent="0.3">
      <c r="A7" t="s">
        <v>955</v>
      </c>
      <c r="B7" s="1"/>
      <c r="C7" s="1" t="s">
        <v>944</v>
      </c>
      <c r="D7" s="1">
        <f>29400/12</f>
        <v>2450</v>
      </c>
      <c r="E7" s="1">
        <f>294*100</f>
        <v>29400</v>
      </c>
      <c r="F7" s="1">
        <f t="shared" si="0"/>
        <v>7350</v>
      </c>
      <c r="H7" s="46"/>
      <c r="I7" s="47"/>
      <c r="J7" s="47"/>
    </row>
    <row r="8" spans="1:10" x14ac:dyDescent="0.3">
      <c r="B8" s="1"/>
      <c r="C8" s="1"/>
      <c r="D8" s="1"/>
      <c r="E8" s="1"/>
      <c r="F8" s="1"/>
      <c r="H8" s="46"/>
      <c r="I8" s="47"/>
      <c r="J8" s="47"/>
    </row>
    <row r="9" spans="1:10" x14ac:dyDescent="0.3">
      <c r="A9" t="s">
        <v>955</v>
      </c>
      <c r="B9" s="2" t="s">
        <v>963</v>
      </c>
      <c r="C9" s="1" t="s">
        <v>947</v>
      </c>
      <c r="D9" s="6">
        <f>10000/12</f>
        <v>833.33333333333337</v>
      </c>
      <c r="E9" s="1">
        <v>10000</v>
      </c>
      <c r="F9" s="1">
        <f t="shared" si="0"/>
        <v>2500</v>
      </c>
      <c r="H9" s="46"/>
      <c r="I9" s="47"/>
      <c r="J9" s="47"/>
    </row>
    <row r="10" spans="1:10" x14ac:dyDescent="0.3">
      <c r="A10" t="s">
        <v>955</v>
      </c>
      <c r="B10" s="1"/>
      <c r="C10" s="1" t="s">
        <v>948</v>
      </c>
      <c r="D10" s="1">
        <v>17000</v>
      </c>
      <c r="E10" s="1">
        <f>+D10*12</f>
        <v>204000</v>
      </c>
      <c r="F10" s="1">
        <f>+E10/4</f>
        <v>51000</v>
      </c>
      <c r="H10" s="46"/>
      <c r="I10" s="47"/>
      <c r="J10" s="47"/>
    </row>
    <row r="11" spans="1:10" x14ac:dyDescent="0.3">
      <c r="B11" s="1"/>
      <c r="C11" s="1"/>
      <c r="D11" s="1"/>
      <c r="E11" s="1"/>
      <c r="F11" s="1"/>
      <c r="H11" s="46"/>
      <c r="I11" s="47"/>
      <c r="J11" s="47"/>
    </row>
    <row r="12" spans="1:10" x14ac:dyDescent="0.3">
      <c r="A12" t="s">
        <v>955</v>
      </c>
      <c r="B12" s="2" t="s">
        <v>939</v>
      </c>
      <c r="C12" s="1" t="s">
        <v>940</v>
      </c>
      <c r="D12" s="1">
        <v>5900</v>
      </c>
      <c r="E12" s="1">
        <f>+D12*12</f>
        <v>70800</v>
      </c>
      <c r="F12" s="1">
        <f t="shared" si="0"/>
        <v>17700</v>
      </c>
      <c r="H12" s="46"/>
      <c r="I12" s="47"/>
      <c r="J12" s="47"/>
    </row>
    <row r="13" spans="1:10" x14ac:dyDescent="0.3">
      <c r="A13" t="s">
        <v>955</v>
      </c>
      <c r="B13" s="1"/>
      <c r="C13" s="1" t="s">
        <v>921</v>
      </c>
      <c r="D13" s="1">
        <v>33500</v>
      </c>
      <c r="E13" s="1">
        <f t="shared" ref="E13:E19" si="1">+D13*12</f>
        <v>402000</v>
      </c>
      <c r="F13" s="1">
        <f t="shared" si="0"/>
        <v>100500</v>
      </c>
      <c r="H13" s="46"/>
      <c r="I13" s="47"/>
      <c r="J13" s="47"/>
    </row>
    <row r="14" spans="1:10" x14ac:dyDescent="0.3">
      <c r="A14" t="s">
        <v>955</v>
      </c>
      <c r="B14" s="1"/>
      <c r="C14" s="1" t="s">
        <v>941</v>
      </c>
      <c r="D14" s="1">
        <v>4590</v>
      </c>
      <c r="E14" s="1">
        <f t="shared" si="1"/>
        <v>55080</v>
      </c>
      <c r="F14" s="1">
        <f t="shared" si="0"/>
        <v>13770</v>
      </c>
      <c r="H14" s="46"/>
      <c r="I14" s="47"/>
      <c r="J14" s="47"/>
    </row>
    <row r="15" spans="1:10" x14ac:dyDescent="0.3">
      <c r="A15" t="s">
        <v>955</v>
      </c>
      <c r="B15" s="1"/>
      <c r="C15" s="1" t="s">
        <v>942</v>
      </c>
      <c r="D15" s="1">
        <v>160000</v>
      </c>
      <c r="E15" s="1">
        <f t="shared" si="1"/>
        <v>1920000</v>
      </c>
      <c r="F15" s="1">
        <f t="shared" si="0"/>
        <v>480000</v>
      </c>
      <c r="H15" s="46"/>
      <c r="I15" s="47"/>
      <c r="J15" s="47"/>
    </row>
    <row r="16" spans="1:10" x14ac:dyDescent="0.3">
      <c r="A16" t="s">
        <v>955</v>
      </c>
      <c r="B16" s="1"/>
      <c r="C16" s="1" t="s">
        <v>943</v>
      </c>
      <c r="D16" s="1">
        <v>16000</v>
      </c>
      <c r="E16" s="1">
        <f t="shared" si="1"/>
        <v>192000</v>
      </c>
      <c r="F16" s="1">
        <f t="shared" si="0"/>
        <v>48000</v>
      </c>
      <c r="H16" s="46"/>
      <c r="I16" s="47"/>
      <c r="J16" s="47"/>
    </row>
    <row r="17" spans="1:10" x14ac:dyDescent="0.3">
      <c r="B17" s="1"/>
      <c r="C17" s="1"/>
      <c r="D17" s="1"/>
      <c r="E17" s="1"/>
      <c r="F17" s="1"/>
      <c r="H17" s="46"/>
      <c r="I17" s="47"/>
      <c r="J17" s="47"/>
    </row>
    <row r="18" spans="1:10" x14ac:dyDescent="0.3">
      <c r="A18" t="s">
        <v>955</v>
      </c>
      <c r="B18" s="2" t="s">
        <v>960</v>
      </c>
      <c r="C18" s="1" t="s">
        <v>917</v>
      </c>
      <c r="D18" s="1">
        <v>140000</v>
      </c>
      <c r="E18" s="1">
        <f t="shared" si="1"/>
        <v>1680000</v>
      </c>
      <c r="F18" s="1">
        <f t="shared" si="0"/>
        <v>420000</v>
      </c>
      <c r="H18" s="46"/>
      <c r="I18" s="47"/>
      <c r="J18" s="47"/>
    </row>
    <row r="19" spans="1:10" x14ac:dyDescent="0.3">
      <c r="A19" t="s">
        <v>955</v>
      </c>
      <c r="B19" s="1"/>
      <c r="C19" s="1" t="s">
        <v>918</v>
      </c>
      <c r="D19" s="1">
        <f>238000+42840</f>
        <v>280840</v>
      </c>
      <c r="E19" s="1">
        <f t="shared" si="1"/>
        <v>3370080</v>
      </c>
      <c r="F19" s="1">
        <f t="shared" si="0"/>
        <v>842520</v>
      </c>
      <c r="H19" s="46"/>
      <c r="I19" s="47"/>
      <c r="J19" s="47"/>
    </row>
    <row r="20" spans="1:10" x14ac:dyDescent="0.3">
      <c r="B20" s="1"/>
      <c r="C20" s="1"/>
      <c r="D20" s="1"/>
      <c r="E20" s="1"/>
      <c r="F20" s="1"/>
      <c r="H20" s="46"/>
      <c r="I20" s="47"/>
      <c r="J20" s="47"/>
    </row>
    <row r="21" spans="1:10" x14ac:dyDescent="0.3">
      <c r="A21" t="s">
        <v>955</v>
      </c>
      <c r="B21" s="2" t="s">
        <v>929</v>
      </c>
      <c r="C21" s="1" t="s">
        <v>928</v>
      </c>
      <c r="D21" s="1">
        <f>17700/12</f>
        <v>1475</v>
      </c>
      <c r="E21" s="1">
        <f t="shared" ref="E21:E29" si="2">+D21*12</f>
        <v>17700</v>
      </c>
      <c r="F21" s="1">
        <f t="shared" si="0"/>
        <v>4425</v>
      </c>
      <c r="H21" s="46"/>
      <c r="I21" s="47"/>
      <c r="J21" s="47"/>
    </row>
    <row r="22" spans="1:10" x14ac:dyDescent="0.3">
      <c r="A22" t="s">
        <v>955</v>
      </c>
      <c r="B22" s="1"/>
      <c r="C22" s="1" t="s">
        <v>930</v>
      </c>
      <c r="D22" s="1">
        <v>395</v>
      </c>
      <c r="E22" s="1">
        <f t="shared" si="2"/>
        <v>4740</v>
      </c>
      <c r="F22" s="1">
        <f t="shared" si="0"/>
        <v>1185</v>
      </c>
      <c r="H22" s="46"/>
      <c r="I22" s="47"/>
      <c r="J22" s="47"/>
    </row>
    <row r="23" spans="1:10" x14ac:dyDescent="0.3">
      <c r="A23" t="s">
        <v>955</v>
      </c>
      <c r="B23" s="1"/>
      <c r="C23" s="1" t="s">
        <v>931</v>
      </c>
      <c r="D23" s="1">
        <f>2100/12</f>
        <v>175</v>
      </c>
      <c r="E23" s="1">
        <f t="shared" si="2"/>
        <v>2100</v>
      </c>
      <c r="F23" s="1">
        <f t="shared" si="0"/>
        <v>525</v>
      </c>
      <c r="H23" s="46"/>
      <c r="I23" s="47"/>
      <c r="J23" s="47"/>
    </row>
    <row r="24" spans="1:10" x14ac:dyDescent="0.3">
      <c r="A24" t="s">
        <v>955</v>
      </c>
      <c r="B24" s="1"/>
      <c r="C24" s="1" t="s">
        <v>932</v>
      </c>
      <c r="D24" s="1">
        <v>13300</v>
      </c>
      <c r="E24" s="1">
        <f t="shared" si="2"/>
        <v>159600</v>
      </c>
      <c r="F24" s="1">
        <f t="shared" si="0"/>
        <v>39900</v>
      </c>
      <c r="H24" s="46"/>
      <c r="I24" s="47"/>
      <c r="J24" s="47"/>
    </row>
    <row r="25" spans="1:10" x14ac:dyDescent="0.3">
      <c r="A25" t="s">
        <v>955</v>
      </c>
      <c r="B25" s="1"/>
      <c r="C25" s="1" t="s">
        <v>933</v>
      </c>
      <c r="D25" s="1">
        <f>9000/12</f>
        <v>750</v>
      </c>
      <c r="E25" s="1">
        <f t="shared" si="2"/>
        <v>9000</v>
      </c>
      <c r="F25" s="1">
        <f t="shared" si="0"/>
        <v>2250</v>
      </c>
      <c r="H25" s="46"/>
      <c r="I25" s="47"/>
      <c r="J25" s="47"/>
    </row>
    <row r="26" spans="1:10" x14ac:dyDescent="0.3">
      <c r="A26" t="s">
        <v>955</v>
      </c>
      <c r="B26" s="1"/>
      <c r="C26" s="1" t="s">
        <v>934</v>
      </c>
      <c r="D26" s="1">
        <v>500</v>
      </c>
      <c r="E26" s="1">
        <f t="shared" si="2"/>
        <v>6000</v>
      </c>
      <c r="F26" s="1">
        <f t="shared" si="0"/>
        <v>1500</v>
      </c>
      <c r="H26" s="46"/>
      <c r="I26" s="47"/>
      <c r="J26" s="47"/>
    </row>
    <row r="27" spans="1:10" x14ac:dyDescent="0.3">
      <c r="A27" t="s">
        <v>955</v>
      </c>
      <c r="B27" s="1"/>
      <c r="C27" s="1" t="s">
        <v>922</v>
      </c>
      <c r="D27" s="1">
        <v>2675</v>
      </c>
      <c r="E27" s="1">
        <f t="shared" si="2"/>
        <v>32100</v>
      </c>
      <c r="F27" s="1">
        <f t="shared" si="0"/>
        <v>8025</v>
      </c>
      <c r="H27" s="46"/>
      <c r="I27" s="47"/>
      <c r="J27" s="47"/>
    </row>
    <row r="28" spans="1:10" x14ac:dyDescent="0.3">
      <c r="A28" t="s">
        <v>955</v>
      </c>
      <c r="B28" s="1"/>
      <c r="C28" s="1" t="s">
        <v>952</v>
      </c>
      <c r="D28" s="1"/>
      <c r="E28" s="1">
        <f t="shared" si="2"/>
        <v>0</v>
      </c>
      <c r="F28" s="1">
        <f t="shared" si="0"/>
        <v>0</v>
      </c>
      <c r="H28" s="46"/>
      <c r="I28" s="47"/>
      <c r="J28" s="47"/>
    </row>
    <row r="29" spans="1:10" x14ac:dyDescent="0.3">
      <c r="A29" t="s">
        <v>955</v>
      </c>
      <c r="B29" s="1"/>
      <c r="C29" s="1" t="s">
        <v>951</v>
      </c>
      <c r="D29" s="1">
        <v>44000</v>
      </c>
      <c r="E29" s="1">
        <f t="shared" si="2"/>
        <v>528000</v>
      </c>
      <c r="F29" s="1">
        <f t="shared" si="0"/>
        <v>132000</v>
      </c>
      <c r="H29" s="46"/>
      <c r="I29" s="47"/>
      <c r="J29" s="47"/>
    </row>
    <row r="30" spans="1:10" x14ac:dyDescent="0.3">
      <c r="A30" t="s">
        <v>955</v>
      </c>
      <c r="B30" s="1"/>
      <c r="C30" s="1" t="s">
        <v>961</v>
      </c>
      <c r="D30" s="1">
        <v>35700</v>
      </c>
      <c r="E30" s="1">
        <f t="shared" ref="E30:E51" si="3">+D30*12</f>
        <v>428400</v>
      </c>
      <c r="F30" s="1">
        <f t="shared" si="0"/>
        <v>107100</v>
      </c>
      <c r="H30" s="46"/>
      <c r="I30" s="47"/>
      <c r="J30" s="47"/>
    </row>
    <row r="31" spans="1:10" x14ac:dyDescent="0.3">
      <c r="B31" s="1"/>
      <c r="C31" s="1"/>
      <c r="D31" s="1"/>
      <c r="E31" s="1"/>
      <c r="F31" s="1"/>
      <c r="H31" s="46"/>
      <c r="I31" s="47"/>
      <c r="J31" s="47"/>
    </row>
    <row r="32" spans="1:10" x14ac:dyDescent="0.3">
      <c r="A32" t="s">
        <v>955</v>
      </c>
      <c r="B32" s="2" t="s">
        <v>965</v>
      </c>
      <c r="C32" s="1" t="s">
        <v>964</v>
      </c>
      <c r="D32" s="1">
        <v>690</v>
      </c>
      <c r="E32" s="1">
        <f t="shared" si="3"/>
        <v>8280</v>
      </c>
      <c r="F32" s="1">
        <f t="shared" si="0"/>
        <v>2070</v>
      </c>
      <c r="H32" s="46"/>
      <c r="I32" s="47"/>
      <c r="J32" s="47"/>
    </row>
    <row r="33" spans="1:10" x14ac:dyDescent="0.3">
      <c r="B33" s="2"/>
      <c r="C33" s="1"/>
      <c r="D33" s="1"/>
      <c r="E33" s="1"/>
      <c r="F33" s="1"/>
      <c r="H33" s="46"/>
      <c r="I33" s="47"/>
      <c r="J33" s="47"/>
    </row>
    <row r="34" spans="1:10" x14ac:dyDescent="0.3">
      <c r="A34" t="s">
        <v>955</v>
      </c>
      <c r="B34" s="2" t="s">
        <v>966</v>
      </c>
      <c r="C34" s="1" t="s">
        <v>927</v>
      </c>
      <c r="D34" s="6">
        <v>19000</v>
      </c>
      <c r="E34" s="1">
        <f>+D34*12</f>
        <v>228000</v>
      </c>
      <c r="F34" s="1">
        <f>+E34/4</f>
        <v>57000</v>
      </c>
      <c r="H34" s="46"/>
      <c r="I34" s="47"/>
      <c r="J34" s="47"/>
    </row>
    <row r="35" spans="1:10" x14ac:dyDescent="0.3">
      <c r="B35" s="1"/>
      <c r="C35" s="1" t="s">
        <v>967</v>
      </c>
      <c r="D35" s="6">
        <f>45000/12</f>
        <v>3750</v>
      </c>
      <c r="E35" s="1">
        <f>+D35*12</f>
        <v>45000</v>
      </c>
      <c r="F35" s="1">
        <f>+E35/4</f>
        <v>11250</v>
      </c>
      <c r="H35" s="46"/>
      <c r="I35" s="47"/>
      <c r="J35" s="47"/>
    </row>
    <row r="36" spans="1:10" x14ac:dyDescent="0.3">
      <c r="B36" s="1"/>
      <c r="C36" s="1"/>
      <c r="D36" s="6"/>
      <c r="E36" s="1"/>
      <c r="F36" s="1"/>
      <c r="H36" s="46"/>
      <c r="I36" s="47"/>
      <c r="J36" s="47"/>
    </row>
    <row r="37" spans="1:10" x14ac:dyDescent="0.3">
      <c r="A37" t="s">
        <v>955</v>
      </c>
      <c r="B37" s="2" t="s">
        <v>971</v>
      </c>
      <c r="C37" s="1" t="s">
        <v>945</v>
      </c>
      <c r="D37" s="1">
        <f>45000/12</f>
        <v>3750</v>
      </c>
      <c r="E37" s="1">
        <f>+D37*12</f>
        <v>45000</v>
      </c>
      <c r="F37" s="1">
        <f>+E37/4</f>
        <v>11250</v>
      </c>
      <c r="H37" s="46"/>
      <c r="I37" s="47"/>
      <c r="J37" s="47"/>
    </row>
    <row r="38" spans="1:10" x14ac:dyDescent="0.3">
      <c r="A38" t="s">
        <v>955</v>
      </c>
      <c r="B38" s="1"/>
      <c r="C38" s="1" t="s">
        <v>970</v>
      </c>
      <c r="D38" s="1">
        <v>7110</v>
      </c>
      <c r="E38" s="1">
        <f>+D38*12</f>
        <v>85320</v>
      </c>
      <c r="F38" s="1">
        <f>+E38/4</f>
        <v>21330</v>
      </c>
      <c r="H38" s="46"/>
      <c r="I38" s="47"/>
      <c r="J38" s="47"/>
    </row>
    <row r="39" spans="1:10" x14ac:dyDescent="0.3">
      <c r="A39" t="s">
        <v>955</v>
      </c>
      <c r="B39" s="2"/>
      <c r="C39" s="1" t="s">
        <v>937</v>
      </c>
      <c r="D39" s="1">
        <v>471</v>
      </c>
      <c r="E39" s="1">
        <f t="shared" si="3"/>
        <v>5652</v>
      </c>
      <c r="F39" s="1">
        <f t="shared" si="0"/>
        <v>1413</v>
      </c>
      <c r="H39" s="46"/>
      <c r="I39" s="47"/>
      <c r="J39" s="47"/>
    </row>
    <row r="40" spans="1:10" x14ac:dyDescent="0.3">
      <c r="A40" t="s">
        <v>955</v>
      </c>
      <c r="B40" s="1"/>
      <c r="C40" s="1" t="s">
        <v>969</v>
      </c>
      <c r="D40" s="1">
        <v>10000</v>
      </c>
      <c r="E40" s="1">
        <f t="shared" si="3"/>
        <v>120000</v>
      </c>
      <c r="F40" s="1">
        <f t="shared" si="0"/>
        <v>30000</v>
      </c>
      <c r="H40" s="46"/>
      <c r="I40" s="47"/>
      <c r="J40" s="47"/>
    </row>
    <row r="41" spans="1:10" x14ac:dyDescent="0.3">
      <c r="A41" t="s">
        <v>955</v>
      </c>
      <c r="B41" s="1"/>
      <c r="C41" s="1" t="s">
        <v>935</v>
      </c>
      <c r="D41" s="1">
        <v>9000</v>
      </c>
      <c r="E41" s="1">
        <f t="shared" si="3"/>
        <v>108000</v>
      </c>
      <c r="F41" s="1">
        <f t="shared" si="0"/>
        <v>27000</v>
      </c>
      <c r="H41" s="46"/>
      <c r="I41" s="47"/>
      <c r="J41" s="47"/>
    </row>
    <row r="42" spans="1:10" x14ac:dyDescent="0.3">
      <c r="A42" t="s">
        <v>955</v>
      </c>
      <c r="B42" s="1"/>
      <c r="C42" s="1" t="s">
        <v>925</v>
      </c>
      <c r="D42" s="1">
        <f>270000/12</f>
        <v>22500</v>
      </c>
      <c r="E42" s="1">
        <f t="shared" si="3"/>
        <v>270000</v>
      </c>
      <c r="F42" s="1">
        <f t="shared" si="0"/>
        <v>67500</v>
      </c>
      <c r="H42" s="46"/>
      <c r="I42" s="47"/>
      <c r="J42" s="47"/>
    </row>
    <row r="43" spans="1:10" x14ac:dyDescent="0.3">
      <c r="A43" t="s">
        <v>955</v>
      </c>
      <c r="B43" s="1"/>
      <c r="C43" s="1" t="s">
        <v>923</v>
      </c>
      <c r="D43" s="1">
        <v>20000</v>
      </c>
      <c r="E43" s="1">
        <f t="shared" si="3"/>
        <v>240000</v>
      </c>
      <c r="F43" s="1">
        <f t="shared" si="0"/>
        <v>60000</v>
      </c>
      <c r="H43" s="46"/>
      <c r="I43" s="47"/>
      <c r="J43" s="47"/>
    </row>
    <row r="44" spans="1:10" x14ac:dyDescent="0.3">
      <c r="B44" s="1"/>
      <c r="C44" s="1"/>
      <c r="D44" s="1"/>
      <c r="E44" s="1"/>
      <c r="F44" s="1"/>
      <c r="H44" s="1"/>
      <c r="I44" s="1"/>
      <c r="J44" s="1"/>
    </row>
    <row r="45" spans="1:10" x14ac:dyDescent="0.3">
      <c r="A45" t="s">
        <v>955</v>
      </c>
      <c r="B45" s="2" t="s">
        <v>968</v>
      </c>
      <c r="C45" s="1" t="s">
        <v>946</v>
      </c>
      <c r="D45" s="1">
        <f>294*10</f>
        <v>2940</v>
      </c>
      <c r="E45" s="1">
        <f>+D45*12</f>
        <v>35280</v>
      </c>
      <c r="F45" s="1">
        <f>+E45/4</f>
        <v>8820</v>
      </c>
      <c r="H45" s="1" t="s">
        <v>973</v>
      </c>
      <c r="I45" s="1">
        <v>2940</v>
      </c>
      <c r="J45" s="1">
        <f>+I45*12</f>
        <v>35280</v>
      </c>
    </row>
    <row r="46" spans="1:10" x14ac:dyDescent="0.3">
      <c r="A46" t="s">
        <v>956</v>
      </c>
      <c r="B46" s="2" t="s">
        <v>949</v>
      </c>
      <c r="C46" s="1" t="s">
        <v>926</v>
      </c>
      <c r="D46" s="1">
        <v>5500</v>
      </c>
      <c r="E46" s="1">
        <f t="shared" si="3"/>
        <v>66000</v>
      </c>
      <c r="F46" s="1">
        <f>+E46/4</f>
        <v>16500</v>
      </c>
      <c r="H46" s="1" t="s">
        <v>949</v>
      </c>
      <c r="I46" s="1">
        <v>5593</v>
      </c>
      <c r="J46" s="1">
        <f>+I46*12</f>
        <v>67116</v>
      </c>
    </row>
    <row r="47" spans="1:10" x14ac:dyDescent="0.3">
      <c r="A47" t="s">
        <v>956</v>
      </c>
      <c r="B47" s="2" t="s">
        <v>936</v>
      </c>
      <c r="C47" s="1" t="s">
        <v>938</v>
      </c>
      <c r="D47" s="1">
        <v>65000</v>
      </c>
      <c r="E47" s="1">
        <f t="shared" si="3"/>
        <v>780000</v>
      </c>
      <c r="F47" s="1">
        <f>+E47/4</f>
        <v>195000</v>
      </c>
      <c r="H47" s="1" t="s">
        <v>974</v>
      </c>
      <c r="I47" s="1">
        <v>66584</v>
      </c>
      <c r="J47" s="1">
        <f>+I47*12</f>
        <v>799008</v>
      </c>
    </row>
    <row r="48" spans="1:10" x14ac:dyDescent="0.3">
      <c r="A48" t="s">
        <v>955</v>
      </c>
      <c r="B48" s="2" t="s">
        <v>919</v>
      </c>
      <c r="C48" s="1" t="s">
        <v>950</v>
      </c>
      <c r="D48" s="1">
        <v>110000</v>
      </c>
      <c r="E48" s="1">
        <f t="shared" si="3"/>
        <v>1320000</v>
      </c>
      <c r="F48" s="1">
        <f t="shared" si="0"/>
        <v>330000</v>
      </c>
      <c r="H48" s="1" t="s">
        <v>919</v>
      </c>
      <c r="I48" s="1">
        <v>110250</v>
      </c>
      <c r="J48" s="1">
        <f t="shared" ref="J48:J51" si="4">+I48*12</f>
        <v>1323000</v>
      </c>
    </row>
    <row r="49" spans="1:11" x14ac:dyDescent="0.3">
      <c r="A49" t="s">
        <v>955</v>
      </c>
      <c r="B49" s="2" t="s">
        <v>910</v>
      </c>
      <c r="C49" s="1" t="s">
        <v>920</v>
      </c>
      <c r="D49" s="1">
        <v>58500</v>
      </c>
      <c r="E49" s="1">
        <f t="shared" si="3"/>
        <v>702000</v>
      </c>
      <c r="F49" s="1">
        <f t="shared" si="0"/>
        <v>175500</v>
      </c>
      <c r="H49" s="1" t="s">
        <v>910</v>
      </c>
      <c r="I49" s="1">
        <v>58800</v>
      </c>
      <c r="J49" s="1">
        <f t="shared" si="4"/>
        <v>705600</v>
      </c>
    </row>
    <row r="50" spans="1:11" x14ac:dyDescent="0.3">
      <c r="A50" t="s">
        <v>955</v>
      </c>
      <c r="B50" s="2" t="s">
        <v>905</v>
      </c>
      <c r="C50" s="1"/>
      <c r="D50" s="1">
        <f>98880/12</f>
        <v>8240</v>
      </c>
      <c r="E50" s="1">
        <f t="shared" si="3"/>
        <v>98880</v>
      </c>
      <c r="F50" s="1">
        <f t="shared" si="0"/>
        <v>24720</v>
      </c>
      <c r="H50" s="1" t="s">
        <v>905</v>
      </c>
      <c r="I50" s="1">
        <v>8526</v>
      </c>
      <c r="J50" s="1">
        <f t="shared" si="4"/>
        <v>102312</v>
      </c>
    </row>
    <row r="51" spans="1:11" x14ac:dyDescent="0.3">
      <c r="A51" t="s">
        <v>954</v>
      </c>
      <c r="B51" s="9" t="s">
        <v>908</v>
      </c>
      <c r="C51" s="10"/>
      <c r="D51" s="6">
        <f>1194323*2/12</f>
        <v>199053.83333333334</v>
      </c>
      <c r="E51" s="1">
        <f t="shared" si="3"/>
        <v>2388646</v>
      </c>
      <c r="F51" s="1">
        <f t="shared" si="0"/>
        <v>597161.5</v>
      </c>
      <c r="H51" s="1" t="s">
        <v>908</v>
      </c>
      <c r="I51" s="1">
        <v>196619</v>
      </c>
      <c r="J51" s="1">
        <f t="shared" si="4"/>
        <v>2359428</v>
      </c>
    </row>
    <row r="52" spans="1:11" x14ac:dyDescent="0.3">
      <c r="A52" s="1"/>
      <c r="B52" s="1"/>
      <c r="C52" s="1"/>
      <c r="D52" s="8">
        <f>SUM(D5:D51)</f>
        <v>1332254.8333333333</v>
      </c>
      <c r="E52" s="2">
        <f>SUM(E5:E51)</f>
        <v>15987058</v>
      </c>
      <c r="F52" s="1">
        <f t="shared" si="0"/>
        <v>3996764.5</v>
      </c>
      <c r="H52" s="1"/>
      <c r="I52" s="2">
        <f>SUM(I45:I51)+1029000</f>
        <v>1478312</v>
      </c>
      <c r="J52" s="2">
        <f>SUM(J45:J51)+12348000</f>
        <v>17739744</v>
      </c>
    </row>
    <row r="54" spans="1:11" x14ac:dyDescent="0.3">
      <c r="A54" s="1"/>
      <c r="B54" s="5" t="s">
        <v>977</v>
      </c>
      <c r="C54" s="4"/>
      <c r="D54" s="5" t="s">
        <v>914</v>
      </c>
      <c r="E54" s="5" t="s">
        <v>915</v>
      </c>
      <c r="H54" s="5" t="s">
        <v>978</v>
      </c>
      <c r="I54" s="5" t="s">
        <v>914</v>
      </c>
      <c r="J54" s="5" t="s">
        <v>915</v>
      </c>
    </row>
    <row r="55" spans="1:11" x14ac:dyDescent="0.3">
      <c r="A55" s="1" t="s">
        <v>956</v>
      </c>
      <c r="B55" s="1" t="s">
        <v>903</v>
      </c>
      <c r="C55" s="1"/>
      <c r="D55" s="1">
        <v>83230</v>
      </c>
      <c r="E55" s="1">
        <f>+D55*12</f>
        <v>998760</v>
      </c>
      <c r="H55" s="1" t="s">
        <v>903</v>
      </c>
      <c r="I55" s="1">
        <v>83230</v>
      </c>
      <c r="J55" s="1">
        <f>+I55*12</f>
        <v>998760</v>
      </c>
    </row>
    <row r="56" spans="1:11" x14ac:dyDescent="0.3">
      <c r="A56" s="1" t="s">
        <v>956</v>
      </c>
      <c r="B56" s="1" t="s">
        <v>958</v>
      </c>
      <c r="C56" s="1"/>
      <c r="D56" s="1">
        <v>249690</v>
      </c>
      <c r="E56" s="1">
        <f>+D56*12</f>
        <v>2996280</v>
      </c>
      <c r="H56" s="1" t="s">
        <v>958</v>
      </c>
      <c r="I56" s="1">
        <v>249690</v>
      </c>
      <c r="J56" s="1">
        <f>+I56*12</f>
        <v>2996280</v>
      </c>
    </row>
    <row r="58" spans="1:11" x14ac:dyDescent="0.3">
      <c r="B58" s="5" t="s">
        <v>923</v>
      </c>
      <c r="C58" s="5"/>
      <c r="D58" s="5"/>
      <c r="E58" s="5" t="s">
        <v>915</v>
      </c>
      <c r="H58" s="5" t="s">
        <v>979</v>
      </c>
      <c r="I58" s="5" t="s">
        <v>914</v>
      </c>
      <c r="J58" s="5" t="s">
        <v>915</v>
      </c>
    </row>
    <row r="59" spans="1:11" x14ac:dyDescent="0.3">
      <c r="B59" s="1" t="s">
        <v>989</v>
      </c>
      <c r="C59" s="1" t="s">
        <v>991</v>
      </c>
      <c r="D59" s="1"/>
      <c r="E59" s="1">
        <v>250000</v>
      </c>
      <c r="H59" s="1" t="s">
        <v>980</v>
      </c>
      <c r="I59" s="1">
        <v>37100</v>
      </c>
      <c r="J59" s="1">
        <f>+I59*12</f>
        <v>445200</v>
      </c>
    </row>
    <row r="60" spans="1:11" x14ac:dyDescent="0.3">
      <c r="B60" s="1" t="s">
        <v>990</v>
      </c>
      <c r="C60" s="1" t="s">
        <v>991</v>
      </c>
      <c r="D60" s="1"/>
      <c r="E60" s="1">
        <v>240000</v>
      </c>
      <c r="H60" s="1" t="s">
        <v>981</v>
      </c>
      <c r="I60" s="1"/>
      <c r="J60" s="1">
        <v>183271</v>
      </c>
      <c r="K60" t="s">
        <v>986</v>
      </c>
    </row>
    <row r="61" spans="1:11" x14ac:dyDescent="0.3">
      <c r="H61" s="1" t="s">
        <v>985</v>
      </c>
      <c r="I61" s="1"/>
      <c r="J61" s="1">
        <f>29100+174866+1650+7306</f>
        <v>212922</v>
      </c>
      <c r="K61" t="s">
        <v>986</v>
      </c>
    </row>
    <row r="62" spans="1:11" x14ac:dyDescent="0.3">
      <c r="H62" s="1" t="s">
        <v>982</v>
      </c>
      <c r="I62" s="1">
        <v>5095</v>
      </c>
      <c r="J62" s="1">
        <f>+I62*12</f>
        <v>61140</v>
      </c>
    </row>
    <row r="63" spans="1:11" x14ac:dyDescent="0.3">
      <c r="H63" s="1" t="s">
        <v>983</v>
      </c>
      <c r="I63" s="1"/>
      <c r="J63" s="1">
        <v>187932</v>
      </c>
    </row>
    <row r="64" spans="1:11" x14ac:dyDescent="0.3">
      <c r="H64" s="1" t="s">
        <v>984</v>
      </c>
      <c r="I64" s="1"/>
      <c r="J64" s="1">
        <f>1158243+44215</f>
        <v>1202458</v>
      </c>
      <c r="K64" t="s">
        <v>986</v>
      </c>
    </row>
    <row r="65" spans="8:10" x14ac:dyDescent="0.3">
      <c r="H65" s="1" t="s">
        <v>987</v>
      </c>
      <c r="I65" s="1"/>
      <c r="J65" s="1">
        <v>141260</v>
      </c>
    </row>
    <row r="66" spans="8:10" x14ac:dyDescent="0.3">
      <c r="H66" s="1" t="s">
        <v>988</v>
      </c>
      <c r="I66" s="1"/>
      <c r="J66" s="1">
        <v>23343</v>
      </c>
    </row>
    <row r="67" spans="8:10" x14ac:dyDescent="0.3">
      <c r="H67" s="1"/>
      <c r="I67" s="1"/>
      <c r="J67" s="2">
        <f>SUM(J59:J66)</f>
        <v>2457526</v>
      </c>
    </row>
  </sheetData>
  <mergeCells count="6">
    <mergeCell ref="A1:J1"/>
    <mergeCell ref="B2:E2"/>
    <mergeCell ref="H5:H43"/>
    <mergeCell ref="I5:I43"/>
    <mergeCell ref="J5:J43"/>
    <mergeCell ref="H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per Old Bill</vt:lpstr>
      <vt:lpstr>Sapphire Calculation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Sapphire2</dc:creator>
  <cp:lastModifiedBy>vinayak kumbhar</cp:lastModifiedBy>
  <dcterms:created xsi:type="dcterms:W3CDTF">2025-03-29T13:51:39Z</dcterms:created>
  <dcterms:modified xsi:type="dcterms:W3CDTF">2025-04-01T11:27:15Z</dcterms:modified>
</cp:coreProperties>
</file>