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8980be614dead1/Documents/School/Moreno Valley College/Courses/CIS-17C/Lab/JacksonJanaye_Lab4CurveFit/"/>
    </mc:Choice>
  </mc:AlternateContent>
  <xr:revisionPtr revIDLastSave="0" documentId="8_{D3C55274-3D9F-4D43-A25A-B818C797BFD6}" xr6:coauthVersionLast="47" xr6:coauthVersionMax="47" xr10:uidLastSave="{00000000-0000-0000-0000-000000000000}"/>
  <bookViews>
    <workbookView xWindow="-110" yWindow="-110" windowWidth="19420" windowHeight="10300" xr2:uid="{1689C275-F2AA-4C83-BCE4-C2DA526D251E}"/>
  </bookViews>
  <sheets>
    <sheet name="Log&amp;Linear" sheetId="1" r:id="rId1"/>
    <sheet name="2nd Order Polynomial" sheetId="3" r:id="rId2"/>
    <sheet name="Mark Sort" sheetId="4" r:id="rId3"/>
    <sheet name="Curve Fi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1" i="3" l="1"/>
  <c r="H61" i="3"/>
  <c r="F61" i="3"/>
  <c r="I60" i="3"/>
  <c r="H60" i="3"/>
  <c r="F60" i="3"/>
  <c r="J60" i="3" s="1"/>
  <c r="I59" i="3"/>
  <c r="H59" i="3"/>
  <c r="F59" i="3"/>
  <c r="I58" i="3"/>
  <c r="H58" i="3"/>
  <c r="F58" i="3"/>
  <c r="I57" i="3"/>
  <c r="H57" i="3"/>
  <c r="F57" i="3"/>
  <c r="J57" i="3" s="1"/>
  <c r="I56" i="3"/>
  <c r="H56" i="3"/>
  <c r="F56" i="3"/>
  <c r="I55" i="3"/>
  <c r="H55" i="3"/>
  <c r="F55" i="3"/>
  <c r="J55" i="3" s="1"/>
  <c r="I54" i="3"/>
  <c r="H54" i="3"/>
  <c r="F54" i="3"/>
  <c r="J54" i="3" s="1"/>
  <c r="I53" i="3"/>
  <c r="H53" i="3"/>
  <c r="F53" i="3"/>
  <c r="I52" i="3"/>
  <c r="H52" i="3"/>
  <c r="F52" i="3"/>
  <c r="J52" i="3" s="1"/>
  <c r="I51" i="3"/>
  <c r="H51" i="3"/>
  <c r="F51" i="3"/>
  <c r="I50" i="3"/>
  <c r="H50" i="3"/>
  <c r="F50" i="3"/>
  <c r="I49" i="3"/>
  <c r="H49" i="3"/>
  <c r="F49" i="3"/>
  <c r="J49" i="3" s="1"/>
  <c r="I48" i="3"/>
  <c r="H48" i="3"/>
  <c r="F48" i="3"/>
  <c r="I47" i="3"/>
  <c r="H47" i="3"/>
  <c r="F47" i="3"/>
  <c r="J47" i="3" s="1"/>
  <c r="I46" i="3"/>
  <c r="H46" i="3"/>
  <c r="F46" i="3"/>
  <c r="J46" i="3" s="1"/>
  <c r="I45" i="3"/>
  <c r="H45" i="3"/>
  <c r="F45" i="3"/>
  <c r="I44" i="3"/>
  <c r="H44" i="3"/>
  <c r="F44" i="3"/>
  <c r="J44" i="3" s="1"/>
  <c r="I43" i="3"/>
  <c r="H43" i="3"/>
  <c r="F43" i="3"/>
  <c r="I42" i="3"/>
  <c r="H42" i="3"/>
  <c r="F42" i="3"/>
  <c r="I41" i="3"/>
  <c r="H41" i="3"/>
  <c r="F41" i="3"/>
  <c r="J41" i="3" s="1"/>
  <c r="I40" i="3"/>
  <c r="H40" i="3"/>
  <c r="F40" i="3"/>
  <c r="I39" i="3"/>
  <c r="H39" i="3"/>
  <c r="F39" i="3"/>
  <c r="J39" i="3" s="1"/>
  <c r="I38" i="3"/>
  <c r="H38" i="3"/>
  <c r="F38" i="3"/>
  <c r="J38" i="3" s="1"/>
  <c r="I37" i="3"/>
  <c r="H37" i="3"/>
  <c r="F37" i="3"/>
  <c r="I36" i="3"/>
  <c r="H36" i="3"/>
  <c r="F36" i="3"/>
  <c r="J36" i="3" s="1"/>
  <c r="I35" i="3"/>
  <c r="H35" i="3"/>
  <c r="F35" i="3"/>
  <c r="I34" i="3"/>
  <c r="H34" i="3"/>
  <c r="F34" i="3"/>
  <c r="I33" i="3"/>
  <c r="H33" i="3"/>
  <c r="F33" i="3"/>
  <c r="J33" i="3" s="1"/>
  <c r="I32" i="3"/>
  <c r="H32" i="3"/>
  <c r="F32" i="3"/>
  <c r="I31" i="3"/>
  <c r="H31" i="3"/>
  <c r="F31" i="3"/>
  <c r="J31" i="3" s="1"/>
  <c r="I30" i="3"/>
  <c r="H30" i="3"/>
  <c r="F30" i="3"/>
  <c r="J30" i="3" s="1"/>
  <c r="I29" i="3"/>
  <c r="H29" i="3"/>
  <c r="F29" i="3"/>
  <c r="I28" i="3"/>
  <c r="H28" i="3"/>
  <c r="F28" i="3"/>
  <c r="J28" i="3" s="1"/>
  <c r="I27" i="3"/>
  <c r="H27" i="3"/>
  <c r="F27" i="3"/>
  <c r="I26" i="3"/>
  <c r="H26" i="3"/>
  <c r="F26" i="3"/>
  <c r="I25" i="3"/>
  <c r="H25" i="3"/>
  <c r="F25" i="3"/>
  <c r="J25" i="3" s="1"/>
  <c r="I24" i="3"/>
  <c r="H24" i="3"/>
  <c r="F24" i="3"/>
  <c r="I23" i="3"/>
  <c r="H23" i="3"/>
  <c r="F23" i="3"/>
  <c r="J23" i="3" s="1"/>
  <c r="I22" i="3"/>
  <c r="H22" i="3"/>
  <c r="F22" i="3"/>
  <c r="J22" i="3" s="1"/>
  <c r="I21" i="3"/>
  <c r="H21" i="3"/>
  <c r="F21" i="3"/>
  <c r="I20" i="3"/>
  <c r="H20" i="3"/>
  <c r="F20" i="3"/>
  <c r="J20" i="3" s="1"/>
  <c r="I19" i="3"/>
  <c r="H19" i="3"/>
  <c r="F19" i="3"/>
  <c r="I18" i="3"/>
  <c r="H18" i="3"/>
  <c r="F18" i="3"/>
  <c r="I17" i="3"/>
  <c r="H17" i="3"/>
  <c r="F17" i="3"/>
  <c r="J17" i="3" s="1"/>
  <c r="I16" i="3"/>
  <c r="H16" i="3"/>
  <c r="F16" i="3"/>
  <c r="I15" i="3"/>
  <c r="H15" i="3"/>
  <c r="F15" i="3"/>
  <c r="J15" i="3" s="1"/>
  <c r="I14" i="3"/>
  <c r="H14" i="3"/>
  <c r="F14" i="3"/>
  <c r="J14" i="3" s="1"/>
  <c r="I13" i="3"/>
  <c r="H13" i="3"/>
  <c r="F13" i="3"/>
  <c r="I12" i="3"/>
  <c r="H12" i="3"/>
  <c r="F12" i="3"/>
  <c r="J12" i="3" s="1"/>
  <c r="K63" i="1"/>
  <c r="L63" i="1" s="1"/>
  <c r="I63" i="1"/>
  <c r="J63" i="1" s="1"/>
  <c r="G63" i="1"/>
  <c r="K62" i="1"/>
  <c r="L62" i="1" s="1"/>
  <c r="J62" i="1"/>
  <c r="I62" i="1"/>
  <c r="G62" i="1"/>
  <c r="K61" i="1"/>
  <c r="L61" i="1" s="1"/>
  <c r="I61" i="1"/>
  <c r="J61" i="1" s="1"/>
  <c r="G61" i="1"/>
  <c r="K60" i="1"/>
  <c r="L60" i="1" s="1"/>
  <c r="I60" i="1"/>
  <c r="J60" i="1" s="1"/>
  <c r="G60" i="1"/>
  <c r="K59" i="1"/>
  <c r="L59" i="1" s="1"/>
  <c r="I59" i="1"/>
  <c r="G59" i="1"/>
  <c r="K58" i="1"/>
  <c r="L58" i="1" s="1"/>
  <c r="I58" i="1"/>
  <c r="J58" i="1" s="1"/>
  <c r="G58" i="1"/>
  <c r="K57" i="1"/>
  <c r="L57" i="1" s="1"/>
  <c r="I57" i="1"/>
  <c r="J57" i="1" s="1"/>
  <c r="G57" i="1"/>
  <c r="K56" i="1"/>
  <c r="L56" i="1" s="1"/>
  <c r="I56" i="1"/>
  <c r="J56" i="1" s="1"/>
  <c r="G56" i="1"/>
  <c r="K55" i="1"/>
  <c r="L55" i="1" s="1"/>
  <c r="I55" i="1"/>
  <c r="J55" i="1" s="1"/>
  <c r="G55" i="1"/>
  <c r="K54" i="1"/>
  <c r="L54" i="1" s="1"/>
  <c r="J54" i="1"/>
  <c r="I54" i="1"/>
  <c r="G54" i="1"/>
  <c r="K53" i="1"/>
  <c r="L53" i="1" s="1"/>
  <c r="I53" i="1"/>
  <c r="J53" i="1" s="1"/>
  <c r="G53" i="1"/>
  <c r="K52" i="1"/>
  <c r="L52" i="1" s="1"/>
  <c r="I52" i="1"/>
  <c r="J52" i="1" s="1"/>
  <c r="G52" i="1"/>
  <c r="K51" i="1"/>
  <c r="L51" i="1" s="1"/>
  <c r="I51" i="1"/>
  <c r="G51" i="1"/>
  <c r="K50" i="1"/>
  <c r="L50" i="1" s="1"/>
  <c r="I50" i="1"/>
  <c r="J50" i="1" s="1"/>
  <c r="G50" i="1"/>
  <c r="K49" i="1"/>
  <c r="L49" i="1" s="1"/>
  <c r="I49" i="1"/>
  <c r="J49" i="1" s="1"/>
  <c r="G49" i="1"/>
  <c r="K48" i="1"/>
  <c r="L48" i="1" s="1"/>
  <c r="I48" i="1"/>
  <c r="J48" i="1" s="1"/>
  <c r="G48" i="1"/>
  <c r="K47" i="1"/>
  <c r="L47" i="1" s="1"/>
  <c r="I47" i="1"/>
  <c r="J47" i="1" s="1"/>
  <c r="G47" i="1"/>
  <c r="K46" i="1"/>
  <c r="L46" i="1" s="1"/>
  <c r="J46" i="1"/>
  <c r="I46" i="1"/>
  <c r="G46" i="1"/>
  <c r="K45" i="1"/>
  <c r="L45" i="1" s="1"/>
  <c r="I45" i="1"/>
  <c r="J45" i="1" s="1"/>
  <c r="G45" i="1"/>
  <c r="K44" i="1"/>
  <c r="L44" i="1" s="1"/>
  <c r="I44" i="1"/>
  <c r="J44" i="1" s="1"/>
  <c r="G44" i="1"/>
  <c r="K43" i="1"/>
  <c r="L43" i="1" s="1"/>
  <c r="I43" i="1"/>
  <c r="G43" i="1"/>
  <c r="K42" i="1"/>
  <c r="L42" i="1" s="1"/>
  <c r="I42" i="1"/>
  <c r="J42" i="1" s="1"/>
  <c r="G42" i="1"/>
  <c r="K41" i="1"/>
  <c r="L41" i="1" s="1"/>
  <c r="J41" i="1"/>
  <c r="I41" i="1"/>
  <c r="G41" i="1"/>
  <c r="K40" i="1"/>
  <c r="L40" i="1" s="1"/>
  <c r="I40" i="1"/>
  <c r="J40" i="1" s="1"/>
  <c r="G40" i="1"/>
  <c r="K39" i="1"/>
  <c r="L39" i="1" s="1"/>
  <c r="I39" i="1"/>
  <c r="J39" i="1" s="1"/>
  <c r="G39" i="1"/>
  <c r="K38" i="1"/>
  <c r="L38" i="1" s="1"/>
  <c r="J38" i="1"/>
  <c r="I38" i="1"/>
  <c r="G38" i="1"/>
  <c r="K37" i="1"/>
  <c r="L37" i="1" s="1"/>
  <c r="I37" i="1"/>
  <c r="J37" i="1" s="1"/>
  <c r="G37" i="1"/>
  <c r="K36" i="1"/>
  <c r="L36" i="1" s="1"/>
  <c r="I36" i="1"/>
  <c r="J36" i="1" s="1"/>
  <c r="G36" i="1"/>
  <c r="K35" i="1"/>
  <c r="L35" i="1" s="1"/>
  <c r="I35" i="1"/>
  <c r="G35" i="1"/>
  <c r="K34" i="1"/>
  <c r="L34" i="1" s="1"/>
  <c r="I34" i="1"/>
  <c r="J34" i="1" s="1"/>
  <c r="G34" i="1"/>
  <c r="K33" i="1"/>
  <c r="L33" i="1" s="1"/>
  <c r="I33" i="1"/>
  <c r="J33" i="1" s="1"/>
  <c r="G33" i="1"/>
  <c r="K32" i="1"/>
  <c r="L32" i="1" s="1"/>
  <c r="I32" i="1"/>
  <c r="J32" i="1" s="1"/>
  <c r="G32" i="1"/>
  <c r="K31" i="1"/>
  <c r="L31" i="1" s="1"/>
  <c r="I31" i="1"/>
  <c r="J31" i="1" s="1"/>
  <c r="G31" i="1"/>
  <c r="K30" i="1"/>
  <c r="L30" i="1" s="1"/>
  <c r="J30" i="1"/>
  <c r="I30" i="1"/>
  <c r="G30" i="1"/>
  <c r="K29" i="1"/>
  <c r="L29" i="1" s="1"/>
  <c r="I29" i="1"/>
  <c r="J29" i="1" s="1"/>
  <c r="G29" i="1"/>
  <c r="K28" i="1"/>
  <c r="L28" i="1" s="1"/>
  <c r="I28" i="1"/>
  <c r="J28" i="1" s="1"/>
  <c r="G28" i="1"/>
  <c r="K27" i="1"/>
  <c r="L27" i="1" s="1"/>
  <c r="I27" i="1"/>
  <c r="G27" i="1"/>
  <c r="K26" i="1"/>
  <c r="L26" i="1" s="1"/>
  <c r="I26" i="1"/>
  <c r="J26" i="1" s="1"/>
  <c r="G26" i="1"/>
  <c r="K25" i="1"/>
  <c r="L25" i="1" s="1"/>
  <c r="I25" i="1"/>
  <c r="J25" i="1" s="1"/>
  <c r="G25" i="1"/>
  <c r="K24" i="1"/>
  <c r="L24" i="1" s="1"/>
  <c r="I24" i="1"/>
  <c r="J24" i="1" s="1"/>
  <c r="G24" i="1"/>
  <c r="K23" i="1"/>
  <c r="L23" i="1" s="1"/>
  <c r="I23" i="1"/>
  <c r="J23" i="1" s="1"/>
  <c r="G23" i="1"/>
  <c r="K22" i="1"/>
  <c r="L22" i="1" s="1"/>
  <c r="J22" i="1"/>
  <c r="I22" i="1"/>
  <c r="G22" i="1"/>
  <c r="K21" i="1"/>
  <c r="L21" i="1" s="1"/>
  <c r="I21" i="1"/>
  <c r="J21" i="1" s="1"/>
  <c r="G21" i="1"/>
  <c r="K20" i="1"/>
  <c r="L20" i="1" s="1"/>
  <c r="I20" i="1"/>
  <c r="J20" i="1" s="1"/>
  <c r="G20" i="1"/>
  <c r="K19" i="1"/>
  <c r="L19" i="1" s="1"/>
  <c r="I19" i="1"/>
  <c r="G19" i="1"/>
  <c r="K18" i="1"/>
  <c r="L18" i="1" s="1"/>
  <c r="I18" i="1"/>
  <c r="J18" i="1" s="1"/>
  <c r="G18" i="1"/>
  <c r="K17" i="1"/>
  <c r="L17" i="1" s="1"/>
  <c r="I17" i="1"/>
  <c r="J17" i="1" s="1"/>
  <c r="G17" i="1"/>
  <c r="K16" i="1"/>
  <c r="L16" i="1" s="1"/>
  <c r="I16" i="1"/>
  <c r="J16" i="1" s="1"/>
  <c r="G16" i="1"/>
  <c r="K15" i="1"/>
  <c r="L15" i="1" s="1"/>
  <c r="I15" i="1"/>
  <c r="J15" i="1" s="1"/>
  <c r="G15" i="1"/>
  <c r="K14" i="1"/>
  <c r="L14" i="1" s="1"/>
  <c r="J14" i="1"/>
  <c r="I14" i="1"/>
  <c r="G14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7" i="1"/>
  <c r="B3" i="1"/>
  <c r="B2" i="1"/>
  <c r="B8" i="1"/>
  <c r="B9" i="1" s="1"/>
  <c r="J18" i="3" l="1"/>
  <c r="J26" i="3"/>
  <c r="J34" i="3"/>
  <c r="J42" i="3"/>
  <c r="J50" i="3"/>
  <c r="J58" i="3"/>
  <c r="J13" i="3"/>
  <c r="J21" i="3"/>
  <c r="J29" i="3"/>
  <c r="J37" i="3"/>
  <c r="J45" i="3"/>
  <c r="J53" i="3"/>
  <c r="J61" i="3"/>
  <c r="J16" i="3"/>
  <c r="J24" i="3"/>
  <c r="J32" i="3"/>
  <c r="J40" i="3"/>
  <c r="J48" i="3"/>
  <c r="J56" i="3"/>
  <c r="J19" i="3"/>
  <c r="J27" i="3"/>
  <c r="J35" i="3"/>
  <c r="J43" i="3"/>
  <c r="J51" i="3"/>
  <c r="J59" i="3"/>
  <c r="J19" i="1"/>
  <c r="J27" i="1"/>
  <c r="J35" i="1"/>
  <c r="J43" i="1"/>
  <c r="J51" i="1"/>
  <c r="J59" i="1"/>
  <c r="B10" i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  <c r="B25" i="1" l="1"/>
  <c r="B26" i="1" l="1"/>
  <c r="B27" i="1" l="1"/>
  <c r="B28" i="1" l="1"/>
  <c r="B29" i="1" l="1"/>
  <c r="B30" i="1" l="1"/>
  <c r="B31" i="1" l="1"/>
  <c r="B32" i="1" l="1"/>
  <c r="B33" i="1" l="1"/>
  <c r="B34" i="1" l="1"/>
  <c r="B35" i="1" l="1"/>
  <c r="B36" i="1" l="1"/>
  <c r="B37" i="1" l="1"/>
  <c r="B38" i="1" l="1"/>
  <c r="B39" i="1" l="1"/>
  <c r="B40" i="1" l="1"/>
  <c r="B41" i="1" l="1"/>
  <c r="B42" i="1" l="1"/>
  <c r="B43" i="1" l="1"/>
</calcChain>
</file>

<file path=xl/sharedStrings.xml><?xml version="1.0" encoding="utf-8"?>
<sst xmlns="http://schemas.openxmlformats.org/spreadsheetml/2006/main" count="56" uniqueCount="43">
  <si>
    <t>Deg F</t>
  </si>
  <si>
    <t>Deg C</t>
  </si>
  <si>
    <t>X</t>
  </si>
  <si>
    <t>Y → Linear</t>
  </si>
  <si>
    <t xml:space="preserve"> = m</t>
  </si>
  <si>
    <t xml:space="preserve"> = b</t>
  </si>
  <si>
    <t xml:space="preserve"> = C0</t>
  </si>
  <si>
    <t xml:space="preserve"> = C1</t>
  </si>
  <si>
    <t xml:space="preserve"> = C2</t>
  </si>
  <si>
    <t xml:space="preserve"> = Noise Magnitude</t>
  </si>
  <si>
    <t>r0</t>
  </si>
  <si>
    <t>r1</t>
  </si>
  <si>
    <t>Log(R1)</t>
  </si>
  <si>
    <t>R1*Log(R1)</t>
  </si>
  <si>
    <t>f</t>
  </si>
  <si>
    <t>N</t>
  </si>
  <si>
    <t>N^0</t>
  </si>
  <si>
    <t>log(N)</t>
  </si>
  <si>
    <t>Nlog(N)</t>
  </si>
  <si>
    <t>Noise</t>
  </si>
  <si>
    <t>Function</t>
  </si>
  <si>
    <t>f(r) = C0*R0+C1*R1+C2*R2</t>
  </si>
  <si>
    <t>r2</t>
  </si>
  <si>
    <t>X^0</t>
  </si>
  <si>
    <t>X^2</t>
  </si>
  <si>
    <t>Size N</t>
  </si>
  <si>
    <t>Operational Count</t>
  </si>
  <si>
    <t>Execution Time (secs)</t>
  </si>
  <si>
    <t>10^3</t>
  </si>
  <si>
    <t>3x10^6</t>
  </si>
  <si>
    <t>2x10^4</t>
  </si>
  <si>
    <t>2x10^3</t>
  </si>
  <si>
    <t>12x10^6</t>
  </si>
  <si>
    <t>4x10^4</t>
  </si>
  <si>
    <t>4x10^3</t>
  </si>
  <si>
    <t>48x10^6</t>
  </si>
  <si>
    <t>8x10^4</t>
  </si>
  <si>
    <t>8x10^3</t>
  </si>
  <si>
    <t>191x10^6</t>
  </si>
  <si>
    <t>16x10^4</t>
  </si>
  <si>
    <t>16x10^3</t>
  </si>
  <si>
    <t>768x10^6</t>
  </si>
  <si>
    <t>32x10^4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</si>
</sst>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8"/>
      <color rgb="FF2D3B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/>
    <xf numFmtId="0" fontId="1" fillId="0" borderId="0" xfId="0" applyFont="1"/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Degree Curve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'Log&amp;Linear'!$C$6</c:f>
              <c:strCache>
                <c:ptCount val="1"/>
                <c:pt idx="0">
                  <c:v>Y → Linear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'Log&amp;Linear'!$B$7:$B$43</c:f>
              <c:numCache>
                <c:formatCode>General</c:formatCode>
                <c:ptCount val="37"/>
                <c:pt idx="0">
                  <c:v>32</c:v>
                </c:pt>
                <c:pt idx="1">
                  <c:v>37</c:v>
                </c:pt>
                <c:pt idx="2">
                  <c:v>42</c:v>
                </c:pt>
                <c:pt idx="3">
                  <c:v>47</c:v>
                </c:pt>
                <c:pt idx="4">
                  <c:v>52</c:v>
                </c:pt>
                <c:pt idx="5">
                  <c:v>57</c:v>
                </c:pt>
                <c:pt idx="6">
                  <c:v>62</c:v>
                </c:pt>
                <c:pt idx="7">
                  <c:v>67</c:v>
                </c:pt>
                <c:pt idx="8">
                  <c:v>72</c:v>
                </c:pt>
                <c:pt idx="9">
                  <c:v>77</c:v>
                </c:pt>
                <c:pt idx="10">
                  <c:v>82</c:v>
                </c:pt>
                <c:pt idx="11">
                  <c:v>87</c:v>
                </c:pt>
                <c:pt idx="12">
                  <c:v>92</c:v>
                </c:pt>
                <c:pt idx="13">
                  <c:v>97</c:v>
                </c:pt>
                <c:pt idx="14">
                  <c:v>102</c:v>
                </c:pt>
                <c:pt idx="15">
                  <c:v>107</c:v>
                </c:pt>
                <c:pt idx="16">
                  <c:v>112</c:v>
                </c:pt>
                <c:pt idx="17">
                  <c:v>117</c:v>
                </c:pt>
                <c:pt idx="18">
                  <c:v>122</c:v>
                </c:pt>
                <c:pt idx="19">
                  <c:v>127</c:v>
                </c:pt>
                <c:pt idx="20">
                  <c:v>132</c:v>
                </c:pt>
                <c:pt idx="21">
                  <c:v>137</c:v>
                </c:pt>
                <c:pt idx="22">
                  <c:v>142</c:v>
                </c:pt>
                <c:pt idx="23">
                  <c:v>147</c:v>
                </c:pt>
                <c:pt idx="24">
                  <c:v>152</c:v>
                </c:pt>
                <c:pt idx="25">
                  <c:v>157</c:v>
                </c:pt>
                <c:pt idx="26">
                  <c:v>162</c:v>
                </c:pt>
                <c:pt idx="27">
                  <c:v>167</c:v>
                </c:pt>
                <c:pt idx="28">
                  <c:v>172</c:v>
                </c:pt>
                <c:pt idx="29">
                  <c:v>177</c:v>
                </c:pt>
                <c:pt idx="30">
                  <c:v>182</c:v>
                </c:pt>
                <c:pt idx="31">
                  <c:v>187</c:v>
                </c:pt>
                <c:pt idx="32">
                  <c:v>192</c:v>
                </c:pt>
                <c:pt idx="33">
                  <c:v>197</c:v>
                </c:pt>
                <c:pt idx="34">
                  <c:v>202</c:v>
                </c:pt>
                <c:pt idx="35">
                  <c:v>207</c:v>
                </c:pt>
                <c:pt idx="36">
                  <c:v>212</c:v>
                </c:pt>
              </c:numCache>
            </c:numRef>
          </c:cat>
          <c:val>
            <c:numRef>
              <c:f>'Log&amp;Linear'!$C$7:$C$43</c:f>
              <c:numCache>
                <c:formatCode>0.00</c:formatCode>
                <c:ptCount val="37"/>
                <c:pt idx="0">
                  <c:v>0</c:v>
                </c:pt>
                <c:pt idx="1">
                  <c:v>2.7777777777777786</c:v>
                </c:pt>
                <c:pt idx="2">
                  <c:v>5.5555555555555571</c:v>
                </c:pt>
                <c:pt idx="3">
                  <c:v>8.3333333333333321</c:v>
                </c:pt>
                <c:pt idx="4">
                  <c:v>11.111111111111111</c:v>
                </c:pt>
                <c:pt idx="5">
                  <c:v>13.888888888888889</c:v>
                </c:pt>
                <c:pt idx="6">
                  <c:v>16.666666666666664</c:v>
                </c:pt>
                <c:pt idx="7">
                  <c:v>19.444444444444443</c:v>
                </c:pt>
                <c:pt idx="8">
                  <c:v>22.222222222222221</c:v>
                </c:pt>
                <c:pt idx="9">
                  <c:v>25</c:v>
                </c:pt>
                <c:pt idx="10">
                  <c:v>27.777777777777779</c:v>
                </c:pt>
                <c:pt idx="11">
                  <c:v>30.555555555555557</c:v>
                </c:pt>
                <c:pt idx="12">
                  <c:v>33.333333333333336</c:v>
                </c:pt>
                <c:pt idx="13">
                  <c:v>36.111111111111114</c:v>
                </c:pt>
                <c:pt idx="14">
                  <c:v>38.888888888888893</c:v>
                </c:pt>
                <c:pt idx="15">
                  <c:v>41.666666666666671</c:v>
                </c:pt>
                <c:pt idx="16">
                  <c:v>44.44444444444445</c:v>
                </c:pt>
                <c:pt idx="17">
                  <c:v>47.222222222222221</c:v>
                </c:pt>
                <c:pt idx="18">
                  <c:v>50.000000000000007</c:v>
                </c:pt>
                <c:pt idx="19">
                  <c:v>52.777777777777779</c:v>
                </c:pt>
                <c:pt idx="20">
                  <c:v>55.555555555555564</c:v>
                </c:pt>
                <c:pt idx="21">
                  <c:v>58.333333333333336</c:v>
                </c:pt>
                <c:pt idx="22">
                  <c:v>61.111111111111107</c:v>
                </c:pt>
                <c:pt idx="23">
                  <c:v>63.888888888888893</c:v>
                </c:pt>
                <c:pt idx="24">
                  <c:v>66.666666666666657</c:v>
                </c:pt>
                <c:pt idx="25">
                  <c:v>69.444444444444457</c:v>
                </c:pt>
                <c:pt idx="26">
                  <c:v>72.222222222222229</c:v>
                </c:pt>
                <c:pt idx="27">
                  <c:v>75</c:v>
                </c:pt>
                <c:pt idx="28">
                  <c:v>77.777777777777771</c:v>
                </c:pt>
                <c:pt idx="29">
                  <c:v>80.555555555555571</c:v>
                </c:pt>
                <c:pt idx="30">
                  <c:v>83.333333333333343</c:v>
                </c:pt>
                <c:pt idx="31">
                  <c:v>86.111111111111114</c:v>
                </c:pt>
                <c:pt idx="32">
                  <c:v>88.888888888888886</c:v>
                </c:pt>
                <c:pt idx="33">
                  <c:v>91.666666666666657</c:v>
                </c:pt>
                <c:pt idx="34">
                  <c:v>94.444444444444457</c:v>
                </c:pt>
                <c:pt idx="35">
                  <c:v>97.222222222222229</c:v>
                </c:pt>
                <c:pt idx="3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6-4221-B48B-4B89AA563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6858399"/>
        <c:axId val="1596864159"/>
      </c:lineChart>
      <c:catAx>
        <c:axId val="1596858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</a:t>
                </a:r>
                <a:r>
                  <a:rPr lang="en-US" baseline="0"/>
                  <a:t> F - 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864159"/>
        <c:crosses val="autoZero"/>
        <c:auto val="1"/>
        <c:lblAlgn val="ctr"/>
        <c:lblOffset val="100"/>
        <c:noMultiLvlLbl val="0"/>
      </c:catAx>
      <c:valAx>
        <c:axId val="159686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</a:t>
                </a:r>
                <a:r>
                  <a:rPr lang="en-US" baseline="0"/>
                  <a:t> C - Y-&gt; Linear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858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Curve</a:t>
            </a:r>
            <a:r>
              <a:rPr lang="en-US" baseline="0"/>
              <a:t> 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'Log&amp;Linear'!$L$13</c:f>
              <c:strCache>
                <c:ptCount val="1"/>
                <c:pt idx="0">
                  <c:v>Function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Pt>
            <c:idx val="4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CC70-46B8-A3D3-174BFDCA1F24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'Log&amp;Linear'!$F$14:$F$63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'Log&amp;Linear'!$L$14:$L$63</c:f>
              <c:numCache>
                <c:formatCode>0.00</c:formatCode>
                <c:ptCount val="50"/>
                <c:pt idx="0">
                  <c:v>-0.65566497615189656</c:v>
                </c:pt>
                <c:pt idx="1">
                  <c:v>-5.3604984823934165E-2</c:v>
                </c:pt>
                <c:pt idx="2">
                  <c:v>0.46901036941472518</c:v>
                </c:pt>
                <c:pt idx="3">
                  <c:v>1</c:v>
                </c:pt>
                <c:pt idx="4">
                  <c:v>1.5572325747963245</c:v>
                </c:pt>
                <c:pt idx="5">
                  <c:v>2.1445931838619279</c:v>
                </c:pt>
                <c:pt idx="6">
                  <c:v>2.7620258529756345</c:v>
                </c:pt>
                <c:pt idx="7">
                  <c:v>3.4082399653118496</c:v>
                </c:pt>
                <c:pt idx="8">
                  <c:v>4.0815970334744218</c:v>
                </c:pt>
                <c:pt idx="9">
                  <c:v>4.7804300823843571</c:v>
                </c:pt>
                <c:pt idx="10">
                  <c:v>5.5031601117601916</c:v>
                </c:pt>
                <c:pt idx="11">
                  <c:v>6.2483338019162868</c:v>
                </c:pt>
                <c:pt idx="12">
                  <c:v>7.0146294915017737</c:v>
                </c:pt>
                <c:pt idx="13">
                  <c:v>7.8008505543784459</c:v>
                </c:pt>
                <c:pt idx="14">
                  <c:v>8.6059142973922746</c:v>
                </c:pt>
                <c:pt idx="15">
                  <c:v>9.4288398785914733</c:v>
                </c:pt>
                <c:pt idx="16">
                  <c:v>10.268736718242096</c:v>
                </c:pt>
                <c:pt idx="17">
                  <c:v>11.124793963517828</c:v>
                </c:pt>
                <c:pt idx="18">
                  <c:v>11.996271156404081</c:v>
                </c:pt>
                <c:pt idx="19">
                  <c:v>12.88249007371232</c:v>
                </c:pt>
                <c:pt idx="20">
                  <c:v>16.56302500767287</c:v>
                </c:pt>
                <c:pt idx="21">
                  <c:v>20.437254920327906</c:v>
                </c:pt>
                <c:pt idx="22">
                  <c:v>24.480339661790531</c:v>
                </c:pt>
                <c:pt idx="23">
                  <c:v>28.67303277374042</c:v>
                </c:pt>
                <c:pt idx="24">
                  <c:v>33</c:v>
                </c:pt>
                <c:pt idx="25">
                  <c:v>37.448743980537884</c:v>
                </c:pt>
                <c:pt idx="26">
                  <c:v>42.00888734980974</c:v>
                </c:pt>
                <c:pt idx="27">
                  <c:v>46.671677444580304</c:v>
                </c:pt>
                <c:pt idx="28">
                  <c:v>51.429633569842466</c:v>
                </c:pt>
                <c:pt idx="29">
                  <c:v>56.276289175617023</c:v>
                </c:pt>
                <c:pt idx="30">
                  <c:v>61.205999132796236</c:v>
                </c:pt>
                <c:pt idx="31">
                  <c:v>66.213792833048515</c:v>
                </c:pt>
                <c:pt idx="32">
                  <c:v>71.295260285785133</c:v>
                </c:pt>
                <c:pt idx="33">
                  <c:v>76.446462456216892</c:v>
                </c:pt>
                <c:pt idx="34">
                  <c:v>81.663859731166838</c:v>
                </c:pt>
                <c:pt idx="35">
                  <c:v>86.944254157704762</c:v>
                </c:pt>
                <c:pt idx="36">
                  <c:v>92.284742295910007</c:v>
                </c:pt>
                <c:pt idx="37">
                  <c:v>97.682676357249093</c:v>
                </c:pt>
                <c:pt idx="38">
                  <c:v>103.13563188665883</c:v>
                </c:pt>
                <c:pt idx="39">
                  <c:v>108.64138066774692</c:v>
                </c:pt>
                <c:pt idx="40">
                  <c:v>114.19786783766543</c:v>
                </c:pt>
                <c:pt idx="41">
                  <c:v>119.80319242519595</c:v>
                </c:pt>
                <c:pt idx="42">
                  <c:v>125.45559069543084</c:v>
                </c:pt>
                <c:pt idx="43">
                  <c:v>131.1534218130071</c:v>
                </c:pt>
                <c:pt idx="44">
                  <c:v>136.89515543420893</c:v>
                </c:pt>
                <c:pt idx="45">
                  <c:v>142.67936091425591</c:v>
                </c:pt>
                <c:pt idx="46">
                  <c:v>148.50469787535079</c:v>
                </c:pt>
                <c:pt idx="47">
                  <c:v>154.36990792766665</c:v>
                </c:pt>
                <c:pt idx="48">
                  <c:v>160.27380737239451</c:v>
                </c:pt>
                <c:pt idx="49">
                  <c:v>166.2152807454795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70-46B8-A3D3-174BFDCA1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9485839"/>
        <c:axId val="1149486319"/>
      </c:lineChart>
      <c:catAx>
        <c:axId val="114948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486319"/>
        <c:crosses val="autoZero"/>
        <c:auto val="1"/>
        <c:lblAlgn val="ctr"/>
        <c:lblOffset val="100"/>
        <c:noMultiLvlLbl val="0"/>
      </c:catAx>
      <c:valAx>
        <c:axId val="114948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48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2nd</a:t>
            </a:r>
            <a:r>
              <a:rPr lang="en-US" baseline="0"/>
              <a:t> Order Polynomial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'2nd Order Polynomial'!$J$11</c:f>
              <c:strCache>
                <c:ptCount val="1"/>
                <c:pt idx="0">
                  <c:v>Function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'2nd Order Polynomial'!$E$12:$E$61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'2nd Order Polynomial'!$J$12:$J$61</c:f>
              <c:numCache>
                <c:formatCode>0.00</c:formatCode>
                <c:ptCount val="50"/>
                <c:pt idx="0">
                  <c:v>2.1520787436891871</c:v>
                </c:pt>
                <c:pt idx="1">
                  <c:v>2.4251401924580231</c:v>
                </c:pt>
                <c:pt idx="2">
                  <c:v>4.8485916587274982</c:v>
                </c:pt>
                <c:pt idx="3">
                  <c:v>6.6492429677604727</c:v>
                </c:pt>
                <c:pt idx="4">
                  <c:v>8.4044273540069998</c:v>
                </c:pt>
                <c:pt idx="5">
                  <c:v>10.779439255698126</c:v>
                </c:pt>
                <c:pt idx="6">
                  <c:v>13.942107193152177</c:v>
                </c:pt>
                <c:pt idx="7">
                  <c:v>17.924902784280352</c:v>
                </c:pt>
                <c:pt idx="8">
                  <c:v>21.038014278263624</c:v>
                </c:pt>
                <c:pt idx="9">
                  <c:v>24.632854197851991</c:v>
                </c:pt>
                <c:pt idx="10">
                  <c:v>29.30035192065386</c:v>
                </c:pt>
                <c:pt idx="11">
                  <c:v>33.552445591943012</c:v>
                </c:pt>
                <c:pt idx="12">
                  <c:v>39.344361286363807</c:v>
                </c:pt>
                <c:pt idx="13">
                  <c:v>44.316263907740122</c:v>
                </c:pt>
                <c:pt idx="14">
                  <c:v>50.865219318003646</c:v>
                </c:pt>
                <c:pt idx="15">
                  <c:v>57.171294392890658</c:v>
                </c:pt>
                <c:pt idx="16">
                  <c:v>64.473395015088656</c:v>
                </c:pt>
                <c:pt idx="17">
                  <c:v>71.40769888872596</c:v>
                </c:pt>
                <c:pt idx="18">
                  <c:v>78.659646274929898</c:v>
                </c:pt>
                <c:pt idx="19">
                  <c:v>86.750054922118679</c:v>
                </c:pt>
                <c:pt idx="20">
                  <c:v>120.8308499312396</c:v>
                </c:pt>
                <c:pt idx="21">
                  <c:v>161.93179110527606</c:v>
                </c:pt>
                <c:pt idx="22">
                  <c:v>209.55232331029572</c:v>
                </c:pt>
                <c:pt idx="23">
                  <c:v>262.86918302946657</c:v>
                </c:pt>
                <c:pt idx="24">
                  <c:v>321.60658079864351</c:v>
                </c:pt>
                <c:pt idx="25">
                  <c:v>386.78287824145093</c:v>
                </c:pt>
                <c:pt idx="26">
                  <c:v>457.43314804005348</c:v>
                </c:pt>
                <c:pt idx="27">
                  <c:v>533.55966701761236</c:v>
                </c:pt>
                <c:pt idx="28">
                  <c:v>617.39867347801328</c:v>
                </c:pt>
                <c:pt idx="29">
                  <c:v>705.13771475499027</c:v>
                </c:pt>
                <c:pt idx="30">
                  <c:v>800.72950133695974</c:v>
                </c:pt>
                <c:pt idx="31">
                  <c:v>901.11553218751374</c:v>
                </c:pt>
                <c:pt idx="32">
                  <c:v>1008.6705298252726</c:v>
                </c:pt>
                <c:pt idx="33">
                  <c:v>1122.5178215951396</c:v>
                </c:pt>
                <c:pt idx="34">
                  <c:v>1241.3607701022393</c:v>
                </c:pt>
                <c:pt idx="35">
                  <c:v>1365.8487540821118</c:v>
                </c:pt>
                <c:pt idx="36">
                  <c:v>1497.2086307284319</c:v>
                </c:pt>
                <c:pt idx="37">
                  <c:v>1634.1065335764144</c:v>
                </c:pt>
                <c:pt idx="38">
                  <c:v>1776.3656942901719</c:v>
                </c:pt>
                <c:pt idx="39">
                  <c:v>1926.9754561168436</c:v>
                </c:pt>
                <c:pt idx="40">
                  <c:v>2081.3978978949185</c:v>
                </c:pt>
                <c:pt idx="41">
                  <c:v>2242.5131384175006</c:v>
                </c:pt>
                <c:pt idx="42">
                  <c:v>2409.7259931947615</c:v>
                </c:pt>
                <c:pt idx="43">
                  <c:v>2582.8834602472748</c:v>
                </c:pt>
                <c:pt idx="44">
                  <c:v>2761.1845673191783</c:v>
                </c:pt>
                <c:pt idx="45">
                  <c:v>2945.1915649755574</c:v>
                </c:pt>
                <c:pt idx="46">
                  <c:v>3137.4013160634722</c:v>
                </c:pt>
                <c:pt idx="47">
                  <c:v>3334.2660520616291</c:v>
                </c:pt>
                <c:pt idx="48">
                  <c:v>3536.4081730044272</c:v>
                </c:pt>
                <c:pt idx="49">
                  <c:v>3745.7162432948403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57-4C54-B6CE-096714107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03455"/>
        <c:axId val="24008735"/>
      </c:lineChart>
      <c:catAx>
        <c:axId val="2400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08735"/>
        <c:crosses val="autoZero"/>
        <c:auto val="1"/>
        <c:lblAlgn val="ctr"/>
        <c:lblOffset val="100"/>
        <c:noMultiLvlLbl val="0"/>
      </c:catAx>
      <c:valAx>
        <c:axId val="2400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0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</a:t>
            </a:r>
            <a:r>
              <a:rPr lang="en-US" baseline="0"/>
              <a:t> Sort Curve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'Mark Sort'!$E$2</c:f>
              <c:strCache>
                <c:ptCount val="1"/>
                <c:pt idx="0">
                  <c:v>Execution Time (secs)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'Mark Sort'!$D$3:$D$7</c:f>
              <c:strCache>
                <c:ptCount val="5"/>
                <c:pt idx="0">
                  <c:v>2x10^4</c:v>
                </c:pt>
                <c:pt idx="1">
                  <c:v>4x10^4</c:v>
                </c:pt>
                <c:pt idx="2">
                  <c:v>8x10^4</c:v>
                </c:pt>
                <c:pt idx="3">
                  <c:v>16x10^4</c:v>
                </c:pt>
                <c:pt idx="4">
                  <c:v>32x10^4</c:v>
                </c:pt>
              </c:strCache>
            </c:strRef>
          </c:cat>
          <c:val>
            <c:numRef>
              <c:f>'Mark Sort'!$E$3:$E$7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19</c:v>
                </c:pt>
                <c:pt idx="3">
                  <c:v>78</c:v>
                </c:pt>
                <c:pt idx="4">
                  <c:v>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DB-420E-B359-9E360426A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63279"/>
        <c:axId val="72584879"/>
      </c:lineChart>
      <c:catAx>
        <c:axId val="72563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4879"/>
        <c:crosses val="autoZero"/>
        <c:auto val="1"/>
        <c:lblAlgn val="ctr"/>
        <c:lblOffset val="100"/>
        <c:noMultiLvlLbl val="0"/>
      </c:catAx>
      <c:valAx>
        <c:axId val="7258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6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0</xdr:row>
      <xdr:rowOff>177800</xdr:rowOff>
    </xdr:from>
    <xdr:to>
      <xdr:col>8</xdr:col>
      <xdr:colOff>298450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9314B4-BC09-48BD-A97F-255F41E1F8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387350</xdr:colOff>
      <xdr:row>0</xdr:row>
      <xdr:rowOff>165100</xdr:rowOff>
    </xdr:from>
    <xdr:to>
      <xdr:col>16</xdr:col>
      <xdr:colOff>82550</xdr:colOff>
      <xdr:row>15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033EDA-11CA-4D61-82D8-C87D077B02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374650</xdr:colOff>
      <xdr:row>16</xdr:row>
      <xdr:rowOff>57150</xdr:rowOff>
    </xdr:from>
    <xdr:to>
      <xdr:col>16</xdr:col>
      <xdr:colOff>69850</xdr:colOff>
      <xdr:row>31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04D6D7-E61A-4DAF-A6B1-89C1D3449B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596900</xdr:colOff>
      <xdr:row>16</xdr:row>
      <xdr:rowOff>82550</xdr:rowOff>
    </xdr:from>
    <xdr:to>
      <xdr:col>8</xdr:col>
      <xdr:colOff>292100</xdr:colOff>
      <xdr:row>31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5FF251-950F-420E-80EA-E38E9B7E5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F892-0535-4850-BA25-5348ED5DBA44}">
  <dimension ref="B2:L63"/>
  <sheetViews>
    <sheetView tabSelected="1" topLeftCell="A11" workbookViewId="0">
      <selection activeCell="N46" sqref="N40:N46"/>
    </sheetView>
  </sheetViews>
  <sheetFormatPr defaultRowHeight="14.5" x14ac:dyDescent="0.35"/>
  <cols>
    <col min="3" max="3" width="13.54296875" customWidth="1"/>
  </cols>
  <sheetData>
    <row r="2" spans="2:12" x14ac:dyDescent="0.35">
      <c r="B2" s="4">
        <f>5/9</f>
        <v>0.55555555555555558</v>
      </c>
      <c r="C2" s="5" t="s">
        <v>4</v>
      </c>
    </row>
    <row r="3" spans="2:12" x14ac:dyDescent="0.35">
      <c r="B3" s="4">
        <f>-32*5/9</f>
        <v>-17.777777777777779</v>
      </c>
      <c r="C3" s="5" t="s">
        <v>5</v>
      </c>
    </row>
    <row r="5" spans="2:12" x14ac:dyDescent="0.35">
      <c r="B5" s="1" t="s">
        <v>0</v>
      </c>
      <c r="C5" s="1" t="s">
        <v>1</v>
      </c>
    </row>
    <row r="6" spans="2:12" x14ac:dyDescent="0.35">
      <c r="B6" s="1" t="s">
        <v>2</v>
      </c>
      <c r="C6" s="1" t="s">
        <v>3</v>
      </c>
      <c r="F6" s="2"/>
      <c r="G6" s="3"/>
      <c r="H6" s="3">
        <v>1</v>
      </c>
      <c r="I6" s="3" t="s">
        <v>6</v>
      </c>
      <c r="J6" s="3"/>
      <c r="K6" s="3"/>
      <c r="L6" s="3"/>
    </row>
    <row r="7" spans="2:12" x14ac:dyDescent="0.35">
      <c r="B7" s="2">
        <v>32</v>
      </c>
      <c r="C7" s="3">
        <f>$B$2*B7+$B$3</f>
        <v>0</v>
      </c>
      <c r="F7" s="2"/>
      <c r="G7" s="3"/>
      <c r="H7" s="3">
        <v>2</v>
      </c>
      <c r="I7" s="3" t="s">
        <v>7</v>
      </c>
      <c r="J7" s="3"/>
      <c r="K7" s="3"/>
      <c r="L7" s="3"/>
    </row>
    <row r="8" spans="2:12" x14ac:dyDescent="0.35">
      <c r="B8" s="2">
        <f t="shared" ref="B8:B43" si="0">B7+5</f>
        <v>37</v>
      </c>
      <c r="C8" s="3">
        <f t="shared" ref="C8:C43" si="1">$B$2*B8+$B$3</f>
        <v>2.7777777777777786</v>
      </c>
      <c r="G8" s="3"/>
      <c r="H8" s="3">
        <v>3</v>
      </c>
      <c r="I8" s="3" t="s">
        <v>8</v>
      </c>
      <c r="J8" s="3"/>
      <c r="K8" s="3"/>
      <c r="L8" s="3"/>
    </row>
    <row r="9" spans="2:12" x14ac:dyDescent="0.35">
      <c r="B9" s="2">
        <f t="shared" si="0"/>
        <v>42</v>
      </c>
      <c r="C9" s="3">
        <f t="shared" si="1"/>
        <v>5.5555555555555571</v>
      </c>
      <c r="F9" s="2"/>
      <c r="G9" s="3"/>
      <c r="H9" s="3">
        <v>1</v>
      </c>
      <c r="I9" s="6" t="s">
        <v>9</v>
      </c>
      <c r="J9" s="6"/>
      <c r="K9" s="3"/>
      <c r="L9" s="3"/>
    </row>
    <row r="10" spans="2:12" x14ac:dyDescent="0.35">
      <c r="B10" s="2">
        <f t="shared" si="0"/>
        <v>47</v>
      </c>
      <c r="C10" s="3">
        <f t="shared" si="1"/>
        <v>8.3333333333333321</v>
      </c>
      <c r="F10" s="2"/>
      <c r="G10" s="3"/>
      <c r="H10" s="3"/>
      <c r="I10" s="6"/>
      <c r="J10" s="6"/>
      <c r="K10" s="3"/>
      <c r="L10" s="3"/>
    </row>
    <row r="11" spans="2:12" x14ac:dyDescent="0.35">
      <c r="B11" s="2">
        <f t="shared" si="0"/>
        <v>52</v>
      </c>
      <c r="C11" s="3">
        <f t="shared" si="1"/>
        <v>11.111111111111111</v>
      </c>
      <c r="F11" s="2"/>
      <c r="G11" s="3"/>
      <c r="H11" s="3"/>
      <c r="I11" s="3"/>
      <c r="J11" s="3"/>
      <c r="K11" s="3"/>
      <c r="L11" s="3"/>
    </row>
    <row r="12" spans="2:12" x14ac:dyDescent="0.35">
      <c r="B12" s="2">
        <f t="shared" si="0"/>
        <v>57</v>
      </c>
      <c r="C12" s="3">
        <f t="shared" si="1"/>
        <v>13.888888888888889</v>
      </c>
      <c r="F12" s="2"/>
      <c r="G12" s="3" t="s">
        <v>10</v>
      </c>
      <c r="H12" s="3" t="s">
        <v>11</v>
      </c>
      <c r="I12" s="3" t="s">
        <v>12</v>
      </c>
      <c r="J12" s="3" t="s">
        <v>13</v>
      </c>
      <c r="K12" s="3"/>
      <c r="L12" s="3" t="s">
        <v>14</v>
      </c>
    </row>
    <row r="13" spans="2:12" x14ac:dyDescent="0.35">
      <c r="B13" s="2">
        <f t="shared" si="0"/>
        <v>62</v>
      </c>
      <c r="C13" s="3">
        <f t="shared" si="1"/>
        <v>16.666666666666664</v>
      </c>
      <c r="F13" s="2" t="s">
        <v>15</v>
      </c>
      <c r="G13" s="3" t="s">
        <v>16</v>
      </c>
      <c r="H13" s="3" t="s">
        <v>15</v>
      </c>
      <c r="I13" s="3" t="s">
        <v>17</v>
      </c>
      <c r="J13" s="3" t="s">
        <v>18</v>
      </c>
      <c r="K13" s="3" t="s">
        <v>19</v>
      </c>
      <c r="L13" s="3" t="s">
        <v>20</v>
      </c>
    </row>
    <row r="14" spans="2:12" x14ac:dyDescent="0.35">
      <c r="B14" s="2">
        <f t="shared" si="0"/>
        <v>67</v>
      </c>
      <c r="C14" s="3">
        <f t="shared" si="1"/>
        <v>19.444444444444443</v>
      </c>
      <c r="F14" s="2">
        <v>1</v>
      </c>
      <c r="G14" s="3">
        <f t="shared" ref="G14:G63" si="2">H14^0</f>
        <v>1</v>
      </c>
      <c r="H14" s="3">
        <v>0.25</v>
      </c>
      <c r="I14" s="3">
        <f t="shared" ref="I14:I63" si="3">LOG(H14)</f>
        <v>-0.6020599913279624</v>
      </c>
      <c r="J14" s="3">
        <f t="shared" ref="J14:J63" si="4">H14*I14</f>
        <v>-0.1505149978319906</v>
      </c>
      <c r="K14" s="3">
        <f t="shared" ref="K14:K63" ca="1" si="5">(RAND()*2-1)*$G$7</f>
        <v>0</v>
      </c>
      <c r="L14" s="3">
        <f ca="1">$H$6*G14+$H$7*I14+$H$8*J14+K14</f>
        <v>-0.65566497615189656</v>
      </c>
    </row>
    <row r="15" spans="2:12" x14ac:dyDescent="0.35">
      <c r="B15" s="2">
        <f t="shared" si="0"/>
        <v>72</v>
      </c>
      <c r="C15" s="3">
        <f t="shared" si="1"/>
        <v>22.222222222222221</v>
      </c>
      <c r="F15" s="2">
        <v>2</v>
      </c>
      <c r="G15" s="3">
        <f t="shared" si="2"/>
        <v>1</v>
      </c>
      <c r="H15" s="3">
        <v>0.5</v>
      </c>
      <c r="I15" s="3">
        <f t="shared" si="3"/>
        <v>-0.3010299956639812</v>
      </c>
      <c r="J15" s="3">
        <f t="shared" si="4"/>
        <v>-0.1505149978319906</v>
      </c>
      <c r="K15" s="3">
        <f t="shared" ca="1" si="5"/>
        <v>0</v>
      </c>
      <c r="L15" s="3">
        <f t="shared" ref="L15:L63" ca="1" si="6">$H$6*G15+$H$7*I15+$H$8*J15+K15</f>
        <v>-5.3604984823934165E-2</v>
      </c>
    </row>
    <row r="16" spans="2:12" x14ac:dyDescent="0.35">
      <c r="B16" s="2">
        <f t="shared" si="0"/>
        <v>77</v>
      </c>
      <c r="C16" s="3">
        <f t="shared" si="1"/>
        <v>25</v>
      </c>
      <c r="F16" s="2">
        <v>3</v>
      </c>
      <c r="G16" s="3">
        <f t="shared" si="2"/>
        <v>1</v>
      </c>
      <c r="H16" s="3">
        <v>0.75</v>
      </c>
      <c r="I16" s="3">
        <f t="shared" si="3"/>
        <v>-0.12493873660829995</v>
      </c>
      <c r="J16" s="3">
        <f t="shared" si="4"/>
        <v>-9.3704052456224957E-2</v>
      </c>
      <c r="K16" s="3">
        <f t="shared" ca="1" si="5"/>
        <v>0</v>
      </c>
      <c r="L16" s="3">
        <f t="shared" ca="1" si="6"/>
        <v>0.46901036941472518</v>
      </c>
    </row>
    <row r="17" spans="2:12" x14ac:dyDescent="0.35">
      <c r="B17" s="2">
        <f t="shared" si="0"/>
        <v>82</v>
      </c>
      <c r="C17" s="3">
        <f t="shared" si="1"/>
        <v>27.777777777777779</v>
      </c>
      <c r="F17" s="2">
        <v>4</v>
      </c>
      <c r="G17" s="3">
        <f t="shared" si="2"/>
        <v>1</v>
      </c>
      <c r="H17" s="3">
        <v>1</v>
      </c>
      <c r="I17" s="3">
        <f t="shared" si="3"/>
        <v>0</v>
      </c>
      <c r="J17" s="3">
        <f t="shared" si="4"/>
        <v>0</v>
      </c>
      <c r="K17" s="3">
        <f t="shared" ca="1" si="5"/>
        <v>0</v>
      </c>
      <c r="L17" s="3">
        <f t="shared" ca="1" si="6"/>
        <v>1</v>
      </c>
    </row>
    <row r="18" spans="2:12" x14ac:dyDescent="0.35">
      <c r="B18" s="2">
        <f t="shared" si="0"/>
        <v>87</v>
      </c>
      <c r="C18" s="3">
        <f t="shared" si="1"/>
        <v>30.555555555555557</v>
      </c>
      <c r="F18" s="2">
        <v>5</v>
      </c>
      <c r="G18" s="3">
        <f t="shared" si="2"/>
        <v>1</v>
      </c>
      <c r="H18" s="3">
        <v>1.25</v>
      </c>
      <c r="I18" s="3">
        <f t="shared" si="3"/>
        <v>9.691001300805642E-2</v>
      </c>
      <c r="J18" s="3">
        <f t="shared" si="4"/>
        <v>0.12113751626007052</v>
      </c>
      <c r="K18" s="3">
        <f t="shared" ca="1" si="5"/>
        <v>0</v>
      </c>
      <c r="L18" s="3">
        <f t="shared" ca="1" si="6"/>
        <v>1.5572325747963245</v>
      </c>
    </row>
    <row r="19" spans="2:12" x14ac:dyDescent="0.35">
      <c r="B19" s="2">
        <f t="shared" si="0"/>
        <v>92</v>
      </c>
      <c r="C19" s="3">
        <f t="shared" si="1"/>
        <v>33.333333333333336</v>
      </c>
      <c r="F19" s="2">
        <v>6</v>
      </c>
      <c r="G19" s="3">
        <f t="shared" si="2"/>
        <v>1</v>
      </c>
      <c r="H19" s="3">
        <v>1.5</v>
      </c>
      <c r="I19" s="3">
        <f t="shared" si="3"/>
        <v>0.17609125905568124</v>
      </c>
      <c r="J19" s="3">
        <f t="shared" si="4"/>
        <v>0.26413688858352186</v>
      </c>
      <c r="K19" s="3">
        <f t="shared" ca="1" si="5"/>
        <v>0</v>
      </c>
      <c r="L19" s="3">
        <f t="shared" ca="1" si="6"/>
        <v>2.1445931838619279</v>
      </c>
    </row>
    <row r="20" spans="2:12" x14ac:dyDescent="0.35">
      <c r="B20" s="2">
        <f t="shared" si="0"/>
        <v>97</v>
      </c>
      <c r="C20" s="3">
        <f t="shared" si="1"/>
        <v>36.111111111111114</v>
      </c>
      <c r="F20" s="2">
        <v>7</v>
      </c>
      <c r="G20" s="3">
        <f t="shared" si="2"/>
        <v>1</v>
      </c>
      <c r="H20" s="3">
        <v>1.75</v>
      </c>
      <c r="I20" s="3">
        <f t="shared" si="3"/>
        <v>0.24303804868629444</v>
      </c>
      <c r="J20" s="3">
        <f t="shared" si="4"/>
        <v>0.42531658520101528</v>
      </c>
      <c r="K20" s="3">
        <f t="shared" ca="1" si="5"/>
        <v>0</v>
      </c>
      <c r="L20" s="3">
        <f t="shared" ca="1" si="6"/>
        <v>2.7620258529756345</v>
      </c>
    </row>
    <row r="21" spans="2:12" x14ac:dyDescent="0.35">
      <c r="B21" s="2">
        <f t="shared" si="0"/>
        <v>102</v>
      </c>
      <c r="C21" s="3">
        <f t="shared" si="1"/>
        <v>38.888888888888893</v>
      </c>
      <c r="F21" s="2">
        <v>8</v>
      </c>
      <c r="G21" s="3">
        <f t="shared" si="2"/>
        <v>1</v>
      </c>
      <c r="H21" s="3">
        <v>2</v>
      </c>
      <c r="I21" s="3">
        <f t="shared" si="3"/>
        <v>0.3010299956639812</v>
      </c>
      <c r="J21" s="3">
        <f t="shared" si="4"/>
        <v>0.6020599913279624</v>
      </c>
      <c r="K21" s="3">
        <f t="shared" ca="1" si="5"/>
        <v>0</v>
      </c>
      <c r="L21" s="3">
        <f t="shared" ca="1" si="6"/>
        <v>3.4082399653118496</v>
      </c>
    </row>
    <row r="22" spans="2:12" x14ac:dyDescent="0.35">
      <c r="B22" s="2">
        <f t="shared" si="0"/>
        <v>107</v>
      </c>
      <c r="C22" s="3">
        <f t="shared" si="1"/>
        <v>41.666666666666671</v>
      </c>
      <c r="F22" s="2">
        <v>9</v>
      </c>
      <c r="G22" s="3">
        <f t="shared" si="2"/>
        <v>1</v>
      </c>
      <c r="H22" s="3">
        <v>2.25</v>
      </c>
      <c r="I22" s="3">
        <f t="shared" si="3"/>
        <v>0.35218251811136247</v>
      </c>
      <c r="J22" s="3">
        <f t="shared" si="4"/>
        <v>0.79241066575056562</v>
      </c>
      <c r="K22" s="3">
        <f t="shared" ca="1" si="5"/>
        <v>0</v>
      </c>
      <c r="L22" s="3">
        <f t="shared" ca="1" si="6"/>
        <v>4.0815970334744218</v>
      </c>
    </row>
    <row r="23" spans="2:12" x14ac:dyDescent="0.35">
      <c r="B23" s="2">
        <f t="shared" si="0"/>
        <v>112</v>
      </c>
      <c r="C23" s="3">
        <f t="shared" si="1"/>
        <v>44.44444444444445</v>
      </c>
      <c r="F23" s="2">
        <v>10</v>
      </c>
      <c r="G23" s="3">
        <f t="shared" si="2"/>
        <v>1</v>
      </c>
      <c r="H23" s="3">
        <v>2.5</v>
      </c>
      <c r="I23" s="3">
        <f t="shared" si="3"/>
        <v>0.3979400086720376</v>
      </c>
      <c r="J23" s="3">
        <f t="shared" si="4"/>
        <v>0.99485002168009395</v>
      </c>
      <c r="K23" s="3">
        <f t="shared" ca="1" si="5"/>
        <v>0</v>
      </c>
      <c r="L23" s="3">
        <f t="shared" ca="1" si="6"/>
        <v>4.7804300823843571</v>
      </c>
    </row>
    <row r="24" spans="2:12" x14ac:dyDescent="0.35">
      <c r="B24" s="2">
        <f t="shared" si="0"/>
        <v>117</v>
      </c>
      <c r="C24" s="3">
        <f t="shared" si="1"/>
        <v>47.222222222222221</v>
      </c>
      <c r="F24" s="2">
        <v>11</v>
      </c>
      <c r="G24" s="3">
        <f t="shared" si="2"/>
        <v>1</v>
      </c>
      <c r="H24" s="3">
        <v>2.75</v>
      </c>
      <c r="I24" s="3">
        <f t="shared" si="3"/>
        <v>0.43933269383026263</v>
      </c>
      <c r="J24" s="3">
        <f t="shared" si="4"/>
        <v>1.2081649080332222</v>
      </c>
      <c r="K24" s="3">
        <f t="shared" ca="1" si="5"/>
        <v>0</v>
      </c>
      <c r="L24" s="3">
        <f t="shared" ca="1" si="6"/>
        <v>5.5031601117601916</v>
      </c>
    </row>
    <row r="25" spans="2:12" x14ac:dyDescent="0.35">
      <c r="B25" s="2">
        <f t="shared" si="0"/>
        <v>122</v>
      </c>
      <c r="C25" s="3">
        <f t="shared" si="1"/>
        <v>50.000000000000007</v>
      </c>
      <c r="F25" s="2">
        <v>12</v>
      </c>
      <c r="G25" s="3">
        <f t="shared" si="2"/>
        <v>1</v>
      </c>
      <c r="H25" s="3">
        <v>3</v>
      </c>
      <c r="I25" s="3">
        <f t="shared" si="3"/>
        <v>0.47712125471966244</v>
      </c>
      <c r="J25" s="3">
        <f t="shared" si="4"/>
        <v>1.4313637641589874</v>
      </c>
      <c r="K25" s="3">
        <f t="shared" ca="1" si="5"/>
        <v>0</v>
      </c>
      <c r="L25" s="3">
        <f t="shared" ca="1" si="6"/>
        <v>6.2483338019162868</v>
      </c>
    </row>
    <row r="26" spans="2:12" x14ac:dyDescent="0.35">
      <c r="B26" s="2">
        <f t="shared" si="0"/>
        <v>127</v>
      </c>
      <c r="C26" s="3">
        <f t="shared" si="1"/>
        <v>52.777777777777779</v>
      </c>
      <c r="F26" s="2">
        <v>13</v>
      </c>
      <c r="G26" s="3">
        <f t="shared" si="2"/>
        <v>1</v>
      </c>
      <c r="H26" s="3">
        <v>3.25</v>
      </c>
      <c r="I26" s="3">
        <f t="shared" si="3"/>
        <v>0.51188336097887432</v>
      </c>
      <c r="J26" s="3">
        <f t="shared" si="4"/>
        <v>1.6636209231813415</v>
      </c>
      <c r="K26" s="3">
        <f t="shared" ca="1" si="5"/>
        <v>0</v>
      </c>
      <c r="L26" s="3">
        <f t="shared" ca="1" si="6"/>
        <v>7.0146294915017737</v>
      </c>
    </row>
    <row r="27" spans="2:12" x14ac:dyDescent="0.35">
      <c r="B27" s="2">
        <f t="shared" si="0"/>
        <v>132</v>
      </c>
      <c r="C27" s="3">
        <f t="shared" si="1"/>
        <v>55.555555555555564</v>
      </c>
      <c r="F27" s="2">
        <v>14</v>
      </c>
      <c r="G27" s="3">
        <f t="shared" si="2"/>
        <v>1</v>
      </c>
      <c r="H27" s="3">
        <v>3.5</v>
      </c>
      <c r="I27" s="3">
        <f t="shared" si="3"/>
        <v>0.54406804435027567</v>
      </c>
      <c r="J27" s="3">
        <f t="shared" si="4"/>
        <v>1.9042381552259648</v>
      </c>
      <c r="K27" s="3">
        <f t="shared" ca="1" si="5"/>
        <v>0</v>
      </c>
      <c r="L27" s="3">
        <f t="shared" ca="1" si="6"/>
        <v>7.8008505543784459</v>
      </c>
    </row>
    <row r="28" spans="2:12" x14ac:dyDescent="0.35">
      <c r="B28" s="2">
        <f t="shared" si="0"/>
        <v>137</v>
      </c>
      <c r="C28" s="3">
        <f t="shared" si="1"/>
        <v>58.333333333333336</v>
      </c>
      <c r="F28" s="2">
        <v>15</v>
      </c>
      <c r="G28" s="3">
        <f t="shared" si="2"/>
        <v>1</v>
      </c>
      <c r="H28" s="3">
        <v>3.75</v>
      </c>
      <c r="I28" s="3">
        <f t="shared" si="3"/>
        <v>0.57403126772771884</v>
      </c>
      <c r="J28" s="3">
        <f t="shared" si="4"/>
        <v>2.1526172539789457</v>
      </c>
      <c r="K28" s="3">
        <f t="shared" ca="1" si="5"/>
        <v>0</v>
      </c>
      <c r="L28" s="3">
        <f t="shared" ca="1" si="6"/>
        <v>8.6059142973922746</v>
      </c>
    </row>
    <row r="29" spans="2:12" x14ac:dyDescent="0.35">
      <c r="B29" s="2">
        <f t="shared" si="0"/>
        <v>142</v>
      </c>
      <c r="C29" s="3">
        <f t="shared" si="1"/>
        <v>61.111111111111107</v>
      </c>
      <c r="F29" s="2">
        <v>16</v>
      </c>
      <c r="G29" s="3">
        <f t="shared" si="2"/>
        <v>1</v>
      </c>
      <c r="H29" s="3">
        <v>4</v>
      </c>
      <c r="I29" s="3">
        <f t="shared" si="3"/>
        <v>0.6020599913279624</v>
      </c>
      <c r="J29" s="3">
        <f t="shared" si="4"/>
        <v>2.4082399653118496</v>
      </c>
      <c r="K29" s="3">
        <f t="shared" ca="1" si="5"/>
        <v>0</v>
      </c>
      <c r="L29" s="3">
        <f t="shared" ca="1" si="6"/>
        <v>9.4288398785914733</v>
      </c>
    </row>
    <row r="30" spans="2:12" x14ac:dyDescent="0.35">
      <c r="B30" s="2">
        <f t="shared" si="0"/>
        <v>147</v>
      </c>
      <c r="C30" s="3">
        <f t="shared" si="1"/>
        <v>63.888888888888893</v>
      </c>
      <c r="F30" s="2">
        <v>17</v>
      </c>
      <c r="G30" s="3">
        <f t="shared" si="2"/>
        <v>1</v>
      </c>
      <c r="H30" s="3">
        <v>4.25</v>
      </c>
      <c r="I30" s="3">
        <f t="shared" si="3"/>
        <v>0.62838893005031149</v>
      </c>
      <c r="J30" s="3">
        <f t="shared" si="4"/>
        <v>2.6706529527138239</v>
      </c>
      <c r="K30" s="3">
        <f t="shared" ca="1" si="5"/>
        <v>0</v>
      </c>
      <c r="L30" s="3">
        <f t="shared" ca="1" si="6"/>
        <v>10.268736718242096</v>
      </c>
    </row>
    <row r="31" spans="2:12" x14ac:dyDescent="0.35">
      <c r="B31" s="2">
        <f t="shared" si="0"/>
        <v>152</v>
      </c>
      <c r="C31" s="3">
        <f t="shared" si="1"/>
        <v>66.666666666666657</v>
      </c>
      <c r="F31" s="2">
        <v>18</v>
      </c>
      <c r="G31" s="3">
        <f t="shared" si="2"/>
        <v>1</v>
      </c>
      <c r="H31" s="3">
        <v>4.5</v>
      </c>
      <c r="I31" s="3">
        <f t="shared" si="3"/>
        <v>0.65321251377534373</v>
      </c>
      <c r="J31" s="3">
        <f t="shared" si="4"/>
        <v>2.9394563119890469</v>
      </c>
      <c r="K31" s="3">
        <f t="shared" ca="1" si="5"/>
        <v>0</v>
      </c>
      <c r="L31" s="3">
        <f t="shared" ca="1" si="6"/>
        <v>11.124793963517828</v>
      </c>
    </row>
    <row r="32" spans="2:12" x14ac:dyDescent="0.35">
      <c r="B32" s="2">
        <f t="shared" si="0"/>
        <v>157</v>
      </c>
      <c r="C32" s="3">
        <f t="shared" si="1"/>
        <v>69.444444444444457</v>
      </c>
      <c r="F32" s="2">
        <v>19</v>
      </c>
      <c r="G32" s="3">
        <f t="shared" si="2"/>
        <v>1</v>
      </c>
      <c r="H32" s="3">
        <v>4.75</v>
      </c>
      <c r="I32" s="3">
        <f t="shared" si="3"/>
        <v>0.67669360962486658</v>
      </c>
      <c r="J32" s="3">
        <f t="shared" si="4"/>
        <v>3.2142946457181161</v>
      </c>
      <c r="K32" s="3">
        <f t="shared" ca="1" si="5"/>
        <v>0</v>
      </c>
      <c r="L32" s="3">
        <f t="shared" ca="1" si="6"/>
        <v>11.996271156404081</v>
      </c>
    </row>
    <row r="33" spans="2:12" x14ac:dyDescent="0.35">
      <c r="B33" s="2">
        <f t="shared" si="0"/>
        <v>162</v>
      </c>
      <c r="C33" s="3">
        <f t="shared" si="1"/>
        <v>72.222222222222229</v>
      </c>
      <c r="F33" s="2">
        <v>20</v>
      </c>
      <c r="G33" s="3">
        <f t="shared" si="2"/>
        <v>1</v>
      </c>
      <c r="H33" s="3">
        <v>5</v>
      </c>
      <c r="I33" s="3">
        <f t="shared" si="3"/>
        <v>0.69897000433601886</v>
      </c>
      <c r="J33" s="3">
        <f t="shared" si="4"/>
        <v>3.4948500216800942</v>
      </c>
      <c r="K33" s="3">
        <f t="shared" ca="1" si="5"/>
        <v>0</v>
      </c>
      <c r="L33" s="3">
        <f t="shared" ca="1" si="6"/>
        <v>12.88249007371232</v>
      </c>
    </row>
    <row r="34" spans="2:12" x14ac:dyDescent="0.35">
      <c r="B34" s="2">
        <f t="shared" si="0"/>
        <v>167</v>
      </c>
      <c r="C34" s="3">
        <f t="shared" si="1"/>
        <v>75</v>
      </c>
      <c r="F34" s="2">
        <v>21</v>
      </c>
      <c r="G34" s="3">
        <f t="shared" si="2"/>
        <v>1</v>
      </c>
      <c r="H34" s="3">
        <v>6</v>
      </c>
      <c r="I34" s="3">
        <f t="shared" si="3"/>
        <v>0.77815125038364363</v>
      </c>
      <c r="J34" s="3">
        <f t="shared" si="4"/>
        <v>4.6689075023018614</v>
      </c>
      <c r="K34" s="3">
        <f t="shared" ca="1" si="5"/>
        <v>0</v>
      </c>
      <c r="L34" s="3">
        <f t="shared" ca="1" si="6"/>
        <v>16.56302500767287</v>
      </c>
    </row>
    <row r="35" spans="2:12" x14ac:dyDescent="0.35">
      <c r="B35" s="2">
        <f t="shared" si="0"/>
        <v>172</v>
      </c>
      <c r="C35" s="3">
        <f t="shared" si="1"/>
        <v>77.777777777777771</v>
      </c>
      <c r="F35" s="2">
        <v>22</v>
      </c>
      <c r="G35" s="3">
        <f t="shared" si="2"/>
        <v>1</v>
      </c>
      <c r="H35" s="3">
        <v>7</v>
      </c>
      <c r="I35" s="3">
        <f t="shared" si="3"/>
        <v>0.84509804001425681</v>
      </c>
      <c r="J35" s="3">
        <f t="shared" si="4"/>
        <v>5.9156862800997976</v>
      </c>
      <c r="K35" s="3">
        <f t="shared" ca="1" si="5"/>
        <v>0</v>
      </c>
      <c r="L35" s="3">
        <f t="shared" ca="1" si="6"/>
        <v>20.437254920327906</v>
      </c>
    </row>
    <row r="36" spans="2:12" x14ac:dyDescent="0.35">
      <c r="B36" s="2">
        <f t="shared" si="0"/>
        <v>177</v>
      </c>
      <c r="C36" s="3">
        <f t="shared" si="1"/>
        <v>80.555555555555571</v>
      </c>
      <c r="F36" s="2">
        <v>23</v>
      </c>
      <c r="G36" s="3">
        <f t="shared" si="2"/>
        <v>1</v>
      </c>
      <c r="H36" s="3">
        <v>8</v>
      </c>
      <c r="I36" s="3">
        <f t="shared" si="3"/>
        <v>0.90308998699194354</v>
      </c>
      <c r="J36" s="3">
        <f t="shared" si="4"/>
        <v>7.2247198959355483</v>
      </c>
      <c r="K36" s="3">
        <f t="shared" ca="1" si="5"/>
        <v>0</v>
      </c>
      <c r="L36" s="3">
        <f t="shared" ca="1" si="6"/>
        <v>24.480339661790531</v>
      </c>
    </row>
    <row r="37" spans="2:12" x14ac:dyDescent="0.35">
      <c r="B37" s="2">
        <f t="shared" si="0"/>
        <v>182</v>
      </c>
      <c r="C37" s="3">
        <f t="shared" si="1"/>
        <v>83.333333333333343</v>
      </c>
      <c r="F37" s="2">
        <v>24</v>
      </c>
      <c r="G37" s="3">
        <f t="shared" si="2"/>
        <v>1</v>
      </c>
      <c r="H37" s="3">
        <v>9</v>
      </c>
      <c r="I37" s="3">
        <f t="shared" si="3"/>
        <v>0.95424250943932487</v>
      </c>
      <c r="J37" s="3">
        <f t="shared" si="4"/>
        <v>8.5881825849539233</v>
      </c>
      <c r="K37" s="3">
        <f t="shared" ca="1" si="5"/>
        <v>0</v>
      </c>
      <c r="L37" s="3">
        <f t="shared" ca="1" si="6"/>
        <v>28.67303277374042</v>
      </c>
    </row>
    <row r="38" spans="2:12" x14ac:dyDescent="0.35">
      <c r="B38" s="2">
        <f t="shared" si="0"/>
        <v>187</v>
      </c>
      <c r="C38" s="3">
        <f t="shared" si="1"/>
        <v>86.111111111111114</v>
      </c>
      <c r="F38" s="2">
        <v>25</v>
      </c>
      <c r="G38" s="3">
        <f t="shared" si="2"/>
        <v>1</v>
      </c>
      <c r="H38" s="3">
        <v>10</v>
      </c>
      <c r="I38" s="3">
        <f t="shared" si="3"/>
        <v>1</v>
      </c>
      <c r="J38" s="3">
        <f t="shared" si="4"/>
        <v>10</v>
      </c>
      <c r="K38" s="3">
        <f t="shared" ca="1" si="5"/>
        <v>0</v>
      </c>
      <c r="L38" s="3">
        <f t="shared" ca="1" si="6"/>
        <v>33</v>
      </c>
    </row>
    <row r="39" spans="2:12" x14ac:dyDescent="0.35">
      <c r="B39" s="2">
        <f t="shared" si="0"/>
        <v>192</v>
      </c>
      <c r="C39" s="3">
        <f t="shared" si="1"/>
        <v>88.888888888888886</v>
      </c>
      <c r="F39" s="2">
        <v>26</v>
      </c>
      <c r="G39" s="3">
        <f t="shared" si="2"/>
        <v>1</v>
      </c>
      <c r="H39" s="3">
        <v>11</v>
      </c>
      <c r="I39" s="3">
        <f t="shared" si="3"/>
        <v>1.0413926851582251</v>
      </c>
      <c r="J39" s="3">
        <f t="shared" si="4"/>
        <v>11.455319536740477</v>
      </c>
      <c r="K39" s="3">
        <f t="shared" ca="1" si="5"/>
        <v>0</v>
      </c>
      <c r="L39" s="3">
        <f t="shared" ca="1" si="6"/>
        <v>37.448743980537884</v>
      </c>
    </row>
    <row r="40" spans="2:12" x14ac:dyDescent="0.35">
      <c r="B40" s="2">
        <f t="shared" si="0"/>
        <v>197</v>
      </c>
      <c r="C40" s="3">
        <f t="shared" si="1"/>
        <v>91.666666666666657</v>
      </c>
      <c r="F40" s="2">
        <v>27</v>
      </c>
      <c r="G40" s="3">
        <f t="shared" si="2"/>
        <v>1</v>
      </c>
      <c r="H40" s="3">
        <v>12</v>
      </c>
      <c r="I40" s="3">
        <f t="shared" si="3"/>
        <v>1.0791812460476249</v>
      </c>
      <c r="J40" s="3">
        <f t="shared" si="4"/>
        <v>12.950174952571498</v>
      </c>
      <c r="K40" s="3">
        <f t="shared" ca="1" si="5"/>
        <v>0</v>
      </c>
      <c r="L40" s="3">
        <f t="shared" ca="1" si="6"/>
        <v>42.00888734980974</v>
      </c>
    </row>
    <row r="41" spans="2:12" x14ac:dyDescent="0.35">
      <c r="B41" s="2">
        <f t="shared" si="0"/>
        <v>202</v>
      </c>
      <c r="C41" s="3">
        <f t="shared" si="1"/>
        <v>94.444444444444457</v>
      </c>
      <c r="F41" s="2">
        <v>28</v>
      </c>
      <c r="G41" s="3">
        <f t="shared" si="2"/>
        <v>1</v>
      </c>
      <c r="H41" s="3">
        <v>13</v>
      </c>
      <c r="I41" s="3">
        <f t="shared" si="3"/>
        <v>1.1139433523068367</v>
      </c>
      <c r="J41" s="3">
        <f t="shared" si="4"/>
        <v>14.481263579988877</v>
      </c>
      <c r="K41" s="3">
        <f t="shared" ca="1" si="5"/>
        <v>0</v>
      </c>
      <c r="L41" s="3">
        <f t="shared" ca="1" si="6"/>
        <v>46.671677444580304</v>
      </c>
    </row>
    <row r="42" spans="2:12" x14ac:dyDescent="0.35">
      <c r="B42" s="2">
        <f t="shared" si="0"/>
        <v>207</v>
      </c>
      <c r="C42" s="3">
        <f t="shared" si="1"/>
        <v>97.222222222222229</v>
      </c>
      <c r="F42" s="2">
        <v>29</v>
      </c>
      <c r="G42" s="3">
        <f t="shared" si="2"/>
        <v>1</v>
      </c>
      <c r="H42" s="3">
        <v>14</v>
      </c>
      <c r="I42" s="3">
        <f t="shared" si="3"/>
        <v>1.146128035678238</v>
      </c>
      <c r="J42" s="3">
        <f t="shared" si="4"/>
        <v>16.045792499495331</v>
      </c>
      <c r="K42" s="3">
        <f t="shared" ca="1" si="5"/>
        <v>0</v>
      </c>
      <c r="L42" s="3">
        <f t="shared" ca="1" si="6"/>
        <v>51.429633569842466</v>
      </c>
    </row>
    <row r="43" spans="2:12" x14ac:dyDescent="0.35">
      <c r="B43" s="2">
        <f t="shared" si="0"/>
        <v>212</v>
      </c>
      <c r="C43" s="3">
        <f t="shared" si="1"/>
        <v>100</v>
      </c>
      <c r="F43" s="2">
        <v>30</v>
      </c>
      <c r="G43" s="3">
        <f t="shared" si="2"/>
        <v>1</v>
      </c>
      <c r="H43" s="3">
        <v>15</v>
      </c>
      <c r="I43" s="3">
        <f t="shared" si="3"/>
        <v>1.1760912590556813</v>
      </c>
      <c r="J43" s="3">
        <f t="shared" si="4"/>
        <v>17.64136888583522</v>
      </c>
      <c r="K43" s="3">
        <f t="shared" ca="1" si="5"/>
        <v>0</v>
      </c>
      <c r="L43" s="3">
        <f t="shared" ca="1" si="6"/>
        <v>56.276289175617023</v>
      </c>
    </row>
    <row r="44" spans="2:12" x14ac:dyDescent="0.35">
      <c r="F44" s="2">
        <v>31</v>
      </c>
      <c r="G44" s="3">
        <f t="shared" si="2"/>
        <v>1</v>
      </c>
      <c r="H44" s="3">
        <v>16</v>
      </c>
      <c r="I44" s="3">
        <f t="shared" si="3"/>
        <v>1.2041199826559248</v>
      </c>
      <c r="J44" s="3">
        <f t="shared" si="4"/>
        <v>19.265919722494797</v>
      </c>
      <c r="K44" s="3">
        <f t="shared" ca="1" si="5"/>
        <v>0</v>
      </c>
      <c r="L44" s="3">
        <f t="shared" ca="1" si="6"/>
        <v>61.205999132796236</v>
      </c>
    </row>
    <row r="45" spans="2:12" x14ac:dyDescent="0.35">
      <c r="F45" s="2">
        <v>32</v>
      </c>
      <c r="G45" s="3">
        <f t="shared" si="2"/>
        <v>1</v>
      </c>
      <c r="H45" s="3">
        <v>17</v>
      </c>
      <c r="I45" s="3">
        <f t="shared" si="3"/>
        <v>1.2304489213782739</v>
      </c>
      <c r="J45" s="3">
        <f t="shared" si="4"/>
        <v>20.917631663430654</v>
      </c>
      <c r="K45" s="3">
        <f t="shared" ca="1" si="5"/>
        <v>0</v>
      </c>
      <c r="L45" s="3">
        <f t="shared" ca="1" si="6"/>
        <v>66.213792833048515</v>
      </c>
    </row>
    <row r="46" spans="2:12" x14ac:dyDescent="0.35">
      <c r="F46" s="2">
        <v>33</v>
      </c>
      <c r="G46" s="3">
        <f t="shared" si="2"/>
        <v>1</v>
      </c>
      <c r="H46" s="3">
        <v>18</v>
      </c>
      <c r="I46" s="3">
        <f t="shared" si="3"/>
        <v>1.255272505103306</v>
      </c>
      <c r="J46" s="3">
        <f t="shared" si="4"/>
        <v>22.594905091859509</v>
      </c>
      <c r="K46" s="3">
        <f t="shared" ca="1" si="5"/>
        <v>0</v>
      </c>
      <c r="L46" s="3">
        <f t="shared" ca="1" si="6"/>
        <v>71.295260285785133</v>
      </c>
    </row>
    <row r="47" spans="2:12" x14ac:dyDescent="0.35">
      <c r="F47" s="2">
        <v>34</v>
      </c>
      <c r="G47" s="3">
        <f t="shared" si="2"/>
        <v>1</v>
      </c>
      <c r="H47" s="3">
        <v>19</v>
      </c>
      <c r="I47" s="3">
        <f t="shared" si="3"/>
        <v>1.2787536009528289</v>
      </c>
      <c r="J47" s="3">
        <f t="shared" si="4"/>
        <v>24.296318418103748</v>
      </c>
      <c r="K47" s="3">
        <f t="shared" ca="1" si="5"/>
        <v>0</v>
      </c>
      <c r="L47" s="3">
        <f t="shared" ca="1" si="6"/>
        <v>76.446462456216892</v>
      </c>
    </row>
    <row r="48" spans="2:12" x14ac:dyDescent="0.35">
      <c r="F48" s="2">
        <v>35</v>
      </c>
      <c r="G48" s="3">
        <f t="shared" si="2"/>
        <v>1</v>
      </c>
      <c r="H48" s="3">
        <v>20</v>
      </c>
      <c r="I48" s="3">
        <f t="shared" si="3"/>
        <v>1.3010299956639813</v>
      </c>
      <c r="J48" s="3">
        <f t="shared" si="4"/>
        <v>26.020599913279625</v>
      </c>
      <c r="K48" s="3">
        <f t="shared" ca="1" si="5"/>
        <v>0</v>
      </c>
      <c r="L48" s="3">
        <f t="shared" ca="1" si="6"/>
        <v>81.663859731166838</v>
      </c>
    </row>
    <row r="49" spans="6:12" x14ac:dyDescent="0.35">
      <c r="F49" s="2">
        <v>36</v>
      </c>
      <c r="G49" s="3">
        <f t="shared" si="2"/>
        <v>1</v>
      </c>
      <c r="H49" s="3">
        <v>21</v>
      </c>
      <c r="I49" s="3">
        <f t="shared" si="3"/>
        <v>1.3222192947339193</v>
      </c>
      <c r="J49" s="3">
        <f t="shared" si="4"/>
        <v>27.766605189412306</v>
      </c>
      <c r="K49" s="3">
        <f t="shared" ca="1" si="5"/>
        <v>0</v>
      </c>
      <c r="L49" s="3">
        <f t="shared" ca="1" si="6"/>
        <v>86.944254157704762</v>
      </c>
    </row>
    <row r="50" spans="6:12" x14ac:dyDescent="0.35">
      <c r="F50" s="2">
        <v>37</v>
      </c>
      <c r="G50" s="3">
        <f t="shared" si="2"/>
        <v>1</v>
      </c>
      <c r="H50" s="3">
        <v>22</v>
      </c>
      <c r="I50" s="3">
        <f t="shared" si="3"/>
        <v>1.3424226808222062</v>
      </c>
      <c r="J50" s="3">
        <f t="shared" si="4"/>
        <v>29.533298978088535</v>
      </c>
      <c r="K50" s="3">
        <f t="shared" ca="1" si="5"/>
        <v>0</v>
      </c>
      <c r="L50" s="3">
        <f t="shared" ca="1" si="6"/>
        <v>92.284742295910007</v>
      </c>
    </row>
    <row r="51" spans="6:12" x14ac:dyDescent="0.35">
      <c r="F51" s="2">
        <v>38</v>
      </c>
      <c r="G51" s="3">
        <f t="shared" si="2"/>
        <v>1</v>
      </c>
      <c r="H51" s="3">
        <v>23</v>
      </c>
      <c r="I51" s="3">
        <f t="shared" si="3"/>
        <v>1.3617278360175928</v>
      </c>
      <c r="J51" s="3">
        <f t="shared" si="4"/>
        <v>31.319740228404637</v>
      </c>
      <c r="K51" s="3">
        <f t="shared" ca="1" si="5"/>
        <v>0</v>
      </c>
      <c r="L51" s="3">
        <f t="shared" ca="1" si="6"/>
        <v>97.682676357249093</v>
      </c>
    </row>
    <row r="52" spans="6:12" x14ac:dyDescent="0.35">
      <c r="F52" s="2">
        <v>39</v>
      </c>
      <c r="G52" s="3">
        <f t="shared" si="2"/>
        <v>1</v>
      </c>
      <c r="H52" s="3">
        <v>24</v>
      </c>
      <c r="I52" s="3">
        <f t="shared" si="3"/>
        <v>1.3802112417116059</v>
      </c>
      <c r="J52" s="3">
        <f t="shared" si="4"/>
        <v>33.125069801078538</v>
      </c>
      <c r="K52" s="3">
        <f t="shared" ca="1" si="5"/>
        <v>0</v>
      </c>
      <c r="L52" s="3">
        <f t="shared" ca="1" si="6"/>
        <v>103.13563188665883</v>
      </c>
    </row>
    <row r="53" spans="6:12" x14ac:dyDescent="0.35">
      <c r="F53" s="2">
        <v>40</v>
      </c>
      <c r="G53" s="3">
        <f t="shared" si="2"/>
        <v>1</v>
      </c>
      <c r="H53" s="3">
        <v>25</v>
      </c>
      <c r="I53" s="3">
        <f t="shared" si="3"/>
        <v>1.3979400086720377</v>
      </c>
      <c r="J53" s="3">
        <f t="shared" si="4"/>
        <v>34.948500216800944</v>
      </c>
      <c r="K53" s="3">
        <f t="shared" ca="1" si="5"/>
        <v>0</v>
      </c>
      <c r="L53" s="3">
        <f t="shared" ca="1" si="6"/>
        <v>108.64138066774692</v>
      </c>
    </row>
    <row r="54" spans="6:12" x14ac:dyDescent="0.35">
      <c r="F54" s="2">
        <v>41</v>
      </c>
      <c r="G54" s="3">
        <f t="shared" si="2"/>
        <v>1</v>
      </c>
      <c r="H54" s="3">
        <v>26</v>
      </c>
      <c r="I54" s="3">
        <f t="shared" si="3"/>
        <v>1.414973347970818</v>
      </c>
      <c r="J54" s="3">
        <f t="shared" si="4"/>
        <v>36.789307047241266</v>
      </c>
      <c r="K54" s="3">
        <f t="shared" ca="1" si="5"/>
        <v>0</v>
      </c>
      <c r="L54" s="3">
        <f t="shared" ca="1" si="6"/>
        <v>114.19786783766543</v>
      </c>
    </row>
    <row r="55" spans="6:12" x14ac:dyDescent="0.35">
      <c r="F55" s="2">
        <v>42</v>
      </c>
      <c r="G55" s="3">
        <f t="shared" si="2"/>
        <v>1</v>
      </c>
      <c r="H55" s="3">
        <v>27</v>
      </c>
      <c r="I55" s="3">
        <f t="shared" si="3"/>
        <v>1.4313637641589874</v>
      </c>
      <c r="J55" s="3">
        <f t="shared" si="4"/>
        <v>38.646821632292657</v>
      </c>
      <c r="K55" s="3">
        <f t="shared" ca="1" si="5"/>
        <v>0</v>
      </c>
      <c r="L55" s="3">
        <f t="shared" ca="1" si="6"/>
        <v>119.80319242519595</v>
      </c>
    </row>
    <row r="56" spans="6:12" x14ac:dyDescent="0.35">
      <c r="F56" s="2">
        <v>43</v>
      </c>
      <c r="G56" s="3">
        <f t="shared" si="2"/>
        <v>1</v>
      </c>
      <c r="H56" s="3">
        <v>28</v>
      </c>
      <c r="I56" s="3">
        <f t="shared" si="3"/>
        <v>1.4471580313422192</v>
      </c>
      <c r="J56" s="3">
        <f t="shared" si="4"/>
        <v>40.520424877582137</v>
      </c>
      <c r="K56" s="3">
        <f t="shared" ca="1" si="5"/>
        <v>0</v>
      </c>
      <c r="L56" s="3">
        <f t="shared" ca="1" si="6"/>
        <v>125.45559069543084</v>
      </c>
    </row>
    <row r="57" spans="6:12" x14ac:dyDescent="0.35">
      <c r="F57" s="2">
        <v>44</v>
      </c>
      <c r="G57" s="3">
        <f t="shared" si="2"/>
        <v>1</v>
      </c>
      <c r="H57" s="3">
        <v>29</v>
      </c>
      <c r="I57" s="3">
        <f t="shared" si="3"/>
        <v>1.4623979978989561</v>
      </c>
      <c r="J57" s="3">
        <f t="shared" si="4"/>
        <v>42.409541939069726</v>
      </c>
      <c r="K57" s="3">
        <f t="shared" ca="1" si="5"/>
        <v>0</v>
      </c>
      <c r="L57" s="3">
        <f t="shared" ca="1" si="6"/>
        <v>131.1534218130071</v>
      </c>
    </row>
    <row r="58" spans="6:12" x14ac:dyDescent="0.35">
      <c r="F58" s="2">
        <v>45</v>
      </c>
      <c r="G58" s="3">
        <f t="shared" si="2"/>
        <v>1</v>
      </c>
      <c r="H58" s="3">
        <v>30</v>
      </c>
      <c r="I58" s="3">
        <f t="shared" si="3"/>
        <v>1.4771212547196624</v>
      </c>
      <c r="J58" s="3">
        <f t="shared" si="4"/>
        <v>44.313637641589871</v>
      </c>
      <c r="K58" s="3">
        <f t="shared" ca="1" si="5"/>
        <v>0</v>
      </c>
      <c r="L58" s="3">
        <f t="shared" ca="1" si="6"/>
        <v>136.89515543420893</v>
      </c>
    </row>
    <row r="59" spans="6:12" x14ac:dyDescent="0.35">
      <c r="F59" s="2">
        <v>46</v>
      </c>
      <c r="G59" s="3">
        <f t="shared" si="2"/>
        <v>1</v>
      </c>
      <c r="H59" s="3">
        <v>31</v>
      </c>
      <c r="I59" s="3">
        <f t="shared" si="3"/>
        <v>1.4913616938342726</v>
      </c>
      <c r="J59" s="3">
        <f t="shared" si="4"/>
        <v>46.232212508862453</v>
      </c>
      <c r="K59" s="3">
        <f t="shared" ca="1" si="5"/>
        <v>0</v>
      </c>
      <c r="L59" s="3">
        <f t="shared" ca="1" si="6"/>
        <v>142.67936091425591</v>
      </c>
    </row>
    <row r="60" spans="6:12" x14ac:dyDescent="0.35">
      <c r="F60" s="2">
        <v>47</v>
      </c>
      <c r="G60" s="3">
        <f t="shared" si="2"/>
        <v>1</v>
      </c>
      <c r="H60" s="3">
        <v>32</v>
      </c>
      <c r="I60" s="3">
        <f t="shared" si="3"/>
        <v>1.505149978319906</v>
      </c>
      <c r="J60" s="3">
        <f t="shared" si="4"/>
        <v>48.164799306236993</v>
      </c>
      <c r="K60" s="3">
        <f t="shared" ca="1" si="5"/>
        <v>0</v>
      </c>
      <c r="L60" s="3">
        <f t="shared" ca="1" si="6"/>
        <v>148.50469787535079</v>
      </c>
    </row>
    <row r="61" spans="6:12" x14ac:dyDescent="0.35">
      <c r="F61" s="2">
        <v>48</v>
      </c>
      <c r="G61" s="3">
        <f t="shared" si="2"/>
        <v>1</v>
      </c>
      <c r="H61" s="3">
        <v>33</v>
      </c>
      <c r="I61" s="3">
        <f t="shared" si="3"/>
        <v>1.5185139398778875</v>
      </c>
      <c r="J61" s="3">
        <f t="shared" si="4"/>
        <v>50.110960015970285</v>
      </c>
      <c r="K61" s="3">
        <f t="shared" ca="1" si="5"/>
        <v>0</v>
      </c>
      <c r="L61" s="3">
        <f t="shared" ca="1" si="6"/>
        <v>154.36990792766665</v>
      </c>
    </row>
    <row r="62" spans="6:12" x14ac:dyDescent="0.35">
      <c r="F62" s="2">
        <v>49</v>
      </c>
      <c r="G62" s="3">
        <f t="shared" si="2"/>
        <v>1</v>
      </c>
      <c r="H62" s="3">
        <v>34</v>
      </c>
      <c r="I62" s="3">
        <f t="shared" si="3"/>
        <v>1.5314789170422551</v>
      </c>
      <c r="J62" s="3">
        <f t="shared" si="4"/>
        <v>52.070283179436672</v>
      </c>
      <c r="K62" s="3">
        <f t="shared" ca="1" si="5"/>
        <v>0</v>
      </c>
      <c r="L62" s="3">
        <f t="shared" ca="1" si="6"/>
        <v>160.27380737239451</v>
      </c>
    </row>
    <row r="63" spans="6:12" x14ac:dyDescent="0.35">
      <c r="F63" s="2">
        <v>50</v>
      </c>
      <c r="G63" s="3">
        <f t="shared" si="2"/>
        <v>1</v>
      </c>
      <c r="H63" s="3">
        <v>35</v>
      </c>
      <c r="I63" s="3">
        <f t="shared" si="3"/>
        <v>1.5440680443502757</v>
      </c>
      <c r="J63" s="3">
        <f t="shared" si="4"/>
        <v>54.042381552259648</v>
      </c>
      <c r="K63" s="3">
        <f t="shared" ca="1" si="5"/>
        <v>0</v>
      </c>
      <c r="L63" s="3">
        <f t="shared" ca="1" si="6"/>
        <v>166.2152807454795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2E1B-75C6-4EC6-9925-23BA55905B2C}">
  <dimension ref="E2:J61"/>
  <sheetViews>
    <sheetView topLeftCell="A9" workbookViewId="0">
      <selection activeCell="N19" sqref="N19"/>
    </sheetView>
  </sheetViews>
  <sheetFormatPr defaultRowHeight="14.5" x14ac:dyDescent="0.35"/>
  <sheetData>
    <row r="2" spans="5:10" x14ac:dyDescent="0.35">
      <c r="E2" s="2"/>
      <c r="F2" s="3"/>
      <c r="G2" s="6" t="s">
        <v>21</v>
      </c>
      <c r="H2" s="3"/>
      <c r="I2" s="3"/>
      <c r="J2" s="3"/>
    </row>
    <row r="3" spans="5:10" x14ac:dyDescent="0.35">
      <c r="E3" s="2"/>
      <c r="F3" s="3"/>
      <c r="G3" s="3"/>
      <c r="H3" s="3"/>
      <c r="I3" s="3"/>
      <c r="J3" s="3"/>
    </row>
    <row r="4" spans="5:10" x14ac:dyDescent="0.35">
      <c r="E4" s="2"/>
      <c r="F4" s="3"/>
      <c r="G4" s="3">
        <v>1</v>
      </c>
      <c r="H4" s="3" t="s">
        <v>6</v>
      </c>
      <c r="I4" s="3"/>
      <c r="J4" s="3"/>
    </row>
    <row r="5" spans="5:10" x14ac:dyDescent="0.35">
      <c r="E5" s="2"/>
      <c r="F5" s="3"/>
      <c r="G5" s="3">
        <v>2</v>
      </c>
      <c r="H5" s="3" t="s">
        <v>7</v>
      </c>
      <c r="I5" s="3"/>
      <c r="J5" s="3"/>
    </row>
    <row r="6" spans="5:10" x14ac:dyDescent="0.35">
      <c r="F6" s="3"/>
      <c r="G6" s="3">
        <v>3</v>
      </c>
      <c r="H6" s="3" t="s">
        <v>8</v>
      </c>
      <c r="I6" s="3"/>
      <c r="J6" s="3"/>
    </row>
    <row r="7" spans="5:10" x14ac:dyDescent="0.35">
      <c r="E7" s="2"/>
      <c r="F7" s="3"/>
      <c r="G7" s="3">
        <v>1</v>
      </c>
      <c r="H7" s="6" t="s">
        <v>9</v>
      </c>
      <c r="I7" s="3"/>
      <c r="J7" s="3"/>
    </row>
    <row r="8" spans="5:10" x14ac:dyDescent="0.35">
      <c r="E8" s="2"/>
      <c r="F8" s="3"/>
      <c r="G8" s="3"/>
      <c r="H8" s="6"/>
      <c r="I8" s="3"/>
      <c r="J8" s="3"/>
    </row>
    <row r="9" spans="5:10" x14ac:dyDescent="0.35">
      <c r="E9" s="2"/>
      <c r="F9" s="3"/>
      <c r="G9" s="3"/>
      <c r="H9" s="3"/>
      <c r="I9" s="3"/>
      <c r="J9" s="3"/>
    </row>
    <row r="10" spans="5:10" x14ac:dyDescent="0.35">
      <c r="E10" s="2"/>
      <c r="F10" s="3" t="s">
        <v>10</v>
      </c>
      <c r="G10" s="3" t="s">
        <v>11</v>
      </c>
      <c r="H10" s="3" t="s">
        <v>22</v>
      </c>
      <c r="I10" s="3"/>
      <c r="J10" s="3" t="s">
        <v>14</v>
      </c>
    </row>
    <row r="11" spans="5:10" x14ac:dyDescent="0.35">
      <c r="E11" s="2" t="s">
        <v>15</v>
      </c>
      <c r="F11" s="3" t="s">
        <v>23</v>
      </c>
      <c r="G11" s="3" t="s">
        <v>2</v>
      </c>
      <c r="H11" s="3" t="s">
        <v>24</v>
      </c>
      <c r="I11" s="3" t="s">
        <v>19</v>
      </c>
      <c r="J11" s="3" t="s">
        <v>20</v>
      </c>
    </row>
    <row r="12" spans="5:10" x14ac:dyDescent="0.35">
      <c r="E12" s="2">
        <v>1</v>
      </c>
      <c r="F12" s="3">
        <f t="shared" ref="F12:F61" si="0">G12^0</f>
        <v>1</v>
      </c>
      <c r="G12" s="3">
        <v>0.25</v>
      </c>
      <c r="H12" s="3">
        <f t="shared" ref="H12:H61" si="1">G12*G12</f>
        <v>6.25E-2</v>
      </c>
      <c r="I12" s="3">
        <f t="shared" ref="I12:I61" ca="1" si="2">(RAND()*2-1)*$G$7</f>
        <v>0.46457874368918728</v>
      </c>
      <c r="J12" s="3">
        <f t="shared" ref="J12:J61" ca="1" si="3">$G$4*F12+$G$5*G12+$G$6*H12+I12</f>
        <v>2.1520787436891871</v>
      </c>
    </row>
    <row r="13" spans="5:10" x14ac:dyDescent="0.35">
      <c r="E13" s="2">
        <v>2</v>
      </c>
      <c r="F13" s="3">
        <f t="shared" si="0"/>
        <v>1</v>
      </c>
      <c r="G13" s="3">
        <v>0.5</v>
      </c>
      <c r="H13" s="3">
        <f t="shared" si="1"/>
        <v>0.25</v>
      </c>
      <c r="I13" s="3">
        <f t="shared" ca="1" si="2"/>
        <v>-0.32485980754197685</v>
      </c>
      <c r="J13" s="3">
        <f t="shared" ca="1" si="3"/>
        <v>2.4251401924580231</v>
      </c>
    </row>
    <row r="14" spans="5:10" x14ac:dyDescent="0.35">
      <c r="E14" s="2">
        <v>3</v>
      </c>
      <c r="F14" s="3">
        <f t="shared" si="0"/>
        <v>1</v>
      </c>
      <c r="G14" s="3">
        <v>0.75</v>
      </c>
      <c r="H14" s="3">
        <f t="shared" si="1"/>
        <v>0.5625</v>
      </c>
      <c r="I14" s="3">
        <f t="shared" ca="1" si="2"/>
        <v>0.66109165872749864</v>
      </c>
      <c r="J14" s="3">
        <f t="shared" ca="1" si="3"/>
        <v>4.8485916587274982</v>
      </c>
    </row>
    <row r="15" spans="5:10" x14ac:dyDescent="0.35">
      <c r="E15" s="2">
        <v>4</v>
      </c>
      <c r="F15" s="3">
        <f t="shared" si="0"/>
        <v>1</v>
      </c>
      <c r="G15" s="3">
        <v>1</v>
      </c>
      <c r="H15" s="3">
        <f t="shared" si="1"/>
        <v>1</v>
      </c>
      <c r="I15" s="3">
        <f t="shared" ca="1" si="2"/>
        <v>0.64924296776047274</v>
      </c>
      <c r="J15" s="3">
        <f t="shared" ca="1" si="3"/>
        <v>6.6492429677604727</v>
      </c>
    </row>
    <row r="16" spans="5:10" x14ac:dyDescent="0.35">
      <c r="E16" s="2">
        <v>5</v>
      </c>
      <c r="F16" s="3">
        <f t="shared" si="0"/>
        <v>1</v>
      </c>
      <c r="G16" s="3">
        <v>1.25</v>
      </c>
      <c r="H16" s="3">
        <f t="shared" si="1"/>
        <v>1.5625</v>
      </c>
      <c r="I16" s="3">
        <f t="shared" ca="1" si="2"/>
        <v>0.21692735400700003</v>
      </c>
      <c r="J16" s="3">
        <f t="shared" ca="1" si="3"/>
        <v>8.4044273540069998</v>
      </c>
    </row>
    <row r="17" spans="5:10" x14ac:dyDescent="0.35">
      <c r="E17" s="2">
        <v>6</v>
      </c>
      <c r="F17" s="3">
        <f t="shared" si="0"/>
        <v>1</v>
      </c>
      <c r="G17" s="3">
        <v>1.5</v>
      </c>
      <c r="H17" s="3">
        <f t="shared" si="1"/>
        <v>2.25</v>
      </c>
      <c r="I17" s="3">
        <f t="shared" ca="1" si="2"/>
        <v>2.9439255698126665E-2</v>
      </c>
      <c r="J17" s="3">
        <f t="shared" ca="1" si="3"/>
        <v>10.779439255698126</v>
      </c>
    </row>
    <row r="18" spans="5:10" x14ac:dyDescent="0.35">
      <c r="E18" s="2">
        <v>7</v>
      </c>
      <c r="F18" s="3">
        <f t="shared" si="0"/>
        <v>1</v>
      </c>
      <c r="G18" s="3">
        <v>1.75</v>
      </c>
      <c r="H18" s="3">
        <f t="shared" si="1"/>
        <v>3.0625</v>
      </c>
      <c r="I18" s="3">
        <f t="shared" ca="1" si="2"/>
        <v>0.25460719315217673</v>
      </c>
      <c r="J18" s="3">
        <f t="shared" ca="1" si="3"/>
        <v>13.942107193152177</v>
      </c>
    </row>
    <row r="19" spans="5:10" x14ac:dyDescent="0.35">
      <c r="E19" s="2">
        <v>8</v>
      </c>
      <c r="F19" s="3">
        <f t="shared" si="0"/>
        <v>1</v>
      </c>
      <c r="G19" s="3">
        <v>2</v>
      </c>
      <c r="H19" s="3">
        <f t="shared" si="1"/>
        <v>4</v>
      </c>
      <c r="I19" s="3">
        <f t="shared" ca="1" si="2"/>
        <v>0.92490278428035277</v>
      </c>
      <c r="J19" s="3">
        <f t="shared" ca="1" si="3"/>
        <v>17.924902784280352</v>
      </c>
    </row>
    <row r="20" spans="5:10" x14ac:dyDescent="0.35">
      <c r="E20" s="2">
        <v>9</v>
      </c>
      <c r="F20" s="3">
        <f t="shared" si="0"/>
        <v>1</v>
      </c>
      <c r="G20" s="3">
        <v>2.25</v>
      </c>
      <c r="H20" s="3">
        <f t="shared" si="1"/>
        <v>5.0625</v>
      </c>
      <c r="I20" s="3">
        <f t="shared" ca="1" si="2"/>
        <v>0.3505142782636228</v>
      </c>
      <c r="J20" s="3">
        <f t="shared" ca="1" si="3"/>
        <v>21.038014278263624</v>
      </c>
    </row>
    <row r="21" spans="5:10" x14ac:dyDescent="0.35">
      <c r="E21" s="2">
        <v>10</v>
      </c>
      <c r="F21" s="3">
        <f t="shared" si="0"/>
        <v>1</v>
      </c>
      <c r="G21" s="3">
        <v>2.5</v>
      </c>
      <c r="H21" s="3">
        <f t="shared" si="1"/>
        <v>6.25</v>
      </c>
      <c r="I21" s="3">
        <f t="shared" ca="1" si="2"/>
        <v>-0.11714580214800896</v>
      </c>
      <c r="J21" s="3">
        <f t="shared" ca="1" si="3"/>
        <v>24.632854197851991</v>
      </c>
    </row>
    <row r="22" spans="5:10" x14ac:dyDescent="0.35">
      <c r="E22" s="2">
        <v>11</v>
      </c>
      <c r="F22" s="3">
        <f t="shared" si="0"/>
        <v>1</v>
      </c>
      <c r="G22" s="3">
        <v>2.75</v>
      </c>
      <c r="H22" s="3">
        <f t="shared" si="1"/>
        <v>7.5625</v>
      </c>
      <c r="I22" s="3">
        <f t="shared" ca="1" si="2"/>
        <v>0.11285192065386029</v>
      </c>
      <c r="J22" s="3">
        <f t="shared" ca="1" si="3"/>
        <v>29.30035192065386</v>
      </c>
    </row>
    <row r="23" spans="5:10" x14ac:dyDescent="0.35">
      <c r="E23" s="2">
        <v>12</v>
      </c>
      <c r="F23" s="3">
        <f t="shared" si="0"/>
        <v>1</v>
      </c>
      <c r="G23" s="3">
        <v>3</v>
      </c>
      <c r="H23" s="3">
        <f t="shared" si="1"/>
        <v>9</v>
      </c>
      <c r="I23" s="3">
        <f t="shared" ca="1" si="2"/>
        <v>-0.44755440805698465</v>
      </c>
      <c r="J23" s="3">
        <f t="shared" ca="1" si="3"/>
        <v>33.552445591943012</v>
      </c>
    </row>
    <row r="24" spans="5:10" x14ac:dyDescent="0.35">
      <c r="E24" s="2">
        <v>13</v>
      </c>
      <c r="F24" s="3">
        <f t="shared" si="0"/>
        <v>1</v>
      </c>
      <c r="G24" s="3">
        <v>3.25</v>
      </c>
      <c r="H24" s="3">
        <f t="shared" si="1"/>
        <v>10.5625</v>
      </c>
      <c r="I24" s="3">
        <f t="shared" ca="1" si="2"/>
        <v>0.15686128636380858</v>
      </c>
      <c r="J24" s="3">
        <f t="shared" ca="1" si="3"/>
        <v>39.344361286363807</v>
      </c>
    </row>
    <row r="25" spans="5:10" x14ac:dyDescent="0.35">
      <c r="E25" s="2">
        <v>14</v>
      </c>
      <c r="F25" s="3">
        <f t="shared" si="0"/>
        <v>1</v>
      </c>
      <c r="G25" s="3">
        <v>3.5</v>
      </c>
      <c r="H25" s="3">
        <f t="shared" si="1"/>
        <v>12.25</v>
      </c>
      <c r="I25" s="3">
        <f t="shared" ca="1" si="2"/>
        <v>-0.43373609225987808</v>
      </c>
      <c r="J25" s="3">
        <f t="shared" ca="1" si="3"/>
        <v>44.316263907740122</v>
      </c>
    </row>
    <row r="26" spans="5:10" x14ac:dyDescent="0.35">
      <c r="E26" s="2">
        <v>15</v>
      </c>
      <c r="F26" s="3">
        <f t="shared" si="0"/>
        <v>1</v>
      </c>
      <c r="G26" s="3">
        <v>3.75</v>
      </c>
      <c r="H26" s="3">
        <f t="shared" si="1"/>
        <v>14.0625</v>
      </c>
      <c r="I26" s="3">
        <f t="shared" ca="1" si="2"/>
        <v>0.17771931800364449</v>
      </c>
      <c r="J26" s="3">
        <f t="shared" ca="1" si="3"/>
        <v>50.865219318003646</v>
      </c>
    </row>
    <row r="27" spans="5:10" x14ac:dyDescent="0.35">
      <c r="E27" s="2">
        <v>16</v>
      </c>
      <c r="F27" s="3">
        <f t="shared" si="0"/>
        <v>1</v>
      </c>
      <c r="G27" s="3">
        <v>4</v>
      </c>
      <c r="H27" s="3">
        <f t="shared" si="1"/>
        <v>16</v>
      </c>
      <c r="I27" s="3">
        <f t="shared" ca="1" si="2"/>
        <v>0.17129439289065984</v>
      </c>
      <c r="J27" s="3">
        <f t="shared" ca="1" si="3"/>
        <v>57.171294392890658</v>
      </c>
    </row>
    <row r="28" spans="5:10" x14ac:dyDescent="0.35">
      <c r="E28" s="2">
        <v>17</v>
      </c>
      <c r="F28" s="3">
        <f t="shared" si="0"/>
        <v>1</v>
      </c>
      <c r="G28" s="3">
        <v>4.25</v>
      </c>
      <c r="H28" s="3">
        <f t="shared" si="1"/>
        <v>18.0625</v>
      </c>
      <c r="I28" s="3">
        <f t="shared" ca="1" si="2"/>
        <v>0.78589501508865434</v>
      </c>
      <c r="J28" s="3">
        <f t="shared" ca="1" si="3"/>
        <v>64.473395015088656</v>
      </c>
    </row>
    <row r="29" spans="5:10" x14ac:dyDescent="0.35">
      <c r="E29" s="2">
        <v>18</v>
      </c>
      <c r="F29" s="3">
        <f t="shared" si="0"/>
        <v>1</v>
      </c>
      <c r="G29" s="3">
        <v>4.5</v>
      </c>
      <c r="H29" s="3">
        <f t="shared" si="1"/>
        <v>20.25</v>
      </c>
      <c r="I29" s="3">
        <f t="shared" ca="1" si="2"/>
        <v>0.65769888872596716</v>
      </c>
      <c r="J29" s="3">
        <f t="shared" ca="1" si="3"/>
        <v>71.40769888872596</v>
      </c>
    </row>
    <row r="30" spans="5:10" x14ac:dyDescent="0.35">
      <c r="E30" s="2">
        <v>19</v>
      </c>
      <c r="F30" s="3">
        <f t="shared" si="0"/>
        <v>1</v>
      </c>
      <c r="G30" s="3">
        <v>4.75</v>
      </c>
      <c r="H30" s="3">
        <f t="shared" si="1"/>
        <v>22.5625</v>
      </c>
      <c r="I30" s="3">
        <f t="shared" ca="1" si="2"/>
        <v>0.4721462749299048</v>
      </c>
      <c r="J30" s="3">
        <f t="shared" ca="1" si="3"/>
        <v>78.659646274929898</v>
      </c>
    </row>
    <row r="31" spans="5:10" x14ac:dyDescent="0.35">
      <c r="E31" s="2">
        <v>20</v>
      </c>
      <c r="F31" s="3">
        <f t="shared" si="0"/>
        <v>1</v>
      </c>
      <c r="G31" s="3">
        <v>5</v>
      </c>
      <c r="H31" s="3">
        <f t="shared" si="1"/>
        <v>25</v>
      </c>
      <c r="I31" s="3">
        <f t="shared" ca="1" si="2"/>
        <v>0.75005492211867986</v>
      </c>
      <c r="J31" s="3">
        <f t="shared" ca="1" si="3"/>
        <v>86.750054922118679</v>
      </c>
    </row>
    <row r="32" spans="5:10" x14ac:dyDescent="0.35">
      <c r="E32" s="2">
        <v>21</v>
      </c>
      <c r="F32" s="3">
        <f t="shared" si="0"/>
        <v>1</v>
      </c>
      <c r="G32" s="3">
        <v>6</v>
      </c>
      <c r="H32" s="3">
        <f t="shared" si="1"/>
        <v>36</v>
      </c>
      <c r="I32" s="3">
        <f t="shared" ca="1" si="2"/>
        <v>-0.16915006876040062</v>
      </c>
      <c r="J32" s="3">
        <f t="shared" ca="1" si="3"/>
        <v>120.8308499312396</v>
      </c>
    </row>
    <row r="33" spans="5:10" x14ac:dyDescent="0.35">
      <c r="E33" s="2">
        <v>22</v>
      </c>
      <c r="F33" s="3">
        <f t="shared" si="0"/>
        <v>1</v>
      </c>
      <c r="G33" s="3">
        <v>7</v>
      </c>
      <c r="H33" s="3">
        <f t="shared" si="1"/>
        <v>49</v>
      </c>
      <c r="I33" s="3">
        <f t="shared" ca="1" si="2"/>
        <v>-6.8208894723935654E-2</v>
      </c>
      <c r="J33" s="3">
        <f t="shared" ca="1" si="3"/>
        <v>161.93179110527606</v>
      </c>
    </row>
    <row r="34" spans="5:10" x14ac:dyDescent="0.35">
      <c r="E34" s="2">
        <v>23</v>
      </c>
      <c r="F34" s="3">
        <f t="shared" si="0"/>
        <v>1</v>
      </c>
      <c r="G34" s="3">
        <v>8</v>
      </c>
      <c r="H34" s="3">
        <f t="shared" si="1"/>
        <v>64</v>
      </c>
      <c r="I34" s="3">
        <f t="shared" ca="1" si="2"/>
        <v>0.5523233102957068</v>
      </c>
      <c r="J34" s="3">
        <f t="shared" ca="1" si="3"/>
        <v>209.55232331029572</v>
      </c>
    </row>
    <row r="35" spans="5:10" x14ac:dyDescent="0.35">
      <c r="E35" s="2">
        <v>24</v>
      </c>
      <c r="F35" s="3">
        <f t="shared" si="0"/>
        <v>1</v>
      </c>
      <c r="G35" s="3">
        <v>9</v>
      </c>
      <c r="H35" s="3">
        <f t="shared" si="1"/>
        <v>81</v>
      </c>
      <c r="I35" s="3">
        <f t="shared" ca="1" si="2"/>
        <v>0.86918302946656545</v>
      </c>
      <c r="J35" s="3">
        <f t="shared" ca="1" si="3"/>
        <v>262.86918302946657</v>
      </c>
    </row>
    <row r="36" spans="5:10" x14ac:dyDescent="0.35">
      <c r="E36" s="2">
        <v>25</v>
      </c>
      <c r="F36" s="3">
        <f t="shared" si="0"/>
        <v>1</v>
      </c>
      <c r="G36" s="3">
        <v>10</v>
      </c>
      <c r="H36" s="3">
        <f t="shared" si="1"/>
        <v>100</v>
      </c>
      <c r="I36" s="3">
        <f t="shared" ca="1" si="2"/>
        <v>0.60658079864351522</v>
      </c>
      <c r="J36" s="3">
        <f t="shared" ca="1" si="3"/>
        <v>321.60658079864351</v>
      </c>
    </row>
    <row r="37" spans="5:10" x14ac:dyDescent="0.35">
      <c r="E37" s="2">
        <v>26</v>
      </c>
      <c r="F37" s="3">
        <f t="shared" si="0"/>
        <v>1</v>
      </c>
      <c r="G37" s="3">
        <v>11</v>
      </c>
      <c r="H37" s="3">
        <f t="shared" si="1"/>
        <v>121</v>
      </c>
      <c r="I37" s="3">
        <f t="shared" ca="1" si="2"/>
        <v>0.78287824145092233</v>
      </c>
      <c r="J37" s="3">
        <f t="shared" ca="1" si="3"/>
        <v>386.78287824145093</v>
      </c>
    </row>
    <row r="38" spans="5:10" x14ac:dyDescent="0.35">
      <c r="E38" s="2">
        <v>27</v>
      </c>
      <c r="F38" s="3">
        <f t="shared" si="0"/>
        <v>1</v>
      </c>
      <c r="G38" s="3">
        <v>12</v>
      </c>
      <c r="H38" s="3">
        <f t="shared" si="1"/>
        <v>144</v>
      </c>
      <c r="I38" s="3">
        <f t="shared" ca="1" si="2"/>
        <v>0.43314804005345819</v>
      </c>
      <c r="J38" s="3">
        <f t="shared" ca="1" si="3"/>
        <v>457.43314804005348</v>
      </c>
    </row>
    <row r="39" spans="5:10" x14ac:dyDescent="0.35">
      <c r="E39" s="2">
        <v>28</v>
      </c>
      <c r="F39" s="3">
        <f t="shared" si="0"/>
        <v>1</v>
      </c>
      <c r="G39" s="3">
        <v>13</v>
      </c>
      <c r="H39" s="3">
        <f t="shared" si="1"/>
        <v>169</v>
      </c>
      <c r="I39" s="3">
        <f t="shared" ca="1" si="2"/>
        <v>-0.4403329823876021</v>
      </c>
      <c r="J39" s="3">
        <f t="shared" ca="1" si="3"/>
        <v>533.55966701761236</v>
      </c>
    </row>
    <row r="40" spans="5:10" x14ac:dyDescent="0.35">
      <c r="E40" s="2">
        <v>29</v>
      </c>
      <c r="F40" s="3">
        <f t="shared" si="0"/>
        <v>1</v>
      </c>
      <c r="G40" s="3">
        <v>14</v>
      </c>
      <c r="H40" s="3">
        <f t="shared" si="1"/>
        <v>196</v>
      </c>
      <c r="I40" s="3">
        <f t="shared" ca="1" si="2"/>
        <v>0.39867347801333541</v>
      </c>
      <c r="J40" s="3">
        <f t="shared" ca="1" si="3"/>
        <v>617.39867347801328</v>
      </c>
    </row>
    <row r="41" spans="5:10" x14ac:dyDescent="0.35">
      <c r="E41" s="2">
        <v>30</v>
      </c>
      <c r="F41" s="3">
        <f t="shared" si="0"/>
        <v>1</v>
      </c>
      <c r="G41" s="3">
        <v>15</v>
      </c>
      <c r="H41" s="3">
        <f t="shared" si="1"/>
        <v>225</v>
      </c>
      <c r="I41" s="3">
        <f t="shared" ca="1" si="2"/>
        <v>-0.86228524500969894</v>
      </c>
      <c r="J41" s="3">
        <f t="shared" ca="1" si="3"/>
        <v>705.13771475499027</v>
      </c>
    </row>
    <row r="42" spans="5:10" x14ac:dyDescent="0.35">
      <c r="E42" s="2">
        <v>31</v>
      </c>
      <c r="F42" s="3">
        <f t="shared" si="0"/>
        <v>1</v>
      </c>
      <c r="G42" s="3">
        <v>16</v>
      </c>
      <c r="H42" s="3">
        <f t="shared" si="1"/>
        <v>256</v>
      </c>
      <c r="I42" s="3">
        <f t="shared" ca="1" si="2"/>
        <v>-0.2704986630402626</v>
      </c>
      <c r="J42" s="3">
        <f t="shared" ca="1" si="3"/>
        <v>800.72950133695974</v>
      </c>
    </row>
    <row r="43" spans="5:10" x14ac:dyDescent="0.35">
      <c r="E43" s="2">
        <v>32</v>
      </c>
      <c r="F43" s="3">
        <f t="shared" si="0"/>
        <v>1</v>
      </c>
      <c r="G43" s="3">
        <v>17</v>
      </c>
      <c r="H43" s="3">
        <f t="shared" si="1"/>
        <v>289</v>
      </c>
      <c r="I43" s="3">
        <f t="shared" ca="1" si="2"/>
        <v>-0.88446781248625284</v>
      </c>
      <c r="J43" s="3">
        <f t="shared" ca="1" si="3"/>
        <v>901.11553218751374</v>
      </c>
    </row>
    <row r="44" spans="5:10" x14ac:dyDescent="0.35">
      <c r="E44" s="2">
        <v>33</v>
      </c>
      <c r="F44" s="3">
        <f t="shared" si="0"/>
        <v>1</v>
      </c>
      <c r="G44" s="3">
        <v>18</v>
      </c>
      <c r="H44" s="3">
        <f t="shared" si="1"/>
        <v>324</v>
      </c>
      <c r="I44" s="3">
        <f t="shared" ca="1" si="2"/>
        <v>-0.32947017472736206</v>
      </c>
      <c r="J44" s="3">
        <f t="shared" ca="1" si="3"/>
        <v>1008.6705298252726</v>
      </c>
    </row>
    <row r="45" spans="5:10" x14ac:dyDescent="0.35">
      <c r="E45" s="2">
        <v>34</v>
      </c>
      <c r="F45" s="3">
        <f t="shared" si="0"/>
        <v>1</v>
      </c>
      <c r="G45" s="3">
        <v>19</v>
      </c>
      <c r="H45" s="3">
        <f t="shared" si="1"/>
        <v>361</v>
      </c>
      <c r="I45" s="3">
        <f t="shared" ca="1" si="2"/>
        <v>0.51782159513969495</v>
      </c>
      <c r="J45" s="3">
        <f t="shared" ca="1" si="3"/>
        <v>1122.5178215951396</v>
      </c>
    </row>
    <row r="46" spans="5:10" x14ac:dyDescent="0.35">
      <c r="E46" s="2">
        <v>35</v>
      </c>
      <c r="F46" s="3">
        <f t="shared" si="0"/>
        <v>1</v>
      </c>
      <c r="G46" s="3">
        <v>20</v>
      </c>
      <c r="H46" s="3">
        <f t="shared" si="1"/>
        <v>400</v>
      </c>
      <c r="I46" s="3">
        <f t="shared" ca="1" si="2"/>
        <v>0.36077010223936146</v>
      </c>
      <c r="J46" s="3">
        <f t="shared" ca="1" si="3"/>
        <v>1241.3607701022393</v>
      </c>
    </row>
    <row r="47" spans="5:10" x14ac:dyDescent="0.35">
      <c r="E47" s="2">
        <v>36</v>
      </c>
      <c r="F47" s="3">
        <f t="shared" si="0"/>
        <v>1</v>
      </c>
      <c r="G47" s="3">
        <v>21</v>
      </c>
      <c r="H47" s="3">
        <f t="shared" si="1"/>
        <v>441</v>
      </c>
      <c r="I47" s="3">
        <f t="shared" ca="1" si="2"/>
        <v>-0.15124591788827213</v>
      </c>
      <c r="J47" s="3">
        <f t="shared" ca="1" si="3"/>
        <v>1365.8487540821118</v>
      </c>
    </row>
    <row r="48" spans="5:10" x14ac:dyDescent="0.35">
      <c r="E48" s="2">
        <v>37</v>
      </c>
      <c r="F48" s="3">
        <f t="shared" si="0"/>
        <v>1</v>
      </c>
      <c r="G48" s="3">
        <v>22</v>
      </c>
      <c r="H48" s="3">
        <f t="shared" si="1"/>
        <v>484</v>
      </c>
      <c r="I48" s="3">
        <f t="shared" ca="1" si="2"/>
        <v>0.20863072843190666</v>
      </c>
      <c r="J48" s="3">
        <f t="shared" ca="1" si="3"/>
        <v>1497.2086307284319</v>
      </c>
    </row>
    <row r="49" spans="5:10" x14ac:dyDescent="0.35">
      <c r="E49" s="2">
        <v>38</v>
      </c>
      <c r="F49" s="3">
        <f t="shared" si="0"/>
        <v>1</v>
      </c>
      <c r="G49" s="3">
        <v>23</v>
      </c>
      <c r="H49" s="3">
        <f t="shared" si="1"/>
        <v>529</v>
      </c>
      <c r="I49" s="3">
        <f t="shared" ca="1" si="2"/>
        <v>0.1065335764145563</v>
      </c>
      <c r="J49" s="3">
        <f t="shared" ca="1" si="3"/>
        <v>1634.1065335764144</v>
      </c>
    </row>
    <row r="50" spans="5:10" x14ac:dyDescent="0.35">
      <c r="E50" s="2">
        <v>39</v>
      </c>
      <c r="F50" s="3">
        <f t="shared" si="0"/>
        <v>1</v>
      </c>
      <c r="G50" s="3">
        <v>24</v>
      </c>
      <c r="H50" s="3">
        <f t="shared" si="1"/>
        <v>576</v>
      </c>
      <c r="I50" s="3">
        <f t="shared" ca="1" si="2"/>
        <v>-0.63430570982824452</v>
      </c>
      <c r="J50" s="3">
        <f t="shared" ca="1" si="3"/>
        <v>1776.3656942901719</v>
      </c>
    </row>
    <row r="51" spans="5:10" x14ac:dyDescent="0.35">
      <c r="E51" s="2">
        <v>40</v>
      </c>
      <c r="F51" s="3">
        <f t="shared" si="0"/>
        <v>1</v>
      </c>
      <c r="G51" s="3">
        <v>25</v>
      </c>
      <c r="H51" s="3">
        <f t="shared" si="1"/>
        <v>625</v>
      </c>
      <c r="I51" s="3">
        <f t="shared" ca="1" si="2"/>
        <v>0.97545611684369482</v>
      </c>
      <c r="J51" s="3">
        <f t="shared" ca="1" si="3"/>
        <v>1926.9754561168436</v>
      </c>
    </row>
    <row r="52" spans="5:10" x14ac:dyDescent="0.35">
      <c r="E52" s="2">
        <v>41</v>
      </c>
      <c r="F52" s="3">
        <f t="shared" si="0"/>
        <v>1</v>
      </c>
      <c r="G52" s="3">
        <v>26</v>
      </c>
      <c r="H52" s="3">
        <f t="shared" si="1"/>
        <v>676</v>
      </c>
      <c r="I52" s="3">
        <f t="shared" ca="1" si="2"/>
        <v>0.39789789491849969</v>
      </c>
      <c r="J52" s="3">
        <f t="shared" ca="1" si="3"/>
        <v>2081.3978978949185</v>
      </c>
    </row>
    <row r="53" spans="5:10" x14ac:dyDescent="0.35">
      <c r="E53" s="2">
        <v>42</v>
      </c>
      <c r="F53" s="3">
        <f t="shared" si="0"/>
        <v>1</v>
      </c>
      <c r="G53" s="3">
        <v>27</v>
      </c>
      <c r="H53" s="3">
        <f t="shared" si="1"/>
        <v>729</v>
      </c>
      <c r="I53" s="3">
        <f t="shared" ca="1" si="2"/>
        <v>0.51313841750076539</v>
      </c>
      <c r="J53" s="3">
        <f t="shared" ca="1" si="3"/>
        <v>2242.5131384175006</v>
      </c>
    </row>
    <row r="54" spans="5:10" x14ac:dyDescent="0.35">
      <c r="E54" s="2">
        <v>43</v>
      </c>
      <c r="F54" s="3">
        <f t="shared" si="0"/>
        <v>1</v>
      </c>
      <c r="G54" s="3">
        <v>28</v>
      </c>
      <c r="H54" s="3">
        <f t="shared" si="1"/>
        <v>784</v>
      </c>
      <c r="I54" s="3">
        <f t="shared" ca="1" si="2"/>
        <v>0.72599319476141178</v>
      </c>
      <c r="J54" s="3">
        <f t="shared" ca="1" si="3"/>
        <v>2409.7259931947615</v>
      </c>
    </row>
    <row r="55" spans="5:10" x14ac:dyDescent="0.35">
      <c r="E55" s="2">
        <v>44</v>
      </c>
      <c r="F55" s="3">
        <f t="shared" si="0"/>
        <v>1</v>
      </c>
      <c r="G55" s="3">
        <v>29</v>
      </c>
      <c r="H55" s="3">
        <f t="shared" si="1"/>
        <v>841</v>
      </c>
      <c r="I55" s="3">
        <f t="shared" ca="1" si="2"/>
        <v>0.88346024727474703</v>
      </c>
      <c r="J55" s="3">
        <f t="shared" ca="1" si="3"/>
        <v>2582.8834602472748</v>
      </c>
    </row>
    <row r="56" spans="5:10" x14ac:dyDescent="0.35">
      <c r="E56" s="2">
        <v>45</v>
      </c>
      <c r="F56" s="3">
        <f t="shared" si="0"/>
        <v>1</v>
      </c>
      <c r="G56" s="3">
        <v>30</v>
      </c>
      <c r="H56" s="3">
        <f t="shared" si="1"/>
        <v>900</v>
      </c>
      <c r="I56" s="3">
        <f t="shared" ca="1" si="2"/>
        <v>0.18456731917841784</v>
      </c>
      <c r="J56" s="3">
        <f t="shared" ca="1" si="3"/>
        <v>2761.1845673191783</v>
      </c>
    </row>
    <row r="57" spans="5:10" x14ac:dyDescent="0.35">
      <c r="E57" s="2">
        <v>46</v>
      </c>
      <c r="F57" s="3">
        <f t="shared" si="0"/>
        <v>1</v>
      </c>
      <c r="G57" s="3">
        <v>31</v>
      </c>
      <c r="H57" s="3">
        <f t="shared" si="1"/>
        <v>961</v>
      </c>
      <c r="I57" s="3">
        <f t="shared" ca="1" si="2"/>
        <v>-0.80843502444274606</v>
      </c>
      <c r="J57" s="3">
        <f t="shared" ca="1" si="3"/>
        <v>2945.1915649755574</v>
      </c>
    </row>
    <row r="58" spans="5:10" x14ac:dyDescent="0.35">
      <c r="E58" s="2">
        <v>47</v>
      </c>
      <c r="F58" s="3">
        <f t="shared" si="0"/>
        <v>1</v>
      </c>
      <c r="G58" s="3">
        <v>32</v>
      </c>
      <c r="H58" s="3">
        <f t="shared" si="1"/>
        <v>1024</v>
      </c>
      <c r="I58" s="3">
        <f t="shared" ca="1" si="2"/>
        <v>0.40131606347226367</v>
      </c>
      <c r="J58" s="3">
        <f t="shared" ca="1" si="3"/>
        <v>3137.4013160634722</v>
      </c>
    </row>
    <row r="59" spans="5:10" x14ac:dyDescent="0.35">
      <c r="E59" s="2">
        <v>48</v>
      </c>
      <c r="F59" s="3">
        <f t="shared" si="0"/>
        <v>1</v>
      </c>
      <c r="G59" s="3">
        <v>33</v>
      </c>
      <c r="H59" s="3">
        <f t="shared" si="1"/>
        <v>1089</v>
      </c>
      <c r="I59" s="3">
        <f t="shared" ca="1" si="2"/>
        <v>0.2660520616289912</v>
      </c>
      <c r="J59" s="3">
        <f t="shared" ca="1" si="3"/>
        <v>3334.2660520616291</v>
      </c>
    </row>
    <row r="60" spans="5:10" x14ac:dyDescent="0.35">
      <c r="E60" s="2">
        <v>49</v>
      </c>
      <c r="F60" s="3">
        <f t="shared" si="0"/>
        <v>1</v>
      </c>
      <c r="G60" s="3">
        <v>34</v>
      </c>
      <c r="H60" s="3">
        <f t="shared" si="1"/>
        <v>1156</v>
      </c>
      <c r="I60" s="3">
        <f t="shared" ca="1" si="2"/>
        <v>-0.59182699557260587</v>
      </c>
      <c r="J60" s="3">
        <f t="shared" ca="1" si="3"/>
        <v>3536.4081730044272</v>
      </c>
    </row>
    <row r="61" spans="5:10" x14ac:dyDescent="0.35">
      <c r="E61" s="2">
        <v>50</v>
      </c>
      <c r="F61" s="3">
        <f t="shared" si="0"/>
        <v>1</v>
      </c>
      <c r="G61" s="3">
        <v>35</v>
      </c>
      <c r="H61" s="3">
        <f t="shared" si="1"/>
        <v>1225</v>
      </c>
      <c r="I61" s="3">
        <f t="shared" ca="1" si="2"/>
        <v>-0.28375670515961215</v>
      </c>
      <c r="J61" s="3">
        <f t="shared" ca="1" si="3"/>
        <v>3745.7162432948403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A14A-35DA-4F27-8880-C541070CCB6A}">
  <dimension ref="B2:E7"/>
  <sheetViews>
    <sheetView workbookViewId="0">
      <selection activeCell="L16" sqref="L16"/>
    </sheetView>
  </sheetViews>
  <sheetFormatPr defaultRowHeight="14.5" x14ac:dyDescent="0.35"/>
  <sheetData>
    <row r="2" spans="2:5" ht="20" x14ac:dyDescent="0.35">
      <c r="B2" s="7" t="s">
        <v>25</v>
      </c>
      <c r="C2" s="7" t="s">
        <v>26</v>
      </c>
      <c r="D2" s="7" t="s">
        <v>25</v>
      </c>
      <c r="E2" s="7" t="s">
        <v>27</v>
      </c>
    </row>
    <row r="3" spans="2:5" x14ac:dyDescent="0.35">
      <c r="B3" s="7" t="s">
        <v>28</v>
      </c>
      <c r="C3" s="7" t="s">
        <v>29</v>
      </c>
      <c r="D3" s="7" t="s">
        <v>30</v>
      </c>
      <c r="E3" s="7">
        <v>1</v>
      </c>
    </row>
    <row r="4" spans="2:5" x14ac:dyDescent="0.35">
      <c r="B4" s="7" t="s">
        <v>31</v>
      </c>
      <c r="C4" s="7" t="s">
        <v>32</v>
      </c>
      <c r="D4" s="7" t="s">
        <v>33</v>
      </c>
      <c r="E4" s="7">
        <v>5</v>
      </c>
    </row>
    <row r="5" spans="2:5" x14ac:dyDescent="0.35">
      <c r="B5" s="7" t="s">
        <v>34</v>
      </c>
      <c r="C5" s="7" t="s">
        <v>35</v>
      </c>
      <c r="D5" s="7" t="s">
        <v>36</v>
      </c>
      <c r="E5" s="7">
        <v>19</v>
      </c>
    </row>
    <row r="6" spans="2:5" x14ac:dyDescent="0.35">
      <c r="B6" s="7" t="s">
        <v>37</v>
      </c>
      <c r="C6" s="7" t="s">
        <v>38</v>
      </c>
      <c r="D6" s="7" t="s">
        <v>39</v>
      </c>
      <c r="E6" s="7">
        <v>78</v>
      </c>
    </row>
    <row r="7" spans="2:5" x14ac:dyDescent="0.35">
      <c r="B7" s="7" t="s">
        <v>40</v>
      </c>
      <c r="C7" s="7" t="s">
        <v>41</v>
      </c>
      <c r="D7" s="7" t="s">
        <v>42</v>
      </c>
      <c r="E7" s="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3D09-89BD-4E91-B552-91CB011A8588}">
  <dimension ref="A1"/>
  <sheetViews>
    <sheetView workbookViewId="0">
      <selection activeCell="C20" sqref="C2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Log&amp;Linear</vt:lpstr>
      <vt:lpstr>2nd Order Polynomial</vt:lpstr>
      <vt:lpstr>Mark Sort</vt:lpstr>
      <vt:lpstr>Curve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Janaye Jackson</dc:creator>
  <cp:lastModifiedBy>Janaye Jackson</cp:lastModifiedBy>
  <dcterms:created xsi:type="dcterms:W3CDTF">2024-04-18T03:09:30Z</dcterms:created>
  <dcterms:modified xsi:type="dcterms:W3CDTF">2024-04-18T03:33:49Z</dcterms:modified>
</cp:coreProperties>
</file>