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8980be614dead1/Documents/School/Moreno Valley College/Courses/CIS-17C/Lab/JacksonJanaye_RecursionAndSort/"/>
    </mc:Choice>
  </mc:AlternateContent>
  <xr:revisionPtr revIDLastSave="157" documentId="8_{5D101583-F9BC-40E4-8AF5-2CA0E579E1B0}" xr6:coauthVersionLast="47" xr6:coauthVersionMax="47" xr10:uidLastSave="{AEBEA642-E387-4324-921F-891A9970C4CA}"/>
  <bookViews>
    <workbookView xWindow="-110" yWindow="-110" windowWidth="19420" windowHeight="10300" xr2:uid="{54292D83-AE1E-4884-B236-FE57351F5611}"/>
  </bookViews>
  <sheets>
    <sheet name="Timing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7" i="1"/>
  <c r="AB28" i="1"/>
  <c r="AB29" i="1"/>
  <c r="AB30" i="1"/>
  <c r="AB31" i="1"/>
  <c r="AB32" i="1"/>
  <c r="AB33" i="1"/>
  <c r="AB34" i="1"/>
  <c r="AB35" i="1"/>
  <c r="AB36" i="1"/>
  <c r="AB25" i="1"/>
  <c r="Q26" i="1"/>
  <c r="Q27" i="1"/>
  <c r="Q28" i="1"/>
  <c r="Q29" i="1"/>
  <c r="Q30" i="1"/>
  <c r="Q31" i="1"/>
  <c r="Q32" i="1"/>
  <c r="Q33" i="1"/>
  <c r="Q34" i="1"/>
  <c r="Q35" i="1"/>
  <c r="Q36" i="1"/>
  <c r="Q25" i="1"/>
  <c r="P25" i="1"/>
  <c r="G26" i="1"/>
  <c r="G27" i="1"/>
  <c r="G28" i="1"/>
  <c r="G29" i="1"/>
  <c r="G30" i="1"/>
  <c r="G31" i="1"/>
  <c r="G32" i="1"/>
  <c r="G33" i="1"/>
  <c r="G34" i="1"/>
  <c r="G35" i="1"/>
  <c r="G36" i="1"/>
  <c r="G25" i="1"/>
  <c r="AJ27" i="1"/>
  <c r="AJ26" i="1"/>
  <c r="AJ28" i="1"/>
  <c r="AJ29" i="1"/>
  <c r="AJ30" i="1"/>
  <c r="AJ31" i="1"/>
  <c r="AJ32" i="1"/>
  <c r="AJ33" i="1"/>
  <c r="AJ34" i="1"/>
  <c r="AJ35" i="1"/>
  <c r="AJ36" i="1"/>
  <c r="AJ25" i="1"/>
  <c r="AK27" i="1"/>
  <c r="AK26" i="1"/>
  <c r="AK28" i="1"/>
  <c r="AK29" i="1"/>
  <c r="AK30" i="1"/>
  <c r="AK31" i="1"/>
  <c r="AK32" i="1"/>
  <c r="AK33" i="1"/>
  <c r="AK34" i="1"/>
  <c r="AK35" i="1"/>
  <c r="AK36" i="1"/>
  <c r="AK25" i="1"/>
  <c r="Z25" i="1"/>
  <c r="Z26" i="1"/>
  <c r="Z27" i="1"/>
  <c r="Z28" i="1"/>
  <c r="Z29" i="1"/>
  <c r="Z30" i="1"/>
  <c r="Z31" i="1"/>
  <c r="Z32" i="1"/>
  <c r="Z33" i="1"/>
  <c r="Z34" i="1"/>
  <c r="Z35" i="1"/>
  <c r="Z36" i="1"/>
  <c r="AA26" i="1"/>
  <c r="AA25" i="1"/>
  <c r="AA27" i="1"/>
  <c r="AA28" i="1"/>
  <c r="AA29" i="1"/>
  <c r="AA30" i="1"/>
  <c r="AA31" i="1"/>
  <c r="AA32" i="1"/>
  <c r="AA33" i="1"/>
  <c r="AA34" i="1"/>
  <c r="AA35" i="1"/>
  <c r="AA36" i="1"/>
  <c r="O25" i="1"/>
  <c r="F25" i="1"/>
  <c r="AI36" i="1"/>
  <c r="AG36" i="1"/>
  <c r="Y36" i="1"/>
  <c r="W36" i="1"/>
  <c r="AI35" i="1"/>
  <c r="AG35" i="1"/>
  <c r="Y35" i="1"/>
  <c r="W35" i="1"/>
  <c r="AI34" i="1"/>
  <c r="AG34" i="1"/>
  <c r="Y34" i="1"/>
  <c r="W34" i="1"/>
  <c r="AI33" i="1"/>
  <c r="AG33" i="1"/>
  <c r="Y33" i="1"/>
  <c r="W33" i="1"/>
  <c r="AI32" i="1"/>
  <c r="AG32" i="1"/>
  <c r="Y32" i="1"/>
  <c r="W32" i="1"/>
  <c r="AI31" i="1"/>
  <c r="AG31" i="1"/>
  <c r="Y31" i="1"/>
  <c r="W31" i="1"/>
  <c r="AI30" i="1"/>
  <c r="AG30" i="1"/>
  <c r="Y30" i="1"/>
  <c r="W30" i="1"/>
  <c r="AI29" i="1"/>
  <c r="AG29" i="1"/>
  <c r="Y29" i="1"/>
  <c r="W29" i="1"/>
  <c r="AI28" i="1"/>
  <c r="AG28" i="1"/>
  <c r="Y28" i="1"/>
  <c r="W28" i="1"/>
  <c r="AI27" i="1"/>
  <c r="AG27" i="1"/>
  <c r="Y27" i="1"/>
  <c r="W27" i="1"/>
  <c r="AI26" i="1"/>
  <c r="AG26" i="1"/>
  <c r="Y26" i="1"/>
  <c r="W26" i="1"/>
  <c r="AI25" i="1"/>
  <c r="AG25" i="1"/>
  <c r="Y25" i="1"/>
  <c r="W25" i="1"/>
  <c r="AI20" i="1"/>
  <c r="Y20" i="1"/>
  <c r="AI19" i="1"/>
  <c r="Y19" i="1"/>
  <c r="AI18" i="1"/>
  <c r="Y18" i="1"/>
  <c r="AI17" i="1"/>
  <c r="Y17" i="1"/>
  <c r="AI16" i="1"/>
  <c r="Y16" i="1"/>
  <c r="AI15" i="1"/>
  <c r="Y15" i="1"/>
  <c r="AI14" i="1"/>
  <c r="Y14" i="1"/>
  <c r="AI13" i="1"/>
  <c r="Y13" i="1"/>
  <c r="AI12" i="1"/>
  <c r="Y12" i="1"/>
  <c r="AI11" i="1"/>
  <c r="Y11" i="1"/>
  <c r="N36" i="1"/>
  <c r="P36" i="1" s="1"/>
  <c r="L36" i="1"/>
  <c r="N35" i="1"/>
  <c r="P35" i="1" s="1"/>
  <c r="L35" i="1"/>
  <c r="N34" i="1"/>
  <c r="O34" i="1" s="1"/>
  <c r="L34" i="1"/>
  <c r="N33" i="1"/>
  <c r="P33" i="1" s="1"/>
  <c r="L33" i="1"/>
  <c r="N32" i="1"/>
  <c r="P32" i="1" s="1"/>
  <c r="L32" i="1"/>
  <c r="N31" i="1"/>
  <c r="P31" i="1" s="1"/>
  <c r="L31" i="1"/>
  <c r="N30" i="1"/>
  <c r="O30" i="1" s="1"/>
  <c r="L30" i="1"/>
  <c r="N29" i="1"/>
  <c r="P29" i="1" s="1"/>
  <c r="L29" i="1"/>
  <c r="N28" i="1"/>
  <c r="P28" i="1" s="1"/>
  <c r="L28" i="1"/>
  <c r="N27" i="1"/>
  <c r="P27" i="1" s="1"/>
  <c r="L27" i="1"/>
  <c r="N26" i="1"/>
  <c r="O26" i="1" s="1"/>
  <c r="L26" i="1"/>
  <c r="N25" i="1"/>
  <c r="L25" i="1"/>
  <c r="D36" i="1"/>
  <c r="F36" i="1" s="1"/>
  <c r="B36" i="1"/>
  <c r="D35" i="1"/>
  <c r="F35" i="1" s="1"/>
  <c r="B35" i="1"/>
  <c r="D34" i="1"/>
  <c r="F34" i="1" s="1"/>
  <c r="B34" i="1"/>
  <c r="D33" i="1"/>
  <c r="E33" i="1" s="1"/>
  <c r="B33" i="1"/>
  <c r="D32" i="1"/>
  <c r="F32" i="1" s="1"/>
  <c r="B32" i="1"/>
  <c r="D31" i="1"/>
  <c r="F31" i="1" s="1"/>
  <c r="B31" i="1"/>
  <c r="D30" i="1"/>
  <c r="E30" i="1" s="1"/>
  <c r="B30" i="1"/>
  <c r="D29" i="1"/>
  <c r="E29" i="1" s="1"/>
  <c r="B29" i="1"/>
  <c r="D28" i="1"/>
  <c r="E28" i="1" s="1"/>
  <c r="B28" i="1"/>
  <c r="D27" i="1"/>
  <c r="F27" i="1" s="1"/>
  <c r="B27" i="1"/>
  <c r="D26" i="1"/>
  <c r="F26" i="1" s="1"/>
  <c r="B26" i="1"/>
  <c r="D25" i="1"/>
  <c r="E25" i="1" s="1"/>
  <c r="B25" i="1"/>
  <c r="N20" i="1"/>
  <c r="N19" i="1"/>
  <c r="N18" i="1"/>
  <c r="N17" i="1"/>
  <c r="N16" i="1"/>
  <c r="N15" i="1"/>
  <c r="N14" i="1"/>
  <c r="N13" i="1"/>
  <c r="N12" i="1"/>
  <c r="N11" i="1"/>
  <c r="D12" i="1"/>
  <c r="D13" i="1"/>
  <c r="D14" i="1"/>
  <c r="D15" i="1"/>
  <c r="D16" i="1"/>
  <c r="D17" i="1"/>
  <c r="D18" i="1"/>
  <c r="D19" i="1"/>
  <c r="D20" i="1"/>
  <c r="D11" i="1"/>
  <c r="AL34" i="1" l="1"/>
  <c r="AL36" i="1"/>
  <c r="AL30" i="1"/>
  <c r="AL27" i="1"/>
  <c r="AL35" i="1"/>
  <c r="AL26" i="1"/>
  <c r="AL31" i="1"/>
  <c r="AL25" i="1"/>
  <c r="AL29" i="1"/>
  <c r="AL33" i="1"/>
  <c r="AL28" i="1"/>
  <c r="AL32" i="1"/>
  <c r="O33" i="1"/>
  <c r="P30" i="1"/>
  <c r="P26" i="1"/>
  <c r="O32" i="1"/>
  <c r="P34" i="1"/>
  <c r="O31" i="1"/>
  <c r="O29" i="1"/>
  <c r="O36" i="1"/>
  <c r="O28" i="1"/>
  <c r="O35" i="1"/>
  <c r="O27" i="1"/>
  <c r="F30" i="1"/>
  <c r="F29" i="1"/>
  <c r="E26" i="1"/>
  <c r="F28" i="1"/>
  <c r="E27" i="1"/>
  <c r="F33" i="1"/>
  <c r="E35" i="1"/>
  <c r="E32" i="1"/>
  <c r="E34" i="1"/>
  <c r="E31" i="1"/>
  <c r="E36" i="1"/>
</calcChain>
</file>

<file path=xl/sharedStrings.xml><?xml version="1.0" encoding="utf-8"?>
<sst xmlns="http://schemas.openxmlformats.org/spreadsheetml/2006/main" count="80" uniqueCount="23">
  <si>
    <t>Data X or r</t>
  </si>
  <si>
    <t>Data f</t>
  </si>
  <si>
    <t>Curve Fit</t>
  </si>
  <si>
    <t>Computation</t>
  </si>
  <si>
    <t xml:space="preserve"> = C0</t>
  </si>
  <si>
    <t>N^0</t>
  </si>
  <si>
    <t>N^1</t>
  </si>
  <si>
    <t>N^2</t>
  </si>
  <si>
    <t>Time</t>
  </si>
  <si>
    <t xml:space="preserve"> = C1</t>
  </si>
  <si>
    <t xml:space="preserve"> = C2</t>
  </si>
  <si>
    <t>Simulate to find the C''' with N^2 to show O(N^2)</t>
  </si>
  <si>
    <t>N^0 Simulated</t>
  </si>
  <si>
    <t>N Simulated</t>
  </si>
  <si>
    <t>N^2 Simulated</t>
  </si>
  <si>
    <t>Time Simulated</t>
  </si>
  <si>
    <t>C'''*g(N^2)</t>
  </si>
  <si>
    <t>Difference</t>
  </si>
  <si>
    <t>Merge Sort</t>
  </si>
  <si>
    <t>Heap Sort</t>
  </si>
  <si>
    <t xml:space="preserve">Time </t>
  </si>
  <si>
    <t>Quick Sort</t>
  </si>
  <si>
    <t>Shell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</si>
</sst>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E+000"/>
  </numFmts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baseline="0">
                <a:solidFill>
                  <a:srgbClr val="000000"/>
                </a:solidFill>
                <a:latin typeface="Calibri"/>
              </a:defRPr>
            </a:pPr>
            <a:r>
              <a:rPr lang="en-US"/>
              <a:t>Merge Sort</a:t>
            </a:r>
            <a:endParaRPr lang="en-US" baseline="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TimingAnalysis!$E$24</c:f>
              <c:strCache>
                <c:ptCount val="1"/>
                <c:pt idx="0">
                  <c:v>Time Simulated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xVal>
            <c:numRef>
              <c:f>TimingAnalysis!$C$25:$C$36</c:f>
              <c:numCache>
                <c:formatCode>General</c:formatCode>
                <c:ptCount val="12"/>
                <c:pt idx="0">
                  <c:v>100000</c:v>
                </c:pt>
                <c:pt idx="1">
                  <c:v>1000000</c:v>
                </c:pt>
                <c:pt idx="2">
                  <c:v>10000000</c:v>
                </c:pt>
                <c:pt idx="3">
                  <c:v>20000000</c:v>
                </c:pt>
                <c:pt idx="4">
                  <c:v>30000000</c:v>
                </c:pt>
                <c:pt idx="5">
                  <c:v>40000000</c:v>
                </c:pt>
                <c:pt idx="6">
                  <c:v>50000000</c:v>
                </c:pt>
                <c:pt idx="7">
                  <c:v>60000000</c:v>
                </c:pt>
                <c:pt idx="8">
                  <c:v>70000000</c:v>
                </c:pt>
                <c:pt idx="9">
                  <c:v>80000000</c:v>
                </c:pt>
                <c:pt idx="10">
                  <c:v>90000000</c:v>
                </c:pt>
                <c:pt idx="11">
                  <c:v>100000000</c:v>
                </c:pt>
              </c:numCache>
            </c:numRef>
          </c:xVal>
          <c:yVal>
            <c:numRef>
              <c:f>TimingAnalysis!$E$25:$E$36</c:f>
              <c:numCache>
                <c:formatCode>0.00E+000</c:formatCode>
                <c:ptCount val="12"/>
                <c:pt idx="0" formatCode="0.00E+00">
                  <c:v>0.20695945149</c:v>
                </c:pt>
                <c:pt idx="1">
                  <c:v>0.41988114899999995</c:v>
                </c:pt>
                <c:pt idx="2" formatCode="0.00E+00">
                  <c:v>2.5727229</c:v>
                </c:pt>
                <c:pt idx="3" formatCode="0.00E+00">
                  <c:v>5.0151476000000006</c:v>
                </c:pt>
                <c:pt idx="4" formatCode="0.00E+00">
                  <c:v>7.5106020999999998</c:v>
                </c:pt>
                <c:pt idx="5" formatCode="General">
                  <c:v>10.0590864</c:v>
                </c:pt>
                <c:pt idx="6" formatCode="General">
                  <c:v>12.660600500000001</c:v>
                </c:pt>
                <c:pt idx="7" formatCode="General">
                  <c:v>15.315144399999999</c:v>
                </c:pt>
                <c:pt idx="8" formatCode="General">
                  <c:v>18.022718099999999</c:v>
                </c:pt>
                <c:pt idx="9" formatCode="General">
                  <c:v>20.783321600000001</c:v>
                </c:pt>
                <c:pt idx="10" formatCode="General">
                  <c:v>23.5969549</c:v>
                </c:pt>
                <c:pt idx="11" formatCode="General">
                  <c:v>26.463618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DA8-4616-8A57-97B7FEE9DE0E}"/>
            </c:ext>
          </c:extLst>
        </c:ser>
        <c:ser>
          <c:idx val="5"/>
          <c:order val="1"/>
          <c:tx>
            <c:strRef>
              <c:f>TimingAnalysis!$F$24</c:f>
              <c:strCache>
                <c:ptCount val="1"/>
                <c:pt idx="0">
                  <c:v>C'''*g(N^2)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none"/>
          </c:marker>
          <c:xVal>
            <c:numRef>
              <c:f>TimingAnalysis!$C$25:$C$36</c:f>
              <c:numCache>
                <c:formatCode>General</c:formatCode>
                <c:ptCount val="12"/>
                <c:pt idx="0">
                  <c:v>100000</c:v>
                </c:pt>
                <c:pt idx="1">
                  <c:v>1000000</c:v>
                </c:pt>
                <c:pt idx="2">
                  <c:v>10000000</c:v>
                </c:pt>
                <c:pt idx="3">
                  <c:v>20000000</c:v>
                </c:pt>
                <c:pt idx="4">
                  <c:v>30000000</c:v>
                </c:pt>
                <c:pt idx="5">
                  <c:v>40000000</c:v>
                </c:pt>
                <c:pt idx="6">
                  <c:v>50000000</c:v>
                </c:pt>
                <c:pt idx="7">
                  <c:v>60000000</c:v>
                </c:pt>
                <c:pt idx="8">
                  <c:v>70000000</c:v>
                </c:pt>
                <c:pt idx="9">
                  <c:v>80000000</c:v>
                </c:pt>
                <c:pt idx="10">
                  <c:v>90000000</c:v>
                </c:pt>
                <c:pt idx="11">
                  <c:v>100000000</c:v>
                </c:pt>
              </c:numCache>
            </c:numRef>
          </c:xVal>
          <c:yVal>
            <c:numRef>
              <c:f>TimingAnalysis!$F$25:$F$36</c:f>
              <c:numCache>
                <c:formatCode>0.00E+000</c:formatCode>
                <c:ptCount val="12"/>
                <c:pt idx="0">
                  <c:v>2.6514900000000001E-6</c:v>
                </c:pt>
                <c:pt idx="1">
                  <c:v>2.6514900000000001E-4</c:v>
                </c:pt>
                <c:pt idx="2">
                  <c:v>2.6514900000000001E-2</c:v>
                </c:pt>
                <c:pt idx="3">
                  <c:v>0.1060596</c:v>
                </c:pt>
                <c:pt idx="4">
                  <c:v>0.23863410000000002</c:v>
                </c:pt>
                <c:pt idx="5">
                  <c:v>0.42423840000000002</c:v>
                </c:pt>
                <c:pt idx="6">
                  <c:v>0.66287249999999998</c:v>
                </c:pt>
                <c:pt idx="7">
                  <c:v>0.95453640000000006</c:v>
                </c:pt>
                <c:pt idx="8">
                  <c:v>1.2992301000000002</c:v>
                </c:pt>
                <c:pt idx="9">
                  <c:v>1.6969536000000001</c:v>
                </c:pt>
                <c:pt idx="10">
                  <c:v>2.1477069000000002</c:v>
                </c:pt>
                <c:pt idx="11">
                  <c:v>2.6514899999999999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DA8-4616-8A57-97B7FEE9DE0E}"/>
            </c:ext>
          </c:extLst>
        </c:ser>
        <c:ser>
          <c:idx val="6"/>
          <c:order val="2"/>
          <c:tx>
            <c:strRef>
              <c:f>TimingAnalysis!$G$24</c:f>
              <c:strCache>
                <c:ptCount val="1"/>
                <c:pt idx="0">
                  <c:v>Difference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none"/>
          </c:marker>
          <c:xVal>
            <c:numRef>
              <c:f>TimingAnalysis!$C$25:$C$36</c:f>
              <c:numCache>
                <c:formatCode>General</c:formatCode>
                <c:ptCount val="12"/>
                <c:pt idx="0">
                  <c:v>100000</c:v>
                </c:pt>
                <c:pt idx="1">
                  <c:v>1000000</c:v>
                </c:pt>
                <c:pt idx="2">
                  <c:v>10000000</c:v>
                </c:pt>
                <c:pt idx="3">
                  <c:v>20000000</c:v>
                </c:pt>
                <c:pt idx="4">
                  <c:v>30000000</c:v>
                </c:pt>
                <c:pt idx="5">
                  <c:v>40000000</c:v>
                </c:pt>
                <c:pt idx="6">
                  <c:v>50000000</c:v>
                </c:pt>
                <c:pt idx="7">
                  <c:v>60000000</c:v>
                </c:pt>
                <c:pt idx="8">
                  <c:v>70000000</c:v>
                </c:pt>
                <c:pt idx="9">
                  <c:v>80000000</c:v>
                </c:pt>
                <c:pt idx="10">
                  <c:v>90000000</c:v>
                </c:pt>
                <c:pt idx="11">
                  <c:v>100000000</c:v>
                </c:pt>
              </c:numCache>
            </c:numRef>
          </c:xVal>
          <c:yVal>
            <c:numRef>
              <c:f>TimingAnalysis!$G$25:$G$36</c:f>
              <c:numCache>
                <c:formatCode>0.00E+000</c:formatCode>
                <c:ptCount val="12"/>
                <c:pt idx="0">
                  <c:v>0.2069568</c:v>
                </c:pt>
                <c:pt idx="1">
                  <c:v>0.41961599999999993</c:v>
                </c:pt>
                <c:pt idx="2">
                  <c:v>2.546208</c:v>
                </c:pt>
                <c:pt idx="3">
                  <c:v>4.9090880000000006</c:v>
                </c:pt>
                <c:pt idx="4">
                  <c:v>7.2719680000000002</c:v>
                </c:pt>
                <c:pt idx="5">
                  <c:v>9.6348479999999999</c:v>
                </c:pt>
                <c:pt idx="6">
                  <c:v>11.997728</c:v>
                </c:pt>
                <c:pt idx="7">
                  <c:v>14.360607999999999</c:v>
                </c:pt>
                <c:pt idx="8">
                  <c:v>16.723488</c:v>
                </c:pt>
                <c:pt idx="9">
                  <c:v>19.086368</c:v>
                </c:pt>
                <c:pt idx="10">
                  <c:v>21.449248000000001</c:v>
                </c:pt>
                <c:pt idx="11">
                  <c:v>23.812128000000001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DA8-4616-8A57-97B7FEE9DE0E}"/>
            </c:ext>
          </c:extLst>
        </c:ser>
        <c:ser>
          <c:idx val="7"/>
          <c:order val="3"/>
          <c:tx>
            <c:strRef>
              <c:f>TimingAnalysis!$E$8</c:f>
              <c:strCache>
                <c:ptCount val="1"/>
                <c:pt idx="0">
                  <c:v>Data f</c:v>
                </c:pt>
              </c:strCache>
            </c:strRef>
          </c:tx>
          <c:marker>
            <c:symbol val="none"/>
          </c:marker>
          <c:xVal>
            <c:numRef>
              <c:f>TimingAnalysis!$C$11:$C$20</c:f>
              <c:numCache>
                <c:formatCode>General</c:formatCode>
                <c:ptCount val="10"/>
                <c:pt idx="0">
                  <c:v>10000000</c:v>
                </c:pt>
                <c:pt idx="1">
                  <c:v>20000000</c:v>
                </c:pt>
                <c:pt idx="2">
                  <c:v>30000000</c:v>
                </c:pt>
                <c:pt idx="3">
                  <c:v>40000000</c:v>
                </c:pt>
                <c:pt idx="4">
                  <c:v>50000000</c:v>
                </c:pt>
                <c:pt idx="5">
                  <c:v>60000000</c:v>
                </c:pt>
                <c:pt idx="6">
                  <c:v>70000000</c:v>
                </c:pt>
                <c:pt idx="7">
                  <c:v>80000000</c:v>
                </c:pt>
                <c:pt idx="8">
                  <c:v>90000000</c:v>
                </c:pt>
                <c:pt idx="9">
                  <c:v>100000000</c:v>
                </c:pt>
              </c:numCache>
            </c:numRef>
          </c:xVal>
          <c:yVal>
            <c:numRef>
              <c:f>TimingAnalysis!$F$11:$F$20</c:f>
              <c:numCache>
                <c:formatCode>0.00E+00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8</c:v>
                </c:pt>
                <c:pt idx="3">
                  <c:v>10</c:v>
                </c:pt>
                <c:pt idx="4">
                  <c:v>13</c:v>
                </c:pt>
                <c:pt idx="5">
                  <c:v>15</c:v>
                </c:pt>
                <c:pt idx="6">
                  <c:v>19</c:v>
                </c:pt>
                <c:pt idx="7">
                  <c:v>20</c:v>
                </c:pt>
                <c:pt idx="8">
                  <c:v>23</c:v>
                </c:pt>
                <c:pt idx="9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DA8-4616-8A57-97B7FEE9D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746639"/>
        <c:axId val="1577749039"/>
      </c:scatterChart>
      <c:valAx>
        <c:axId val="1577749039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low"/>
        <c:spPr>
          <a:ln w="6480">
            <a:solidFill>
              <a:srgbClr val="B3B3B3"/>
            </a:solidFill>
          </a:ln>
        </c:spPr>
        <c:txPr>
          <a:bodyPr/>
          <a:lstStyle/>
          <a:p>
            <a:pPr>
              <a:defRPr sz="1000" b="0" baseline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577746639"/>
        <c:crossesAt val="0"/>
        <c:crossBetween val="midCat"/>
      </c:valAx>
      <c:valAx>
        <c:axId val="1577746639"/>
        <c:scaling>
          <c:orientation val="minMax"/>
        </c:scaling>
        <c:delete val="0"/>
        <c:axPos val="b"/>
        <c:majorGridlines>
          <c:spPr>
            <a:ln w="6480"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/>
                  <a:t>Size of N for Sorting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low"/>
        <c:spPr>
          <a:ln w="6480">
            <a:solidFill>
              <a:srgbClr val="B3B3B3"/>
            </a:solidFill>
          </a:ln>
        </c:spPr>
        <c:txPr>
          <a:bodyPr/>
          <a:lstStyle/>
          <a:p>
            <a:pPr>
              <a:defRPr sz="1000" b="0" baseline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577749039"/>
        <c:crossesAt val="0"/>
        <c:crossBetween val="midCat"/>
      </c:valAx>
      <c:spPr>
        <a:noFill/>
        <a:ln w="9360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baseline="0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baseline="0">
                <a:solidFill>
                  <a:srgbClr val="000000"/>
                </a:solidFill>
                <a:latin typeface="Calibri"/>
              </a:defRPr>
            </a:pPr>
            <a:r>
              <a:rPr lang="en-US" baseline="0"/>
              <a:t>Heap Sort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TimingAnalysis!$O$24</c:f>
              <c:strCache>
                <c:ptCount val="1"/>
                <c:pt idx="0">
                  <c:v>Time Simulated</c:v>
                </c:pt>
              </c:strCache>
            </c:strRef>
          </c:tx>
          <c:marker>
            <c:symbol val="none"/>
          </c:marker>
          <c:xVal>
            <c:numRef>
              <c:f>TimingAnalysis!$M$25:$M$36</c:f>
              <c:numCache>
                <c:formatCode>General</c:formatCode>
                <c:ptCount val="12"/>
                <c:pt idx="0">
                  <c:v>100000</c:v>
                </c:pt>
                <c:pt idx="1">
                  <c:v>1000000</c:v>
                </c:pt>
                <c:pt idx="2">
                  <c:v>10000000</c:v>
                </c:pt>
                <c:pt idx="3">
                  <c:v>20000000</c:v>
                </c:pt>
                <c:pt idx="4">
                  <c:v>30000000</c:v>
                </c:pt>
                <c:pt idx="5">
                  <c:v>40000000</c:v>
                </c:pt>
                <c:pt idx="6">
                  <c:v>50000000</c:v>
                </c:pt>
                <c:pt idx="7">
                  <c:v>60000000</c:v>
                </c:pt>
                <c:pt idx="8">
                  <c:v>70000000</c:v>
                </c:pt>
                <c:pt idx="9">
                  <c:v>80000000</c:v>
                </c:pt>
                <c:pt idx="10">
                  <c:v>90000000</c:v>
                </c:pt>
                <c:pt idx="11">
                  <c:v>100000000</c:v>
                </c:pt>
              </c:numCache>
            </c:numRef>
          </c:xVal>
          <c:yVal>
            <c:numRef>
              <c:f>TimingAnalysis!$O$25:$O$36</c:f>
              <c:numCache>
                <c:formatCode>0.00E+00</c:formatCode>
                <c:ptCount val="12"/>
                <c:pt idx="0">
                  <c:v>4.1797865576</c:v>
                </c:pt>
                <c:pt idx="1">
                  <c:v>4.3024937599999999</c:v>
                </c:pt>
                <c:pt idx="2">
                  <c:v>5.9818160000000002</c:v>
                </c:pt>
                <c:pt idx="3">
                  <c:v>8.8121240000000007</c:v>
                </c:pt>
                <c:pt idx="4">
                  <c:v>12.657584000000002</c:v>
                </c:pt>
                <c:pt idx="5">
                  <c:v>17.518196000000003</c:v>
                </c:pt>
                <c:pt idx="6">
                  <c:v>23.39396</c:v>
                </c:pt>
                <c:pt idx="7">
                  <c:v>30.284876000000004</c:v>
                </c:pt>
                <c:pt idx="8">
                  <c:v>38.190944000000002</c:v>
                </c:pt>
                <c:pt idx="9">
                  <c:v>47.112164</c:v>
                </c:pt>
                <c:pt idx="10">
                  <c:v>57.048535999999999</c:v>
                </c:pt>
                <c:pt idx="11">
                  <c:v>68.000060000000005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33-4333-A320-5DB0B96AA6B0}"/>
            </c:ext>
          </c:extLst>
        </c:ser>
        <c:ser>
          <c:idx val="5"/>
          <c:order val="1"/>
          <c:tx>
            <c:strRef>
              <c:f>TimingAnalysis!$P$24</c:f>
              <c:strCache>
                <c:ptCount val="1"/>
                <c:pt idx="0">
                  <c:v>C'''*g(N^2)</c:v>
                </c:pt>
              </c:strCache>
            </c:strRef>
          </c:tx>
          <c:marker>
            <c:symbol val="none"/>
          </c:marker>
          <c:xVal>
            <c:numRef>
              <c:f>TimingAnalysis!$M$25:$M$36</c:f>
              <c:numCache>
                <c:formatCode>General</c:formatCode>
                <c:ptCount val="12"/>
                <c:pt idx="0">
                  <c:v>100000</c:v>
                </c:pt>
                <c:pt idx="1">
                  <c:v>1000000</c:v>
                </c:pt>
                <c:pt idx="2">
                  <c:v>10000000</c:v>
                </c:pt>
                <c:pt idx="3">
                  <c:v>20000000</c:v>
                </c:pt>
                <c:pt idx="4">
                  <c:v>30000000</c:v>
                </c:pt>
                <c:pt idx="5">
                  <c:v>40000000</c:v>
                </c:pt>
                <c:pt idx="6">
                  <c:v>50000000</c:v>
                </c:pt>
                <c:pt idx="7">
                  <c:v>60000000</c:v>
                </c:pt>
                <c:pt idx="8">
                  <c:v>70000000</c:v>
                </c:pt>
                <c:pt idx="9">
                  <c:v>80000000</c:v>
                </c:pt>
                <c:pt idx="10">
                  <c:v>90000000</c:v>
                </c:pt>
                <c:pt idx="11">
                  <c:v>100000000</c:v>
                </c:pt>
              </c:numCache>
            </c:numRef>
          </c:xVal>
          <c:yVal>
            <c:numRef>
              <c:f>TimingAnalysis!$P$25:$P$36</c:f>
              <c:numCache>
                <c:formatCode>0.00E+000</c:formatCode>
                <c:ptCount val="12"/>
                <c:pt idx="0">
                  <c:v>5.0757600000000003E-5</c:v>
                </c:pt>
                <c:pt idx="1">
                  <c:v>5.0757600000000003E-3</c:v>
                </c:pt>
                <c:pt idx="2">
                  <c:v>0.50757600000000003</c:v>
                </c:pt>
                <c:pt idx="3">
                  <c:v>2.0303040000000001</c:v>
                </c:pt>
                <c:pt idx="4">
                  <c:v>4.5681840000000005</c:v>
                </c:pt>
                <c:pt idx="5">
                  <c:v>8.1212160000000004</c:v>
                </c:pt>
                <c:pt idx="6">
                  <c:v>12.689400000000001</c:v>
                </c:pt>
                <c:pt idx="7">
                  <c:v>18.272736000000002</c:v>
                </c:pt>
                <c:pt idx="8">
                  <c:v>24.871224000000002</c:v>
                </c:pt>
                <c:pt idx="9">
                  <c:v>32.484864000000002</c:v>
                </c:pt>
                <c:pt idx="10">
                  <c:v>41.113655999999999</c:v>
                </c:pt>
                <c:pt idx="11">
                  <c:v>50.757600000000004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33-4333-A320-5DB0B96AA6B0}"/>
            </c:ext>
          </c:extLst>
        </c:ser>
        <c:ser>
          <c:idx val="6"/>
          <c:order val="2"/>
          <c:tx>
            <c:strRef>
              <c:f>TimingAnalysis!$Q$24</c:f>
              <c:strCache>
                <c:ptCount val="1"/>
                <c:pt idx="0">
                  <c:v>Difference</c:v>
                </c:pt>
              </c:strCache>
            </c:strRef>
          </c:tx>
          <c:marker>
            <c:symbol val="none"/>
          </c:marker>
          <c:xVal>
            <c:numRef>
              <c:f>TimingAnalysis!$M$25:$M$36</c:f>
              <c:numCache>
                <c:formatCode>General</c:formatCode>
                <c:ptCount val="12"/>
                <c:pt idx="0">
                  <c:v>100000</c:v>
                </c:pt>
                <c:pt idx="1">
                  <c:v>1000000</c:v>
                </c:pt>
                <c:pt idx="2">
                  <c:v>10000000</c:v>
                </c:pt>
                <c:pt idx="3">
                  <c:v>20000000</c:v>
                </c:pt>
                <c:pt idx="4">
                  <c:v>30000000</c:v>
                </c:pt>
                <c:pt idx="5">
                  <c:v>40000000</c:v>
                </c:pt>
                <c:pt idx="6">
                  <c:v>50000000</c:v>
                </c:pt>
                <c:pt idx="7">
                  <c:v>60000000</c:v>
                </c:pt>
                <c:pt idx="8">
                  <c:v>70000000</c:v>
                </c:pt>
                <c:pt idx="9">
                  <c:v>80000000</c:v>
                </c:pt>
                <c:pt idx="10">
                  <c:v>90000000</c:v>
                </c:pt>
                <c:pt idx="11">
                  <c:v>100000000</c:v>
                </c:pt>
              </c:numCache>
            </c:numRef>
          </c:xVal>
          <c:yVal>
            <c:numRef>
              <c:f>TimingAnalysis!$P$25:$P$36</c:f>
              <c:numCache>
                <c:formatCode>0.00E+000</c:formatCode>
                <c:ptCount val="12"/>
                <c:pt idx="0">
                  <c:v>5.0757600000000003E-5</c:v>
                </c:pt>
                <c:pt idx="1">
                  <c:v>5.0757600000000003E-3</c:v>
                </c:pt>
                <c:pt idx="2">
                  <c:v>0.50757600000000003</c:v>
                </c:pt>
                <c:pt idx="3">
                  <c:v>2.0303040000000001</c:v>
                </c:pt>
                <c:pt idx="4">
                  <c:v>4.5681840000000005</c:v>
                </c:pt>
                <c:pt idx="5">
                  <c:v>8.1212160000000004</c:v>
                </c:pt>
                <c:pt idx="6">
                  <c:v>12.689400000000001</c:v>
                </c:pt>
                <c:pt idx="7">
                  <c:v>18.272736000000002</c:v>
                </c:pt>
                <c:pt idx="8">
                  <c:v>24.871224000000002</c:v>
                </c:pt>
                <c:pt idx="9">
                  <c:v>32.484864000000002</c:v>
                </c:pt>
                <c:pt idx="10">
                  <c:v>41.113655999999999</c:v>
                </c:pt>
                <c:pt idx="11">
                  <c:v>50.757600000000004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33-4333-A320-5DB0B96AA6B0}"/>
            </c:ext>
          </c:extLst>
        </c:ser>
        <c:ser>
          <c:idx val="7"/>
          <c:order val="3"/>
          <c:tx>
            <c:strRef>
              <c:f>TimingAnalysis!$O$8</c:f>
              <c:strCache>
                <c:ptCount val="1"/>
                <c:pt idx="0">
                  <c:v>Data f</c:v>
                </c:pt>
              </c:strCache>
            </c:strRef>
          </c:tx>
          <c:marker>
            <c:symbol val="none"/>
          </c:marker>
          <c:xVal>
            <c:numRef>
              <c:f>TimingAnalysis!$M$11:$M$20</c:f>
              <c:numCache>
                <c:formatCode>General</c:formatCode>
                <c:ptCount val="10"/>
                <c:pt idx="0">
                  <c:v>10000000</c:v>
                </c:pt>
                <c:pt idx="1">
                  <c:v>20000000</c:v>
                </c:pt>
                <c:pt idx="2">
                  <c:v>30000000</c:v>
                </c:pt>
                <c:pt idx="3">
                  <c:v>40000000</c:v>
                </c:pt>
                <c:pt idx="4">
                  <c:v>50000000</c:v>
                </c:pt>
                <c:pt idx="5">
                  <c:v>60000000</c:v>
                </c:pt>
                <c:pt idx="6">
                  <c:v>70000000</c:v>
                </c:pt>
                <c:pt idx="7">
                  <c:v>80000000</c:v>
                </c:pt>
                <c:pt idx="8">
                  <c:v>90000000</c:v>
                </c:pt>
                <c:pt idx="9">
                  <c:v>100000000</c:v>
                </c:pt>
              </c:numCache>
            </c:numRef>
          </c:xVal>
          <c:yVal>
            <c:numRef>
              <c:f>TimingAnalysis!$P$11:$P$20</c:f>
              <c:numCache>
                <c:formatCode>0.00E+00</c:formatCode>
                <c:ptCount val="10"/>
                <c:pt idx="0">
                  <c:v>4</c:v>
                </c:pt>
                <c:pt idx="1">
                  <c:v>9</c:v>
                </c:pt>
                <c:pt idx="2">
                  <c:v>14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46</c:v>
                </c:pt>
                <c:pt idx="8">
                  <c:v>50</c:v>
                </c:pt>
                <c:pt idx="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33-4333-A320-5DB0B96AA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746639"/>
        <c:axId val="1577749039"/>
      </c:scatterChart>
      <c:valAx>
        <c:axId val="1577749039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low"/>
        <c:spPr>
          <a:ln w="6480">
            <a:solidFill>
              <a:srgbClr val="B3B3B3"/>
            </a:solidFill>
          </a:ln>
        </c:spPr>
        <c:txPr>
          <a:bodyPr/>
          <a:lstStyle/>
          <a:p>
            <a:pPr>
              <a:defRPr sz="1000" b="0" baseline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577746639"/>
        <c:crossesAt val="0"/>
        <c:crossBetween val="midCat"/>
      </c:valAx>
      <c:valAx>
        <c:axId val="1577746639"/>
        <c:scaling>
          <c:orientation val="minMax"/>
        </c:scaling>
        <c:delete val="0"/>
        <c:axPos val="b"/>
        <c:majorGridlines>
          <c:spPr>
            <a:ln w="6480"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/>
                  <a:t>Size of N for Sorting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low"/>
        <c:spPr>
          <a:ln w="6480">
            <a:solidFill>
              <a:srgbClr val="B3B3B3"/>
            </a:solidFill>
          </a:ln>
        </c:spPr>
        <c:txPr>
          <a:bodyPr/>
          <a:lstStyle/>
          <a:p>
            <a:pPr>
              <a:defRPr sz="1000" b="0" baseline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577749039"/>
        <c:crossesAt val="0"/>
        <c:crossBetween val="midCat"/>
      </c:valAx>
      <c:spPr>
        <a:noFill/>
        <a:ln w="9360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baseline="0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baseline="0">
                <a:solidFill>
                  <a:srgbClr val="000000"/>
                </a:solidFill>
                <a:latin typeface="Calibri"/>
              </a:defRPr>
            </a:pPr>
            <a:r>
              <a:rPr lang="en-US"/>
              <a:t>Quick Sort</a:t>
            </a:r>
            <a:endParaRPr lang="en-US" baseline="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TimingAnalysis!$Z$24</c:f>
              <c:strCache>
                <c:ptCount val="1"/>
                <c:pt idx="0">
                  <c:v>Time Simulated</c:v>
                </c:pt>
              </c:strCache>
            </c:strRef>
          </c:tx>
          <c:marker>
            <c:symbol val="none"/>
          </c:marker>
          <c:xVal>
            <c:numRef>
              <c:f>TimingAnalysis!$X$25:$X$36</c:f>
              <c:numCache>
                <c:formatCode>General</c:formatCode>
                <c:ptCount val="12"/>
                <c:pt idx="0">
                  <c:v>100000</c:v>
                </c:pt>
                <c:pt idx="1">
                  <c:v>1000000</c:v>
                </c:pt>
                <c:pt idx="2">
                  <c:v>10000000</c:v>
                </c:pt>
                <c:pt idx="3">
                  <c:v>20000000</c:v>
                </c:pt>
                <c:pt idx="4">
                  <c:v>30000000</c:v>
                </c:pt>
                <c:pt idx="5">
                  <c:v>40000000</c:v>
                </c:pt>
                <c:pt idx="6">
                  <c:v>50000000</c:v>
                </c:pt>
                <c:pt idx="7">
                  <c:v>60000000</c:v>
                </c:pt>
                <c:pt idx="8">
                  <c:v>70000000</c:v>
                </c:pt>
                <c:pt idx="9">
                  <c:v>80000000</c:v>
                </c:pt>
                <c:pt idx="10">
                  <c:v>90000000</c:v>
                </c:pt>
                <c:pt idx="11">
                  <c:v>100000000</c:v>
                </c:pt>
              </c:numCache>
            </c:numRef>
          </c:xVal>
          <c:yVal>
            <c:numRef>
              <c:f>TimingAnalysis!$Z$25:$Z$36</c:f>
              <c:numCache>
                <c:formatCode>0.00E+00</c:formatCode>
                <c:ptCount val="12"/>
                <c:pt idx="0">
                  <c:v>-3.1033315848999998</c:v>
                </c:pt>
                <c:pt idx="1">
                  <c:v>-2.68421449</c:v>
                </c:pt>
                <c:pt idx="2">
                  <c:v>1.4090810000000005</c:v>
                </c:pt>
                <c:pt idx="3">
                  <c:v>5.7484739999999999</c:v>
                </c:pt>
                <c:pt idx="4">
                  <c:v>9.8681690000000017</c:v>
                </c:pt>
                <c:pt idx="5">
                  <c:v>13.768165999999999</c:v>
                </c:pt>
                <c:pt idx="6">
                  <c:v>17.448464999999999</c:v>
                </c:pt>
                <c:pt idx="7">
                  <c:v>20.909066000000003</c:v>
                </c:pt>
                <c:pt idx="8">
                  <c:v>24.149968999999999</c:v>
                </c:pt>
                <c:pt idx="9">
                  <c:v>27.171174000000001</c:v>
                </c:pt>
                <c:pt idx="10">
                  <c:v>29.972681000000001</c:v>
                </c:pt>
                <c:pt idx="11">
                  <c:v>32.554489999999994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EB-42A6-81F9-CD5A0B6816CD}"/>
            </c:ext>
          </c:extLst>
        </c:ser>
        <c:ser>
          <c:idx val="5"/>
          <c:order val="1"/>
          <c:tx>
            <c:strRef>
              <c:f>TimingAnalysis!$AA$24</c:f>
              <c:strCache>
                <c:ptCount val="1"/>
                <c:pt idx="0">
                  <c:v>C'''*g(N^2)</c:v>
                </c:pt>
              </c:strCache>
            </c:strRef>
          </c:tx>
          <c:marker>
            <c:symbol val="none"/>
          </c:marker>
          <c:xVal>
            <c:numRef>
              <c:f>TimingAnalysis!$X$25:$X$36</c:f>
              <c:numCache>
                <c:formatCode>General</c:formatCode>
                <c:ptCount val="12"/>
                <c:pt idx="0">
                  <c:v>100000</c:v>
                </c:pt>
                <c:pt idx="1">
                  <c:v>1000000</c:v>
                </c:pt>
                <c:pt idx="2">
                  <c:v>10000000</c:v>
                </c:pt>
                <c:pt idx="3">
                  <c:v>20000000</c:v>
                </c:pt>
                <c:pt idx="4">
                  <c:v>30000000</c:v>
                </c:pt>
                <c:pt idx="5">
                  <c:v>40000000</c:v>
                </c:pt>
                <c:pt idx="6">
                  <c:v>50000000</c:v>
                </c:pt>
                <c:pt idx="7">
                  <c:v>60000000</c:v>
                </c:pt>
                <c:pt idx="8">
                  <c:v>70000000</c:v>
                </c:pt>
                <c:pt idx="9">
                  <c:v>80000000</c:v>
                </c:pt>
                <c:pt idx="10">
                  <c:v>90000000</c:v>
                </c:pt>
                <c:pt idx="11">
                  <c:v>100000000</c:v>
                </c:pt>
              </c:numCache>
            </c:numRef>
          </c:xVal>
          <c:yVal>
            <c:numRef>
              <c:f>TimingAnalysis!$AA$25:$AA$36</c:f>
              <c:numCache>
                <c:formatCode>0.00E+000</c:formatCode>
                <c:ptCount val="12"/>
                <c:pt idx="0">
                  <c:v>-1.09849E-5</c:v>
                </c:pt>
                <c:pt idx="1">
                  <c:v>-1.0984899999999999E-3</c:v>
                </c:pt>
                <c:pt idx="2">
                  <c:v>-0.109849</c:v>
                </c:pt>
                <c:pt idx="3">
                  <c:v>-0.43939600000000001</c:v>
                </c:pt>
                <c:pt idx="4">
                  <c:v>-0.98864099999999999</c:v>
                </c:pt>
                <c:pt idx="5">
                  <c:v>-1.757584</c:v>
                </c:pt>
                <c:pt idx="6">
                  <c:v>-2.7462249999999999</c:v>
                </c:pt>
                <c:pt idx="7">
                  <c:v>-3.954564</c:v>
                </c:pt>
                <c:pt idx="8">
                  <c:v>-5.3826010000000002</c:v>
                </c:pt>
                <c:pt idx="9">
                  <c:v>-7.0303360000000001</c:v>
                </c:pt>
                <c:pt idx="10">
                  <c:v>-8.8977690000000003</c:v>
                </c:pt>
                <c:pt idx="11">
                  <c:v>-10.9849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EB-42A6-81F9-CD5A0B6816CD}"/>
            </c:ext>
          </c:extLst>
        </c:ser>
        <c:ser>
          <c:idx val="6"/>
          <c:order val="2"/>
          <c:tx>
            <c:strRef>
              <c:f>TimingAnalysis!$AB$24</c:f>
              <c:strCache>
                <c:ptCount val="1"/>
                <c:pt idx="0">
                  <c:v>Difference</c:v>
                </c:pt>
              </c:strCache>
            </c:strRef>
          </c:tx>
          <c:marker>
            <c:symbol val="none"/>
          </c:marker>
          <c:xVal>
            <c:numRef>
              <c:f>TimingAnalysis!$M$25:$M$36</c:f>
              <c:numCache>
                <c:formatCode>General</c:formatCode>
                <c:ptCount val="12"/>
                <c:pt idx="0">
                  <c:v>100000</c:v>
                </c:pt>
                <c:pt idx="1">
                  <c:v>1000000</c:v>
                </c:pt>
                <c:pt idx="2">
                  <c:v>10000000</c:v>
                </c:pt>
                <c:pt idx="3">
                  <c:v>20000000</c:v>
                </c:pt>
                <c:pt idx="4">
                  <c:v>30000000</c:v>
                </c:pt>
                <c:pt idx="5">
                  <c:v>40000000</c:v>
                </c:pt>
                <c:pt idx="6">
                  <c:v>50000000</c:v>
                </c:pt>
                <c:pt idx="7">
                  <c:v>60000000</c:v>
                </c:pt>
                <c:pt idx="8">
                  <c:v>70000000</c:v>
                </c:pt>
                <c:pt idx="9">
                  <c:v>80000000</c:v>
                </c:pt>
                <c:pt idx="10">
                  <c:v>90000000</c:v>
                </c:pt>
                <c:pt idx="11">
                  <c:v>100000000</c:v>
                </c:pt>
              </c:numCache>
            </c:numRef>
          </c:xVal>
          <c:yVal>
            <c:numRef>
              <c:f>TimingAnalysis!$Q$25:$Q$36</c:f>
              <c:numCache>
                <c:formatCode>0.00E+000</c:formatCode>
                <c:ptCount val="12"/>
                <c:pt idx="0">
                  <c:v>4.1797357999999996</c:v>
                </c:pt>
                <c:pt idx="1">
                  <c:v>4.2974179999999995</c:v>
                </c:pt>
                <c:pt idx="2">
                  <c:v>5.47424</c:v>
                </c:pt>
                <c:pt idx="3">
                  <c:v>6.7818200000000006</c:v>
                </c:pt>
                <c:pt idx="4">
                  <c:v>8.0894000000000013</c:v>
                </c:pt>
                <c:pt idx="5">
                  <c:v>9.3969800000000028</c:v>
                </c:pt>
                <c:pt idx="6">
                  <c:v>10.704559999999999</c:v>
                </c:pt>
                <c:pt idx="7">
                  <c:v>12.012140000000002</c:v>
                </c:pt>
                <c:pt idx="8">
                  <c:v>13.31972</c:v>
                </c:pt>
                <c:pt idx="9">
                  <c:v>14.627299999999998</c:v>
                </c:pt>
                <c:pt idx="10">
                  <c:v>15.93488</c:v>
                </c:pt>
                <c:pt idx="11">
                  <c:v>17.242460000000001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EB-42A6-81F9-CD5A0B6816CD}"/>
            </c:ext>
          </c:extLst>
        </c:ser>
        <c:ser>
          <c:idx val="7"/>
          <c:order val="3"/>
          <c:tx>
            <c:strRef>
              <c:f>TimingAnalysis!$Z$8</c:f>
              <c:strCache>
                <c:ptCount val="1"/>
                <c:pt idx="0">
                  <c:v>Data f</c:v>
                </c:pt>
              </c:strCache>
            </c:strRef>
          </c:tx>
          <c:marker>
            <c:symbol val="none"/>
          </c:marker>
          <c:xVal>
            <c:numRef>
              <c:f>TimingAnalysis!$X$11:$X$20</c:f>
              <c:numCache>
                <c:formatCode>General</c:formatCode>
                <c:ptCount val="10"/>
                <c:pt idx="0">
                  <c:v>10000000</c:v>
                </c:pt>
                <c:pt idx="1">
                  <c:v>20000000</c:v>
                </c:pt>
                <c:pt idx="2">
                  <c:v>30000000</c:v>
                </c:pt>
                <c:pt idx="3">
                  <c:v>40000000</c:v>
                </c:pt>
                <c:pt idx="4">
                  <c:v>50000000</c:v>
                </c:pt>
                <c:pt idx="5">
                  <c:v>60000000</c:v>
                </c:pt>
                <c:pt idx="6">
                  <c:v>70000000</c:v>
                </c:pt>
                <c:pt idx="7">
                  <c:v>80000000</c:v>
                </c:pt>
                <c:pt idx="8">
                  <c:v>90000000</c:v>
                </c:pt>
                <c:pt idx="9">
                  <c:v>100000000</c:v>
                </c:pt>
              </c:numCache>
            </c:numRef>
          </c:xVal>
          <c:yVal>
            <c:numRef>
              <c:f>TimingAnalysis!$AA$11:$AA$20</c:f>
              <c:numCache>
                <c:formatCode>0.00E+00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13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27</c:v>
                </c:pt>
                <c:pt idx="8">
                  <c:v>30</c:v>
                </c:pt>
                <c:pt idx="9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EB-42A6-81F9-CD5A0B681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746639"/>
        <c:axId val="1577749039"/>
      </c:scatterChart>
      <c:valAx>
        <c:axId val="1577749039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low"/>
        <c:spPr>
          <a:ln w="6480">
            <a:solidFill>
              <a:srgbClr val="B3B3B3"/>
            </a:solidFill>
          </a:ln>
        </c:spPr>
        <c:txPr>
          <a:bodyPr/>
          <a:lstStyle/>
          <a:p>
            <a:pPr>
              <a:defRPr sz="1000" b="0" baseline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577746639"/>
        <c:crossesAt val="0"/>
        <c:crossBetween val="midCat"/>
      </c:valAx>
      <c:valAx>
        <c:axId val="1577746639"/>
        <c:scaling>
          <c:orientation val="minMax"/>
        </c:scaling>
        <c:delete val="0"/>
        <c:axPos val="b"/>
        <c:majorGridlines>
          <c:spPr>
            <a:ln w="6480"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/>
                  <a:t>Size of N for Sorting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low"/>
        <c:spPr>
          <a:ln w="6480">
            <a:solidFill>
              <a:srgbClr val="B3B3B3"/>
            </a:solidFill>
          </a:ln>
        </c:spPr>
        <c:txPr>
          <a:bodyPr/>
          <a:lstStyle/>
          <a:p>
            <a:pPr>
              <a:defRPr sz="1000" b="0" baseline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577749039"/>
        <c:crossesAt val="0"/>
        <c:crossBetween val="midCat"/>
      </c:valAx>
      <c:spPr>
        <a:noFill/>
        <a:ln w="9360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baseline="0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baseline="0">
                <a:solidFill>
                  <a:srgbClr val="000000"/>
                </a:solidFill>
                <a:latin typeface="Calibri"/>
              </a:defRPr>
            </a:pPr>
            <a:r>
              <a:rPr lang="en-US"/>
              <a:t>Shell Sort</a:t>
            </a:r>
            <a:endParaRPr lang="en-US" baseline="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TimingAnalysis!$AJ$24</c:f>
              <c:strCache>
                <c:ptCount val="1"/>
                <c:pt idx="0">
                  <c:v>Time Simulated</c:v>
                </c:pt>
              </c:strCache>
            </c:strRef>
          </c:tx>
          <c:marker>
            <c:symbol val="none"/>
          </c:marker>
          <c:xVal>
            <c:numRef>
              <c:f>TimingAnalysis!$X$25:$X$36</c:f>
              <c:numCache>
                <c:formatCode>General</c:formatCode>
                <c:ptCount val="12"/>
                <c:pt idx="0">
                  <c:v>100000</c:v>
                </c:pt>
                <c:pt idx="1">
                  <c:v>1000000</c:v>
                </c:pt>
                <c:pt idx="2">
                  <c:v>10000000</c:v>
                </c:pt>
                <c:pt idx="3">
                  <c:v>20000000</c:v>
                </c:pt>
                <c:pt idx="4">
                  <c:v>30000000</c:v>
                </c:pt>
                <c:pt idx="5">
                  <c:v>40000000</c:v>
                </c:pt>
                <c:pt idx="6">
                  <c:v>50000000</c:v>
                </c:pt>
                <c:pt idx="7">
                  <c:v>60000000</c:v>
                </c:pt>
                <c:pt idx="8">
                  <c:v>70000000</c:v>
                </c:pt>
                <c:pt idx="9">
                  <c:v>80000000</c:v>
                </c:pt>
                <c:pt idx="10">
                  <c:v>90000000</c:v>
                </c:pt>
                <c:pt idx="11">
                  <c:v>100000000</c:v>
                </c:pt>
              </c:numCache>
            </c:numRef>
          </c:xVal>
          <c:yVal>
            <c:numRef>
              <c:f>TimingAnalysis!$O$25:$O$36</c:f>
              <c:numCache>
                <c:formatCode>0.00E+00</c:formatCode>
                <c:ptCount val="12"/>
                <c:pt idx="0">
                  <c:v>4.1797865576</c:v>
                </c:pt>
                <c:pt idx="1">
                  <c:v>4.3024937599999999</c:v>
                </c:pt>
                <c:pt idx="2">
                  <c:v>5.9818160000000002</c:v>
                </c:pt>
                <c:pt idx="3">
                  <c:v>8.8121240000000007</c:v>
                </c:pt>
                <c:pt idx="4">
                  <c:v>12.657584000000002</c:v>
                </c:pt>
                <c:pt idx="5">
                  <c:v>17.518196000000003</c:v>
                </c:pt>
                <c:pt idx="6">
                  <c:v>23.39396</c:v>
                </c:pt>
                <c:pt idx="7">
                  <c:v>30.284876000000004</c:v>
                </c:pt>
                <c:pt idx="8">
                  <c:v>38.190944000000002</c:v>
                </c:pt>
                <c:pt idx="9">
                  <c:v>47.112164</c:v>
                </c:pt>
                <c:pt idx="10">
                  <c:v>57.048535999999999</c:v>
                </c:pt>
                <c:pt idx="11">
                  <c:v>68.000060000000005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DE-4349-90BD-080AF62E68C1}"/>
            </c:ext>
          </c:extLst>
        </c:ser>
        <c:ser>
          <c:idx val="5"/>
          <c:order val="1"/>
          <c:tx>
            <c:strRef>
              <c:f>TimingAnalysis!$AK$24</c:f>
              <c:strCache>
                <c:ptCount val="1"/>
                <c:pt idx="0">
                  <c:v>C'''*g(N^2)</c:v>
                </c:pt>
              </c:strCache>
            </c:strRef>
          </c:tx>
          <c:marker>
            <c:symbol val="none"/>
          </c:marker>
          <c:xVal>
            <c:numRef>
              <c:f>TimingAnalysis!$AH$25:$AH$36</c:f>
              <c:numCache>
                <c:formatCode>General</c:formatCode>
                <c:ptCount val="12"/>
                <c:pt idx="0">
                  <c:v>100000</c:v>
                </c:pt>
                <c:pt idx="1">
                  <c:v>1000000</c:v>
                </c:pt>
                <c:pt idx="2">
                  <c:v>10000000</c:v>
                </c:pt>
                <c:pt idx="3">
                  <c:v>20000000</c:v>
                </c:pt>
                <c:pt idx="4">
                  <c:v>30000000</c:v>
                </c:pt>
                <c:pt idx="5">
                  <c:v>40000000</c:v>
                </c:pt>
                <c:pt idx="6">
                  <c:v>50000000</c:v>
                </c:pt>
                <c:pt idx="7">
                  <c:v>60000000</c:v>
                </c:pt>
                <c:pt idx="8">
                  <c:v>70000000</c:v>
                </c:pt>
                <c:pt idx="9">
                  <c:v>80000000</c:v>
                </c:pt>
                <c:pt idx="10">
                  <c:v>90000000</c:v>
                </c:pt>
                <c:pt idx="11">
                  <c:v>100000000</c:v>
                </c:pt>
              </c:numCache>
            </c:numRef>
          </c:xVal>
          <c:yVal>
            <c:numRef>
              <c:f>TimingAnalysis!$AK$25:$AK$36</c:f>
              <c:numCache>
                <c:formatCode>0.00E+000</c:formatCode>
                <c:ptCount val="12"/>
                <c:pt idx="0">
                  <c:v>1.10985E-4</c:v>
                </c:pt>
                <c:pt idx="1">
                  <c:v>1.1098500000000001E-2</c:v>
                </c:pt>
                <c:pt idx="2">
                  <c:v>1.10985</c:v>
                </c:pt>
                <c:pt idx="3">
                  <c:v>4.4394</c:v>
                </c:pt>
                <c:pt idx="4">
                  <c:v>9.9886499999999998</c:v>
                </c:pt>
                <c:pt idx="5">
                  <c:v>17.7576</c:v>
                </c:pt>
                <c:pt idx="6">
                  <c:v>27.74625</c:v>
                </c:pt>
                <c:pt idx="7">
                  <c:v>39.954599999999999</c:v>
                </c:pt>
                <c:pt idx="8">
                  <c:v>54.382649999999998</c:v>
                </c:pt>
                <c:pt idx="9">
                  <c:v>71.0304</c:v>
                </c:pt>
                <c:pt idx="10">
                  <c:v>89.897850000000005</c:v>
                </c:pt>
                <c:pt idx="11">
                  <c:v>110.985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DE-4349-90BD-080AF62E68C1}"/>
            </c:ext>
          </c:extLst>
        </c:ser>
        <c:ser>
          <c:idx val="6"/>
          <c:order val="2"/>
          <c:tx>
            <c:strRef>
              <c:f>TimingAnalysis!$AL$24</c:f>
              <c:strCache>
                <c:ptCount val="1"/>
                <c:pt idx="0">
                  <c:v>Difference</c:v>
                </c:pt>
              </c:strCache>
            </c:strRef>
          </c:tx>
          <c:marker>
            <c:symbol val="none"/>
          </c:marker>
          <c:xVal>
            <c:numRef>
              <c:f>TimingAnalysis!$X$25:$X$36</c:f>
              <c:numCache>
                <c:formatCode>General</c:formatCode>
                <c:ptCount val="12"/>
                <c:pt idx="0">
                  <c:v>100000</c:v>
                </c:pt>
                <c:pt idx="1">
                  <c:v>1000000</c:v>
                </c:pt>
                <c:pt idx="2">
                  <c:v>10000000</c:v>
                </c:pt>
                <c:pt idx="3">
                  <c:v>20000000</c:v>
                </c:pt>
                <c:pt idx="4">
                  <c:v>30000000</c:v>
                </c:pt>
                <c:pt idx="5">
                  <c:v>40000000</c:v>
                </c:pt>
                <c:pt idx="6">
                  <c:v>50000000</c:v>
                </c:pt>
                <c:pt idx="7">
                  <c:v>60000000</c:v>
                </c:pt>
                <c:pt idx="8">
                  <c:v>70000000</c:v>
                </c:pt>
                <c:pt idx="9">
                  <c:v>80000000</c:v>
                </c:pt>
                <c:pt idx="10">
                  <c:v>90000000</c:v>
                </c:pt>
                <c:pt idx="11">
                  <c:v>100000000</c:v>
                </c:pt>
              </c:numCache>
            </c:numRef>
          </c:xVal>
          <c:yVal>
            <c:numRef>
              <c:f>TimingAnalysis!$AB$25:$AB$36</c:f>
              <c:numCache>
                <c:formatCode>0.00E+000</c:formatCode>
                <c:ptCount val="12"/>
                <c:pt idx="0">
                  <c:v>-3.1033206</c:v>
                </c:pt>
                <c:pt idx="1">
                  <c:v>-2.6831160000000001</c:v>
                </c:pt>
                <c:pt idx="2">
                  <c:v>1.5189300000000006</c:v>
                </c:pt>
                <c:pt idx="3">
                  <c:v>6.1878700000000002</c:v>
                </c:pt>
                <c:pt idx="4">
                  <c:v>10.856810000000001</c:v>
                </c:pt>
                <c:pt idx="5">
                  <c:v>15.525749999999999</c:v>
                </c:pt>
                <c:pt idx="6">
                  <c:v>20.194689999999998</c:v>
                </c:pt>
                <c:pt idx="7">
                  <c:v>24.863630000000004</c:v>
                </c:pt>
                <c:pt idx="8">
                  <c:v>29.53257</c:v>
                </c:pt>
                <c:pt idx="9">
                  <c:v>34.201509999999999</c:v>
                </c:pt>
                <c:pt idx="10">
                  <c:v>38.870450000000005</c:v>
                </c:pt>
                <c:pt idx="11">
                  <c:v>43.539389999999997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DE-4349-90BD-080AF62E68C1}"/>
            </c:ext>
          </c:extLst>
        </c:ser>
        <c:ser>
          <c:idx val="7"/>
          <c:order val="3"/>
          <c:tx>
            <c:strRef>
              <c:f>TimingAnalysis!$AJ$8</c:f>
              <c:strCache>
                <c:ptCount val="1"/>
                <c:pt idx="0">
                  <c:v>Data f</c:v>
                </c:pt>
              </c:strCache>
            </c:strRef>
          </c:tx>
          <c:marker>
            <c:symbol val="none"/>
          </c:marker>
          <c:xVal>
            <c:numRef>
              <c:f>TimingAnalysis!$X$11:$X$20</c:f>
              <c:numCache>
                <c:formatCode>General</c:formatCode>
                <c:ptCount val="10"/>
                <c:pt idx="0">
                  <c:v>10000000</c:v>
                </c:pt>
                <c:pt idx="1">
                  <c:v>20000000</c:v>
                </c:pt>
                <c:pt idx="2">
                  <c:v>30000000</c:v>
                </c:pt>
                <c:pt idx="3">
                  <c:v>40000000</c:v>
                </c:pt>
                <c:pt idx="4">
                  <c:v>50000000</c:v>
                </c:pt>
                <c:pt idx="5">
                  <c:v>60000000</c:v>
                </c:pt>
                <c:pt idx="6">
                  <c:v>70000000</c:v>
                </c:pt>
                <c:pt idx="7">
                  <c:v>80000000</c:v>
                </c:pt>
                <c:pt idx="8">
                  <c:v>90000000</c:v>
                </c:pt>
                <c:pt idx="9">
                  <c:v>100000000</c:v>
                </c:pt>
              </c:numCache>
            </c:numRef>
          </c:xVal>
          <c:yVal>
            <c:numRef>
              <c:f>TimingAnalysis!$Z$11:$Z$20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13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27</c:v>
                </c:pt>
                <c:pt idx="8">
                  <c:v>30</c:v>
                </c:pt>
                <c:pt idx="9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DE-4349-90BD-080AF62E6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746639"/>
        <c:axId val="1577749039"/>
      </c:scatterChart>
      <c:valAx>
        <c:axId val="1577749039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low"/>
        <c:spPr>
          <a:ln w="6480">
            <a:solidFill>
              <a:srgbClr val="B3B3B3"/>
            </a:solidFill>
          </a:ln>
        </c:spPr>
        <c:txPr>
          <a:bodyPr/>
          <a:lstStyle/>
          <a:p>
            <a:pPr>
              <a:defRPr sz="1000" b="0" baseline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577746639"/>
        <c:crossesAt val="0"/>
        <c:crossBetween val="midCat"/>
      </c:valAx>
      <c:valAx>
        <c:axId val="1577746639"/>
        <c:scaling>
          <c:orientation val="minMax"/>
        </c:scaling>
        <c:delete val="0"/>
        <c:axPos val="b"/>
        <c:majorGridlines>
          <c:spPr>
            <a:ln w="6480"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/>
                  <a:t>Size of N for Sorting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low"/>
        <c:spPr>
          <a:ln w="6480">
            <a:solidFill>
              <a:srgbClr val="B3B3B3"/>
            </a:solidFill>
          </a:ln>
        </c:spPr>
        <c:txPr>
          <a:bodyPr/>
          <a:lstStyle/>
          <a:p>
            <a:pPr>
              <a:defRPr sz="1000" b="0" baseline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577749039"/>
        <c:crossesAt val="0"/>
        <c:crossBetween val="midCat"/>
      </c:valAx>
      <c:spPr>
        <a:noFill/>
        <a:ln w="9360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baseline="0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31750</xdr:colOff>
      <xdr:row>37</xdr:row>
      <xdr:rowOff>38100</xdr:rowOff>
    </xdr:from>
    <xdr:ext cx="5759622" cy="3239627"/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0B9DAB1-77C0-46D5-8DC1-91AA17D19C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11</xdr:col>
      <xdr:colOff>254000</xdr:colOff>
      <xdr:row>38</xdr:row>
      <xdr:rowOff>44450</xdr:rowOff>
    </xdr:from>
    <xdr:ext cx="5759622" cy="3239627"/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0F6E8FD-68E6-40B9-9B7F-44A62952DA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22</xdr:col>
      <xdr:colOff>171450</xdr:colOff>
      <xdr:row>38</xdr:row>
      <xdr:rowOff>31750</xdr:rowOff>
    </xdr:from>
    <xdr:ext cx="5759622" cy="3239627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143833-1886-493D-8600-D929EB85BF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32</xdr:col>
      <xdr:colOff>254000</xdr:colOff>
      <xdr:row>39</xdr:row>
      <xdr:rowOff>76200</xdr:rowOff>
    </xdr:from>
    <xdr:ext cx="5759622" cy="3239627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F1A727-04C3-4F5F-A4B0-1A4BBC5E50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56B2-505F-460D-A100-2C0F7229B375}">
  <dimension ref="B3:AN37"/>
  <sheetViews>
    <sheetView tabSelected="1" topLeftCell="AB3" workbookViewId="0">
      <selection activeCell="AI40" sqref="AI40"/>
    </sheetView>
  </sheetViews>
  <sheetFormatPr defaultRowHeight="14.5" x14ac:dyDescent="0.35"/>
  <cols>
    <col min="1" max="1" width="9.7265625" customWidth="1"/>
    <col min="2" max="2" width="15.08984375" customWidth="1"/>
    <col min="3" max="3" width="11.36328125" customWidth="1"/>
    <col min="4" max="4" width="13.08984375" customWidth="1"/>
    <col min="5" max="5" width="16.26953125" customWidth="1"/>
    <col min="6" max="6" width="13.08984375" customWidth="1"/>
    <col min="7" max="7" width="11.26953125" customWidth="1"/>
    <col min="8" max="8" width="12.453125" bestFit="1" customWidth="1"/>
    <col min="12" max="12" width="13.36328125" customWidth="1"/>
    <col min="13" max="13" width="13.7265625" customWidth="1"/>
    <col min="14" max="14" width="16.54296875" customWidth="1"/>
    <col min="15" max="15" width="15" customWidth="1"/>
    <col min="16" max="16" width="15.6328125" customWidth="1"/>
    <col min="17" max="17" width="12.90625" customWidth="1"/>
    <col min="18" max="18" width="12.453125" bestFit="1" customWidth="1"/>
    <col min="23" max="23" width="14.7265625" customWidth="1"/>
    <col min="24" max="24" width="14.81640625" customWidth="1"/>
    <col min="25" max="25" width="14.36328125" customWidth="1"/>
    <col min="26" max="26" width="16.54296875" customWidth="1"/>
    <col min="27" max="27" width="15.453125" customWidth="1"/>
    <col min="28" max="28" width="12.90625" customWidth="1"/>
    <col min="29" max="29" width="12.453125" bestFit="1" customWidth="1"/>
    <col min="33" max="33" width="13.26953125" customWidth="1"/>
    <col min="34" max="34" width="14.6328125" customWidth="1"/>
    <col min="35" max="35" width="17.08984375" customWidth="1"/>
    <col min="36" max="36" width="15.54296875" customWidth="1"/>
    <col min="37" max="37" width="14.1796875" customWidth="1"/>
    <col min="38" max="38" width="13.7265625" customWidth="1"/>
    <col min="39" max="39" width="11.81640625" bestFit="1" customWidth="1"/>
  </cols>
  <sheetData>
    <row r="3" spans="2:40" x14ac:dyDescent="0.35">
      <c r="D3" s="5" t="s">
        <v>18</v>
      </c>
      <c r="E3" s="4"/>
      <c r="N3" s="5" t="s">
        <v>19</v>
      </c>
      <c r="O3" s="4"/>
      <c r="Y3" s="5" t="s">
        <v>21</v>
      </c>
      <c r="Z3" s="4"/>
      <c r="AI3" s="5" t="s">
        <v>22</v>
      </c>
      <c r="AJ3" s="4"/>
    </row>
    <row r="4" spans="2:40" x14ac:dyDescent="0.35">
      <c r="D4" s="4"/>
      <c r="E4" s="4"/>
      <c r="N4" s="4"/>
      <c r="O4" s="4"/>
      <c r="Y4" s="4"/>
      <c r="Z4" s="4"/>
      <c r="AI4" s="4"/>
      <c r="AJ4" s="4"/>
    </row>
    <row r="8" spans="2:40" x14ac:dyDescent="0.35">
      <c r="C8" t="s">
        <v>0</v>
      </c>
      <c r="E8" t="s">
        <v>1</v>
      </c>
      <c r="F8" t="s">
        <v>2</v>
      </c>
      <c r="M8" t="s">
        <v>0</v>
      </c>
      <c r="O8" t="s">
        <v>1</v>
      </c>
      <c r="P8" t="s">
        <v>2</v>
      </c>
      <c r="X8" t="s">
        <v>0</v>
      </c>
      <c r="Z8" t="s">
        <v>1</v>
      </c>
      <c r="AA8" t="s">
        <v>2</v>
      </c>
      <c r="AH8" t="s">
        <v>0</v>
      </c>
      <c r="AJ8" t="s">
        <v>1</v>
      </c>
      <c r="AK8" t="s">
        <v>2</v>
      </c>
    </row>
    <row r="9" spans="2:40" x14ac:dyDescent="0.35">
      <c r="F9" t="s">
        <v>3</v>
      </c>
      <c r="H9" s="3">
        <v>0.18332799999999999</v>
      </c>
      <c r="I9" t="s">
        <v>4</v>
      </c>
      <c r="P9" t="s">
        <v>3</v>
      </c>
      <c r="R9">
        <v>4.1666600000000003</v>
      </c>
      <c r="S9" t="s">
        <v>4</v>
      </c>
      <c r="AA9" t="s">
        <v>3</v>
      </c>
      <c r="AC9" s="3">
        <v>-3.15001</v>
      </c>
      <c r="AD9" t="s">
        <v>4</v>
      </c>
      <c r="AK9" t="s">
        <v>3</v>
      </c>
      <c r="AM9">
        <v>11.6167</v>
      </c>
      <c r="AN9" t="s">
        <v>4</v>
      </c>
    </row>
    <row r="10" spans="2:40" x14ac:dyDescent="0.35">
      <c r="B10" t="s">
        <v>5</v>
      </c>
      <c r="C10" t="s">
        <v>6</v>
      </c>
      <c r="D10" t="s">
        <v>7</v>
      </c>
      <c r="E10" t="s">
        <v>20</v>
      </c>
      <c r="F10" t="s">
        <v>8</v>
      </c>
      <c r="H10">
        <v>2.36288E-7</v>
      </c>
      <c r="I10" t="s">
        <v>9</v>
      </c>
      <c r="L10" t="s">
        <v>5</v>
      </c>
      <c r="M10" t="s">
        <v>6</v>
      </c>
      <c r="N10" t="s">
        <v>7</v>
      </c>
      <c r="O10" t="s">
        <v>20</v>
      </c>
      <c r="P10" t="s">
        <v>8</v>
      </c>
      <c r="R10">
        <v>1.3075800000000001E-7</v>
      </c>
      <c r="S10" t="s">
        <v>9</v>
      </c>
      <c r="W10" t="s">
        <v>5</v>
      </c>
      <c r="X10" t="s">
        <v>6</v>
      </c>
      <c r="Y10" t="s">
        <v>7</v>
      </c>
      <c r="Z10" t="s">
        <v>20</v>
      </c>
      <c r="AA10" t="s">
        <v>8</v>
      </c>
      <c r="AC10">
        <v>4.6689400000000002E-7</v>
      </c>
      <c r="AD10" t="s">
        <v>9</v>
      </c>
      <c r="AG10" t="s">
        <v>5</v>
      </c>
      <c r="AH10" t="s">
        <v>6</v>
      </c>
      <c r="AI10" t="s">
        <v>7</v>
      </c>
      <c r="AJ10" t="s">
        <v>20</v>
      </c>
      <c r="AK10" t="s">
        <v>8</v>
      </c>
      <c r="AM10">
        <v>-3.0447000000000003E-7</v>
      </c>
      <c r="AN10" t="s">
        <v>9</v>
      </c>
    </row>
    <row r="11" spans="2:40" x14ac:dyDescent="0.35">
      <c r="B11">
        <v>1</v>
      </c>
      <c r="C11">
        <v>10000000</v>
      </c>
      <c r="D11">
        <f>C11*C11</f>
        <v>100000000000000</v>
      </c>
      <c r="E11">
        <v>3</v>
      </c>
      <c r="F11" s="8">
        <v>3</v>
      </c>
      <c r="H11">
        <v>2.6514900000000001E-16</v>
      </c>
      <c r="I11" t="s">
        <v>10</v>
      </c>
      <c r="L11">
        <v>1</v>
      </c>
      <c r="M11">
        <v>10000000</v>
      </c>
      <c r="N11">
        <f>M11*M11</f>
        <v>100000000000000</v>
      </c>
      <c r="O11">
        <v>4</v>
      </c>
      <c r="P11" s="8">
        <v>4</v>
      </c>
      <c r="R11">
        <v>5.0757600000000003E-15</v>
      </c>
      <c r="S11" t="s">
        <v>10</v>
      </c>
      <c r="W11">
        <v>1</v>
      </c>
      <c r="X11">
        <v>10000000</v>
      </c>
      <c r="Y11">
        <f>X11*X11</f>
        <v>100000000000000</v>
      </c>
      <c r="Z11">
        <v>3</v>
      </c>
      <c r="AA11" s="8">
        <v>3</v>
      </c>
      <c r="AC11">
        <v>-1.09849E-15</v>
      </c>
      <c r="AD11" t="s">
        <v>10</v>
      </c>
      <c r="AG11">
        <v>1</v>
      </c>
      <c r="AH11">
        <v>10000000</v>
      </c>
      <c r="AI11">
        <f>AH11*AH11</f>
        <v>100000000000000</v>
      </c>
      <c r="AJ11">
        <v>5</v>
      </c>
      <c r="AK11" s="8">
        <v>5</v>
      </c>
      <c r="AM11">
        <v>1.10985E-14</v>
      </c>
      <c r="AN11" t="s">
        <v>10</v>
      </c>
    </row>
    <row r="12" spans="2:40" x14ac:dyDescent="0.35">
      <c r="B12">
        <v>1</v>
      </c>
      <c r="C12">
        <v>20000000</v>
      </c>
      <c r="D12">
        <f t="shared" ref="D12:D20" si="0">C12*C12</f>
        <v>400000000000000</v>
      </c>
      <c r="E12">
        <v>4</v>
      </c>
      <c r="F12" s="8">
        <v>4</v>
      </c>
      <c r="L12">
        <v>1</v>
      </c>
      <c r="M12">
        <v>20000000</v>
      </c>
      <c r="N12">
        <f t="shared" ref="N12:N20" si="1">M12*M12</f>
        <v>400000000000000</v>
      </c>
      <c r="O12">
        <v>9</v>
      </c>
      <c r="P12" s="8">
        <v>9</v>
      </c>
      <c r="W12">
        <v>1</v>
      </c>
      <c r="X12">
        <v>20000000</v>
      </c>
      <c r="Y12">
        <f t="shared" ref="Y12:Y20" si="2">X12*X12</f>
        <v>400000000000000</v>
      </c>
      <c r="Z12">
        <v>5</v>
      </c>
      <c r="AA12" s="8">
        <v>5</v>
      </c>
      <c r="AG12">
        <v>1</v>
      </c>
      <c r="AH12">
        <v>20000000</v>
      </c>
      <c r="AI12">
        <f t="shared" ref="AI12:AI20" si="3">AH12*AH12</f>
        <v>400000000000000</v>
      </c>
      <c r="AJ12">
        <v>10</v>
      </c>
      <c r="AK12" s="8">
        <v>10</v>
      </c>
    </row>
    <row r="13" spans="2:40" x14ac:dyDescent="0.35">
      <c r="B13">
        <v>1</v>
      </c>
      <c r="C13">
        <v>30000000</v>
      </c>
      <c r="D13">
        <f t="shared" si="0"/>
        <v>900000000000000</v>
      </c>
      <c r="E13">
        <v>8</v>
      </c>
      <c r="F13" s="8">
        <v>8</v>
      </c>
      <c r="L13">
        <v>1</v>
      </c>
      <c r="M13">
        <v>30000000</v>
      </c>
      <c r="N13">
        <f t="shared" si="1"/>
        <v>900000000000000</v>
      </c>
      <c r="O13">
        <v>14</v>
      </c>
      <c r="P13" s="8">
        <v>14</v>
      </c>
      <c r="W13">
        <v>1</v>
      </c>
      <c r="X13">
        <v>30000000</v>
      </c>
      <c r="Y13">
        <f t="shared" si="2"/>
        <v>900000000000000</v>
      </c>
      <c r="Z13">
        <v>8</v>
      </c>
      <c r="AA13" s="8">
        <v>8</v>
      </c>
      <c r="AG13">
        <v>1</v>
      </c>
      <c r="AH13">
        <v>30000000</v>
      </c>
      <c r="AI13">
        <f t="shared" si="3"/>
        <v>900000000000000</v>
      </c>
      <c r="AJ13">
        <v>16</v>
      </c>
      <c r="AK13" s="8">
        <v>16</v>
      </c>
    </row>
    <row r="14" spans="2:40" x14ac:dyDescent="0.35">
      <c r="B14">
        <v>1</v>
      </c>
      <c r="C14">
        <v>40000000</v>
      </c>
      <c r="D14">
        <f t="shared" si="0"/>
        <v>1600000000000000</v>
      </c>
      <c r="E14">
        <v>10</v>
      </c>
      <c r="F14" s="8">
        <v>10</v>
      </c>
      <c r="L14">
        <v>1</v>
      </c>
      <c r="M14">
        <v>40000000</v>
      </c>
      <c r="N14">
        <f t="shared" si="1"/>
        <v>1600000000000000</v>
      </c>
      <c r="O14">
        <v>19</v>
      </c>
      <c r="P14" s="8">
        <v>19</v>
      </c>
      <c r="W14">
        <v>1</v>
      </c>
      <c r="X14">
        <v>40000000</v>
      </c>
      <c r="Y14">
        <f t="shared" si="2"/>
        <v>1600000000000000</v>
      </c>
      <c r="Z14">
        <v>13</v>
      </c>
      <c r="AA14" s="8">
        <v>13</v>
      </c>
      <c r="AG14">
        <v>1</v>
      </c>
      <c r="AH14">
        <v>40000000</v>
      </c>
      <c r="AI14">
        <f t="shared" si="3"/>
        <v>1600000000000000</v>
      </c>
      <c r="AJ14">
        <v>22</v>
      </c>
      <c r="AK14" s="8">
        <v>22</v>
      </c>
    </row>
    <row r="15" spans="2:40" x14ac:dyDescent="0.35">
      <c r="B15">
        <v>1</v>
      </c>
      <c r="C15">
        <v>50000000</v>
      </c>
      <c r="D15">
        <f t="shared" si="0"/>
        <v>2500000000000000</v>
      </c>
      <c r="E15">
        <v>13</v>
      </c>
      <c r="F15" s="8">
        <v>13</v>
      </c>
      <c r="L15">
        <v>1</v>
      </c>
      <c r="M15">
        <v>50000000</v>
      </c>
      <c r="N15">
        <f t="shared" si="1"/>
        <v>2500000000000000</v>
      </c>
      <c r="O15">
        <v>25</v>
      </c>
      <c r="P15" s="8">
        <v>25</v>
      </c>
      <c r="W15">
        <v>1</v>
      </c>
      <c r="X15">
        <v>50000000</v>
      </c>
      <c r="Y15">
        <f t="shared" si="2"/>
        <v>2500000000000000</v>
      </c>
      <c r="Z15">
        <v>18</v>
      </c>
      <c r="AA15" s="8">
        <v>18</v>
      </c>
      <c r="AG15">
        <v>1</v>
      </c>
      <c r="AH15">
        <v>50000000</v>
      </c>
      <c r="AI15">
        <f t="shared" si="3"/>
        <v>2500000000000000</v>
      </c>
      <c r="AJ15">
        <v>28</v>
      </c>
      <c r="AK15" s="8">
        <v>28</v>
      </c>
    </row>
    <row r="16" spans="2:40" x14ac:dyDescent="0.35">
      <c r="B16">
        <v>1</v>
      </c>
      <c r="C16">
        <v>60000000</v>
      </c>
      <c r="D16">
        <f t="shared" si="0"/>
        <v>3600000000000000</v>
      </c>
      <c r="E16">
        <v>15</v>
      </c>
      <c r="F16" s="8">
        <v>15</v>
      </c>
      <c r="L16">
        <v>1</v>
      </c>
      <c r="M16">
        <v>60000000</v>
      </c>
      <c r="N16">
        <f t="shared" si="1"/>
        <v>3600000000000000</v>
      </c>
      <c r="O16">
        <v>31</v>
      </c>
      <c r="P16" s="8">
        <v>31</v>
      </c>
      <c r="W16">
        <v>1</v>
      </c>
      <c r="X16">
        <v>60000000</v>
      </c>
      <c r="Y16">
        <f t="shared" si="2"/>
        <v>3600000000000000</v>
      </c>
      <c r="Z16">
        <v>22</v>
      </c>
      <c r="AA16" s="8">
        <v>22</v>
      </c>
      <c r="AG16">
        <v>1</v>
      </c>
      <c r="AH16">
        <v>60000000</v>
      </c>
      <c r="AI16">
        <f t="shared" si="3"/>
        <v>3600000000000000</v>
      </c>
      <c r="AJ16">
        <v>35</v>
      </c>
      <c r="AK16" s="8">
        <v>35</v>
      </c>
    </row>
    <row r="17" spans="2:38" x14ac:dyDescent="0.35">
      <c r="B17">
        <v>1</v>
      </c>
      <c r="C17">
        <v>70000000</v>
      </c>
      <c r="D17">
        <f t="shared" si="0"/>
        <v>4900000000000000</v>
      </c>
      <c r="E17">
        <v>19</v>
      </c>
      <c r="F17" s="8">
        <v>19</v>
      </c>
      <c r="L17">
        <v>1</v>
      </c>
      <c r="M17">
        <v>70000000</v>
      </c>
      <c r="N17">
        <f t="shared" si="1"/>
        <v>4900000000000000</v>
      </c>
      <c r="O17">
        <v>37</v>
      </c>
      <c r="P17" s="8">
        <v>37</v>
      </c>
      <c r="W17">
        <v>1</v>
      </c>
      <c r="X17">
        <v>70000000</v>
      </c>
      <c r="Y17">
        <f t="shared" si="2"/>
        <v>4900000000000000</v>
      </c>
      <c r="Z17">
        <v>25</v>
      </c>
      <c r="AA17" s="8">
        <v>25</v>
      </c>
      <c r="AG17">
        <v>1</v>
      </c>
      <c r="AH17">
        <v>70000000</v>
      </c>
      <c r="AI17">
        <f t="shared" si="3"/>
        <v>4900000000000000</v>
      </c>
      <c r="AJ17">
        <v>37</v>
      </c>
      <c r="AK17" s="8">
        <v>37</v>
      </c>
    </row>
    <row r="18" spans="2:38" x14ac:dyDescent="0.35">
      <c r="B18">
        <v>1</v>
      </c>
      <c r="C18">
        <v>80000000</v>
      </c>
      <c r="D18">
        <f t="shared" si="0"/>
        <v>6400000000000000</v>
      </c>
      <c r="E18">
        <v>20</v>
      </c>
      <c r="F18" s="8">
        <v>20</v>
      </c>
      <c r="L18">
        <v>1</v>
      </c>
      <c r="M18">
        <v>80000000</v>
      </c>
      <c r="N18">
        <f t="shared" si="1"/>
        <v>6400000000000000</v>
      </c>
      <c r="O18">
        <v>46</v>
      </c>
      <c r="P18" s="8">
        <v>46</v>
      </c>
      <c r="W18">
        <v>1</v>
      </c>
      <c r="X18">
        <v>80000000</v>
      </c>
      <c r="Y18">
        <f t="shared" si="2"/>
        <v>6400000000000000</v>
      </c>
      <c r="Z18">
        <v>27</v>
      </c>
      <c r="AA18" s="8">
        <v>27</v>
      </c>
      <c r="AG18">
        <v>1</v>
      </c>
      <c r="AH18">
        <v>80000000</v>
      </c>
      <c r="AI18">
        <f t="shared" si="3"/>
        <v>6400000000000000</v>
      </c>
      <c r="AJ18">
        <v>54</v>
      </c>
      <c r="AK18" s="8">
        <v>54</v>
      </c>
    </row>
    <row r="19" spans="2:38" x14ac:dyDescent="0.35">
      <c r="B19">
        <v>1</v>
      </c>
      <c r="C19">
        <v>90000000</v>
      </c>
      <c r="D19">
        <f t="shared" si="0"/>
        <v>8100000000000000</v>
      </c>
      <c r="E19">
        <v>23</v>
      </c>
      <c r="F19" s="8">
        <v>23</v>
      </c>
      <c r="L19">
        <v>1</v>
      </c>
      <c r="M19">
        <v>90000000</v>
      </c>
      <c r="N19">
        <f t="shared" si="1"/>
        <v>8100000000000000</v>
      </c>
      <c r="O19">
        <v>50</v>
      </c>
      <c r="P19" s="8">
        <v>50</v>
      </c>
      <c r="W19">
        <v>1</v>
      </c>
      <c r="X19">
        <v>90000000</v>
      </c>
      <c r="Y19">
        <f t="shared" si="2"/>
        <v>8100000000000000</v>
      </c>
      <c r="Z19">
        <v>30</v>
      </c>
      <c r="AA19" s="8">
        <v>30</v>
      </c>
      <c r="AG19">
        <v>1</v>
      </c>
      <c r="AH19">
        <v>90000000</v>
      </c>
      <c r="AI19">
        <f t="shared" si="3"/>
        <v>8100000000000000</v>
      </c>
      <c r="AJ19">
        <v>68</v>
      </c>
      <c r="AK19" s="8">
        <v>68</v>
      </c>
    </row>
    <row r="20" spans="2:38" x14ac:dyDescent="0.35">
      <c r="B20">
        <v>1</v>
      </c>
      <c r="C20">
        <v>100000000</v>
      </c>
      <c r="D20">
        <f t="shared" si="0"/>
        <v>1E+16</v>
      </c>
      <c r="E20">
        <v>27</v>
      </c>
      <c r="F20" s="8">
        <v>27</v>
      </c>
      <c r="L20">
        <v>1</v>
      </c>
      <c r="M20">
        <v>100000000</v>
      </c>
      <c r="N20">
        <f t="shared" si="1"/>
        <v>1E+16</v>
      </c>
      <c r="O20">
        <v>74</v>
      </c>
      <c r="P20" s="8">
        <v>74</v>
      </c>
      <c r="W20">
        <v>1</v>
      </c>
      <c r="X20">
        <v>100000000</v>
      </c>
      <c r="Y20">
        <f t="shared" si="2"/>
        <v>1E+16</v>
      </c>
      <c r="Z20">
        <v>32</v>
      </c>
      <c r="AA20" s="8">
        <v>32</v>
      </c>
      <c r="AG20">
        <v>1</v>
      </c>
      <c r="AH20">
        <v>100000000</v>
      </c>
      <c r="AI20">
        <f t="shared" si="3"/>
        <v>1E+16</v>
      </c>
      <c r="AJ20">
        <v>101</v>
      </c>
      <c r="AK20" s="8">
        <v>101</v>
      </c>
    </row>
    <row r="23" spans="2:38" x14ac:dyDescent="0.35">
      <c r="B23" s="4" t="s">
        <v>11</v>
      </c>
      <c r="C23" s="4"/>
      <c r="D23" s="4"/>
      <c r="E23" s="4"/>
      <c r="F23" s="4"/>
      <c r="G23" s="4"/>
      <c r="L23" s="4" t="s">
        <v>11</v>
      </c>
      <c r="M23" s="4"/>
      <c r="N23" s="4"/>
      <c r="O23" s="4"/>
      <c r="P23" s="4"/>
      <c r="Q23" s="4"/>
      <c r="W23" s="4" t="s">
        <v>11</v>
      </c>
      <c r="X23" s="4"/>
      <c r="Y23" s="4"/>
      <c r="Z23" s="4"/>
      <c r="AA23" s="4"/>
      <c r="AB23" s="4"/>
      <c r="AG23" s="4" t="s">
        <v>11</v>
      </c>
      <c r="AH23" s="4"/>
      <c r="AI23" s="4"/>
      <c r="AJ23" s="4"/>
      <c r="AK23" s="4"/>
      <c r="AL23" s="4"/>
    </row>
    <row r="24" spans="2:38" x14ac:dyDescent="0.35">
      <c r="B24" t="s">
        <v>12</v>
      </c>
      <c r="C24" t="s">
        <v>13</v>
      </c>
      <c r="D24" t="s">
        <v>14</v>
      </c>
      <c r="E24" t="s">
        <v>15</v>
      </c>
      <c r="F24" s="1" t="s">
        <v>16</v>
      </c>
      <c r="G24" s="1" t="s">
        <v>17</v>
      </c>
      <c r="L24" t="s">
        <v>12</v>
      </c>
      <c r="M24" t="s">
        <v>13</v>
      </c>
      <c r="N24" t="s">
        <v>14</v>
      </c>
      <c r="O24" t="s">
        <v>15</v>
      </c>
      <c r="P24" s="1" t="s">
        <v>16</v>
      </c>
      <c r="Q24" s="1" t="s">
        <v>17</v>
      </c>
      <c r="W24" t="s">
        <v>12</v>
      </c>
      <c r="X24" t="s">
        <v>13</v>
      </c>
      <c r="Y24" t="s">
        <v>14</v>
      </c>
      <c r="Z24" t="s">
        <v>15</v>
      </c>
      <c r="AA24" s="1" t="s">
        <v>16</v>
      </c>
      <c r="AB24" s="1" t="s">
        <v>17</v>
      </c>
      <c r="AG24" t="s">
        <v>12</v>
      </c>
      <c r="AH24" t="s">
        <v>13</v>
      </c>
      <c r="AI24" t="s">
        <v>14</v>
      </c>
      <c r="AJ24" t="s">
        <v>15</v>
      </c>
      <c r="AK24" s="1" t="s">
        <v>16</v>
      </c>
      <c r="AL24" s="1" t="s">
        <v>17</v>
      </c>
    </row>
    <row r="25" spans="2:38" x14ac:dyDescent="0.35">
      <c r="B25">
        <f t="shared" ref="B25:B27" si="4">C25^0</f>
        <v>1</v>
      </c>
      <c r="C25">
        <v>100000</v>
      </c>
      <c r="D25">
        <f t="shared" ref="D25:D27" si="5">C25*C25</f>
        <v>10000000000</v>
      </c>
      <c r="E25" s="3">
        <f>$H$11*D25+$H$10*C25+$H$9</f>
        <v>0.20695945149</v>
      </c>
      <c r="F25" s="2">
        <f>$H$11*D25</f>
        <v>2.6514900000000001E-6</v>
      </c>
      <c r="G25" s="2">
        <f>E25-F25</f>
        <v>0.2069568</v>
      </c>
      <c r="L25">
        <f t="shared" ref="L25:L36" si="6">M25^0</f>
        <v>1</v>
      </c>
      <c r="M25">
        <v>100000</v>
      </c>
      <c r="N25">
        <f t="shared" ref="N25:N36" si="7">M25*M25</f>
        <v>10000000000</v>
      </c>
      <c r="O25" s="3">
        <f>$R$11*N25+$R$10*M25+$R$9</f>
        <v>4.1797865576</v>
      </c>
      <c r="P25" s="2">
        <f>$R$11*N25</f>
        <v>5.0757600000000003E-5</v>
      </c>
      <c r="Q25" s="2">
        <f>O25-P25</f>
        <v>4.1797357999999996</v>
      </c>
      <c r="W25">
        <f t="shared" ref="W25:W36" si="8">X25^0</f>
        <v>1</v>
      </c>
      <c r="X25" s="6">
        <v>100000</v>
      </c>
      <c r="Y25">
        <f t="shared" ref="Y25:Y36" si="9">X25*X25</f>
        <v>10000000000</v>
      </c>
      <c r="Z25" s="3">
        <f>$AC$11*Y25+$AC$10*X25+$AC$9</f>
        <v>-3.1033315848999998</v>
      </c>
      <c r="AA25" s="2">
        <f>$AC$11*Y25</f>
        <v>-1.09849E-5</v>
      </c>
      <c r="AB25" s="2">
        <f>Z25-AA25</f>
        <v>-3.1033206</v>
      </c>
      <c r="AG25">
        <f t="shared" ref="AG25:AG36" si="10">AH25^0</f>
        <v>1</v>
      </c>
      <c r="AH25" s="6">
        <v>100000</v>
      </c>
      <c r="AI25">
        <f t="shared" ref="AI25:AI36" si="11">AH25*AH25</f>
        <v>10000000000</v>
      </c>
      <c r="AJ25" s="3">
        <f>$AM$11*AI25+$AM$10*AH25+$AM$9</f>
        <v>11.586363985</v>
      </c>
      <c r="AK25" s="2">
        <f>$AM$11*AI25</f>
        <v>1.10985E-4</v>
      </c>
      <c r="AL25" s="2">
        <f>AK25-AJ25</f>
        <v>-11.586253000000001</v>
      </c>
    </row>
    <row r="26" spans="2:38" x14ac:dyDescent="0.35">
      <c r="B26">
        <f t="shared" si="4"/>
        <v>1</v>
      </c>
      <c r="C26">
        <v>1000000</v>
      </c>
      <c r="D26">
        <f t="shared" si="5"/>
        <v>1000000000000</v>
      </c>
      <c r="E26" s="2">
        <f>$H$11*D26+$H$10*C26+$H$9</f>
        <v>0.41988114899999995</v>
      </c>
      <c r="F26" s="2">
        <f t="shared" ref="F26:F35" si="12">$H$11*D26</f>
        <v>2.6514900000000001E-4</v>
      </c>
      <c r="G26" s="7">
        <f t="shared" ref="G26:G36" si="13">E26-F26</f>
        <v>0.41961599999999993</v>
      </c>
      <c r="L26">
        <f t="shared" si="6"/>
        <v>1</v>
      </c>
      <c r="M26">
        <v>1000000</v>
      </c>
      <c r="N26">
        <f t="shared" si="7"/>
        <v>1000000000000</v>
      </c>
      <c r="O26" s="3">
        <f t="shared" ref="O26:O36" si="14">$R$11*N26+$R$10*M26+$R$9</f>
        <v>4.3024937599999999</v>
      </c>
      <c r="P26" s="2">
        <f t="shared" ref="P26:P36" si="15">$R$11*N26</f>
        <v>5.0757600000000003E-3</v>
      </c>
      <c r="Q26" s="7">
        <f t="shared" ref="Q26:Q36" si="16">O26-P26</f>
        <v>4.2974179999999995</v>
      </c>
      <c r="W26">
        <f t="shared" si="8"/>
        <v>1</v>
      </c>
      <c r="X26" s="6">
        <v>1000000</v>
      </c>
      <c r="Y26">
        <f t="shared" si="9"/>
        <v>1000000000000</v>
      </c>
      <c r="Z26" s="8">
        <f t="shared" ref="Z26:Z36" si="17">$AC$11*Y26+$AC$10*X26+$AC$9</f>
        <v>-2.68421449</v>
      </c>
      <c r="AA26" s="7">
        <f>$AC$11*Y26</f>
        <v>-1.0984899999999999E-3</v>
      </c>
      <c r="AB26" s="7">
        <f t="shared" ref="AB26:AB36" si="18">Z26-AA26</f>
        <v>-2.6831160000000001</v>
      </c>
      <c r="AG26">
        <f t="shared" si="10"/>
        <v>1</v>
      </c>
      <c r="AH26" s="6">
        <v>1000000</v>
      </c>
      <c r="AI26">
        <f t="shared" si="11"/>
        <v>1000000000000</v>
      </c>
      <c r="AJ26" s="8">
        <f>$AM$11*AI26+$AM$10*AH26+$AM$9</f>
        <v>11.323328500000001</v>
      </c>
      <c r="AK26" s="7">
        <f>$AM$11*AI26</f>
        <v>1.1098500000000001E-2</v>
      </c>
      <c r="AL26">
        <f t="shared" ref="AL26:AL36" si="19">AK26-AJ26</f>
        <v>-11.312230000000001</v>
      </c>
    </row>
    <row r="27" spans="2:38" x14ac:dyDescent="0.35">
      <c r="B27">
        <f t="shared" si="4"/>
        <v>1</v>
      </c>
      <c r="C27" s="6">
        <v>10000000</v>
      </c>
      <c r="D27">
        <f t="shared" si="5"/>
        <v>100000000000000</v>
      </c>
      <c r="E27" s="3">
        <f>$H$11*D27+$H$10*C27+$H$9</f>
        <v>2.5727229</v>
      </c>
      <c r="F27" s="2">
        <f t="shared" si="12"/>
        <v>2.6514900000000001E-2</v>
      </c>
      <c r="G27" s="7">
        <f t="shared" si="13"/>
        <v>2.546208</v>
      </c>
      <c r="L27">
        <f t="shared" si="6"/>
        <v>1</v>
      </c>
      <c r="M27" s="6">
        <v>10000000</v>
      </c>
      <c r="N27">
        <f t="shared" si="7"/>
        <v>100000000000000</v>
      </c>
      <c r="O27" s="3">
        <f t="shared" si="14"/>
        <v>5.9818160000000002</v>
      </c>
      <c r="P27" s="2">
        <f t="shared" si="15"/>
        <v>0.50757600000000003</v>
      </c>
      <c r="Q27" s="7">
        <f t="shared" si="16"/>
        <v>5.47424</v>
      </c>
      <c r="W27">
        <f t="shared" si="8"/>
        <v>1</v>
      </c>
      <c r="X27" s="6">
        <v>10000000</v>
      </c>
      <c r="Y27">
        <f t="shared" si="9"/>
        <v>100000000000000</v>
      </c>
      <c r="Z27" s="8">
        <f t="shared" si="17"/>
        <v>1.4090810000000005</v>
      </c>
      <c r="AA27" s="7">
        <f t="shared" ref="AA26:AA36" si="20">$AC$11*Y27</f>
        <v>-0.109849</v>
      </c>
      <c r="AB27" s="7">
        <f t="shared" si="18"/>
        <v>1.5189300000000006</v>
      </c>
      <c r="AG27">
        <f t="shared" si="10"/>
        <v>1</v>
      </c>
      <c r="AH27" s="6">
        <v>10000000</v>
      </c>
      <c r="AI27">
        <f t="shared" si="11"/>
        <v>100000000000000</v>
      </c>
      <c r="AJ27" s="8">
        <f>$AM$11*AI27+$AM$10*AH27+$AM$9</f>
        <v>9.681849999999999</v>
      </c>
      <c r="AK27" s="7">
        <f>$AM$11*AI27</f>
        <v>1.10985</v>
      </c>
      <c r="AL27">
        <f t="shared" si="19"/>
        <v>-8.5719999999999992</v>
      </c>
    </row>
    <row r="28" spans="2:38" x14ac:dyDescent="0.35">
      <c r="B28">
        <f>C28^0</f>
        <v>1</v>
      </c>
      <c r="C28" s="6">
        <v>20000000</v>
      </c>
      <c r="D28">
        <f>C28*C28</f>
        <v>400000000000000</v>
      </c>
      <c r="E28" s="3">
        <f>$H$11*D28+$H$10*C28+$H$9</f>
        <v>5.0151476000000006</v>
      </c>
      <c r="F28" s="2">
        <f t="shared" si="12"/>
        <v>0.1060596</v>
      </c>
      <c r="G28" s="7">
        <f t="shared" si="13"/>
        <v>4.9090880000000006</v>
      </c>
      <c r="L28">
        <f t="shared" si="6"/>
        <v>1</v>
      </c>
      <c r="M28" s="6">
        <v>20000000</v>
      </c>
      <c r="N28">
        <f t="shared" si="7"/>
        <v>400000000000000</v>
      </c>
      <c r="O28" s="3">
        <f t="shared" si="14"/>
        <v>8.8121240000000007</v>
      </c>
      <c r="P28" s="2">
        <f t="shared" si="15"/>
        <v>2.0303040000000001</v>
      </c>
      <c r="Q28" s="7">
        <f t="shared" si="16"/>
        <v>6.7818200000000006</v>
      </c>
      <c r="W28">
        <f t="shared" si="8"/>
        <v>1</v>
      </c>
      <c r="X28" s="6">
        <v>20000000</v>
      </c>
      <c r="Y28">
        <f t="shared" si="9"/>
        <v>400000000000000</v>
      </c>
      <c r="Z28" s="8">
        <f t="shared" si="17"/>
        <v>5.7484739999999999</v>
      </c>
      <c r="AA28" s="7">
        <f t="shared" si="20"/>
        <v>-0.43939600000000001</v>
      </c>
      <c r="AB28" s="7">
        <f t="shared" si="18"/>
        <v>6.1878700000000002</v>
      </c>
      <c r="AG28">
        <f t="shared" si="10"/>
        <v>1</v>
      </c>
      <c r="AH28" s="6">
        <v>20000000</v>
      </c>
      <c r="AI28">
        <f t="shared" si="11"/>
        <v>400000000000000</v>
      </c>
      <c r="AJ28" s="8">
        <f t="shared" ref="AJ26:AJ36" si="21">$AM$11*AI28+$AM$10*AH28+$AM$9</f>
        <v>9.9666999999999994</v>
      </c>
      <c r="AK28" s="7">
        <f t="shared" ref="AK26:AK36" si="22">$AM$11*AI28</f>
        <v>4.4394</v>
      </c>
      <c r="AL28">
        <f t="shared" si="19"/>
        <v>-5.5272999999999994</v>
      </c>
    </row>
    <row r="29" spans="2:38" x14ac:dyDescent="0.35">
      <c r="B29">
        <f>C29^0</f>
        <v>1</v>
      </c>
      <c r="C29" s="6">
        <v>30000000</v>
      </c>
      <c r="D29">
        <f>C29*C29</f>
        <v>900000000000000</v>
      </c>
      <c r="E29" s="3">
        <f>$H$11*D29+$H$10*C29+$H$9</f>
        <v>7.5106020999999998</v>
      </c>
      <c r="F29" s="2">
        <f t="shared" si="12"/>
        <v>0.23863410000000002</v>
      </c>
      <c r="G29" s="7">
        <f t="shared" si="13"/>
        <v>7.2719680000000002</v>
      </c>
      <c r="L29">
        <f t="shared" si="6"/>
        <v>1</v>
      </c>
      <c r="M29" s="6">
        <v>30000000</v>
      </c>
      <c r="N29">
        <f t="shared" si="7"/>
        <v>900000000000000</v>
      </c>
      <c r="O29" s="3">
        <f t="shared" si="14"/>
        <v>12.657584000000002</v>
      </c>
      <c r="P29" s="2">
        <f t="shared" si="15"/>
        <v>4.5681840000000005</v>
      </c>
      <c r="Q29" s="7">
        <f t="shared" si="16"/>
        <v>8.0894000000000013</v>
      </c>
      <c r="W29">
        <f t="shared" si="8"/>
        <v>1</v>
      </c>
      <c r="X29" s="6">
        <v>30000000</v>
      </c>
      <c r="Y29">
        <f t="shared" si="9"/>
        <v>900000000000000</v>
      </c>
      <c r="Z29" s="8">
        <f t="shared" si="17"/>
        <v>9.8681690000000017</v>
      </c>
      <c r="AA29" s="7">
        <f t="shared" si="20"/>
        <v>-0.98864099999999999</v>
      </c>
      <c r="AB29" s="7">
        <f t="shared" si="18"/>
        <v>10.856810000000001</v>
      </c>
      <c r="AG29">
        <f t="shared" si="10"/>
        <v>1</v>
      </c>
      <c r="AH29" s="6">
        <v>30000000</v>
      </c>
      <c r="AI29">
        <f t="shared" si="11"/>
        <v>900000000000000</v>
      </c>
      <c r="AJ29" s="8">
        <f t="shared" si="21"/>
        <v>12.47125</v>
      </c>
      <c r="AK29" s="7">
        <f t="shared" si="22"/>
        <v>9.9886499999999998</v>
      </c>
      <c r="AL29">
        <f t="shared" si="19"/>
        <v>-2.4825999999999997</v>
      </c>
    </row>
    <row r="30" spans="2:38" x14ac:dyDescent="0.35">
      <c r="B30">
        <f>C30^0</f>
        <v>1</v>
      </c>
      <c r="C30" s="6">
        <v>40000000</v>
      </c>
      <c r="D30">
        <f>C30*C30</f>
        <v>1600000000000000</v>
      </c>
      <c r="E30">
        <f>$H$11*D30+$H$10*C30+$H$9</f>
        <v>10.0590864</v>
      </c>
      <c r="F30" s="2">
        <f t="shared" si="12"/>
        <v>0.42423840000000002</v>
      </c>
      <c r="G30" s="7">
        <f t="shared" si="13"/>
        <v>9.6348479999999999</v>
      </c>
      <c r="L30">
        <f t="shared" si="6"/>
        <v>1</v>
      </c>
      <c r="M30" s="6">
        <v>40000000</v>
      </c>
      <c r="N30">
        <f t="shared" si="7"/>
        <v>1600000000000000</v>
      </c>
      <c r="O30" s="3">
        <f t="shared" si="14"/>
        <v>17.518196000000003</v>
      </c>
      <c r="P30" s="2">
        <f t="shared" si="15"/>
        <v>8.1212160000000004</v>
      </c>
      <c r="Q30" s="7">
        <f t="shared" si="16"/>
        <v>9.3969800000000028</v>
      </c>
      <c r="W30">
        <f t="shared" si="8"/>
        <v>1</v>
      </c>
      <c r="X30" s="6">
        <v>40000000</v>
      </c>
      <c r="Y30">
        <f t="shared" si="9"/>
        <v>1600000000000000</v>
      </c>
      <c r="Z30" s="8">
        <f t="shared" si="17"/>
        <v>13.768165999999999</v>
      </c>
      <c r="AA30" s="7">
        <f t="shared" si="20"/>
        <v>-1.757584</v>
      </c>
      <c r="AB30" s="7">
        <f t="shared" si="18"/>
        <v>15.525749999999999</v>
      </c>
      <c r="AG30">
        <f t="shared" si="10"/>
        <v>1</v>
      </c>
      <c r="AH30" s="6">
        <v>40000000</v>
      </c>
      <c r="AI30">
        <f t="shared" si="11"/>
        <v>1600000000000000</v>
      </c>
      <c r="AJ30" s="8">
        <f t="shared" si="21"/>
        <v>17.195499999999999</v>
      </c>
      <c r="AK30" s="7">
        <f t="shared" si="22"/>
        <v>17.7576</v>
      </c>
      <c r="AL30">
        <f t="shared" si="19"/>
        <v>0.56210000000000093</v>
      </c>
    </row>
    <row r="31" spans="2:38" x14ac:dyDescent="0.35">
      <c r="B31">
        <f>C31^0</f>
        <v>1</v>
      </c>
      <c r="C31" s="6">
        <v>50000000</v>
      </c>
      <c r="D31">
        <f>C31*C31</f>
        <v>2500000000000000</v>
      </c>
      <c r="E31">
        <f>$H$11*D31+$H$10*C31+$H$9</f>
        <v>12.660600500000001</v>
      </c>
      <c r="F31" s="2">
        <f t="shared" si="12"/>
        <v>0.66287249999999998</v>
      </c>
      <c r="G31" s="7">
        <f t="shared" si="13"/>
        <v>11.997728</v>
      </c>
      <c r="L31">
        <f t="shared" si="6"/>
        <v>1</v>
      </c>
      <c r="M31" s="6">
        <v>50000000</v>
      </c>
      <c r="N31">
        <f t="shared" si="7"/>
        <v>2500000000000000</v>
      </c>
      <c r="O31" s="3">
        <f t="shared" si="14"/>
        <v>23.39396</v>
      </c>
      <c r="P31" s="2">
        <f t="shared" si="15"/>
        <v>12.689400000000001</v>
      </c>
      <c r="Q31" s="7">
        <f t="shared" si="16"/>
        <v>10.704559999999999</v>
      </c>
      <c r="W31">
        <f>X31^0</f>
        <v>1</v>
      </c>
      <c r="X31" s="6">
        <v>50000000</v>
      </c>
      <c r="Y31">
        <f>X31*X31</f>
        <v>2500000000000000</v>
      </c>
      <c r="Z31" s="8">
        <f t="shared" si="17"/>
        <v>17.448464999999999</v>
      </c>
      <c r="AA31" s="7">
        <f t="shared" si="20"/>
        <v>-2.7462249999999999</v>
      </c>
      <c r="AB31" s="7">
        <f t="shared" si="18"/>
        <v>20.194689999999998</v>
      </c>
      <c r="AG31">
        <f t="shared" si="10"/>
        <v>1</v>
      </c>
      <c r="AH31" s="6">
        <v>50000000</v>
      </c>
      <c r="AI31">
        <f t="shared" si="11"/>
        <v>2500000000000000</v>
      </c>
      <c r="AJ31" s="8">
        <f t="shared" si="21"/>
        <v>24.139449999999997</v>
      </c>
      <c r="AK31" s="7">
        <f t="shared" si="22"/>
        <v>27.74625</v>
      </c>
      <c r="AL31">
        <f t="shared" si="19"/>
        <v>3.6068000000000033</v>
      </c>
    </row>
    <row r="32" spans="2:38" x14ac:dyDescent="0.35">
      <c r="B32">
        <f>C32^0</f>
        <v>1</v>
      </c>
      <c r="C32" s="6">
        <v>60000000</v>
      </c>
      <c r="D32">
        <f>C32*C32</f>
        <v>3600000000000000</v>
      </c>
      <c r="E32">
        <f>$H$11*D32+$H$10*C32+$H$9</f>
        <v>15.315144399999999</v>
      </c>
      <c r="F32" s="2">
        <f t="shared" si="12"/>
        <v>0.95453640000000006</v>
      </c>
      <c r="G32" s="7">
        <f t="shared" si="13"/>
        <v>14.360607999999999</v>
      </c>
      <c r="L32">
        <f t="shared" si="6"/>
        <v>1</v>
      </c>
      <c r="M32" s="6">
        <v>60000000</v>
      </c>
      <c r="N32">
        <f t="shared" si="7"/>
        <v>3600000000000000</v>
      </c>
      <c r="O32" s="3">
        <f t="shared" si="14"/>
        <v>30.284876000000004</v>
      </c>
      <c r="P32" s="2">
        <f t="shared" si="15"/>
        <v>18.272736000000002</v>
      </c>
      <c r="Q32" s="7">
        <f t="shared" si="16"/>
        <v>12.012140000000002</v>
      </c>
      <c r="W32">
        <f>X32^0</f>
        <v>1</v>
      </c>
      <c r="X32" s="6">
        <v>60000000</v>
      </c>
      <c r="Y32">
        <f>X32*X32</f>
        <v>3600000000000000</v>
      </c>
      <c r="Z32" s="8">
        <f t="shared" si="17"/>
        <v>20.909066000000003</v>
      </c>
      <c r="AA32" s="7">
        <f t="shared" si="20"/>
        <v>-3.954564</v>
      </c>
      <c r="AB32" s="7">
        <f t="shared" si="18"/>
        <v>24.863630000000004</v>
      </c>
      <c r="AG32">
        <f t="shared" si="10"/>
        <v>1</v>
      </c>
      <c r="AH32" s="6">
        <v>60000000</v>
      </c>
      <c r="AI32">
        <f t="shared" si="11"/>
        <v>3600000000000000</v>
      </c>
      <c r="AJ32" s="8">
        <f t="shared" si="21"/>
        <v>33.303100000000001</v>
      </c>
      <c r="AK32" s="7">
        <f t="shared" si="22"/>
        <v>39.954599999999999</v>
      </c>
      <c r="AL32">
        <f t="shared" si="19"/>
        <v>6.6514999999999986</v>
      </c>
    </row>
    <row r="33" spans="2:38" x14ac:dyDescent="0.35">
      <c r="B33">
        <f>C33^0</f>
        <v>1</v>
      </c>
      <c r="C33" s="6">
        <v>70000000</v>
      </c>
      <c r="D33">
        <f>C33*C33</f>
        <v>4900000000000000</v>
      </c>
      <c r="E33">
        <f>$H$11*D33+$H$10*C33+$H$9</f>
        <v>18.022718099999999</v>
      </c>
      <c r="F33" s="2">
        <f t="shared" si="12"/>
        <v>1.2992301000000002</v>
      </c>
      <c r="G33" s="7">
        <f t="shared" si="13"/>
        <v>16.723488</v>
      </c>
      <c r="L33">
        <f t="shared" si="6"/>
        <v>1</v>
      </c>
      <c r="M33" s="6">
        <v>70000000</v>
      </c>
      <c r="N33">
        <f t="shared" si="7"/>
        <v>4900000000000000</v>
      </c>
      <c r="O33" s="3">
        <f t="shared" si="14"/>
        <v>38.190944000000002</v>
      </c>
      <c r="P33" s="2">
        <f t="shared" si="15"/>
        <v>24.871224000000002</v>
      </c>
      <c r="Q33" s="7">
        <f t="shared" si="16"/>
        <v>13.31972</v>
      </c>
      <c r="W33">
        <f t="shared" ref="W33:W36" si="23">X33^0</f>
        <v>1</v>
      </c>
      <c r="X33" s="6">
        <v>70000000</v>
      </c>
      <c r="Y33">
        <f t="shared" ref="Y33:Y36" si="24">X33*X33</f>
        <v>4900000000000000</v>
      </c>
      <c r="Z33" s="8">
        <f t="shared" si="17"/>
        <v>24.149968999999999</v>
      </c>
      <c r="AA33" s="7">
        <f t="shared" si="20"/>
        <v>-5.3826010000000002</v>
      </c>
      <c r="AB33" s="7">
        <f t="shared" si="18"/>
        <v>29.53257</v>
      </c>
      <c r="AG33">
        <f t="shared" si="10"/>
        <v>1</v>
      </c>
      <c r="AH33" s="6">
        <v>70000000</v>
      </c>
      <c r="AI33">
        <f t="shared" si="11"/>
        <v>4900000000000000</v>
      </c>
      <c r="AJ33" s="8">
        <f t="shared" si="21"/>
        <v>44.686450000000001</v>
      </c>
      <c r="AK33" s="7">
        <f t="shared" si="22"/>
        <v>54.382649999999998</v>
      </c>
      <c r="AL33">
        <f t="shared" si="19"/>
        <v>9.6961999999999975</v>
      </c>
    </row>
    <row r="34" spans="2:38" x14ac:dyDescent="0.35">
      <c r="B34">
        <f>C34^0</f>
        <v>1</v>
      </c>
      <c r="C34" s="6">
        <v>80000000</v>
      </c>
      <c r="D34">
        <f>C34*C34</f>
        <v>6400000000000000</v>
      </c>
      <c r="E34">
        <f>$H$11*D34+$H$10*C34+$H$9</f>
        <v>20.783321600000001</v>
      </c>
      <c r="F34" s="2">
        <f t="shared" si="12"/>
        <v>1.6969536000000001</v>
      </c>
      <c r="G34" s="7">
        <f t="shared" si="13"/>
        <v>19.086368</v>
      </c>
      <c r="L34">
        <f t="shared" si="6"/>
        <v>1</v>
      </c>
      <c r="M34" s="6">
        <v>80000000</v>
      </c>
      <c r="N34">
        <f t="shared" si="7"/>
        <v>6400000000000000</v>
      </c>
      <c r="O34" s="3">
        <f t="shared" si="14"/>
        <v>47.112164</v>
      </c>
      <c r="P34" s="2">
        <f t="shared" si="15"/>
        <v>32.484864000000002</v>
      </c>
      <c r="Q34" s="7">
        <f t="shared" si="16"/>
        <v>14.627299999999998</v>
      </c>
      <c r="W34">
        <f t="shared" si="23"/>
        <v>1</v>
      </c>
      <c r="X34" s="6">
        <v>80000000</v>
      </c>
      <c r="Y34">
        <f t="shared" si="24"/>
        <v>6400000000000000</v>
      </c>
      <c r="Z34" s="8">
        <f t="shared" si="17"/>
        <v>27.171174000000001</v>
      </c>
      <c r="AA34" s="7">
        <f t="shared" si="20"/>
        <v>-7.0303360000000001</v>
      </c>
      <c r="AB34" s="7">
        <f t="shared" si="18"/>
        <v>34.201509999999999</v>
      </c>
      <c r="AG34">
        <f t="shared" si="10"/>
        <v>1</v>
      </c>
      <c r="AH34" s="6">
        <v>80000000</v>
      </c>
      <c r="AI34">
        <f t="shared" si="11"/>
        <v>6400000000000000</v>
      </c>
      <c r="AJ34" s="8">
        <f t="shared" si="21"/>
        <v>58.289499999999997</v>
      </c>
      <c r="AK34" s="7">
        <f t="shared" si="22"/>
        <v>71.0304</v>
      </c>
      <c r="AL34">
        <f t="shared" si="19"/>
        <v>12.740900000000003</v>
      </c>
    </row>
    <row r="35" spans="2:38" x14ac:dyDescent="0.35">
      <c r="B35">
        <f>C35^0</f>
        <v>1</v>
      </c>
      <c r="C35" s="6">
        <v>90000000</v>
      </c>
      <c r="D35">
        <f>C35*C35</f>
        <v>8100000000000000</v>
      </c>
      <c r="E35">
        <f>$H$11*D35+$H$10*C35+$H$9</f>
        <v>23.5969549</v>
      </c>
      <c r="F35" s="2">
        <f t="shared" si="12"/>
        <v>2.1477069000000002</v>
      </c>
      <c r="G35" s="7">
        <f t="shared" si="13"/>
        <v>21.449248000000001</v>
      </c>
      <c r="L35">
        <f t="shared" si="6"/>
        <v>1</v>
      </c>
      <c r="M35" s="6">
        <v>90000000</v>
      </c>
      <c r="N35">
        <f t="shared" si="7"/>
        <v>8100000000000000</v>
      </c>
      <c r="O35" s="3">
        <f t="shared" si="14"/>
        <v>57.048535999999999</v>
      </c>
      <c r="P35" s="2">
        <f t="shared" si="15"/>
        <v>41.113655999999999</v>
      </c>
      <c r="Q35" s="7">
        <f t="shared" si="16"/>
        <v>15.93488</v>
      </c>
      <c r="W35">
        <f t="shared" si="23"/>
        <v>1</v>
      </c>
      <c r="X35" s="6">
        <v>90000000</v>
      </c>
      <c r="Y35">
        <f t="shared" si="24"/>
        <v>8100000000000000</v>
      </c>
      <c r="Z35" s="8">
        <f t="shared" si="17"/>
        <v>29.972681000000001</v>
      </c>
      <c r="AA35" s="7">
        <f t="shared" si="20"/>
        <v>-8.8977690000000003</v>
      </c>
      <c r="AB35" s="7">
        <f t="shared" si="18"/>
        <v>38.870450000000005</v>
      </c>
      <c r="AG35">
        <f t="shared" si="10"/>
        <v>1</v>
      </c>
      <c r="AH35" s="6">
        <v>90000000</v>
      </c>
      <c r="AI35">
        <f t="shared" si="11"/>
        <v>8100000000000000</v>
      </c>
      <c r="AJ35" s="8">
        <f t="shared" si="21"/>
        <v>74.112250000000003</v>
      </c>
      <c r="AK35" s="7">
        <f t="shared" si="22"/>
        <v>89.897850000000005</v>
      </c>
      <c r="AL35">
        <f t="shared" si="19"/>
        <v>15.785600000000002</v>
      </c>
    </row>
    <row r="36" spans="2:38" x14ac:dyDescent="0.35">
      <c r="B36">
        <f>C36^0</f>
        <v>1</v>
      </c>
      <c r="C36" s="6">
        <v>100000000</v>
      </c>
      <c r="D36">
        <f>C36*C36</f>
        <v>1E+16</v>
      </c>
      <c r="E36">
        <f>$H$11*D36+$H$10*C36+$H$9</f>
        <v>26.463618</v>
      </c>
      <c r="F36" s="2">
        <f>$H$11*D36</f>
        <v>2.6514899999999999</v>
      </c>
      <c r="G36" s="7">
        <f t="shared" si="13"/>
        <v>23.812128000000001</v>
      </c>
      <c r="L36">
        <f t="shared" si="6"/>
        <v>1</v>
      </c>
      <c r="M36" s="6">
        <v>100000000</v>
      </c>
      <c r="N36">
        <f t="shared" si="7"/>
        <v>1E+16</v>
      </c>
      <c r="O36" s="3">
        <f t="shared" si="14"/>
        <v>68.000060000000005</v>
      </c>
      <c r="P36" s="2">
        <f t="shared" si="15"/>
        <v>50.757600000000004</v>
      </c>
      <c r="Q36" s="7">
        <f t="shared" si="16"/>
        <v>17.242460000000001</v>
      </c>
      <c r="W36">
        <f t="shared" si="23"/>
        <v>1</v>
      </c>
      <c r="X36" s="6">
        <v>100000000</v>
      </c>
      <c r="Y36">
        <f t="shared" si="24"/>
        <v>1E+16</v>
      </c>
      <c r="Z36" s="8">
        <f t="shared" si="17"/>
        <v>32.554489999999994</v>
      </c>
      <c r="AA36" s="7">
        <f t="shared" si="20"/>
        <v>-10.9849</v>
      </c>
      <c r="AB36" s="7">
        <f t="shared" si="18"/>
        <v>43.539389999999997</v>
      </c>
      <c r="AG36">
        <f t="shared" si="10"/>
        <v>1</v>
      </c>
      <c r="AH36" s="6">
        <v>100000000</v>
      </c>
      <c r="AI36">
        <f t="shared" si="11"/>
        <v>1E+16</v>
      </c>
      <c r="AJ36" s="8">
        <f t="shared" si="21"/>
        <v>92.154699999999991</v>
      </c>
      <c r="AK36" s="7">
        <f t="shared" si="22"/>
        <v>110.985</v>
      </c>
      <c r="AL36">
        <f t="shared" si="19"/>
        <v>18.830300000000008</v>
      </c>
    </row>
    <row r="37" spans="2:38" x14ac:dyDescent="0.35">
      <c r="C37" s="6"/>
    </row>
  </sheetData>
  <mergeCells count="8">
    <mergeCell ref="AI3:AJ4"/>
    <mergeCell ref="W23:AB23"/>
    <mergeCell ref="AG23:AL23"/>
    <mergeCell ref="B23:G23"/>
    <mergeCell ref="L23:Q23"/>
    <mergeCell ref="D3:E4"/>
    <mergeCell ref="N3:O4"/>
    <mergeCell ref="Y3:Z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Janaye Jackson</dc:creator>
  <cp:lastModifiedBy>Janaye Jackson</cp:lastModifiedBy>
  <dcterms:created xsi:type="dcterms:W3CDTF">2024-05-15T03:31:50Z</dcterms:created>
  <dcterms:modified xsi:type="dcterms:W3CDTF">2024-05-16T04:04:21Z</dcterms:modified>
</cp:coreProperties>
</file>