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8980be614dead1/Documents/School/Moreno Valley College/Courses/CIS-17C/Midterm/Midterm_Problem1/"/>
    </mc:Choice>
  </mc:AlternateContent>
  <xr:revisionPtr revIDLastSave="9" documentId="8_{5D101583-F9BC-40E4-8AF5-2CA0E579E1B0}" xr6:coauthVersionLast="47" xr6:coauthVersionMax="47" xr10:uidLastSave="{D288E38E-0259-43A9-8863-91F83FD04109}"/>
  <bookViews>
    <workbookView xWindow="-110" yWindow="-110" windowWidth="19420" windowHeight="10300" activeTab="1" xr2:uid="{54292D83-AE1E-4884-B236-FE57351F5611}"/>
  </bookViews>
  <sheets>
    <sheet name="OperationalAnalysis" sheetId="2" r:id="rId1"/>
    <sheet name="TimingAnaly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7" i="2"/>
  <c r="G28" i="2"/>
  <c r="G29" i="2"/>
  <c r="G30" i="2"/>
  <c r="G31" i="2"/>
  <c r="G32" i="2"/>
  <c r="G33" i="2"/>
  <c r="G34" i="2"/>
  <c r="G35" i="2"/>
  <c r="G36" i="2"/>
  <c r="N36" i="2"/>
  <c r="P36" i="2" s="1"/>
  <c r="L36" i="2"/>
  <c r="D36" i="2"/>
  <c r="F36" i="2" s="1"/>
  <c r="B36" i="2"/>
  <c r="N35" i="2"/>
  <c r="P35" i="2" s="1"/>
  <c r="L35" i="2"/>
  <c r="F35" i="2"/>
  <c r="D35" i="2"/>
  <c r="E35" i="2" s="1"/>
  <c r="B35" i="2"/>
  <c r="N34" i="2"/>
  <c r="P34" i="2" s="1"/>
  <c r="L34" i="2"/>
  <c r="D34" i="2"/>
  <c r="F34" i="2" s="1"/>
  <c r="B34" i="2"/>
  <c r="P33" i="2"/>
  <c r="N33" i="2"/>
  <c r="O33" i="2" s="1"/>
  <c r="Q33" i="2" s="1"/>
  <c r="L33" i="2"/>
  <c r="D33" i="2"/>
  <c r="F33" i="2" s="1"/>
  <c r="B33" i="2"/>
  <c r="N32" i="2"/>
  <c r="P32" i="2" s="1"/>
  <c r="L32" i="2"/>
  <c r="D32" i="2"/>
  <c r="F32" i="2" s="1"/>
  <c r="B32" i="2"/>
  <c r="N31" i="2"/>
  <c r="P31" i="2" s="1"/>
  <c r="L31" i="2"/>
  <c r="D31" i="2"/>
  <c r="E31" i="2" s="1"/>
  <c r="B31" i="2"/>
  <c r="N30" i="2"/>
  <c r="P30" i="2" s="1"/>
  <c r="L30" i="2"/>
  <c r="D30" i="2"/>
  <c r="F30" i="2" s="1"/>
  <c r="B30" i="2"/>
  <c r="N29" i="2"/>
  <c r="P29" i="2" s="1"/>
  <c r="L29" i="2"/>
  <c r="D29" i="2"/>
  <c r="F29" i="2" s="1"/>
  <c r="B29" i="2"/>
  <c r="N28" i="2"/>
  <c r="P28" i="2" s="1"/>
  <c r="L28" i="2"/>
  <c r="D28" i="2"/>
  <c r="F28" i="2" s="1"/>
  <c r="B28" i="2"/>
  <c r="N27" i="2"/>
  <c r="P27" i="2" s="1"/>
  <c r="L27" i="2"/>
  <c r="F27" i="2"/>
  <c r="D27" i="2"/>
  <c r="E27" i="2" s="1"/>
  <c r="B27" i="2"/>
  <c r="N26" i="2"/>
  <c r="P26" i="2" s="1"/>
  <c r="L26" i="2"/>
  <c r="D26" i="2"/>
  <c r="F26" i="2" s="1"/>
  <c r="B26" i="2"/>
  <c r="P25" i="2"/>
  <c r="N25" i="2"/>
  <c r="O25" i="2" s="1"/>
  <c r="Q25" i="2" s="1"/>
  <c r="L25" i="2"/>
  <c r="D25" i="2"/>
  <c r="F25" i="2" s="1"/>
  <c r="B25" i="2"/>
  <c r="N20" i="2"/>
  <c r="D20" i="2"/>
  <c r="N19" i="2"/>
  <c r="D19" i="2"/>
  <c r="N18" i="2"/>
  <c r="D18" i="2"/>
  <c r="N17" i="2"/>
  <c r="D17" i="2"/>
  <c r="N16" i="2"/>
  <c r="D16" i="2"/>
  <c r="N15" i="2"/>
  <c r="D15" i="2"/>
  <c r="N14" i="2"/>
  <c r="D14" i="2"/>
  <c r="N13" i="2"/>
  <c r="D13" i="2"/>
  <c r="N12" i="2"/>
  <c r="D12" i="2"/>
  <c r="N11" i="2"/>
  <c r="D11" i="2"/>
  <c r="O25" i="1"/>
  <c r="Q25" i="1" s="1"/>
  <c r="P25" i="1"/>
  <c r="N36" i="1"/>
  <c r="P36" i="1" s="1"/>
  <c r="L36" i="1"/>
  <c r="N35" i="1"/>
  <c r="P35" i="1" s="1"/>
  <c r="L35" i="1"/>
  <c r="N34" i="1"/>
  <c r="O34" i="1" s="1"/>
  <c r="L34" i="1"/>
  <c r="N33" i="1"/>
  <c r="P33" i="1" s="1"/>
  <c r="L33" i="1"/>
  <c r="N32" i="1"/>
  <c r="P32" i="1" s="1"/>
  <c r="L32" i="1"/>
  <c r="N31" i="1"/>
  <c r="P31" i="1" s="1"/>
  <c r="L31" i="1"/>
  <c r="N30" i="1"/>
  <c r="O30" i="1" s="1"/>
  <c r="L30" i="1"/>
  <c r="N29" i="1"/>
  <c r="P29" i="1" s="1"/>
  <c r="L29" i="1"/>
  <c r="N28" i="1"/>
  <c r="P28" i="1" s="1"/>
  <c r="L28" i="1"/>
  <c r="N27" i="1"/>
  <c r="P27" i="1" s="1"/>
  <c r="L27" i="1"/>
  <c r="N26" i="1"/>
  <c r="O26" i="1" s="1"/>
  <c r="L26" i="1"/>
  <c r="N25" i="1"/>
  <c r="L25" i="1"/>
  <c r="D36" i="1"/>
  <c r="F36" i="1" s="1"/>
  <c r="B36" i="1"/>
  <c r="D35" i="1"/>
  <c r="F35" i="1" s="1"/>
  <c r="B35" i="1"/>
  <c r="D34" i="1"/>
  <c r="F34" i="1" s="1"/>
  <c r="B34" i="1"/>
  <c r="D33" i="1"/>
  <c r="E33" i="1" s="1"/>
  <c r="B33" i="1"/>
  <c r="D32" i="1"/>
  <c r="F32" i="1" s="1"/>
  <c r="B32" i="1"/>
  <c r="D31" i="1"/>
  <c r="F31" i="1" s="1"/>
  <c r="B31" i="1"/>
  <c r="D30" i="1"/>
  <c r="E30" i="1" s="1"/>
  <c r="B30" i="1"/>
  <c r="D29" i="1"/>
  <c r="E29" i="1" s="1"/>
  <c r="B29" i="1"/>
  <c r="D28" i="1"/>
  <c r="E28" i="1" s="1"/>
  <c r="B28" i="1"/>
  <c r="D27" i="1"/>
  <c r="F27" i="1" s="1"/>
  <c r="B27" i="1"/>
  <c r="D26" i="1"/>
  <c r="F26" i="1" s="1"/>
  <c r="B26" i="1"/>
  <c r="D25" i="1"/>
  <c r="E25" i="1" s="1"/>
  <c r="B25" i="1"/>
  <c r="N20" i="1"/>
  <c r="N19" i="1"/>
  <c r="N18" i="1"/>
  <c r="N17" i="1"/>
  <c r="N16" i="1"/>
  <c r="N15" i="1"/>
  <c r="N14" i="1"/>
  <c r="N13" i="1"/>
  <c r="N12" i="1"/>
  <c r="N11" i="1"/>
  <c r="D12" i="1"/>
  <c r="D13" i="1"/>
  <c r="D14" i="1"/>
  <c r="D15" i="1"/>
  <c r="D16" i="1"/>
  <c r="D17" i="1"/>
  <c r="D18" i="1"/>
  <c r="D19" i="1"/>
  <c r="D20" i="1"/>
  <c r="D11" i="1"/>
  <c r="O30" i="2" l="1"/>
  <c r="Q30" i="2" s="1"/>
  <c r="O29" i="2"/>
  <c r="Q29" i="2" s="1"/>
  <c r="F31" i="2"/>
  <c r="O26" i="2"/>
  <c r="O34" i="2"/>
  <c r="Q26" i="2"/>
  <c r="Q34" i="2"/>
  <c r="E28" i="2"/>
  <c r="E32" i="2"/>
  <c r="E36" i="2"/>
  <c r="E25" i="2"/>
  <c r="G25" i="2" s="1"/>
  <c r="E29" i="2"/>
  <c r="E33" i="2"/>
  <c r="O27" i="2"/>
  <c r="Q27" i="2" s="1"/>
  <c r="O31" i="2"/>
  <c r="Q31" i="2" s="1"/>
  <c r="O35" i="2"/>
  <c r="Q35" i="2" s="1"/>
  <c r="E26" i="2"/>
  <c r="E30" i="2"/>
  <c r="E34" i="2"/>
  <c r="O28" i="2"/>
  <c r="Q28" i="2" s="1"/>
  <c r="O32" i="2"/>
  <c r="Q32" i="2" s="1"/>
  <c r="O36" i="2"/>
  <c r="Q36" i="2" s="1"/>
  <c r="O33" i="1"/>
  <c r="Q33" i="1" s="1"/>
  <c r="P30" i="1"/>
  <c r="P26" i="1"/>
  <c r="O32" i="1"/>
  <c r="Q32" i="1" s="1"/>
  <c r="P34" i="1"/>
  <c r="Q34" i="1" s="1"/>
  <c r="F25" i="1"/>
  <c r="G25" i="1" s="1"/>
  <c r="O31" i="1"/>
  <c r="Q31" i="1" s="1"/>
  <c r="O29" i="1"/>
  <c r="Q29" i="1" s="1"/>
  <c r="O36" i="1"/>
  <c r="Q36" i="1" s="1"/>
  <c r="O28" i="1"/>
  <c r="O35" i="1"/>
  <c r="Q35" i="1" s="1"/>
  <c r="O27" i="1"/>
  <c r="Q26" i="1"/>
  <c r="Q28" i="1"/>
  <c r="Q27" i="1"/>
  <c r="Q30" i="1"/>
  <c r="F30" i="1"/>
  <c r="G30" i="1" s="1"/>
  <c r="F29" i="1"/>
  <c r="G29" i="1" s="1"/>
  <c r="E26" i="1"/>
  <c r="G26" i="1" s="1"/>
  <c r="F28" i="1"/>
  <c r="G28" i="1" s="1"/>
  <c r="E27" i="1"/>
  <c r="G27" i="1" s="1"/>
  <c r="F33" i="1"/>
  <c r="G33" i="1" s="1"/>
  <c r="E35" i="1"/>
  <c r="G35" i="1" s="1"/>
  <c r="E32" i="1"/>
  <c r="G32" i="1" s="1"/>
  <c r="E34" i="1"/>
  <c r="G34" i="1" s="1"/>
  <c r="E31" i="1"/>
  <c r="G31" i="1" s="1"/>
  <c r="E36" i="1"/>
  <c r="G36" i="1" s="1"/>
</calcChain>
</file>

<file path=xl/sharedStrings.xml><?xml version="1.0" encoding="utf-8"?>
<sst xmlns="http://schemas.openxmlformats.org/spreadsheetml/2006/main" count="80" uniqueCount="23">
  <si>
    <t>Data X or r</t>
  </si>
  <si>
    <t>Data f</t>
  </si>
  <si>
    <t>Curve Fit</t>
  </si>
  <si>
    <t>Computation</t>
  </si>
  <si>
    <t xml:space="preserve"> = C0</t>
  </si>
  <si>
    <t>N^0</t>
  </si>
  <si>
    <t>N^1</t>
  </si>
  <si>
    <t>N^2</t>
  </si>
  <si>
    <t>Time</t>
  </si>
  <si>
    <t xml:space="preserve"> = C1</t>
  </si>
  <si>
    <t xml:space="preserve"> = C2</t>
  </si>
  <si>
    <t>Simulate to find the C''' with N^2 to show O(N^2)</t>
  </si>
  <si>
    <t>N^0 Simulated</t>
  </si>
  <si>
    <t>N Simulated</t>
  </si>
  <si>
    <t>N^2 Simulated</t>
  </si>
  <si>
    <t>Time Simulated</t>
  </si>
  <si>
    <t>C'''*g(N^2)</t>
  </si>
  <si>
    <t>Difference</t>
  </si>
  <si>
    <t>Time (ms)</t>
  </si>
  <si>
    <t>Operations Simulated</t>
  </si>
  <si>
    <t>Operations</t>
  </si>
  <si>
    <t>Linear Search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</si>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</sst>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 Linear Search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OperationalAnalysis!$E$24</c:f>
              <c:strCache>
                <c:ptCount val="1"/>
                <c:pt idx="0">
                  <c:v>Operations Simulated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OperationalAnalysis!$C$25:$C$36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OperationalAnalysis!$E$25:$E$36</c:f>
              <c:numCache>
                <c:formatCode>0.00E+000</c:formatCode>
                <c:ptCount val="12"/>
                <c:pt idx="0" formatCode="0.00E+00">
                  <c:v>44.000810003684855</c:v>
                </c:pt>
                <c:pt idx="1">
                  <c:v>404.00081036848502</c:v>
                </c:pt>
                <c:pt idx="2" formatCode="0.00E+00">
                  <c:v>4004.0008468484998</c:v>
                </c:pt>
                <c:pt idx="3" formatCode="0.00E+00">
                  <c:v>8004.0009573939997</c:v>
                </c:pt>
                <c:pt idx="4" formatCode="0.00E+00">
                  <c:v>12004.0011416365</c:v>
                </c:pt>
                <c:pt idx="5" formatCode="General">
                  <c:v>16004.001399576</c:v>
                </c:pt>
                <c:pt idx="6" formatCode="General">
                  <c:v>20004.001731212502</c:v>
                </c:pt>
                <c:pt idx="7" formatCode="General">
                  <c:v>24004.002136546002</c:v>
                </c:pt>
                <c:pt idx="8" formatCode="General">
                  <c:v>28004.002615576501</c:v>
                </c:pt>
                <c:pt idx="9" formatCode="General">
                  <c:v>32004.003168304</c:v>
                </c:pt>
                <c:pt idx="10" formatCode="General">
                  <c:v>36004.003794728495</c:v>
                </c:pt>
                <c:pt idx="11" formatCode="General">
                  <c:v>40004.00449485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3-4E58-B0D8-3B1E68FD27E2}"/>
            </c:ext>
          </c:extLst>
        </c:ser>
        <c:ser>
          <c:idx val="5"/>
          <c:order val="1"/>
          <c:tx>
            <c:strRef>
              <c:f>OperationalAnalysis!$F$24</c:f>
              <c:strCache>
                <c:ptCount val="1"/>
                <c:pt idx="0">
                  <c:v>C'''*g(N^2)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OperationalAnalysis!$C$25:$C$36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OperationalAnalysis!$F$25:$F$36</c:f>
              <c:numCache>
                <c:formatCode>0.00E+000</c:formatCode>
                <c:ptCount val="12"/>
                <c:pt idx="0">
                  <c:v>3.6848500000000002E-9</c:v>
                </c:pt>
                <c:pt idx="1">
                  <c:v>3.6848500000000001E-7</c:v>
                </c:pt>
                <c:pt idx="2">
                  <c:v>3.6848499999999998E-5</c:v>
                </c:pt>
                <c:pt idx="3">
                  <c:v>1.4739399999999999E-4</c:v>
                </c:pt>
                <c:pt idx="4">
                  <c:v>3.3163650000000002E-4</c:v>
                </c:pt>
                <c:pt idx="5">
                  <c:v>5.8957599999999997E-4</c:v>
                </c:pt>
                <c:pt idx="6">
                  <c:v>9.2121249999999998E-4</c:v>
                </c:pt>
                <c:pt idx="7">
                  <c:v>1.3265460000000001E-3</c:v>
                </c:pt>
                <c:pt idx="8">
                  <c:v>1.8055765000000001E-3</c:v>
                </c:pt>
                <c:pt idx="9">
                  <c:v>2.3583039999999999E-3</c:v>
                </c:pt>
                <c:pt idx="10">
                  <c:v>2.9847285E-3</c:v>
                </c:pt>
                <c:pt idx="11">
                  <c:v>3.6848499999999999E-3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3-4E58-B0D8-3B1E68FD27E2}"/>
            </c:ext>
          </c:extLst>
        </c:ser>
        <c:ser>
          <c:idx val="6"/>
          <c:order val="2"/>
          <c:tx>
            <c:strRef>
              <c:f>OperationalAnalysis!$G$24</c:f>
              <c:strCache>
                <c:ptCount val="1"/>
                <c:pt idx="0">
                  <c:v>Difference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OperationalAnalysis!$C$25:$C$36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OperationalAnalysis!$G$25:$G$36</c:f>
              <c:numCache>
                <c:formatCode>0.00E+000</c:formatCode>
                <c:ptCount val="12"/>
                <c:pt idx="0">
                  <c:v>44.000810000000001</c:v>
                </c:pt>
                <c:pt idx="1">
                  <c:v>404.00081</c:v>
                </c:pt>
                <c:pt idx="2">
                  <c:v>4004.00081</c:v>
                </c:pt>
                <c:pt idx="3">
                  <c:v>8004.0008099999995</c:v>
                </c:pt>
                <c:pt idx="4">
                  <c:v>12004.00081</c:v>
                </c:pt>
                <c:pt idx="5">
                  <c:v>16004.00081</c:v>
                </c:pt>
                <c:pt idx="6">
                  <c:v>20004.000810000001</c:v>
                </c:pt>
                <c:pt idx="7">
                  <c:v>24004.000810000001</c:v>
                </c:pt>
                <c:pt idx="8">
                  <c:v>28004.000810000001</c:v>
                </c:pt>
                <c:pt idx="9">
                  <c:v>32004.000810000001</c:v>
                </c:pt>
                <c:pt idx="10">
                  <c:v>36004.000809999998</c:v>
                </c:pt>
                <c:pt idx="11">
                  <c:v>40004.000809999998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3-4E58-B0D8-3B1E68FD27E2}"/>
            </c:ext>
          </c:extLst>
        </c:ser>
        <c:ser>
          <c:idx val="7"/>
          <c:order val="3"/>
          <c:tx>
            <c:strRef>
              <c:f>OperationalAnalysis!$E$8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OperationalAnalysis!$C$11:$C$20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OperationalAnalysis!$F$11:$F$20</c:f>
              <c:numCache>
                <c:formatCode>0.00E+00</c:formatCode>
                <c:ptCount val="10"/>
                <c:pt idx="0">
                  <c:v>2.5999999999999999E-3</c:v>
                </c:pt>
                <c:pt idx="1">
                  <c:v>4.7000000000000002E-3</c:v>
                </c:pt>
                <c:pt idx="2">
                  <c:v>6.4000000000000003E-3</c:v>
                </c:pt>
                <c:pt idx="3">
                  <c:v>8.2000000000000007E-3</c:v>
                </c:pt>
                <c:pt idx="4">
                  <c:v>2.2100000000000002E-2</c:v>
                </c:pt>
                <c:pt idx="5">
                  <c:v>1.77E-2</c:v>
                </c:pt>
                <c:pt idx="6">
                  <c:v>1.44E-2</c:v>
                </c:pt>
                <c:pt idx="7">
                  <c:v>1.61E-2</c:v>
                </c:pt>
                <c:pt idx="8">
                  <c:v>1.9900000000000001E-2</c:v>
                </c:pt>
                <c:pt idx="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3-4E58-B0D8-3B1E68FD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Binary Search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OperationalAnalysis!$O$24</c:f>
              <c:strCache>
                <c:ptCount val="1"/>
                <c:pt idx="0">
                  <c:v>Operations Simulated</c:v>
                </c:pt>
              </c:strCache>
            </c:strRef>
          </c:tx>
          <c:marker>
            <c:symbol val="none"/>
          </c:marker>
          <c:xVal>
            <c:numRef>
              <c:f>OperationalAnalysis!$M$25:$M$36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OperationalAnalysis!$O$25:$O$36</c:f>
              <c:numCache>
                <c:formatCode>0.00E+00</c:formatCode>
                <c:ptCount val="12"/>
                <c:pt idx="0">
                  <c:v>72.064878802999999</c:v>
                </c:pt>
                <c:pt idx="1">
                  <c:v>72.6515153</c:v>
                </c:pt>
                <c:pt idx="2">
                  <c:v>78.787880000000001</c:v>
                </c:pt>
                <c:pt idx="3">
                  <c:v>86.181820000000002</c:v>
                </c:pt>
                <c:pt idx="4">
                  <c:v>94.181820000000002</c:v>
                </c:pt>
                <c:pt idx="5">
                  <c:v>102.78788</c:v>
                </c:pt>
                <c:pt idx="6">
                  <c:v>112</c:v>
                </c:pt>
                <c:pt idx="7">
                  <c:v>121.81818</c:v>
                </c:pt>
                <c:pt idx="8">
                  <c:v>132.24242000000001</c:v>
                </c:pt>
                <c:pt idx="9">
                  <c:v>143.27271999999999</c:v>
                </c:pt>
                <c:pt idx="10">
                  <c:v>154.90908000000002</c:v>
                </c:pt>
                <c:pt idx="11">
                  <c:v>167.1515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3-4D8E-B538-D9C94C8D51E5}"/>
            </c:ext>
          </c:extLst>
        </c:ser>
        <c:ser>
          <c:idx val="5"/>
          <c:order val="1"/>
          <c:tx>
            <c:strRef>
              <c:f>OperationalAnalysis!$P$24</c:f>
              <c:strCache>
                <c:ptCount val="1"/>
                <c:pt idx="0">
                  <c:v>C'''*g(N^2)</c:v>
                </c:pt>
              </c:strCache>
            </c:strRef>
          </c:tx>
          <c:marker>
            <c:symbol val="none"/>
          </c:marker>
          <c:xVal>
            <c:numRef>
              <c:f>OperationalAnalysis!$M$25:$M$36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OperationalAnalysis!$P$25:$P$36</c:f>
              <c:numCache>
                <c:formatCode>0.00E+000</c:formatCode>
                <c:ptCount val="12"/>
                <c:pt idx="0">
                  <c:v>3.0302999999999998E-5</c:v>
                </c:pt>
                <c:pt idx="1">
                  <c:v>3.0302999999999997E-3</c:v>
                </c:pt>
                <c:pt idx="2">
                  <c:v>0.30302999999999997</c:v>
                </c:pt>
                <c:pt idx="3">
                  <c:v>1.2121199999999999</c:v>
                </c:pt>
                <c:pt idx="4">
                  <c:v>2.7272699999999999</c:v>
                </c:pt>
                <c:pt idx="5">
                  <c:v>4.8484799999999995</c:v>
                </c:pt>
                <c:pt idx="6">
                  <c:v>7.5757499999999993</c:v>
                </c:pt>
                <c:pt idx="7">
                  <c:v>10.909079999999999</c:v>
                </c:pt>
                <c:pt idx="8">
                  <c:v>14.848469999999999</c:v>
                </c:pt>
                <c:pt idx="9">
                  <c:v>19.393919999999998</c:v>
                </c:pt>
                <c:pt idx="10">
                  <c:v>24.54543</c:v>
                </c:pt>
                <c:pt idx="11">
                  <c:v>30.302999999999997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3-4D8E-B538-D9C94C8D51E5}"/>
            </c:ext>
          </c:extLst>
        </c:ser>
        <c:ser>
          <c:idx val="6"/>
          <c:order val="2"/>
          <c:tx>
            <c:strRef>
              <c:f>OperationalAnalysis!$Q$24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OperationalAnalysis!$M$25:$M$36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OperationalAnalysis!$P$25:$P$36</c:f>
              <c:numCache>
                <c:formatCode>0.00E+000</c:formatCode>
                <c:ptCount val="12"/>
                <c:pt idx="0">
                  <c:v>3.0302999999999998E-5</c:v>
                </c:pt>
                <c:pt idx="1">
                  <c:v>3.0302999999999997E-3</c:v>
                </c:pt>
                <c:pt idx="2">
                  <c:v>0.30302999999999997</c:v>
                </c:pt>
                <c:pt idx="3">
                  <c:v>1.2121199999999999</c:v>
                </c:pt>
                <c:pt idx="4">
                  <c:v>2.7272699999999999</c:v>
                </c:pt>
                <c:pt idx="5">
                  <c:v>4.8484799999999995</c:v>
                </c:pt>
                <c:pt idx="6">
                  <c:v>7.5757499999999993</c:v>
                </c:pt>
                <c:pt idx="7">
                  <c:v>10.909079999999999</c:v>
                </c:pt>
                <c:pt idx="8">
                  <c:v>14.848469999999999</c:v>
                </c:pt>
                <c:pt idx="9">
                  <c:v>19.393919999999998</c:v>
                </c:pt>
                <c:pt idx="10">
                  <c:v>24.54543</c:v>
                </c:pt>
                <c:pt idx="11">
                  <c:v>30.302999999999997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3-4D8E-B538-D9C94C8D51E5}"/>
            </c:ext>
          </c:extLst>
        </c:ser>
        <c:ser>
          <c:idx val="7"/>
          <c:order val="3"/>
          <c:tx>
            <c:strRef>
              <c:f>OperationalAnalysis!$O$8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OperationalAnalysis!$M$11:$M$20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OperationalAnalysis!$P$11:$P$20</c:f>
              <c:numCache>
                <c:formatCode>0.00E+00</c:formatCode>
                <c:ptCount val="10"/>
                <c:pt idx="0">
                  <c:v>2.0000000000000001E-4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2.9999999999999997E-4</c:v>
                </c:pt>
                <c:pt idx="8">
                  <c:v>1.4E-3</c:v>
                </c:pt>
                <c:pt idx="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3-4D8E-B538-D9C94C8D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/>
              <a:t>Linear</a:t>
            </a:r>
            <a:r>
              <a:rPr lang="en-US" baseline="0"/>
              <a:t> Search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TimingAnalysis!$E$24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TimingAnalysis!$E$25:$E$36</c:f>
              <c:numCache>
                <c:formatCode>0.00E+000</c:formatCode>
                <c:ptCount val="12"/>
                <c:pt idx="0" formatCode="0.00E+00">
                  <c:v>-2.9916568076E-3</c:v>
                </c:pt>
                <c:pt idx="1">
                  <c:v>-2.5738037599999999E-3</c:v>
                </c:pt>
                <c:pt idx="2" formatCode="0.00E+00">
                  <c:v>1.3863639999999997E-3</c:v>
                </c:pt>
                <c:pt idx="3" formatCode="0.00E+00">
                  <c:v>5.3209060000000002E-3</c:v>
                </c:pt>
                <c:pt idx="4" formatCode="0.00E+00">
                  <c:v>8.7652960000000005E-3</c:v>
                </c:pt>
                <c:pt idx="5" formatCode="General">
                  <c:v>1.1719534E-2</c:v>
                </c:pt>
                <c:pt idx="6" formatCode="General">
                  <c:v>1.4183619999999999E-2</c:v>
                </c:pt>
                <c:pt idx="7" formatCode="General">
                  <c:v>1.6157554000000001E-2</c:v>
                </c:pt>
                <c:pt idx="8" formatCode="General">
                  <c:v>1.7641336000000007E-2</c:v>
                </c:pt>
                <c:pt idx="9" formatCode="General">
                  <c:v>1.8634966000000003E-2</c:v>
                </c:pt>
                <c:pt idx="10" formatCode="General">
                  <c:v>1.9138444000000004E-2</c:v>
                </c:pt>
                <c:pt idx="11" formatCode="General">
                  <c:v>1.9151770000000002E-2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DA8-4616-8A57-97B7FEE9DE0E}"/>
            </c:ext>
          </c:extLst>
        </c:ser>
        <c:ser>
          <c:idx val="5"/>
          <c:order val="1"/>
          <c:tx>
            <c:strRef>
              <c:f>TimingAnalysis!$F$24</c:f>
              <c:strCache>
                <c:ptCount val="1"/>
                <c:pt idx="0">
                  <c:v>C'''*g(N^2)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TimingAnalysis!$F$25:$F$36</c:f>
              <c:numCache>
                <c:formatCode>0.00E+000</c:formatCode>
                <c:ptCount val="12"/>
                <c:pt idx="0">
                  <c:v>-2.4507600000000002E-8</c:v>
                </c:pt>
                <c:pt idx="1">
                  <c:v>-2.4507600000000001E-6</c:v>
                </c:pt>
                <c:pt idx="2">
                  <c:v>-2.45076E-4</c:v>
                </c:pt>
                <c:pt idx="3">
                  <c:v>-9.8030399999999998E-4</c:v>
                </c:pt>
                <c:pt idx="4">
                  <c:v>-2.2056840000000003E-3</c:v>
                </c:pt>
                <c:pt idx="5">
                  <c:v>-3.9212159999999999E-3</c:v>
                </c:pt>
                <c:pt idx="6">
                  <c:v>-6.1269000000000002E-3</c:v>
                </c:pt>
                <c:pt idx="7">
                  <c:v>-8.8227360000000012E-3</c:v>
                </c:pt>
                <c:pt idx="8">
                  <c:v>-1.2008724E-2</c:v>
                </c:pt>
                <c:pt idx="9">
                  <c:v>-1.5684864E-2</c:v>
                </c:pt>
                <c:pt idx="10">
                  <c:v>-1.9851156000000002E-2</c:v>
                </c:pt>
                <c:pt idx="11">
                  <c:v>-2.4507600000000001E-2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DA8-4616-8A57-97B7FEE9DE0E}"/>
            </c:ext>
          </c:extLst>
        </c:ser>
        <c:ser>
          <c:idx val="6"/>
          <c:order val="2"/>
          <c:tx>
            <c:strRef>
              <c:f>TimingAnalysis!$G$24</c:f>
              <c:strCache>
                <c:ptCount val="1"/>
                <c:pt idx="0">
                  <c:v>Difference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TimingAnalysis!$G$25:$G$36</c:f>
              <c:numCache>
                <c:formatCode>General</c:formatCode>
                <c:ptCount val="12"/>
                <c:pt idx="0" formatCode="0.00E+000">
                  <c:v>2.9916322999999998E-3</c:v>
                </c:pt>
                <c:pt idx="1">
                  <c:v>2.5713529999999997E-3</c:v>
                </c:pt>
                <c:pt idx="2">
                  <c:v>-1.6314399999999996E-3</c:v>
                </c:pt>
                <c:pt idx="3">
                  <c:v>-6.3012099999999998E-3</c:v>
                </c:pt>
                <c:pt idx="4">
                  <c:v>-1.0970980000000002E-2</c:v>
                </c:pt>
                <c:pt idx="5">
                  <c:v>-1.5640750000000002E-2</c:v>
                </c:pt>
                <c:pt idx="6">
                  <c:v>-2.0310519999999999E-2</c:v>
                </c:pt>
                <c:pt idx="7">
                  <c:v>-2.4980290000000002E-2</c:v>
                </c:pt>
                <c:pt idx="8">
                  <c:v>-2.9650060000000006E-2</c:v>
                </c:pt>
                <c:pt idx="9">
                  <c:v>-3.4319830000000003E-2</c:v>
                </c:pt>
                <c:pt idx="10">
                  <c:v>-3.8989600000000006E-2</c:v>
                </c:pt>
                <c:pt idx="11">
                  <c:v>-4.3659370000000003E-2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DA8-4616-8A57-97B7FEE9DE0E}"/>
            </c:ext>
          </c:extLst>
        </c:ser>
        <c:ser>
          <c:idx val="7"/>
          <c:order val="3"/>
          <c:tx>
            <c:strRef>
              <c:f>TimingAnalysis!$E$8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TimingAnalysis!$C$11:$C$20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TimingAnalysis!$F$11:$F$20</c:f>
              <c:numCache>
                <c:formatCode>0.00E+00</c:formatCode>
                <c:ptCount val="10"/>
                <c:pt idx="0">
                  <c:v>2.5999999999999999E-3</c:v>
                </c:pt>
                <c:pt idx="1">
                  <c:v>4.7000000000000002E-3</c:v>
                </c:pt>
                <c:pt idx="2">
                  <c:v>6.4000000000000003E-3</c:v>
                </c:pt>
                <c:pt idx="3">
                  <c:v>8.2000000000000007E-3</c:v>
                </c:pt>
                <c:pt idx="4">
                  <c:v>2.2100000000000002E-2</c:v>
                </c:pt>
                <c:pt idx="5">
                  <c:v>1.77E-2</c:v>
                </c:pt>
                <c:pt idx="6">
                  <c:v>1.44E-2</c:v>
                </c:pt>
                <c:pt idx="7">
                  <c:v>1.61E-2</c:v>
                </c:pt>
                <c:pt idx="8">
                  <c:v>1.9900000000000001E-2</c:v>
                </c:pt>
                <c:pt idx="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A8-4616-8A57-97B7FEE9DE0E}"/>
            </c:ext>
          </c:extLst>
        </c:ser>
        <c:ser>
          <c:idx val="0"/>
          <c:order val="4"/>
          <c:tx>
            <c:strRef>
              <c:f>TimingAnalysis!$E$24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TimingAnalysis!$E$25:$E$36</c:f>
              <c:numCache>
                <c:formatCode>0.00E+000</c:formatCode>
                <c:ptCount val="12"/>
                <c:pt idx="0" formatCode="0.00E+00">
                  <c:v>-2.9916568076E-3</c:v>
                </c:pt>
                <c:pt idx="1">
                  <c:v>-2.5738037599999999E-3</c:v>
                </c:pt>
                <c:pt idx="2" formatCode="0.00E+00">
                  <c:v>1.3863639999999997E-3</c:v>
                </c:pt>
                <c:pt idx="3" formatCode="0.00E+00">
                  <c:v>5.3209060000000002E-3</c:v>
                </c:pt>
                <c:pt idx="4" formatCode="0.00E+00">
                  <c:v>8.7652960000000005E-3</c:v>
                </c:pt>
                <c:pt idx="5" formatCode="General">
                  <c:v>1.1719534E-2</c:v>
                </c:pt>
                <c:pt idx="6" formatCode="General">
                  <c:v>1.4183619999999999E-2</c:v>
                </c:pt>
                <c:pt idx="7" formatCode="General">
                  <c:v>1.6157554000000001E-2</c:v>
                </c:pt>
                <c:pt idx="8" formatCode="General">
                  <c:v>1.7641336000000007E-2</c:v>
                </c:pt>
                <c:pt idx="9" formatCode="General">
                  <c:v>1.8634966000000003E-2</c:v>
                </c:pt>
                <c:pt idx="10" formatCode="General">
                  <c:v>1.9138444000000004E-2</c:v>
                </c:pt>
                <c:pt idx="11" formatCode="General">
                  <c:v>1.9151770000000002E-2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A8-4616-8A57-97B7FEE9DE0E}"/>
            </c:ext>
          </c:extLst>
        </c:ser>
        <c:ser>
          <c:idx val="1"/>
          <c:order val="5"/>
          <c:tx>
            <c:strRef>
              <c:f>TimingAnalysis!$F$24</c:f>
              <c:strCache>
                <c:ptCount val="1"/>
                <c:pt idx="0">
                  <c:v>C'''*g(N^2)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TimingAnalysis!$F$25:$F$36</c:f>
              <c:numCache>
                <c:formatCode>0.00E+000</c:formatCode>
                <c:ptCount val="12"/>
                <c:pt idx="0">
                  <c:v>-2.4507600000000002E-8</c:v>
                </c:pt>
                <c:pt idx="1">
                  <c:v>-2.4507600000000001E-6</c:v>
                </c:pt>
                <c:pt idx="2">
                  <c:v>-2.45076E-4</c:v>
                </c:pt>
                <c:pt idx="3">
                  <c:v>-9.8030399999999998E-4</c:v>
                </c:pt>
                <c:pt idx="4">
                  <c:v>-2.2056840000000003E-3</c:v>
                </c:pt>
                <c:pt idx="5">
                  <c:v>-3.9212159999999999E-3</c:v>
                </c:pt>
                <c:pt idx="6">
                  <c:v>-6.1269000000000002E-3</c:v>
                </c:pt>
                <c:pt idx="7">
                  <c:v>-8.8227360000000012E-3</c:v>
                </c:pt>
                <c:pt idx="8">
                  <c:v>-1.2008724E-2</c:v>
                </c:pt>
                <c:pt idx="9">
                  <c:v>-1.5684864E-2</c:v>
                </c:pt>
                <c:pt idx="10">
                  <c:v>-1.9851156000000002E-2</c:v>
                </c:pt>
                <c:pt idx="11">
                  <c:v>-2.4507600000000001E-2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A8-4616-8A57-97B7FEE9DE0E}"/>
            </c:ext>
          </c:extLst>
        </c:ser>
        <c:ser>
          <c:idx val="2"/>
          <c:order val="6"/>
          <c:tx>
            <c:strRef>
              <c:f>TimingAnalysis!$G$24</c:f>
              <c:strCache>
                <c:ptCount val="1"/>
                <c:pt idx="0">
                  <c:v>Difference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TimingAnalysis!$G$25:$G$36</c:f>
              <c:numCache>
                <c:formatCode>General</c:formatCode>
                <c:ptCount val="12"/>
                <c:pt idx="0" formatCode="0.00E+000">
                  <c:v>2.9916322999999998E-3</c:v>
                </c:pt>
                <c:pt idx="1">
                  <c:v>2.5713529999999997E-3</c:v>
                </c:pt>
                <c:pt idx="2">
                  <c:v>-1.6314399999999996E-3</c:v>
                </c:pt>
                <c:pt idx="3">
                  <c:v>-6.3012099999999998E-3</c:v>
                </c:pt>
                <c:pt idx="4">
                  <c:v>-1.0970980000000002E-2</c:v>
                </c:pt>
                <c:pt idx="5">
                  <c:v>-1.5640750000000002E-2</c:v>
                </c:pt>
                <c:pt idx="6">
                  <c:v>-2.0310519999999999E-2</c:v>
                </c:pt>
                <c:pt idx="7">
                  <c:v>-2.4980290000000002E-2</c:v>
                </c:pt>
                <c:pt idx="8">
                  <c:v>-2.9650060000000006E-2</c:v>
                </c:pt>
                <c:pt idx="9">
                  <c:v>-3.4319830000000003E-2</c:v>
                </c:pt>
                <c:pt idx="10">
                  <c:v>-3.8989600000000006E-2</c:v>
                </c:pt>
                <c:pt idx="11">
                  <c:v>-4.3659370000000003E-2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A8-4616-8A57-97B7FEE9DE0E}"/>
            </c:ext>
          </c:extLst>
        </c:ser>
        <c:ser>
          <c:idx val="3"/>
          <c:order val="7"/>
          <c:tx>
            <c:strRef>
              <c:f>TimingAnalysis!$E$8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TimingAnalysis!$C$11:$C$20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TimingAnalysis!$F$11:$F$20</c:f>
              <c:numCache>
                <c:formatCode>0.00E+00</c:formatCode>
                <c:ptCount val="10"/>
                <c:pt idx="0">
                  <c:v>2.5999999999999999E-3</c:v>
                </c:pt>
                <c:pt idx="1">
                  <c:v>4.7000000000000002E-3</c:v>
                </c:pt>
                <c:pt idx="2">
                  <c:v>6.4000000000000003E-3</c:v>
                </c:pt>
                <c:pt idx="3">
                  <c:v>8.2000000000000007E-3</c:v>
                </c:pt>
                <c:pt idx="4">
                  <c:v>2.2100000000000002E-2</c:v>
                </c:pt>
                <c:pt idx="5">
                  <c:v>1.77E-2</c:v>
                </c:pt>
                <c:pt idx="6">
                  <c:v>1.44E-2</c:v>
                </c:pt>
                <c:pt idx="7">
                  <c:v>1.61E-2</c:v>
                </c:pt>
                <c:pt idx="8">
                  <c:v>1.9900000000000001E-2</c:v>
                </c:pt>
                <c:pt idx="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DA8-4616-8A57-97B7FEE9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Binary Search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TimingAnalysis!$O$24</c:f>
              <c:strCache>
                <c:ptCount val="1"/>
                <c:pt idx="0">
                  <c:v>Time Simulated</c:v>
                </c:pt>
              </c:strCache>
            </c:strRef>
          </c:tx>
          <c:marker>
            <c:symbol val="none"/>
          </c:marker>
          <c:xVal>
            <c:numRef>
              <c:f>TimingAnalysis!$M$25:$M$36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TimingAnalysis!$O$25:$O$36</c:f>
              <c:numCache>
                <c:formatCode>0.00E+00</c:formatCode>
                <c:ptCount val="12"/>
                <c:pt idx="0">
                  <c:v>2.1301875809100001E-4</c:v>
                </c:pt>
                <c:pt idx="1">
                  <c:v>2.1027239910000002E-4</c:v>
                </c:pt>
                <c:pt idx="2">
                  <c:v>1.9090881000000001E-4</c:v>
                </c:pt>
                <c:pt idx="3">
                  <c:v>1.8666644000000002E-4</c:v>
                </c:pt>
                <c:pt idx="4">
                  <c:v>2.0060588999999999E-4</c:v>
                </c:pt>
                <c:pt idx="5">
                  <c:v>2.3272716000000002E-4</c:v>
                </c:pt>
                <c:pt idx="6">
                  <c:v>2.8303025000000001E-4</c:v>
                </c:pt>
                <c:pt idx="7">
                  <c:v>3.5151515999999996E-4</c:v>
                </c:pt>
                <c:pt idx="8">
                  <c:v>4.3818189000000002E-4</c:v>
                </c:pt>
                <c:pt idx="9">
                  <c:v>5.430304400000001E-4</c:v>
                </c:pt>
                <c:pt idx="10">
                  <c:v>6.6606081000000002E-4</c:v>
                </c:pt>
                <c:pt idx="11">
                  <c:v>8.0727300000000006E-4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3-4333-A320-5DB0B96AA6B0}"/>
            </c:ext>
          </c:extLst>
        </c:ser>
        <c:ser>
          <c:idx val="5"/>
          <c:order val="1"/>
          <c:tx>
            <c:strRef>
              <c:f>TimingAnalysis!$P$24</c:f>
              <c:strCache>
                <c:ptCount val="1"/>
                <c:pt idx="0">
                  <c:v>C'''*g(N^2)</c:v>
                </c:pt>
              </c:strCache>
            </c:strRef>
          </c:tx>
          <c:marker>
            <c:symbol val="none"/>
          </c:marker>
          <c:xVal>
            <c:numRef>
              <c:f>TimingAnalysis!$M$25:$M$36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TimingAnalysis!$P$25:$P$36</c:f>
              <c:numCache>
                <c:formatCode>0.00E+000</c:formatCode>
                <c:ptCount val="12"/>
                <c:pt idx="0">
                  <c:v>9.0909099999999992E-10</c:v>
                </c:pt>
                <c:pt idx="1">
                  <c:v>9.0909100000000002E-8</c:v>
                </c:pt>
                <c:pt idx="2">
                  <c:v>9.0909100000000003E-6</c:v>
                </c:pt>
                <c:pt idx="3">
                  <c:v>3.6363640000000001E-5</c:v>
                </c:pt>
                <c:pt idx="4">
                  <c:v>8.1818189999999995E-5</c:v>
                </c:pt>
                <c:pt idx="5">
                  <c:v>1.4545456000000001E-4</c:v>
                </c:pt>
                <c:pt idx="6">
                  <c:v>2.2727275E-4</c:v>
                </c:pt>
                <c:pt idx="7">
                  <c:v>3.2727275999999998E-4</c:v>
                </c:pt>
                <c:pt idx="8">
                  <c:v>4.4545458999999999E-4</c:v>
                </c:pt>
                <c:pt idx="9">
                  <c:v>5.8181824000000002E-4</c:v>
                </c:pt>
                <c:pt idx="10">
                  <c:v>7.3636370999999995E-4</c:v>
                </c:pt>
                <c:pt idx="11">
                  <c:v>9.09091E-4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33-4333-A320-5DB0B96AA6B0}"/>
            </c:ext>
          </c:extLst>
        </c:ser>
        <c:ser>
          <c:idx val="6"/>
          <c:order val="2"/>
          <c:tx>
            <c:strRef>
              <c:f>TimingAnalysis!$Q$24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TimingAnalysis!$M$25:$M$36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TimingAnalysis!$P$25:$P$36</c:f>
              <c:numCache>
                <c:formatCode>0.00E+000</c:formatCode>
                <c:ptCount val="12"/>
                <c:pt idx="0">
                  <c:v>9.0909099999999992E-10</c:v>
                </c:pt>
                <c:pt idx="1">
                  <c:v>9.0909100000000002E-8</c:v>
                </c:pt>
                <c:pt idx="2">
                  <c:v>9.0909100000000003E-6</c:v>
                </c:pt>
                <c:pt idx="3">
                  <c:v>3.6363640000000001E-5</c:v>
                </c:pt>
                <c:pt idx="4">
                  <c:v>8.1818189999999995E-5</c:v>
                </c:pt>
                <c:pt idx="5">
                  <c:v>1.4545456000000001E-4</c:v>
                </c:pt>
                <c:pt idx="6">
                  <c:v>2.2727275E-4</c:v>
                </c:pt>
                <c:pt idx="7">
                  <c:v>3.2727275999999998E-4</c:v>
                </c:pt>
                <c:pt idx="8">
                  <c:v>4.4545458999999999E-4</c:v>
                </c:pt>
                <c:pt idx="9">
                  <c:v>5.8181824000000002E-4</c:v>
                </c:pt>
                <c:pt idx="10">
                  <c:v>7.3636370999999995E-4</c:v>
                </c:pt>
                <c:pt idx="11">
                  <c:v>9.09091E-4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33-4333-A320-5DB0B96AA6B0}"/>
            </c:ext>
          </c:extLst>
        </c:ser>
        <c:ser>
          <c:idx val="7"/>
          <c:order val="3"/>
          <c:tx>
            <c:strRef>
              <c:f>TimingAnalysis!$O$8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TimingAnalysis!$M$11:$M$20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TimingAnalysis!$P$11:$P$20</c:f>
              <c:numCache>
                <c:formatCode>0.00E+00</c:formatCode>
                <c:ptCount val="10"/>
                <c:pt idx="0">
                  <c:v>2.0000000000000001E-4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2.9999999999999997E-4</c:v>
                </c:pt>
                <c:pt idx="8">
                  <c:v>1.4E-3</c:v>
                </c:pt>
                <c:pt idx="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3-4333-A320-5DB0B96A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37</xdr:row>
      <xdr:rowOff>38100</xdr:rowOff>
    </xdr:from>
    <xdr:ext cx="5759622" cy="3239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00BC9-F5A7-46B0-97C3-EF23B6691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254000</xdr:colOff>
      <xdr:row>38</xdr:row>
      <xdr:rowOff>44450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97163-FED8-41EB-85DC-E3E174367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37</xdr:row>
      <xdr:rowOff>38100</xdr:rowOff>
    </xdr:from>
    <xdr:ext cx="5759622" cy="3239627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B9DAB1-77C0-46D5-8DC1-91AA17D19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254000</xdr:colOff>
      <xdr:row>38</xdr:row>
      <xdr:rowOff>44450</xdr:rowOff>
    </xdr:from>
    <xdr:ext cx="5759622" cy="3239627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F6E8FD-68E6-40B9-9B7F-44A62952D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FD39-8DA4-4394-A471-1FCCFB245E89}">
  <dimension ref="B4:S36"/>
  <sheetViews>
    <sheetView topLeftCell="C1" workbookViewId="0">
      <selection activeCell="N6" sqref="N6"/>
    </sheetView>
  </sheetViews>
  <sheetFormatPr defaultRowHeight="14.5" x14ac:dyDescent="0.35"/>
  <cols>
    <col min="1" max="1" width="9.7265625" customWidth="1"/>
    <col min="2" max="2" width="15.08984375" customWidth="1"/>
    <col min="3" max="3" width="11.36328125" customWidth="1"/>
    <col min="4" max="4" width="13.08984375" customWidth="1"/>
    <col min="5" max="5" width="17.81640625" customWidth="1"/>
    <col min="6" max="6" width="13.08984375" customWidth="1"/>
    <col min="7" max="7" width="11.26953125" customWidth="1"/>
    <col min="8" max="8" width="12.453125" bestFit="1" customWidth="1"/>
    <col min="12" max="12" width="13.36328125" customWidth="1"/>
    <col min="13" max="13" width="13.7265625" customWidth="1"/>
    <col min="14" max="14" width="16.54296875" customWidth="1"/>
    <col min="15" max="15" width="18.81640625" customWidth="1"/>
    <col min="16" max="16" width="15.6328125" customWidth="1"/>
    <col min="17" max="17" width="12.90625" customWidth="1"/>
    <col min="18" max="18" width="12.453125" bestFit="1" customWidth="1"/>
  </cols>
  <sheetData>
    <row r="4" spans="2:19" x14ac:dyDescent="0.35">
      <c r="D4" s="5" t="s">
        <v>21</v>
      </c>
      <c r="E4" s="4"/>
      <c r="N4" s="5" t="s">
        <v>22</v>
      </c>
      <c r="O4" s="4"/>
    </row>
    <row r="5" spans="2:19" x14ac:dyDescent="0.35">
      <c r="D5" s="4"/>
      <c r="E5" s="4"/>
      <c r="N5" s="4"/>
      <c r="O5" s="4"/>
    </row>
    <row r="8" spans="2:19" x14ac:dyDescent="0.35">
      <c r="C8" t="s">
        <v>0</v>
      </c>
      <c r="E8" t="s">
        <v>1</v>
      </c>
      <c r="F8" t="s">
        <v>2</v>
      </c>
      <c r="M8" t="s">
        <v>0</v>
      </c>
      <c r="O8" t="s">
        <v>1</v>
      </c>
      <c r="P8" t="s">
        <v>2</v>
      </c>
    </row>
    <row r="9" spans="2:19" x14ac:dyDescent="0.35">
      <c r="F9" t="s">
        <v>3</v>
      </c>
      <c r="H9" s="3">
        <v>4.0008100000000004</v>
      </c>
      <c r="I9" t="s">
        <v>4</v>
      </c>
      <c r="P9" t="s">
        <v>3</v>
      </c>
      <c r="R9">
        <v>72</v>
      </c>
      <c r="S9" t="s">
        <v>4</v>
      </c>
    </row>
    <row r="10" spans="2:19" x14ac:dyDescent="0.35">
      <c r="B10" t="s">
        <v>5</v>
      </c>
      <c r="C10" t="s">
        <v>6</v>
      </c>
      <c r="D10" t="s">
        <v>7</v>
      </c>
      <c r="E10" t="s">
        <v>20</v>
      </c>
      <c r="F10" t="s">
        <v>20</v>
      </c>
      <c r="H10">
        <v>4</v>
      </c>
      <c r="I10" t="s">
        <v>9</v>
      </c>
      <c r="L10" t="s">
        <v>5</v>
      </c>
      <c r="M10" t="s">
        <v>6</v>
      </c>
      <c r="N10" t="s">
        <v>7</v>
      </c>
      <c r="O10" t="s">
        <v>20</v>
      </c>
      <c r="P10" t="s">
        <v>20</v>
      </c>
      <c r="R10">
        <v>6.4848500000000003E-3</v>
      </c>
      <c r="S10" t="s">
        <v>9</v>
      </c>
    </row>
    <row r="11" spans="2:19" x14ac:dyDescent="0.35">
      <c r="B11">
        <v>1</v>
      </c>
      <c r="C11">
        <v>1000</v>
      </c>
      <c r="D11">
        <f>C11*C11</f>
        <v>1000000</v>
      </c>
      <c r="E11">
        <v>4004</v>
      </c>
      <c r="F11" s="3">
        <v>2.5999999999999999E-3</v>
      </c>
      <c r="H11">
        <v>3.6848500000000001E-11</v>
      </c>
      <c r="I11" t="s">
        <v>10</v>
      </c>
      <c r="L11">
        <v>1</v>
      </c>
      <c r="M11">
        <v>1000</v>
      </c>
      <c r="N11">
        <f>M11*M11</f>
        <v>1000000</v>
      </c>
      <c r="O11">
        <v>76</v>
      </c>
      <c r="P11" s="3">
        <v>2.0000000000000001E-4</v>
      </c>
      <c r="R11">
        <v>3.0302999999999998E-7</v>
      </c>
      <c r="S11" t="s">
        <v>10</v>
      </c>
    </row>
    <row r="12" spans="2:19" x14ac:dyDescent="0.35">
      <c r="B12">
        <v>1</v>
      </c>
      <c r="C12">
        <v>2000</v>
      </c>
      <c r="D12">
        <f t="shared" ref="D12:D20" si="0">C12*C12</f>
        <v>4000000</v>
      </c>
      <c r="E12">
        <v>8004</v>
      </c>
      <c r="F12" s="3">
        <v>4.7000000000000002E-3</v>
      </c>
      <c r="L12">
        <v>1</v>
      </c>
      <c r="M12">
        <v>2000</v>
      </c>
      <c r="N12">
        <f t="shared" ref="N12:N20" si="1">M12*M12</f>
        <v>4000000</v>
      </c>
      <c r="O12">
        <v>84</v>
      </c>
      <c r="P12" s="3">
        <v>2.9999999999999997E-4</v>
      </c>
    </row>
    <row r="13" spans="2:19" x14ac:dyDescent="0.35">
      <c r="B13">
        <v>1</v>
      </c>
      <c r="C13">
        <v>3000</v>
      </c>
      <c r="D13">
        <f t="shared" si="0"/>
        <v>9000000</v>
      </c>
      <c r="E13">
        <v>12004</v>
      </c>
      <c r="F13" s="3">
        <v>6.4000000000000003E-3</v>
      </c>
      <c r="L13">
        <v>1</v>
      </c>
      <c r="M13">
        <v>3000</v>
      </c>
      <c r="N13">
        <f t="shared" si="1"/>
        <v>9000000</v>
      </c>
      <c r="O13">
        <v>92</v>
      </c>
      <c r="P13" s="3">
        <v>1E-4</v>
      </c>
    </row>
    <row r="14" spans="2:19" x14ac:dyDescent="0.35">
      <c r="B14">
        <v>1</v>
      </c>
      <c r="C14">
        <v>4000</v>
      </c>
      <c r="D14">
        <f t="shared" si="0"/>
        <v>16000000</v>
      </c>
      <c r="E14">
        <v>16004</v>
      </c>
      <c r="F14" s="3">
        <v>8.2000000000000007E-3</v>
      </c>
      <c r="L14">
        <v>1</v>
      </c>
      <c r="M14">
        <v>4000</v>
      </c>
      <c r="N14">
        <f t="shared" si="1"/>
        <v>16000000</v>
      </c>
      <c r="O14">
        <v>92</v>
      </c>
      <c r="P14" s="3">
        <v>2.0000000000000001E-4</v>
      </c>
    </row>
    <row r="15" spans="2:19" x14ac:dyDescent="0.35">
      <c r="B15">
        <v>1</v>
      </c>
      <c r="C15">
        <v>5000</v>
      </c>
      <c r="D15">
        <f t="shared" si="0"/>
        <v>25000000</v>
      </c>
      <c r="E15">
        <v>20004</v>
      </c>
      <c r="F15" s="3">
        <v>2.2100000000000002E-2</v>
      </c>
      <c r="L15">
        <v>1</v>
      </c>
      <c r="M15">
        <v>5000</v>
      </c>
      <c r="N15">
        <f t="shared" si="1"/>
        <v>25000000</v>
      </c>
      <c r="O15">
        <v>100</v>
      </c>
      <c r="P15" s="3">
        <v>2.0000000000000001E-4</v>
      </c>
    </row>
    <row r="16" spans="2:19" x14ac:dyDescent="0.35">
      <c r="B16">
        <v>1</v>
      </c>
      <c r="C16">
        <v>6000</v>
      </c>
      <c r="D16">
        <f t="shared" si="0"/>
        <v>36000000</v>
      </c>
      <c r="E16">
        <v>24004</v>
      </c>
      <c r="F16" s="3">
        <v>1.77E-2</v>
      </c>
      <c r="L16">
        <v>1</v>
      </c>
      <c r="M16">
        <v>6000</v>
      </c>
      <c r="N16">
        <f t="shared" si="1"/>
        <v>36000000</v>
      </c>
      <c r="O16">
        <v>100</v>
      </c>
      <c r="P16" s="3">
        <v>4.0000000000000002E-4</v>
      </c>
    </row>
    <row r="17" spans="2:17" x14ac:dyDescent="0.35">
      <c r="B17">
        <v>1</v>
      </c>
      <c r="C17">
        <v>7000</v>
      </c>
      <c r="D17">
        <f t="shared" si="0"/>
        <v>49000000</v>
      </c>
      <c r="E17">
        <v>28004</v>
      </c>
      <c r="F17" s="3">
        <v>1.44E-2</v>
      </c>
      <c r="L17">
        <v>1</v>
      </c>
      <c r="M17">
        <v>7000</v>
      </c>
      <c r="N17">
        <f t="shared" si="1"/>
        <v>49000000</v>
      </c>
      <c r="O17">
        <v>100</v>
      </c>
      <c r="P17" s="3">
        <v>4.0000000000000002E-4</v>
      </c>
    </row>
    <row r="18" spans="2:17" x14ac:dyDescent="0.35">
      <c r="B18">
        <v>1</v>
      </c>
      <c r="C18">
        <v>8000</v>
      </c>
      <c r="D18">
        <f t="shared" si="0"/>
        <v>64000000</v>
      </c>
      <c r="E18">
        <v>32004</v>
      </c>
      <c r="F18" s="3">
        <v>1.61E-2</v>
      </c>
      <c r="L18">
        <v>1</v>
      </c>
      <c r="M18">
        <v>8000</v>
      </c>
      <c r="N18">
        <f t="shared" si="1"/>
        <v>64000000</v>
      </c>
      <c r="O18">
        <v>100</v>
      </c>
      <c r="P18" s="3">
        <v>2.9999999999999997E-4</v>
      </c>
    </row>
    <row r="19" spans="2:17" x14ac:dyDescent="0.35">
      <c r="B19">
        <v>1</v>
      </c>
      <c r="C19">
        <v>9000</v>
      </c>
      <c r="D19">
        <f t="shared" si="0"/>
        <v>81000000</v>
      </c>
      <c r="E19">
        <v>36004</v>
      </c>
      <c r="F19" s="3">
        <v>1.9900000000000001E-2</v>
      </c>
      <c r="L19">
        <v>1</v>
      </c>
      <c r="M19">
        <v>9000</v>
      </c>
      <c r="N19">
        <f t="shared" si="1"/>
        <v>81000000</v>
      </c>
      <c r="O19">
        <v>108</v>
      </c>
      <c r="P19" s="3">
        <v>1.4E-3</v>
      </c>
    </row>
    <row r="20" spans="2:17" x14ac:dyDescent="0.35">
      <c r="B20">
        <v>1</v>
      </c>
      <c r="C20">
        <v>10000</v>
      </c>
      <c r="D20">
        <f t="shared" si="0"/>
        <v>100000000</v>
      </c>
      <c r="E20">
        <v>40004</v>
      </c>
      <c r="F20" s="3">
        <v>0.02</v>
      </c>
      <c r="L20">
        <v>1</v>
      </c>
      <c r="M20">
        <v>10000</v>
      </c>
      <c r="N20">
        <f t="shared" si="1"/>
        <v>100000000</v>
      </c>
      <c r="O20">
        <v>108</v>
      </c>
      <c r="P20" s="3">
        <v>4.0000000000000002E-4</v>
      </c>
    </row>
    <row r="23" spans="2:17" x14ac:dyDescent="0.35">
      <c r="B23" s="4" t="s">
        <v>11</v>
      </c>
      <c r="C23" s="4"/>
      <c r="D23" s="4"/>
      <c r="E23" s="4"/>
      <c r="F23" s="4"/>
      <c r="G23" s="4"/>
      <c r="L23" s="4" t="s">
        <v>11</v>
      </c>
      <c r="M23" s="4"/>
      <c r="N23" s="4"/>
      <c r="O23" s="4"/>
      <c r="P23" s="4"/>
      <c r="Q23" s="4"/>
    </row>
    <row r="24" spans="2:17" x14ac:dyDescent="0.35">
      <c r="B24" t="s">
        <v>12</v>
      </c>
      <c r="C24" t="s">
        <v>13</v>
      </c>
      <c r="D24" t="s">
        <v>14</v>
      </c>
      <c r="E24" t="s">
        <v>19</v>
      </c>
      <c r="F24" s="1" t="s">
        <v>16</v>
      </c>
      <c r="G24" s="1" t="s">
        <v>17</v>
      </c>
      <c r="L24" t="s">
        <v>12</v>
      </c>
      <c r="M24" t="s">
        <v>13</v>
      </c>
      <c r="N24" t="s">
        <v>14</v>
      </c>
      <c r="O24" t="s">
        <v>19</v>
      </c>
      <c r="P24" s="1" t="s">
        <v>16</v>
      </c>
      <c r="Q24" s="1" t="s">
        <v>17</v>
      </c>
    </row>
    <row r="25" spans="2:17" x14ac:dyDescent="0.35">
      <c r="B25">
        <f t="shared" ref="B25:B36" si="2">C25^0</f>
        <v>1</v>
      </c>
      <c r="C25">
        <v>10</v>
      </c>
      <c r="D25">
        <f t="shared" ref="D25:D36" si="3">C25*C25</f>
        <v>100</v>
      </c>
      <c r="E25" s="3">
        <f>$H$11*D25+$H$10*C25+$H$9</f>
        <v>44.000810003684855</v>
      </c>
      <c r="F25" s="2">
        <f>$H$11*D25</f>
        <v>3.6848500000000002E-9</v>
      </c>
      <c r="G25" s="2">
        <f>E25-F25</f>
        <v>44.000810000000001</v>
      </c>
      <c r="L25">
        <f t="shared" ref="L25:L36" si="4">M25^0</f>
        <v>1</v>
      </c>
      <c r="M25">
        <v>10</v>
      </c>
      <c r="N25">
        <f t="shared" ref="N25:N36" si="5">M25*M25</f>
        <v>100</v>
      </c>
      <c r="O25" s="3">
        <f>$R$11*N25+$R$10*M25+$R$9</f>
        <v>72.064878802999999</v>
      </c>
      <c r="P25" s="2">
        <f>$R$11*N25</f>
        <v>3.0302999999999998E-5</v>
      </c>
      <c r="Q25" s="2">
        <f>P25-O25</f>
        <v>-72.064848499999997</v>
      </c>
    </row>
    <row r="26" spans="2:17" x14ac:dyDescent="0.35">
      <c r="B26">
        <f t="shared" si="2"/>
        <v>1</v>
      </c>
      <c r="C26">
        <v>100</v>
      </c>
      <c r="D26">
        <f t="shared" si="3"/>
        <v>10000</v>
      </c>
      <c r="E26" s="2">
        <f>$H$11*D26+$H$10*C26+$H$9</f>
        <v>404.00081036848502</v>
      </c>
      <c r="F26" s="2">
        <f t="shared" ref="F26:F35" si="6">$H$11*D26</f>
        <v>3.6848500000000001E-7</v>
      </c>
      <c r="G26" s="2">
        <f t="shared" ref="G26:G36" si="7">E26-F26</f>
        <v>404.00081</v>
      </c>
      <c r="L26">
        <f t="shared" si="4"/>
        <v>1</v>
      </c>
      <c r="M26">
        <v>100</v>
      </c>
      <c r="N26">
        <f t="shared" si="5"/>
        <v>10000</v>
      </c>
      <c r="O26" s="3">
        <f t="shared" ref="O26:O36" si="8">$R$11*N26+$R$10*M26+$R$9</f>
        <v>72.6515153</v>
      </c>
      <c r="P26" s="2">
        <f t="shared" ref="P26:P36" si="9">$R$11*N26</f>
        <v>3.0302999999999997E-3</v>
      </c>
      <c r="Q26">
        <f t="shared" ref="Q26:Q36" si="10">P26-O26</f>
        <v>-72.648484999999994</v>
      </c>
    </row>
    <row r="27" spans="2:17" x14ac:dyDescent="0.35">
      <c r="B27">
        <f t="shared" si="2"/>
        <v>1</v>
      </c>
      <c r="C27">
        <v>1000</v>
      </c>
      <c r="D27">
        <f t="shared" si="3"/>
        <v>1000000</v>
      </c>
      <c r="E27" s="3">
        <f>$H$11*D27+$H$10*C27+$H$9</f>
        <v>4004.0008468484998</v>
      </c>
      <c r="F27" s="2">
        <f t="shared" si="6"/>
        <v>3.6848499999999998E-5</v>
      </c>
      <c r="G27" s="2">
        <f t="shared" si="7"/>
        <v>4004.00081</v>
      </c>
      <c r="L27">
        <f t="shared" si="4"/>
        <v>1</v>
      </c>
      <c r="M27">
        <v>1000</v>
      </c>
      <c r="N27">
        <f t="shared" si="5"/>
        <v>1000000</v>
      </c>
      <c r="O27" s="3">
        <f t="shared" si="8"/>
        <v>78.787880000000001</v>
      </c>
      <c r="P27" s="2">
        <f t="shared" si="9"/>
        <v>0.30302999999999997</v>
      </c>
      <c r="Q27">
        <f t="shared" si="10"/>
        <v>-78.484849999999994</v>
      </c>
    </row>
    <row r="28" spans="2:17" x14ac:dyDescent="0.35">
      <c r="B28">
        <f t="shared" si="2"/>
        <v>1</v>
      </c>
      <c r="C28">
        <v>2000</v>
      </c>
      <c r="D28">
        <f t="shared" si="3"/>
        <v>4000000</v>
      </c>
      <c r="E28" s="3">
        <f>$H$11*D28+$H$10*C28+$H$9</f>
        <v>8004.0009573939997</v>
      </c>
      <c r="F28" s="2">
        <f t="shared" si="6"/>
        <v>1.4739399999999999E-4</v>
      </c>
      <c r="G28" s="2">
        <f t="shared" si="7"/>
        <v>8004.0008099999995</v>
      </c>
      <c r="L28">
        <f t="shared" si="4"/>
        <v>1</v>
      </c>
      <c r="M28">
        <v>2000</v>
      </c>
      <c r="N28">
        <f t="shared" si="5"/>
        <v>4000000</v>
      </c>
      <c r="O28" s="3">
        <f t="shared" si="8"/>
        <v>86.181820000000002</v>
      </c>
      <c r="P28" s="2">
        <f t="shared" si="9"/>
        <v>1.2121199999999999</v>
      </c>
      <c r="Q28">
        <f t="shared" si="10"/>
        <v>-84.969700000000003</v>
      </c>
    </row>
    <row r="29" spans="2:17" x14ac:dyDescent="0.35">
      <c r="B29">
        <f t="shared" si="2"/>
        <v>1</v>
      </c>
      <c r="C29">
        <v>3000</v>
      </c>
      <c r="D29">
        <f t="shared" si="3"/>
        <v>9000000</v>
      </c>
      <c r="E29" s="3">
        <f>$H$11*D29+$H$10*C29+$H$9</f>
        <v>12004.0011416365</v>
      </c>
      <c r="F29" s="2">
        <f t="shared" si="6"/>
        <v>3.3163650000000002E-4</v>
      </c>
      <c r="G29" s="2">
        <f t="shared" si="7"/>
        <v>12004.00081</v>
      </c>
      <c r="L29">
        <f t="shared" si="4"/>
        <v>1</v>
      </c>
      <c r="M29">
        <v>3000</v>
      </c>
      <c r="N29">
        <f t="shared" si="5"/>
        <v>9000000</v>
      </c>
      <c r="O29" s="3">
        <f t="shared" si="8"/>
        <v>94.181820000000002</v>
      </c>
      <c r="P29" s="2">
        <f t="shared" si="9"/>
        <v>2.7272699999999999</v>
      </c>
      <c r="Q29">
        <f t="shared" si="10"/>
        <v>-91.454549999999998</v>
      </c>
    </row>
    <row r="30" spans="2:17" x14ac:dyDescent="0.35">
      <c r="B30">
        <f t="shared" si="2"/>
        <v>1</v>
      </c>
      <c r="C30">
        <v>4000</v>
      </c>
      <c r="D30">
        <f t="shared" si="3"/>
        <v>16000000</v>
      </c>
      <c r="E30">
        <f t="shared" ref="E30:E36" si="11">$H$11*D30+$H$10*C30+$H$9</f>
        <v>16004.001399576</v>
      </c>
      <c r="F30" s="2">
        <f t="shared" si="6"/>
        <v>5.8957599999999997E-4</v>
      </c>
      <c r="G30" s="2">
        <f t="shared" si="7"/>
        <v>16004.00081</v>
      </c>
      <c r="L30">
        <f t="shared" si="4"/>
        <v>1</v>
      </c>
      <c r="M30">
        <v>4000</v>
      </c>
      <c r="N30">
        <f t="shared" si="5"/>
        <v>16000000</v>
      </c>
      <c r="O30" s="3">
        <f t="shared" si="8"/>
        <v>102.78788</v>
      </c>
      <c r="P30" s="2">
        <f t="shared" si="9"/>
        <v>4.8484799999999995</v>
      </c>
      <c r="Q30">
        <f t="shared" si="10"/>
        <v>-97.939400000000006</v>
      </c>
    </row>
    <row r="31" spans="2:17" x14ac:dyDescent="0.35">
      <c r="B31">
        <f>C31^0</f>
        <v>1</v>
      </c>
      <c r="C31">
        <v>5000</v>
      </c>
      <c r="D31">
        <f>C31*C31</f>
        <v>25000000</v>
      </c>
      <c r="E31">
        <f>$H$11*D31+$H$10*C31+$H$9</f>
        <v>20004.001731212502</v>
      </c>
      <c r="F31" s="2">
        <f t="shared" si="6"/>
        <v>9.2121249999999998E-4</v>
      </c>
      <c r="G31" s="2">
        <f t="shared" si="7"/>
        <v>20004.000810000001</v>
      </c>
      <c r="L31">
        <f t="shared" si="4"/>
        <v>1</v>
      </c>
      <c r="M31">
        <v>5000</v>
      </c>
      <c r="N31">
        <f t="shared" si="5"/>
        <v>25000000</v>
      </c>
      <c r="O31" s="3">
        <f t="shared" si="8"/>
        <v>112</v>
      </c>
      <c r="P31" s="2">
        <f t="shared" si="9"/>
        <v>7.5757499999999993</v>
      </c>
      <c r="Q31">
        <f t="shared" si="10"/>
        <v>-104.42425</v>
      </c>
    </row>
    <row r="32" spans="2:17" x14ac:dyDescent="0.35">
      <c r="B32">
        <f>C32^0</f>
        <v>1</v>
      </c>
      <c r="C32">
        <v>6000</v>
      </c>
      <c r="D32">
        <f>C32*C32</f>
        <v>36000000</v>
      </c>
      <c r="E32">
        <f>$H$11*D32+$H$10*C32+$H$9</f>
        <v>24004.002136546002</v>
      </c>
      <c r="F32" s="2">
        <f t="shared" si="6"/>
        <v>1.3265460000000001E-3</v>
      </c>
      <c r="G32" s="2">
        <f t="shared" si="7"/>
        <v>24004.000810000001</v>
      </c>
      <c r="L32">
        <f t="shared" si="4"/>
        <v>1</v>
      </c>
      <c r="M32">
        <v>6000</v>
      </c>
      <c r="N32">
        <f t="shared" si="5"/>
        <v>36000000</v>
      </c>
      <c r="O32" s="3">
        <f t="shared" si="8"/>
        <v>121.81818</v>
      </c>
      <c r="P32" s="2">
        <f t="shared" si="9"/>
        <v>10.909079999999999</v>
      </c>
      <c r="Q32">
        <f t="shared" si="10"/>
        <v>-110.9091</v>
      </c>
    </row>
    <row r="33" spans="2:17" x14ac:dyDescent="0.35">
      <c r="B33">
        <f t="shared" si="2"/>
        <v>1</v>
      </c>
      <c r="C33">
        <v>7000</v>
      </c>
      <c r="D33">
        <f t="shared" si="3"/>
        <v>49000000</v>
      </c>
      <c r="E33">
        <f t="shared" si="11"/>
        <v>28004.002615576501</v>
      </c>
      <c r="F33" s="2">
        <f t="shared" si="6"/>
        <v>1.8055765000000001E-3</v>
      </c>
      <c r="G33" s="2">
        <f t="shared" si="7"/>
        <v>28004.000810000001</v>
      </c>
      <c r="L33">
        <f t="shared" si="4"/>
        <v>1</v>
      </c>
      <c r="M33">
        <v>7000</v>
      </c>
      <c r="N33">
        <f t="shared" si="5"/>
        <v>49000000</v>
      </c>
      <c r="O33" s="3">
        <f t="shared" si="8"/>
        <v>132.24242000000001</v>
      </c>
      <c r="P33" s="2">
        <f t="shared" si="9"/>
        <v>14.848469999999999</v>
      </c>
      <c r="Q33">
        <f t="shared" si="10"/>
        <v>-117.39395000000002</v>
      </c>
    </row>
    <row r="34" spans="2:17" x14ac:dyDescent="0.35">
      <c r="B34">
        <f t="shared" si="2"/>
        <v>1</v>
      </c>
      <c r="C34">
        <v>8000</v>
      </c>
      <c r="D34">
        <f t="shared" si="3"/>
        <v>64000000</v>
      </c>
      <c r="E34">
        <f t="shared" si="11"/>
        <v>32004.003168304</v>
      </c>
      <c r="F34" s="2">
        <f t="shared" si="6"/>
        <v>2.3583039999999999E-3</v>
      </c>
      <c r="G34" s="2">
        <f t="shared" si="7"/>
        <v>32004.000810000001</v>
      </c>
      <c r="L34">
        <f t="shared" si="4"/>
        <v>1</v>
      </c>
      <c r="M34">
        <v>8000</v>
      </c>
      <c r="N34">
        <f t="shared" si="5"/>
        <v>64000000</v>
      </c>
      <c r="O34" s="3">
        <f t="shared" si="8"/>
        <v>143.27271999999999</v>
      </c>
      <c r="P34" s="2">
        <f t="shared" si="9"/>
        <v>19.393919999999998</v>
      </c>
      <c r="Q34">
        <f t="shared" si="10"/>
        <v>-123.8788</v>
      </c>
    </row>
    <row r="35" spans="2:17" x14ac:dyDescent="0.35">
      <c r="B35">
        <f t="shared" si="2"/>
        <v>1</v>
      </c>
      <c r="C35">
        <v>9000</v>
      </c>
      <c r="D35">
        <f t="shared" si="3"/>
        <v>81000000</v>
      </c>
      <c r="E35">
        <f t="shared" si="11"/>
        <v>36004.003794728495</v>
      </c>
      <c r="F35" s="2">
        <f t="shared" si="6"/>
        <v>2.9847285E-3</v>
      </c>
      <c r="G35" s="2">
        <f t="shared" si="7"/>
        <v>36004.000809999998</v>
      </c>
      <c r="L35">
        <f t="shared" si="4"/>
        <v>1</v>
      </c>
      <c r="M35">
        <v>9000</v>
      </c>
      <c r="N35">
        <f t="shared" si="5"/>
        <v>81000000</v>
      </c>
      <c r="O35" s="3">
        <f t="shared" si="8"/>
        <v>154.90908000000002</v>
      </c>
      <c r="P35" s="2">
        <f t="shared" si="9"/>
        <v>24.54543</v>
      </c>
      <c r="Q35">
        <f t="shared" si="10"/>
        <v>-130.36365000000001</v>
      </c>
    </row>
    <row r="36" spans="2:17" x14ac:dyDescent="0.35">
      <c r="B36">
        <f t="shared" si="2"/>
        <v>1</v>
      </c>
      <c r="C36">
        <v>10000</v>
      </c>
      <c r="D36">
        <f t="shared" si="3"/>
        <v>100000000</v>
      </c>
      <c r="E36">
        <f t="shared" si="11"/>
        <v>40004.00449485</v>
      </c>
      <c r="F36" s="2">
        <f>$H$11*D36</f>
        <v>3.6848499999999999E-3</v>
      </c>
      <c r="G36" s="2">
        <f t="shared" si="7"/>
        <v>40004.000809999998</v>
      </c>
      <c r="L36">
        <f t="shared" si="4"/>
        <v>1</v>
      </c>
      <c r="M36">
        <v>10000</v>
      </c>
      <c r="N36">
        <f t="shared" si="5"/>
        <v>100000000</v>
      </c>
      <c r="O36" s="3">
        <f t="shared" si="8"/>
        <v>167.1515</v>
      </c>
      <c r="P36" s="2">
        <f t="shared" si="9"/>
        <v>30.302999999999997</v>
      </c>
      <c r="Q36">
        <f t="shared" si="10"/>
        <v>-136.8485</v>
      </c>
    </row>
  </sheetData>
  <mergeCells count="4">
    <mergeCell ref="B23:G23"/>
    <mergeCell ref="L23:Q23"/>
    <mergeCell ref="D4:E5"/>
    <mergeCell ref="N4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56B2-505F-460D-A100-2C0F7229B375}">
  <dimension ref="B3:S36"/>
  <sheetViews>
    <sheetView tabSelected="1" topLeftCell="D1" workbookViewId="0">
      <selection activeCell="N3" sqref="N3:O4"/>
    </sheetView>
  </sheetViews>
  <sheetFormatPr defaultRowHeight="14.5" x14ac:dyDescent="0.35"/>
  <cols>
    <col min="1" max="1" width="9.7265625" customWidth="1"/>
    <col min="2" max="2" width="15.08984375" customWidth="1"/>
    <col min="3" max="3" width="11.36328125" customWidth="1"/>
    <col min="4" max="4" width="13.08984375" customWidth="1"/>
    <col min="5" max="5" width="16.26953125" customWidth="1"/>
    <col min="6" max="6" width="13.08984375" customWidth="1"/>
    <col min="7" max="7" width="11.26953125" customWidth="1"/>
    <col min="8" max="8" width="12.453125" bestFit="1" customWidth="1"/>
    <col min="12" max="12" width="13.36328125" customWidth="1"/>
    <col min="13" max="13" width="13.7265625" customWidth="1"/>
    <col min="14" max="14" width="16.54296875" customWidth="1"/>
    <col min="15" max="15" width="15" customWidth="1"/>
    <col min="16" max="16" width="15.6328125" customWidth="1"/>
    <col min="17" max="17" width="12.90625" customWidth="1"/>
    <col min="18" max="18" width="12.453125" bestFit="1" customWidth="1"/>
  </cols>
  <sheetData>
    <row r="3" spans="2:19" x14ac:dyDescent="0.35">
      <c r="D3" s="5" t="s">
        <v>21</v>
      </c>
      <c r="E3" s="4"/>
      <c r="N3" s="5" t="s">
        <v>22</v>
      </c>
      <c r="O3" s="4"/>
    </row>
    <row r="4" spans="2:19" x14ac:dyDescent="0.35">
      <c r="D4" s="4"/>
      <c r="E4" s="4"/>
      <c r="N4" s="4"/>
      <c r="O4" s="4"/>
    </row>
    <row r="8" spans="2:19" x14ac:dyDescent="0.35">
      <c r="C8" t="s">
        <v>0</v>
      </c>
      <c r="E8" t="s">
        <v>1</v>
      </c>
      <c r="F8" t="s">
        <v>2</v>
      </c>
      <c r="M8" t="s">
        <v>0</v>
      </c>
      <c r="O8" t="s">
        <v>1</v>
      </c>
      <c r="P8" t="s">
        <v>2</v>
      </c>
    </row>
    <row r="9" spans="2:19" x14ac:dyDescent="0.35">
      <c r="F9" t="s">
        <v>3</v>
      </c>
      <c r="H9" s="3">
        <v>-3.0383300000000001E-3</v>
      </c>
      <c r="I9" t="s">
        <v>4</v>
      </c>
      <c r="P9" t="s">
        <v>3</v>
      </c>
      <c r="R9">
        <v>2.1333300000000001E-4</v>
      </c>
      <c r="S9" t="s">
        <v>4</v>
      </c>
    </row>
    <row r="10" spans="2:19" x14ac:dyDescent="0.35">
      <c r="B10" t="s">
        <v>5</v>
      </c>
      <c r="C10" t="s">
        <v>6</v>
      </c>
      <c r="D10" t="s">
        <v>7</v>
      </c>
      <c r="E10" t="s">
        <v>18</v>
      </c>
      <c r="F10" t="s">
        <v>8</v>
      </c>
      <c r="H10">
        <v>4.6697700000000002E-6</v>
      </c>
      <c r="I10" t="s">
        <v>9</v>
      </c>
      <c r="L10" t="s">
        <v>5</v>
      </c>
      <c r="M10" t="s">
        <v>6</v>
      </c>
      <c r="N10" t="s">
        <v>7</v>
      </c>
      <c r="O10" t="s">
        <v>18</v>
      </c>
      <c r="P10" t="s">
        <v>8</v>
      </c>
      <c r="R10">
        <v>-3.15151E-8</v>
      </c>
      <c r="S10" t="s">
        <v>9</v>
      </c>
    </row>
    <row r="11" spans="2:19" x14ac:dyDescent="0.35">
      <c r="B11">
        <v>1</v>
      </c>
      <c r="C11">
        <v>1000</v>
      </c>
      <c r="D11">
        <f>C11*C11</f>
        <v>1000000</v>
      </c>
      <c r="E11">
        <v>2.5999999999999999E-3</v>
      </c>
      <c r="F11" s="3">
        <v>2.5999999999999999E-3</v>
      </c>
      <c r="H11">
        <v>-2.4507600000000001E-10</v>
      </c>
      <c r="I11" t="s">
        <v>10</v>
      </c>
      <c r="L11">
        <v>1</v>
      </c>
      <c r="M11">
        <v>1000</v>
      </c>
      <c r="N11">
        <f>M11*M11</f>
        <v>1000000</v>
      </c>
      <c r="O11">
        <v>2.0000000000000001E-4</v>
      </c>
      <c r="P11" s="3">
        <v>2.0000000000000001E-4</v>
      </c>
      <c r="R11">
        <v>9.0909099999999997E-12</v>
      </c>
      <c r="S11" t="s">
        <v>10</v>
      </c>
    </row>
    <row r="12" spans="2:19" x14ac:dyDescent="0.35">
      <c r="B12">
        <v>1</v>
      </c>
      <c r="C12">
        <v>2000</v>
      </c>
      <c r="D12">
        <f t="shared" ref="D12:D20" si="0">C12*C12</f>
        <v>4000000</v>
      </c>
      <c r="E12">
        <v>4.7000000000000002E-3</v>
      </c>
      <c r="F12" s="3">
        <v>4.7000000000000002E-3</v>
      </c>
      <c r="L12">
        <v>1</v>
      </c>
      <c r="M12">
        <v>2000</v>
      </c>
      <c r="N12">
        <f t="shared" ref="N12:N20" si="1">M12*M12</f>
        <v>4000000</v>
      </c>
      <c r="O12">
        <v>2.9999999999999997E-4</v>
      </c>
      <c r="P12" s="3">
        <v>2.9999999999999997E-4</v>
      </c>
    </row>
    <row r="13" spans="2:19" x14ac:dyDescent="0.35">
      <c r="B13">
        <v>1</v>
      </c>
      <c r="C13">
        <v>3000</v>
      </c>
      <c r="D13">
        <f t="shared" si="0"/>
        <v>9000000</v>
      </c>
      <c r="E13">
        <v>6.4000000000000003E-3</v>
      </c>
      <c r="F13" s="3">
        <v>6.4000000000000003E-3</v>
      </c>
      <c r="L13">
        <v>1</v>
      </c>
      <c r="M13">
        <v>3000</v>
      </c>
      <c r="N13">
        <f t="shared" si="1"/>
        <v>9000000</v>
      </c>
      <c r="O13">
        <v>1E-4</v>
      </c>
      <c r="P13" s="3">
        <v>1E-4</v>
      </c>
    </row>
    <row r="14" spans="2:19" x14ac:dyDescent="0.35">
      <c r="B14">
        <v>1</v>
      </c>
      <c r="C14">
        <v>4000</v>
      </c>
      <c r="D14">
        <f t="shared" si="0"/>
        <v>16000000</v>
      </c>
      <c r="E14">
        <v>8.2000000000000007E-3</v>
      </c>
      <c r="F14" s="3">
        <v>8.2000000000000007E-3</v>
      </c>
      <c r="L14">
        <v>1</v>
      </c>
      <c r="M14">
        <v>4000</v>
      </c>
      <c r="N14">
        <f t="shared" si="1"/>
        <v>16000000</v>
      </c>
      <c r="O14">
        <v>2.0000000000000001E-4</v>
      </c>
      <c r="P14" s="3">
        <v>2.0000000000000001E-4</v>
      </c>
    </row>
    <row r="15" spans="2:19" x14ac:dyDescent="0.35">
      <c r="B15">
        <v>1</v>
      </c>
      <c r="C15">
        <v>5000</v>
      </c>
      <c r="D15">
        <f t="shared" si="0"/>
        <v>25000000</v>
      </c>
      <c r="E15">
        <v>2.2100000000000002E-2</v>
      </c>
      <c r="F15" s="3">
        <v>2.2100000000000002E-2</v>
      </c>
      <c r="L15">
        <v>1</v>
      </c>
      <c r="M15">
        <v>5000</v>
      </c>
      <c r="N15">
        <f t="shared" si="1"/>
        <v>25000000</v>
      </c>
      <c r="O15">
        <v>2.0000000000000001E-4</v>
      </c>
      <c r="P15" s="3">
        <v>2.0000000000000001E-4</v>
      </c>
    </row>
    <row r="16" spans="2:19" x14ac:dyDescent="0.35">
      <c r="B16">
        <v>1</v>
      </c>
      <c r="C16">
        <v>6000</v>
      </c>
      <c r="D16">
        <f t="shared" si="0"/>
        <v>36000000</v>
      </c>
      <c r="E16">
        <v>1.77E-2</v>
      </c>
      <c r="F16" s="3">
        <v>1.77E-2</v>
      </c>
      <c r="L16">
        <v>1</v>
      </c>
      <c r="M16">
        <v>6000</v>
      </c>
      <c r="N16">
        <f t="shared" si="1"/>
        <v>36000000</v>
      </c>
      <c r="O16">
        <v>4.0000000000000002E-4</v>
      </c>
      <c r="P16" s="3">
        <v>4.0000000000000002E-4</v>
      </c>
    </row>
    <row r="17" spans="2:17" x14ac:dyDescent="0.35">
      <c r="B17">
        <v>1</v>
      </c>
      <c r="C17">
        <v>7000</v>
      </c>
      <c r="D17">
        <f t="shared" si="0"/>
        <v>49000000</v>
      </c>
      <c r="E17">
        <v>1.44E-2</v>
      </c>
      <c r="F17" s="3">
        <v>1.44E-2</v>
      </c>
      <c r="L17">
        <v>1</v>
      </c>
      <c r="M17">
        <v>7000</v>
      </c>
      <c r="N17">
        <f t="shared" si="1"/>
        <v>49000000</v>
      </c>
      <c r="O17">
        <v>4.0000000000000002E-4</v>
      </c>
      <c r="P17" s="3">
        <v>4.0000000000000002E-4</v>
      </c>
    </row>
    <row r="18" spans="2:17" x14ac:dyDescent="0.35">
      <c r="B18">
        <v>1</v>
      </c>
      <c r="C18">
        <v>8000</v>
      </c>
      <c r="D18">
        <f t="shared" si="0"/>
        <v>64000000</v>
      </c>
      <c r="E18">
        <v>1.61E-2</v>
      </c>
      <c r="F18" s="3">
        <v>1.61E-2</v>
      </c>
      <c r="L18">
        <v>1</v>
      </c>
      <c r="M18">
        <v>8000</v>
      </c>
      <c r="N18">
        <f t="shared" si="1"/>
        <v>64000000</v>
      </c>
      <c r="O18">
        <v>2.9999999999999997E-4</v>
      </c>
      <c r="P18" s="3">
        <v>2.9999999999999997E-4</v>
      </c>
    </row>
    <row r="19" spans="2:17" x14ac:dyDescent="0.35">
      <c r="B19">
        <v>1</v>
      </c>
      <c r="C19">
        <v>9000</v>
      </c>
      <c r="D19">
        <f t="shared" si="0"/>
        <v>81000000</v>
      </c>
      <c r="E19">
        <v>1.9900000000000001E-2</v>
      </c>
      <c r="F19" s="3">
        <v>1.9900000000000001E-2</v>
      </c>
      <c r="L19">
        <v>1</v>
      </c>
      <c r="M19">
        <v>9000</v>
      </c>
      <c r="N19">
        <f t="shared" si="1"/>
        <v>81000000</v>
      </c>
      <c r="O19">
        <v>1.4E-3</v>
      </c>
      <c r="P19" s="3">
        <v>1.4E-3</v>
      </c>
    </row>
    <row r="20" spans="2:17" x14ac:dyDescent="0.35">
      <c r="B20">
        <v>1</v>
      </c>
      <c r="C20">
        <v>10000</v>
      </c>
      <c r="D20">
        <f t="shared" si="0"/>
        <v>100000000</v>
      </c>
      <c r="E20">
        <v>0.02</v>
      </c>
      <c r="F20" s="3">
        <v>0.02</v>
      </c>
      <c r="L20">
        <v>1</v>
      </c>
      <c r="M20">
        <v>10000</v>
      </c>
      <c r="N20">
        <f t="shared" si="1"/>
        <v>100000000</v>
      </c>
      <c r="O20">
        <v>4.0000000000000002E-4</v>
      </c>
      <c r="P20" s="3">
        <v>4.0000000000000002E-4</v>
      </c>
    </row>
    <row r="23" spans="2:17" x14ac:dyDescent="0.35">
      <c r="B23" s="4" t="s">
        <v>11</v>
      </c>
      <c r="C23" s="4"/>
      <c r="D23" s="4"/>
      <c r="E23" s="4"/>
      <c r="F23" s="4"/>
      <c r="G23" s="4"/>
      <c r="L23" s="4" t="s">
        <v>11</v>
      </c>
      <c r="M23" s="4"/>
      <c r="N23" s="4"/>
      <c r="O23" s="4"/>
      <c r="P23" s="4"/>
      <c r="Q23" s="4"/>
    </row>
    <row r="24" spans="2:17" x14ac:dyDescent="0.35">
      <c r="B24" t="s">
        <v>12</v>
      </c>
      <c r="C24" t="s">
        <v>13</v>
      </c>
      <c r="D24" t="s">
        <v>14</v>
      </c>
      <c r="E24" t="s">
        <v>15</v>
      </c>
      <c r="F24" s="1" t="s">
        <v>16</v>
      </c>
      <c r="G24" s="1" t="s">
        <v>17</v>
      </c>
      <c r="L24" t="s">
        <v>12</v>
      </c>
      <c r="M24" t="s">
        <v>13</v>
      </c>
      <c r="N24" t="s">
        <v>14</v>
      </c>
      <c r="O24" t="s">
        <v>15</v>
      </c>
      <c r="P24" s="1" t="s">
        <v>16</v>
      </c>
      <c r="Q24" s="1" t="s">
        <v>17</v>
      </c>
    </row>
    <row r="25" spans="2:17" x14ac:dyDescent="0.35">
      <c r="B25">
        <f t="shared" ref="B25:B36" si="2">C25^0</f>
        <v>1</v>
      </c>
      <c r="C25">
        <v>10</v>
      </c>
      <c r="D25">
        <f t="shared" ref="D25:D36" si="3">C25*C25</f>
        <v>100</v>
      </c>
      <c r="E25" s="3">
        <f>$H$11*D25+$H$10*C25+$H$9</f>
        <v>-2.9916568076E-3</v>
      </c>
      <c r="F25" s="2">
        <f>$H$11*D25</f>
        <v>-2.4507600000000002E-8</v>
      </c>
      <c r="G25" s="2">
        <f>F25-E25</f>
        <v>2.9916322999999998E-3</v>
      </c>
      <c r="L25">
        <f t="shared" ref="L25:L36" si="4">M25^0</f>
        <v>1</v>
      </c>
      <c r="M25">
        <v>10</v>
      </c>
      <c r="N25">
        <f t="shared" ref="N25:N36" si="5">M25*M25</f>
        <v>100</v>
      </c>
      <c r="O25" s="3">
        <f>$R$11*N25+$R$10*M25+$R$9</f>
        <v>2.1301875809100001E-4</v>
      </c>
      <c r="P25" s="2">
        <f>$R$11*N25</f>
        <v>9.0909099999999992E-10</v>
      </c>
      <c r="Q25" s="2">
        <f>P25-O25</f>
        <v>-2.1301784900000002E-4</v>
      </c>
    </row>
    <row r="26" spans="2:17" x14ac:dyDescent="0.35">
      <c r="B26">
        <f t="shared" si="2"/>
        <v>1</v>
      </c>
      <c r="C26">
        <v>100</v>
      </c>
      <c r="D26">
        <f t="shared" si="3"/>
        <v>10000</v>
      </c>
      <c r="E26" s="2">
        <f>$H$11*D26+$H$10*C26+$H$9</f>
        <v>-2.5738037599999999E-3</v>
      </c>
      <c r="F26" s="2">
        <f t="shared" ref="F26:F35" si="6">$H$11*D26</f>
        <v>-2.4507600000000001E-6</v>
      </c>
      <c r="G26">
        <f t="shared" ref="G26:G36" si="7">F26-E26</f>
        <v>2.5713529999999997E-3</v>
      </c>
      <c r="L26">
        <f t="shared" si="4"/>
        <v>1</v>
      </c>
      <c r="M26">
        <v>100</v>
      </c>
      <c r="N26">
        <f t="shared" si="5"/>
        <v>10000</v>
      </c>
      <c r="O26" s="3">
        <f t="shared" ref="O26:O36" si="8">$R$11*N26+$R$10*M26+$R$9</f>
        <v>2.1027239910000002E-4</v>
      </c>
      <c r="P26" s="2">
        <f t="shared" ref="P26:P36" si="9">$R$11*N26</f>
        <v>9.0909100000000002E-8</v>
      </c>
      <c r="Q26">
        <f t="shared" ref="Q26:Q36" si="10">P26-O26</f>
        <v>-2.1018149000000001E-4</v>
      </c>
    </row>
    <row r="27" spans="2:17" x14ac:dyDescent="0.35">
      <c r="B27">
        <f t="shared" si="2"/>
        <v>1</v>
      </c>
      <c r="C27">
        <v>1000</v>
      </c>
      <c r="D27">
        <f t="shared" si="3"/>
        <v>1000000</v>
      </c>
      <c r="E27" s="3">
        <f>$H$11*D27+$H$10*C27+$H$9</f>
        <v>1.3863639999999997E-3</v>
      </c>
      <c r="F27" s="2">
        <f t="shared" si="6"/>
        <v>-2.45076E-4</v>
      </c>
      <c r="G27">
        <f t="shared" si="7"/>
        <v>-1.6314399999999996E-3</v>
      </c>
      <c r="L27">
        <f t="shared" si="4"/>
        <v>1</v>
      </c>
      <c r="M27">
        <v>1000</v>
      </c>
      <c r="N27">
        <f t="shared" si="5"/>
        <v>1000000</v>
      </c>
      <c r="O27" s="3">
        <f t="shared" si="8"/>
        <v>1.9090881000000001E-4</v>
      </c>
      <c r="P27" s="2">
        <f t="shared" si="9"/>
        <v>9.0909100000000003E-6</v>
      </c>
      <c r="Q27">
        <f t="shared" si="10"/>
        <v>-1.8181790000000001E-4</v>
      </c>
    </row>
    <row r="28" spans="2:17" x14ac:dyDescent="0.35">
      <c r="B28">
        <f t="shared" si="2"/>
        <v>1</v>
      </c>
      <c r="C28">
        <v>2000</v>
      </c>
      <c r="D28">
        <f t="shared" si="3"/>
        <v>4000000</v>
      </c>
      <c r="E28" s="3">
        <f>$H$11*D28+$H$10*C28+$H$9</f>
        <v>5.3209060000000002E-3</v>
      </c>
      <c r="F28" s="2">
        <f t="shared" si="6"/>
        <v>-9.8030399999999998E-4</v>
      </c>
      <c r="G28">
        <f t="shared" si="7"/>
        <v>-6.3012099999999998E-3</v>
      </c>
      <c r="L28">
        <f t="shared" si="4"/>
        <v>1</v>
      </c>
      <c r="M28">
        <v>2000</v>
      </c>
      <c r="N28">
        <f t="shared" si="5"/>
        <v>4000000</v>
      </c>
      <c r="O28" s="3">
        <f t="shared" si="8"/>
        <v>1.8666644000000002E-4</v>
      </c>
      <c r="P28" s="2">
        <f t="shared" si="9"/>
        <v>3.6363640000000001E-5</v>
      </c>
      <c r="Q28">
        <f t="shared" si="10"/>
        <v>-1.5030280000000003E-4</v>
      </c>
    </row>
    <row r="29" spans="2:17" x14ac:dyDescent="0.35">
      <c r="B29">
        <f t="shared" si="2"/>
        <v>1</v>
      </c>
      <c r="C29">
        <v>3000</v>
      </c>
      <c r="D29">
        <f t="shared" si="3"/>
        <v>9000000</v>
      </c>
      <c r="E29" s="3">
        <f>$H$11*D29+$H$10*C29+$H$9</f>
        <v>8.7652960000000005E-3</v>
      </c>
      <c r="F29" s="2">
        <f t="shared" si="6"/>
        <v>-2.2056840000000003E-3</v>
      </c>
      <c r="G29">
        <f t="shared" si="7"/>
        <v>-1.0970980000000002E-2</v>
      </c>
      <c r="L29">
        <f t="shared" si="4"/>
        <v>1</v>
      </c>
      <c r="M29">
        <v>3000</v>
      </c>
      <c r="N29">
        <f t="shared" si="5"/>
        <v>9000000</v>
      </c>
      <c r="O29" s="3">
        <f t="shared" si="8"/>
        <v>2.0060588999999999E-4</v>
      </c>
      <c r="P29" s="2">
        <f t="shared" si="9"/>
        <v>8.1818189999999995E-5</v>
      </c>
      <c r="Q29">
        <f t="shared" si="10"/>
        <v>-1.1878769999999999E-4</v>
      </c>
    </row>
    <row r="30" spans="2:17" x14ac:dyDescent="0.35">
      <c r="B30">
        <f t="shared" si="2"/>
        <v>1</v>
      </c>
      <c r="C30">
        <v>4000</v>
      </c>
      <c r="D30">
        <f t="shared" si="3"/>
        <v>16000000</v>
      </c>
      <c r="E30">
        <f t="shared" ref="E30:E36" si="11">$H$11*D30+$H$10*C30+$H$9</f>
        <v>1.1719534E-2</v>
      </c>
      <c r="F30" s="2">
        <f t="shared" si="6"/>
        <v>-3.9212159999999999E-3</v>
      </c>
      <c r="G30">
        <f t="shared" si="7"/>
        <v>-1.5640750000000002E-2</v>
      </c>
      <c r="L30">
        <f t="shared" si="4"/>
        <v>1</v>
      </c>
      <c r="M30">
        <v>4000</v>
      </c>
      <c r="N30">
        <f t="shared" si="5"/>
        <v>16000000</v>
      </c>
      <c r="O30" s="3">
        <f t="shared" si="8"/>
        <v>2.3272716000000002E-4</v>
      </c>
      <c r="P30" s="2">
        <f t="shared" si="9"/>
        <v>1.4545456000000001E-4</v>
      </c>
      <c r="Q30">
        <f t="shared" si="10"/>
        <v>-8.7272600000000015E-5</v>
      </c>
    </row>
    <row r="31" spans="2:17" x14ac:dyDescent="0.35">
      <c r="B31">
        <f>C31^0</f>
        <v>1</v>
      </c>
      <c r="C31">
        <v>5000</v>
      </c>
      <c r="D31">
        <f>C31*C31</f>
        <v>25000000</v>
      </c>
      <c r="E31">
        <f>$H$11*D31+$H$10*C31+$H$9</f>
        <v>1.4183619999999999E-2</v>
      </c>
      <c r="F31" s="2">
        <f t="shared" si="6"/>
        <v>-6.1269000000000002E-3</v>
      </c>
      <c r="G31">
        <f t="shared" si="7"/>
        <v>-2.0310519999999999E-2</v>
      </c>
      <c r="L31">
        <f t="shared" si="4"/>
        <v>1</v>
      </c>
      <c r="M31">
        <v>5000</v>
      </c>
      <c r="N31">
        <f t="shared" si="5"/>
        <v>25000000</v>
      </c>
      <c r="O31" s="3">
        <f t="shared" si="8"/>
        <v>2.8303025000000001E-4</v>
      </c>
      <c r="P31" s="2">
        <f t="shared" si="9"/>
        <v>2.2727275E-4</v>
      </c>
      <c r="Q31">
        <f t="shared" si="10"/>
        <v>-5.575750000000001E-5</v>
      </c>
    </row>
    <row r="32" spans="2:17" x14ac:dyDescent="0.35">
      <c r="B32">
        <f>C32^0</f>
        <v>1</v>
      </c>
      <c r="C32">
        <v>6000</v>
      </c>
      <c r="D32">
        <f>C32*C32</f>
        <v>36000000</v>
      </c>
      <c r="E32">
        <f>$H$11*D32+$H$10*C32+$H$9</f>
        <v>1.6157554000000001E-2</v>
      </c>
      <c r="F32" s="2">
        <f t="shared" si="6"/>
        <v>-8.8227360000000012E-3</v>
      </c>
      <c r="G32">
        <f t="shared" si="7"/>
        <v>-2.4980290000000002E-2</v>
      </c>
      <c r="L32">
        <f t="shared" si="4"/>
        <v>1</v>
      </c>
      <c r="M32">
        <v>6000</v>
      </c>
      <c r="N32">
        <f t="shared" si="5"/>
        <v>36000000</v>
      </c>
      <c r="O32" s="3">
        <f t="shared" si="8"/>
        <v>3.5151515999999996E-4</v>
      </c>
      <c r="P32" s="2">
        <f t="shared" si="9"/>
        <v>3.2727275999999998E-4</v>
      </c>
      <c r="Q32">
        <f t="shared" si="10"/>
        <v>-2.4242399999999976E-5</v>
      </c>
    </row>
    <row r="33" spans="2:17" x14ac:dyDescent="0.35">
      <c r="B33">
        <f t="shared" si="2"/>
        <v>1</v>
      </c>
      <c r="C33">
        <v>7000</v>
      </c>
      <c r="D33">
        <f t="shared" si="3"/>
        <v>49000000</v>
      </c>
      <c r="E33">
        <f t="shared" si="11"/>
        <v>1.7641336000000007E-2</v>
      </c>
      <c r="F33" s="2">
        <f t="shared" si="6"/>
        <v>-1.2008724E-2</v>
      </c>
      <c r="G33">
        <f t="shared" si="7"/>
        <v>-2.9650060000000006E-2</v>
      </c>
      <c r="L33">
        <f t="shared" si="4"/>
        <v>1</v>
      </c>
      <c r="M33">
        <v>7000</v>
      </c>
      <c r="N33">
        <f t="shared" si="5"/>
        <v>49000000</v>
      </c>
      <c r="O33" s="3">
        <f t="shared" si="8"/>
        <v>4.3818189000000002E-4</v>
      </c>
      <c r="P33" s="2">
        <f t="shared" si="9"/>
        <v>4.4545458999999999E-4</v>
      </c>
      <c r="Q33">
        <f t="shared" si="10"/>
        <v>7.2726999999999753E-6</v>
      </c>
    </row>
    <row r="34" spans="2:17" x14ac:dyDescent="0.35">
      <c r="B34">
        <f t="shared" si="2"/>
        <v>1</v>
      </c>
      <c r="C34">
        <v>8000</v>
      </c>
      <c r="D34">
        <f t="shared" si="3"/>
        <v>64000000</v>
      </c>
      <c r="E34">
        <f t="shared" si="11"/>
        <v>1.8634966000000003E-2</v>
      </c>
      <c r="F34" s="2">
        <f t="shared" si="6"/>
        <v>-1.5684864E-2</v>
      </c>
      <c r="G34">
        <f t="shared" si="7"/>
        <v>-3.4319830000000003E-2</v>
      </c>
      <c r="L34">
        <f t="shared" si="4"/>
        <v>1</v>
      </c>
      <c r="M34">
        <v>8000</v>
      </c>
      <c r="N34">
        <f t="shared" si="5"/>
        <v>64000000</v>
      </c>
      <c r="O34" s="3">
        <f t="shared" si="8"/>
        <v>5.430304400000001E-4</v>
      </c>
      <c r="P34" s="2">
        <f t="shared" si="9"/>
        <v>5.8181824000000002E-4</v>
      </c>
      <c r="Q34">
        <f t="shared" si="10"/>
        <v>3.8787799999999927E-5</v>
      </c>
    </row>
    <row r="35" spans="2:17" x14ac:dyDescent="0.35">
      <c r="B35">
        <f t="shared" si="2"/>
        <v>1</v>
      </c>
      <c r="C35">
        <v>9000</v>
      </c>
      <c r="D35">
        <f t="shared" si="3"/>
        <v>81000000</v>
      </c>
      <c r="E35">
        <f t="shared" si="11"/>
        <v>1.9138444000000004E-2</v>
      </c>
      <c r="F35" s="2">
        <f t="shared" si="6"/>
        <v>-1.9851156000000002E-2</v>
      </c>
      <c r="G35">
        <f t="shared" si="7"/>
        <v>-3.8989600000000006E-2</v>
      </c>
      <c r="L35">
        <f t="shared" si="4"/>
        <v>1</v>
      </c>
      <c r="M35">
        <v>9000</v>
      </c>
      <c r="N35">
        <f t="shared" si="5"/>
        <v>81000000</v>
      </c>
      <c r="O35" s="3">
        <f t="shared" si="8"/>
        <v>6.6606081000000002E-4</v>
      </c>
      <c r="P35" s="2">
        <f t="shared" si="9"/>
        <v>7.3636370999999995E-4</v>
      </c>
      <c r="Q35">
        <f t="shared" si="10"/>
        <v>7.0302899999999933E-5</v>
      </c>
    </row>
    <row r="36" spans="2:17" x14ac:dyDescent="0.35">
      <c r="B36">
        <f t="shared" si="2"/>
        <v>1</v>
      </c>
      <c r="C36">
        <v>10000</v>
      </c>
      <c r="D36">
        <f t="shared" si="3"/>
        <v>100000000</v>
      </c>
      <c r="E36">
        <f t="shared" si="11"/>
        <v>1.9151770000000002E-2</v>
      </c>
      <c r="F36" s="2">
        <f>$H$11*D36</f>
        <v>-2.4507600000000001E-2</v>
      </c>
      <c r="G36">
        <f t="shared" si="7"/>
        <v>-4.3659370000000003E-2</v>
      </c>
      <c r="L36">
        <f t="shared" si="4"/>
        <v>1</v>
      </c>
      <c r="M36">
        <v>10000</v>
      </c>
      <c r="N36">
        <f t="shared" si="5"/>
        <v>100000000</v>
      </c>
      <c r="O36" s="3">
        <f t="shared" si="8"/>
        <v>8.0727300000000006E-4</v>
      </c>
      <c r="P36" s="2">
        <f t="shared" si="9"/>
        <v>9.09091E-4</v>
      </c>
      <c r="Q36">
        <f t="shared" si="10"/>
        <v>1.0181799999999994E-4</v>
      </c>
    </row>
  </sheetData>
  <mergeCells count="4">
    <mergeCell ref="B23:G23"/>
    <mergeCell ref="L23:Q23"/>
    <mergeCell ref="D3:E4"/>
    <mergeCell ref="N3: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OperationalAnalysis</vt:lpstr>
      <vt:lpstr>TimingAnalysis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Janaye Jackson</dc:creator>
  <cp:lastModifiedBy>Janaye Jackson</cp:lastModifiedBy>
  <dcterms:created xsi:type="dcterms:W3CDTF">2024-05-15T03:31:50Z</dcterms:created>
  <dcterms:modified xsi:type="dcterms:W3CDTF">2024-05-15T06:16:15Z</dcterms:modified>
</cp:coreProperties>
</file>