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Midterm/Midterm_Problem2/"/>
    </mc:Choice>
  </mc:AlternateContent>
  <xr:revisionPtr revIDLastSave="182" documentId="8_{5D101583-F9BC-40E4-8AF5-2CA0E579E1B0}" xr6:coauthVersionLast="47" xr6:coauthVersionMax="47" xr10:uidLastSave="{4107909D-C37C-4875-9D6F-3B371C1D3C20}"/>
  <bookViews>
    <workbookView xWindow="-110" yWindow="-110" windowWidth="19420" windowHeight="10300" xr2:uid="{54292D83-AE1E-4884-B236-FE57351F5611}"/>
  </bookViews>
  <sheets>
    <sheet name="OperationalAnalysis" sheetId="2" r:id="rId1"/>
    <sheet name="Timing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G27" i="3"/>
  <c r="G28" i="3"/>
  <c r="G29" i="3"/>
  <c r="G30" i="3"/>
  <c r="G31" i="3"/>
  <c r="G32" i="3"/>
  <c r="G33" i="3"/>
  <c r="G34" i="3"/>
  <c r="G35" i="3"/>
  <c r="G36" i="3"/>
  <c r="G25" i="3"/>
  <c r="N36" i="3"/>
  <c r="P36" i="3" s="1"/>
  <c r="L36" i="3"/>
  <c r="D36" i="3"/>
  <c r="F36" i="3" s="1"/>
  <c r="B36" i="3"/>
  <c r="N35" i="3"/>
  <c r="O35" i="3" s="1"/>
  <c r="L35" i="3"/>
  <c r="D35" i="3"/>
  <c r="F35" i="3" s="1"/>
  <c r="B35" i="3"/>
  <c r="N34" i="3"/>
  <c r="P34" i="3" s="1"/>
  <c r="L34" i="3"/>
  <c r="D34" i="3"/>
  <c r="F34" i="3" s="1"/>
  <c r="B34" i="3"/>
  <c r="N33" i="3"/>
  <c r="O33" i="3" s="1"/>
  <c r="L33" i="3"/>
  <c r="D33" i="3"/>
  <c r="F33" i="3" s="1"/>
  <c r="B33" i="3"/>
  <c r="N32" i="3"/>
  <c r="P32" i="3" s="1"/>
  <c r="L32" i="3"/>
  <c r="D32" i="3"/>
  <c r="F32" i="3" s="1"/>
  <c r="B32" i="3"/>
  <c r="N31" i="3"/>
  <c r="P31" i="3" s="1"/>
  <c r="L31" i="3"/>
  <c r="D31" i="3"/>
  <c r="F31" i="3" s="1"/>
  <c r="B31" i="3"/>
  <c r="N30" i="3"/>
  <c r="P30" i="3" s="1"/>
  <c r="L30" i="3"/>
  <c r="D30" i="3"/>
  <c r="E30" i="3" s="1"/>
  <c r="B30" i="3"/>
  <c r="N29" i="3"/>
  <c r="O29" i="3" s="1"/>
  <c r="L29" i="3"/>
  <c r="D29" i="3"/>
  <c r="F29" i="3" s="1"/>
  <c r="B29" i="3"/>
  <c r="N28" i="3"/>
  <c r="P28" i="3" s="1"/>
  <c r="L28" i="3"/>
  <c r="F28" i="3"/>
  <c r="E28" i="3"/>
  <c r="D28" i="3"/>
  <c r="B28" i="3"/>
  <c r="N27" i="3"/>
  <c r="O27" i="3" s="1"/>
  <c r="L27" i="3"/>
  <c r="D27" i="3"/>
  <c r="F27" i="3" s="1"/>
  <c r="B27" i="3"/>
  <c r="N26" i="3"/>
  <c r="P26" i="3" s="1"/>
  <c r="L26" i="3"/>
  <c r="D26" i="3"/>
  <c r="F26" i="3" s="1"/>
  <c r="B26" i="3"/>
  <c r="N25" i="3"/>
  <c r="P25" i="3" s="1"/>
  <c r="L25" i="3"/>
  <c r="D25" i="3"/>
  <c r="F25" i="3" s="1"/>
  <c r="B25" i="3"/>
  <c r="N20" i="3"/>
  <c r="D20" i="3"/>
  <c r="N19" i="3"/>
  <c r="D19" i="3"/>
  <c r="N18" i="3"/>
  <c r="D18" i="3"/>
  <c r="N17" i="3"/>
  <c r="D17" i="3"/>
  <c r="N16" i="3"/>
  <c r="D16" i="3"/>
  <c r="N15" i="3"/>
  <c r="D15" i="3"/>
  <c r="N14" i="3"/>
  <c r="D14" i="3"/>
  <c r="N13" i="3"/>
  <c r="D13" i="3"/>
  <c r="N12" i="3"/>
  <c r="D12" i="3"/>
  <c r="N11" i="3"/>
  <c r="D11" i="3"/>
  <c r="N36" i="2"/>
  <c r="P36" i="2" s="1"/>
  <c r="L36" i="2"/>
  <c r="D36" i="2"/>
  <c r="F36" i="2" s="1"/>
  <c r="B36" i="2"/>
  <c r="N35" i="2"/>
  <c r="P35" i="2" s="1"/>
  <c r="L35" i="2"/>
  <c r="D35" i="2"/>
  <c r="E35" i="2" s="1"/>
  <c r="B35" i="2"/>
  <c r="N34" i="2"/>
  <c r="P34" i="2" s="1"/>
  <c r="L34" i="2"/>
  <c r="D34" i="2"/>
  <c r="F34" i="2" s="1"/>
  <c r="B34" i="2"/>
  <c r="N33" i="2"/>
  <c r="O33" i="2" s="1"/>
  <c r="L33" i="2"/>
  <c r="D33" i="2"/>
  <c r="F33" i="2" s="1"/>
  <c r="B33" i="2"/>
  <c r="N32" i="2"/>
  <c r="P32" i="2" s="1"/>
  <c r="L32" i="2"/>
  <c r="D32" i="2"/>
  <c r="F32" i="2" s="1"/>
  <c r="B32" i="2"/>
  <c r="N31" i="2"/>
  <c r="P31" i="2" s="1"/>
  <c r="L31" i="2"/>
  <c r="D31" i="2"/>
  <c r="E31" i="2" s="1"/>
  <c r="B31" i="2"/>
  <c r="N30" i="2"/>
  <c r="P30" i="2" s="1"/>
  <c r="L30" i="2"/>
  <c r="D30" i="2"/>
  <c r="F30" i="2" s="1"/>
  <c r="B30" i="2"/>
  <c r="N29" i="2"/>
  <c r="P29" i="2" s="1"/>
  <c r="L29" i="2"/>
  <c r="D29" i="2"/>
  <c r="F29" i="2" s="1"/>
  <c r="B29" i="2"/>
  <c r="N28" i="2"/>
  <c r="P28" i="2" s="1"/>
  <c r="L28" i="2"/>
  <c r="D28" i="2"/>
  <c r="F28" i="2" s="1"/>
  <c r="B28" i="2"/>
  <c r="N27" i="2"/>
  <c r="P27" i="2" s="1"/>
  <c r="L27" i="2"/>
  <c r="D27" i="2"/>
  <c r="E27" i="2" s="1"/>
  <c r="B27" i="2"/>
  <c r="N26" i="2"/>
  <c r="P26" i="2" s="1"/>
  <c r="L26" i="2"/>
  <c r="D26" i="2"/>
  <c r="F26" i="2" s="1"/>
  <c r="B26" i="2"/>
  <c r="N25" i="2"/>
  <c r="O25" i="2" s="1"/>
  <c r="L25" i="2"/>
  <c r="D25" i="2"/>
  <c r="F25" i="2" s="1"/>
  <c r="B25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P29" i="3" l="1"/>
  <c r="P33" i="3"/>
  <c r="O25" i="3"/>
  <c r="Q25" i="3" s="1"/>
  <c r="E36" i="3"/>
  <c r="E32" i="3"/>
  <c r="Q33" i="3"/>
  <c r="Q30" i="3"/>
  <c r="Q29" i="3"/>
  <c r="O30" i="3"/>
  <c r="O34" i="3"/>
  <c r="Q34" i="3" s="1"/>
  <c r="E33" i="3"/>
  <c r="E26" i="3"/>
  <c r="P27" i="3"/>
  <c r="Q27" i="3" s="1"/>
  <c r="E34" i="3"/>
  <c r="P35" i="3"/>
  <c r="Q35" i="3" s="1"/>
  <c r="O28" i="3"/>
  <c r="Q28" i="3" s="1"/>
  <c r="F30" i="3"/>
  <c r="O32" i="3"/>
  <c r="Q32" i="3" s="1"/>
  <c r="O36" i="3"/>
  <c r="Q36" i="3" s="1"/>
  <c r="E27" i="3"/>
  <c r="E31" i="3"/>
  <c r="E35" i="3"/>
  <c r="O26" i="3"/>
  <c r="Q26" i="3" s="1"/>
  <c r="E25" i="3"/>
  <c r="E29" i="3"/>
  <c r="O31" i="3"/>
  <c r="Q31" i="3" s="1"/>
  <c r="P25" i="2"/>
  <c r="Q25" i="2" s="1"/>
  <c r="P33" i="2"/>
  <c r="Q33" i="2" s="1"/>
  <c r="F35" i="2"/>
  <c r="G35" i="2" s="1"/>
  <c r="F27" i="2"/>
  <c r="G27" i="2" s="1"/>
  <c r="O30" i="2"/>
  <c r="Q30" i="2" s="1"/>
  <c r="O29" i="2"/>
  <c r="Q29" i="2" s="1"/>
  <c r="F31" i="2"/>
  <c r="G31" i="2" s="1"/>
  <c r="O26" i="2"/>
  <c r="Q26" i="2" s="1"/>
  <c r="O34" i="2"/>
  <c r="Q34" i="2"/>
  <c r="E28" i="2"/>
  <c r="G28" i="2" s="1"/>
  <c r="E32" i="2"/>
  <c r="G32" i="2" s="1"/>
  <c r="E36" i="2"/>
  <c r="G36" i="2" s="1"/>
  <c r="E25" i="2"/>
  <c r="G25" i="2" s="1"/>
  <c r="E29" i="2"/>
  <c r="G29" i="2" s="1"/>
  <c r="E33" i="2"/>
  <c r="G33" i="2" s="1"/>
  <c r="O27" i="2"/>
  <c r="Q27" i="2" s="1"/>
  <c r="O31" i="2"/>
  <c r="Q31" i="2" s="1"/>
  <c r="O35" i="2"/>
  <c r="Q35" i="2" s="1"/>
  <c r="E26" i="2"/>
  <c r="G26" i="2" s="1"/>
  <c r="E30" i="2"/>
  <c r="G30" i="2" s="1"/>
  <c r="E34" i="2"/>
  <c r="G34" i="2" s="1"/>
  <c r="O28" i="2"/>
  <c r="Q28" i="2" s="1"/>
  <c r="O32" i="2"/>
  <c r="Q32" i="2" s="1"/>
  <c r="O36" i="2"/>
  <c r="Q36" i="2" s="1"/>
</calcChain>
</file>

<file path=xl/sharedStrings.xml><?xml version="1.0" encoding="utf-8"?>
<sst xmlns="http://schemas.openxmlformats.org/spreadsheetml/2006/main" count="80" uniqueCount="22">
  <si>
    <t>Data X or r</t>
  </si>
  <si>
    <t>Data f</t>
  </si>
  <si>
    <t>Curve Fit</t>
  </si>
  <si>
    <t>Computation</t>
  </si>
  <si>
    <t xml:space="preserve"> = C0</t>
  </si>
  <si>
    <t>N^0</t>
  </si>
  <si>
    <t>N^1</t>
  </si>
  <si>
    <t>N^2</t>
  </si>
  <si>
    <t xml:space="preserve"> = C1</t>
  </si>
  <si>
    <t xml:space="preserve"> = C2</t>
  </si>
  <si>
    <t>Simulate to find the C''' with N^2 to show O(N^2)</t>
  </si>
  <si>
    <t>N^0 Simulated</t>
  </si>
  <si>
    <t>N Simulated</t>
  </si>
  <si>
    <t>N^2 Simulated</t>
  </si>
  <si>
    <t>C'''*g(N^2)</t>
  </si>
  <si>
    <t>Difference</t>
  </si>
  <si>
    <t>Operations Simulated</t>
  </si>
  <si>
    <t>Operations</t>
  </si>
  <si>
    <t>Time</t>
  </si>
  <si>
    <t>Time Simulated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</si>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</sst>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 Selection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OperationalAnalysis!$E$24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OperationalAnalysis!$E$25:$E$36</c:f>
              <c:numCache>
                <c:formatCode>0.00E+000</c:formatCode>
                <c:ptCount val="12"/>
                <c:pt idx="0" formatCode="0.00E+00">
                  <c:v>-630.61599999999999</c:v>
                </c:pt>
                <c:pt idx="1">
                  <c:v>20467.291999999998</c:v>
                </c:pt>
                <c:pt idx="2" formatCode="0.00E+00">
                  <c:v>81910.171999999991</c:v>
                </c:pt>
                <c:pt idx="3" formatCode="0.00E+00">
                  <c:v>183353.85199999998</c:v>
                </c:pt>
                <c:pt idx="4" formatCode="0.00E+00">
                  <c:v>324798.33199999994</c:v>
                </c:pt>
                <c:pt idx="5" formatCode="General">
                  <c:v>506243.61199999996</c:v>
                </c:pt>
                <c:pt idx="6" formatCode="General">
                  <c:v>727689.69199999992</c:v>
                </c:pt>
                <c:pt idx="7" formatCode="General">
                  <c:v>989136.57199999993</c:v>
                </c:pt>
                <c:pt idx="8" formatCode="General">
                  <c:v>1290584.2519999999</c:v>
                </c:pt>
                <c:pt idx="9" formatCode="General">
                  <c:v>1632032.7320000001</c:v>
                </c:pt>
                <c:pt idx="10" formatCode="General">
                  <c:v>2013482.0119999999</c:v>
                </c:pt>
                <c:pt idx="11" formatCode="General">
                  <c:v>8028018.811999999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4E58-B0D8-3B1E68FD27E2}"/>
            </c:ext>
          </c:extLst>
        </c:ser>
        <c:ser>
          <c:idx val="5"/>
          <c:order val="1"/>
          <c:tx>
            <c:strRef>
              <c:f>OperationalAnalysis!$F$24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OperationalAnalysis!$F$25:$F$36</c:f>
              <c:numCache>
                <c:formatCode>0.00E+000</c:formatCode>
                <c:ptCount val="12"/>
                <c:pt idx="0">
                  <c:v>200.00399999999999</c:v>
                </c:pt>
                <c:pt idx="1">
                  <c:v>20000.399999999998</c:v>
                </c:pt>
                <c:pt idx="2">
                  <c:v>80001.599999999991</c:v>
                </c:pt>
                <c:pt idx="3">
                  <c:v>180003.59999999998</c:v>
                </c:pt>
                <c:pt idx="4">
                  <c:v>320006.39999999997</c:v>
                </c:pt>
                <c:pt idx="5">
                  <c:v>500009.99999999994</c:v>
                </c:pt>
                <c:pt idx="6">
                  <c:v>720014.39999999991</c:v>
                </c:pt>
                <c:pt idx="7">
                  <c:v>980019.59999999986</c:v>
                </c:pt>
                <c:pt idx="8">
                  <c:v>1280025.5999999999</c:v>
                </c:pt>
                <c:pt idx="9">
                  <c:v>1620032.4</c:v>
                </c:pt>
                <c:pt idx="10">
                  <c:v>2000039.9999999998</c:v>
                </c:pt>
                <c:pt idx="11">
                  <c:v>8000159.9999999991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4E58-B0D8-3B1E68FD27E2}"/>
            </c:ext>
          </c:extLst>
        </c:ser>
        <c:ser>
          <c:idx val="6"/>
          <c:order val="2"/>
          <c:tx>
            <c:strRef>
              <c:f>OperationalAnalysis!$G$24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OperationalAnalysis!$G$25:$G$36</c:f>
              <c:numCache>
                <c:formatCode>0.00E+000</c:formatCode>
                <c:ptCount val="12"/>
                <c:pt idx="0">
                  <c:v>-830.62</c:v>
                </c:pt>
                <c:pt idx="1">
                  <c:v>466.89199999999983</c:v>
                </c:pt>
                <c:pt idx="2">
                  <c:v>1908.5720000000001</c:v>
                </c:pt>
                <c:pt idx="3">
                  <c:v>3350.2520000000077</c:v>
                </c:pt>
                <c:pt idx="4">
                  <c:v>4791.9319999999716</c:v>
                </c:pt>
                <c:pt idx="5">
                  <c:v>6233.6120000000228</c:v>
                </c:pt>
                <c:pt idx="6">
                  <c:v>7675.2920000000158</c:v>
                </c:pt>
                <c:pt idx="7">
                  <c:v>9116.9720000000671</c:v>
                </c:pt>
                <c:pt idx="8">
                  <c:v>10558.652000000002</c:v>
                </c:pt>
                <c:pt idx="9">
                  <c:v>12000.33200000017</c:v>
                </c:pt>
                <c:pt idx="10">
                  <c:v>13442.012000000104</c:v>
                </c:pt>
                <c:pt idx="11">
                  <c:v>27858.811999999918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3-4E58-B0D8-3B1E68FD27E2}"/>
            </c:ext>
          </c:extLst>
        </c:ser>
        <c:ser>
          <c:idx val="7"/>
          <c:order val="3"/>
          <c:tx>
            <c:strRef>
              <c:f>OperationalAnalysis!$E$8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OperationalAnalysis!$C$11:$C$20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OperationalAnalysis!$F$11:$F$20</c:f>
              <c:numCache>
                <c:formatCode>0.00E+00</c:formatCode>
                <c:ptCount val="10"/>
                <c:pt idx="0">
                  <c:v>20693</c:v>
                </c:pt>
                <c:pt idx="1">
                  <c:v>81951</c:v>
                </c:pt>
                <c:pt idx="2">
                  <c:v>182882</c:v>
                </c:pt>
                <c:pt idx="3">
                  <c:v>324674</c:v>
                </c:pt>
                <c:pt idx="4">
                  <c:v>506340</c:v>
                </c:pt>
                <c:pt idx="5">
                  <c:v>727901</c:v>
                </c:pt>
                <c:pt idx="6">
                  <c:v>989339</c:v>
                </c:pt>
                <c:pt idx="7">
                  <c:v>1290261</c:v>
                </c:pt>
                <c:pt idx="8">
                  <c:v>1632443</c:v>
                </c:pt>
                <c:pt idx="9">
                  <c:v>2013218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3-4E58-B0D8-3B1E68FD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Bubble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OperationalAnalysis!$O$24</c:f>
              <c:strCache>
                <c:ptCount val="1"/>
                <c:pt idx="0">
                  <c:v>Operations Simulated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OperationalAnalysis!$O$25:$O$36</c:f>
              <c:numCache>
                <c:formatCode>0.00E+00</c:formatCode>
                <c:ptCount val="12"/>
                <c:pt idx="0">
                  <c:v>-16468.931399999998</c:v>
                </c:pt>
                <c:pt idx="1">
                  <c:v>51414.005999999994</c:v>
                </c:pt>
                <c:pt idx="2">
                  <c:v>256460.91200000001</c:v>
                </c:pt>
                <c:pt idx="3">
                  <c:v>597951.41800000006</c:v>
                </c:pt>
                <c:pt idx="4">
                  <c:v>1075885.524</c:v>
                </c:pt>
                <c:pt idx="5">
                  <c:v>1690263.23</c:v>
                </c:pt>
                <c:pt idx="6">
                  <c:v>2441084.5360000003</c:v>
                </c:pt>
                <c:pt idx="7">
                  <c:v>3328349.4420000003</c:v>
                </c:pt>
                <c:pt idx="8">
                  <c:v>4352057.9480000008</c:v>
                </c:pt>
                <c:pt idx="9">
                  <c:v>5512210.0540000005</c:v>
                </c:pt>
                <c:pt idx="10">
                  <c:v>6808805.7599999998</c:v>
                </c:pt>
                <c:pt idx="11">
                  <c:v>27279160.82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3-4D8E-B538-D9C94C8D51E5}"/>
            </c:ext>
          </c:extLst>
        </c:ser>
        <c:ser>
          <c:idx val="5"/>
          <c:order val="1"/>
          <c:tx>
            <c:strRef>
              <c:f>OperationalAnalysis!$P$24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682.21800000000007</c:v>
                </c:pt>
                <c:pt idx="1">
                  <c:v>68221.8</c:v>
                </c:pt>
                <c:pt idx="2">
                  <c:v>272887.2</c:v>
                </c:pt>
                <c:pt idx="3">
                  <c:v>613996.20000000007</c:v>
                </c:pt>
                <c:pt idx="4">
                  <c:v>1091548.8</c:v>
                </c:pt>
                <c:pt idx="5">
                  <c:v>1705545</c:v>
                </c:pt>
                <c:pt idx="6">
                  <c:v>2455984.8000000003</c:v>
                </c:pt>
                <c:pt idx="7">
                  <c:v>3342868.2</c:v>
                </c:pt>
                <c:pt idx="8">
                  <c:v>4366195.2</c:v>
                </c:pt>
                <c:pt idx="9">
                  <c:v>5525965.8000000007</c:v>
                </c:pt>
                <c:pt idx="10">
                  <c:v>6822180</c:v>
                </c:pt>
                <c:pt idx="11">
                  <c:v>27288720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3-4D8E-B538-D9C94C8D51E5}"/>
            </c:ext>
          </c:extLst>
        </c:ser>
        <c:ser>
          <c:idx val="6"/>
          <c:order val="2"/>
          <c:tx>
            <c:strRef>
              <c:f>OperationalAnalysis!$Q$24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682.21800000000007</c:v>
                </c:pt>
                <c:pt idx="1">
                  <c:v>68221.8</c:v>
                </c:pt>
                <c:pt idx="2">
                  <c:v>272887.2</c:v>
                </c:pt>
                <c:pt idx="3">
                  <c:v>613996.20000000007</c:v>
                </c:pt>
                <c:pt idx="4">
                  <c:v>1091548.8</c:v>
                </c:pt>
                <c:pt idx="5">
                  <c:v>1705545</c:v>
                </c:pt>
                <c:pt idx="6">
                  <c:v>2455984.8000000003</c:v>
                </c:pt>
                <c:pt idx="7">
                  <c:v>3342868.2</c:v>
                </c:pt>
                <c:pt idx="8">
                  <c:v>4366195.2</c:v>
                </c:pt>
                <c:pt idx="9">
                  <c:v>5525965.8000000007</c:v>
                </c:pt>
                <c:pt idx="10">
                  <c:v>6822180</c:v>
                </c:pt>
                <c:pt idx="11">
                  <c:v>27288720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3-4D8E-B538-D9C94C8D51E5}"/>
            </c:ext>
          </c:extLst>
        </c:ser>
        <c:ser>
          <c:idx val="7"/>
          <c:order val="3"/>
          <c:tx>
            <c:strRef>
              <c:f>OperationalAnalysis!$O$8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OperationalAnalysis!$M$11:$M$20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OperationalAnalysis!$P$11:$P$20</c:f>
              <c:numCache>
                <c:formatCode>0.00E+00</c:formatCode>
                <c:ptCount val="10"/>
                <c:pt idx="0">
                  <c:v>63289</c:v>
                </c:pt>
                <c:pt idx="1">
                  <c:v>258584</c:v>
                </c:pt>
                <c:pt idx="2">
                  <c:v>585248</c:v>
                </c:pt>
                <c:pt idx="3">
                  <c:v>1051302</c:v>
                </c:pt>
                <c:pt idx="4">
                  <c:v>1663659</c:v>
                </c:pt>
                <c:pt idx="5">
                  <c:v>2493551</c:v>
                </c:pt>
                <c:pt idx="6">
                  <c:v>3390998</c:v>
                </c:pt>
                <c:pt idx="7">
                  <c:v>4263973</c:v>
                </c:pt>
                <c:pt idx="8">
                  <c:v>5536181</c:v>
                </c:pt>
                <c:pt idx="9">
                  <c:v>6807710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3-4D8E-B538-D9C94C8D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 Selection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TimingAnalysis!$E$24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TimingAnalysis!$E$25:$E$36</c:f>
              <c:numCache>
                <c:formatCode>0.00E+000</c:formatCode>
                <c:ptCount val="12"/>
                <c:pt idx="0" formatCode="0.00E+00">
                  <c:v>10.254475000000003</c:v>
                </c:pt>
                <c:pt idx="1">
                  <c:v>8.9756880000000017</c:v>
                </c:pt>
                <c:pt idx="2" formatCode="0.00E+00">
                  <c:v>8.3635669999999998</c:v>
                </c:pt>
                <c:pt idx="3" formatCode="0.00E+00">
                  <c:v>8.4181119999999972</c:v>
                </c:pt>
                <c:pt idx="4" formatCode="0.00E+00">
                  <c:v>9.1393229999999974</c:v>
                </c:pt>
                <c:pt idx="5" formatCode="General">
                  <c:v>10.527200000000004</c:v>
                </c:pt>
                <c:pt idx="6" formatCode="General">
                  <c:v>12.581743000000007</c:v>
                </c:pt>
                <c:pt idx="7" formatCode="General">
                  <c:v>15.302952000000001</c:v>
                </c:pt>
                <c:pt idx="8" formatCode="General">
                  <c:v>18.690827000000009</c:v>
                </c:pt>
                <c:pt idx="9" formatCode="General">
                  <c:v>22.745368000000003</c:v>
                </c:pt>
                <c:pt idx="10" formatCode="General">
                  <c:v>27.46657500000001</c:v>
                </c:pt>
                <c:pt idx="11" formatCode="General">
                  <c:v>32.854447999999991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F-4380-A8B3-C64422C9BF16}"/>
            </c:ext>
          </c:extLst>
        </c:ser>
        <c:ser>
          <c:idx val="5"/>
          <c:order val="1"/>
          <c:tx>
            <c:strRef>
              <c:f>TimingAnalysis!$F$24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TimingAnalysis!$F$25:$F$36</c:f>
              <c:numCache>
                <c:formatCode>0.00E+000</c:formatCode>
                <c:ptCount val="12"/>
                <c:pt idx="0">
                  <c:v>8.3333250000000003</c:v>
                </c:pt>
                <c:pt idx="1">
                  <c:v>11.999988</c:v>
                </c:pt>
                <c:pt idx="2">
                  <c:v>16.333317000000001</c:v>
                </c:pt>
                <c:pt idx="3">
                  <c:v>21.333311999999999</c:v>
                </c:pt>
                <c:pt idx="4">
                  <c:v>26.999973000000001</c:v>
                </c:pt>
                <c:pt idx="5">
                  <c:v>33.333300000000001</c:v>
                </c:pt>
                <c:pt idx="6">
                  <c:v>40.333293000000005</c:v>
                </c:pt>
                <c:pt idx="7">
                  <c:v>47.999952</c:v>
                </c:pt>
                <c:pt idx="8">
                  <c:v>56.333277000000002</c:v>
                </c:pt>
                <c:pt idx="9">
                  <c:v>65.333268000000004</c:v>
                </c:pt>
                <c:pt idx="10">
                  <c:v>74.999925000000005</c:v>
                </c:pt>
                <c:pt idx="11">
                  <c:v>85.333247999999998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F-4380-A8B3-C64422C9BF16}"/>
            </c:ext>
          </c:extLst>
        </c:ser>
        <c:ser>
          <c:idx val="6"/>
          <c:order val="2"/>
          <c:tx>
            <c:strRef>
              <c:f>TimingAnalysis!$G$24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TimingAnalysis!$G$25:$G$36</c:f>
              <c:numCache>
                <c:formatCode>0.00E+000</c:formatCode>
                <c:ptCount val="12"/>
                <c:pt idx="0">
                  <c:v>-1.9211500000000026</c:v>
                </c:pt>
                <c:pt idx="1">
                  <c:v>3.0242999999999984</c:v>
                </c:pt>
                <c:pt idx="2">
                  <c:v>7.9697500000000012</c:v>
                </c:pt>
                <c:pt idx="3">
                  <c:v>12.915200000000002</c:v>
                </c:pt>
                <c:pt idx="4">
                  <c:v>17.860650000000003</c:v>
                </c:pt>
                <c:pt idx="5">
                  <c:v>22.806099999999997</c:v>
                </c:pt>
                <c:pt idx="6">
                  <c:v>27.751549999999998</c:v>
                </c:pt>
                <c:pt idx="7">
                  <c:v>32.697000000000003</c:v>
                </c:pt>
                <c:pt idx="8">
                  <c:v>37.642449999999997</c:v>
                </c:pt>
                <c:pt idx="9">
                  <c:v>42.587900000000005</c:v>
                </c:pt>
                <c:pt idx="10">
                  <c:v>47.533349999999999</c:v>
                </c:pt>
                <c:pt idx="11">
                  <c:v>52.478800000000007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F-4380-A8B3-C64422C9BF16}"/>
            </c:ext>
          </c:extLst>
        </c:ser>
        <c:ser>
          <c:idx val="7"/>
          <c:order val="3"/>
          <c:tx>
            <c:strRef>
              <c:f>TimingAnalysis!$E$8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TimingAnalysis!$C$11:$C$20</c:f>
              <c:numCache>
                <c:formatCode>General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</c:numCache>
            </c:numRef>
          </c:xVal>
          <c:yVal>
            <c:numRef>
              <c:f>TimingAnalysis!$F$11:$F$20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F-4380-A8B3-C64422C9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Bubble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TimingAnalysis!$O$24</c:f>
              <c:strCache>
                <c:ptCount val="1"/>
                <c:pt idx="0">
                  <c:v>Time Simulated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TimingAnalysis!$O$25:$O$36</c:f>
              <c:numCache>
                <c:formatCode>0.00E+00</c:formatCode>
                <c:ptCount val="12"/>
                <c:pt idx="0">
                  <c:v>22.408749999999998</c:v>
                </c:pt>
                <c:pt idx="1">
                  <c:v>14.693560000000005</c:v>
                </c:pt>
                <c:pt idx="2">
                  <c:v>11.781390000000002</c:v>
                </c:pt>
                <c:pt idx="3">
                  <c:v>13.672240000000016</c:v>
                </c:pt>
                <c:pt idx="4">
                  <c:v>20.36611000000002</c:v>
                </c:pt>
                <c:pt idx="5">
                  <c:v>31.863</c:v>
                </c:pt>
                <c:pt idx="6">
                  <c:v>48.162909999999982</c:v>
                </c:pt>
                <c:pt idx="7">
                  <c:v>69.265839999999997</c:v>
                </c:pt>
                <c:pt idx="8">
                  <c:v>95.171790000000016</c:v>
                </c:pt>
                <c:pt idx="9">
                  <c:v>125.88075999999998</c:v>
                </c:pt>
                <c:pt idx="10">
                  <c:v>161.39274999999995</c:v>
                </c:pt>
                <c:pt idx="11">
                  <c:v>201.70776000000004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4A52-BAAA-1566313178CF}"/>
            </c:ext>
          </c:extLst>
        </c:ser>
        <c:ser>
          <c:idx val="5"/>
          <c:order val="1"/>
          <c:tx>
            <c:strRef>
              <c:f>TimingAnalysis!$P$24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60.037749999999996</c:v>
                </c:pt>
                <c:pt idx="1">
                  <c:v>86.454359999999994</c:v>
                </c:pt>
                <c:pt idx="2">
                  <c:v>117.67398999999999</c:v>
                </c:pt>
                <c:pt idx="3">
                  <c:v>153.69664</c:v>
                </c:pt>
                <c:pt idx="4">
                  <c:v>194.52231</c:v>
                </c:pt>
                <c:pt idx="5">
                  <c:v>240.15099999999998</c:v>
                </c:pt>
                <c:pt idx="6">
                  <c:v>290.58270999999996</c:v>
                </c:pt>
                <c:pt idx="7">
                  <c:v>345.81743999999998</c:v>
                </c:pt>
                <c:pt idx="8">
                  <c:v>405.85518999999999</c:v>
                </c:pt>
                <c:pt idx="9">
                  <c:v>470.69595999999996</c:v>
                </c:pt>
                <c:pt idx="10">
                  <c:v>540.33974999999998</c:v>
                </c:pt>
                <c:pt idx="11">
                  <c:v>614.78656000000001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0-4A52-BAAA-1566313178CF}"/>
            </c:ext>
          </c:extLst>
        </c:ser>
        <c:ser>
          <c:idx val="6"/>
          <c:order val="2"/>
          <c:tx>
            <c:strRef>
              <c:f>TimingAnalysis!$Q$24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60.037749999999996</c:v>
                </c:pt>
                <c:pt idx="1">
                  <c:v>86.454359999999994</c:v>
                </c:pt>
                <c:pt idx="2">
                  <c:v>117.67398999999999</c:v>
                </c:pt>
                <c:pt idx="3">
                  <c:v>153.69664</c:v>
                </c:pt>
                <c:pt idx="4">
                  <c:v>194.52231</c:v>
                </c:pt>
                <c:pt idx="5">
                  <c:v>240.15099999999998</c:v>
                </c:pt>
                <c:pt idx="6">
                  <c:v>290.58270999999996</c:v>
                </c:pt>
                <c:pt idx="7">
                  <c:v>345.81743999999998</c:v>
                </c:pt>
                <c:pt idx="8">
                  <c:v>405.85518999999999</c:v>
                </c:pt>
                <c:pt idx="9">
                  <c:v>470.69595999999996</c:v>
                </c:pt>
                <c:pt idx="10">
                  <c:v>540.33974999999998</c:v>
                </c:pt>
                <c:pt idx="11">
                  <c:v>614.78656000000001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0-4A52-BAAA-1566313178CF}"/>
            </c:ext>
          </c:extLst>
        </c:ser>
        <c:ser>
          <c:idx val="7"/>
          <c:order val="3"/>
          <c:tx>
            <c:strRef>
              <c:f>TimingAnalysis!$O$8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TimingAnalysis!$M$11:$M$20</c:f>
              <c:numCache>
                <c:formatCode>General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</c:numCache>
            </c:numRef>
          </c:xVal>
          <c:yVal>
            <c:numRef>
              <c:f>TimingAnalysis!$P$11:$P$20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60</c:v>
                </c:pt>
                <c:pt idx="8">
                  <c:v>61</c:v>
                </c:pt>
                <c:pt idx="9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0-4A52-BAAA-15663131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0BC9-F5A7-46B0-97C3-EF23B669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7163-FED8-41EB-85DC-E3E17436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E8935-F8E0-45ED-8E7E-461C6ADA9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1D184-17B3-4E17-86DE-A86D50BF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FD39-8DA4-4394-A471-1FCCFB245E89}">
  <dimension ref="B3:S36"/>
  <sheetViews>
    <sheetView tabSelected="1" topLeftCell="E1" workbookViewId="0">
      <selection activeCell="N3" sqref="N3:O4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7.816406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8.81640625" customWidth="1"/>
    <col min="16" max="16" width="15.6328125" customWidth="1"/>
    <col min="17" max="17" width="12.90625" customWidth="1"/>
    <col min="18" max="18" width="12.453125" bestFit="1" customWidth="1"/>
  </cols>
  <sheetData>
    <row r="3" spans="2:19" x14ac:dyDescent="0.35">
      <c r="D3" s="5" t="s">
        <v>20</v>
      </c>
      <c r="E3" s="4"/>
      <c r="N3" s="5" t="s">
        <v>21</v>
      </c>
      <c r="O3" s="4"/>
    </row>
    <row r="4" spans="2:19" x14ac:dyDescent="0.35">
      <c r="D4" s="4"/>
      <c r="E4" s="4"/>
      <c r="N4" s="4"/>
      <c r="O4" s="4"/>
    </row>
    <row r="8" spans="2:1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</row>
    <row r="9" spans="2:19" x14ac:dyDescent="0.35">
      <c r="F9" t="s">
        <v>3</v>
      </c>
      <c r="H9" s="3">
        <v>-974.78800000000001</v>
      </c>
      <c r="I9" t="s">
        <v>4</v>
      </c>
      <c r="P9" t="s">
        <v>3</v>
      </c>
      <c r="R9">
        <v>-17189.3</v>
      </c>
      <c r="S9" t="s">
        <v>4</v>
      </c>
    </row>
    <row r="10" spans="2:19" x14ac:dyDescent="0.35">
      <c r="B10" t="s">
        <v>5</v>
      </c>
      <c r="C10" t="s">
        <v>6</v>
      </c>
      <c r="D10" t="s">
        <v>7</v>
      </c>
      <c r="E10" t="s">
        <v>17</v>
      </c>
      <c r="F10" t="s">
        <v>17</v>
      </c>
      <c r="H10">
        <v>14.4168</v>
      </c>
      <c r="I10" t="s">
        <v>8</v>
      </c>
      <c r="L10" t="s">
        <v>5</v>
      </c>
      <c r="M10" t="s">
        <v>6</v>
      </c>
      <c r="N10" t="s">
        <v>7</v>
      </c>
      <c r="O10" t="s">
        <v>17</v>
      </c>
      <c r="P10" t="s">
        <v>17</v>
      </c>
      <c r="R10">
        <v>3.8150599999999999</v>
      </c>
      <c r="S10" t="s">
        <v>8</v>
      </c>
    </row>
    <row r="11" spans="2:19" x14ac:dyDescent="0.35">
      <c r="B11">
        <v>1</v>
      </c>
      <c r="C11">
        <v>100</v>
      </c>
      <c r="D11">
        <f>C11*C11</f>
        <v>10000</v>
      </c>
      <c r="E11">
        <v>20693</v>
      </c>
      <c r="F11" s="3">
        <v>20693</v>
      </c>
      <c r="H11">
        <v>2.0000399999999998</v>
      </c>
      <c r="I11" t="s">
        <v>9</v>
      </c>
      <c r="L11">
        <v>1</v>
      </c>
      <c r="M11">
        <v>100</v>
      </c>
      <c r="N11">
        <f>M11*M11</f>
        <v>10000</v>
      </c>
      <c r="O11">
        <v>63289</v>
      </c>
      <c r="P11" s="3">
        <v>63289</v>
      </c>
      <c r="R11">
        <v>6.8221800000000004</v>
      </c>
      <c r="S11" t="s">
        <v>9</v>
      </c>
    </row>
    <row r="12" spans="2:19" x14ac:dyDescent="0.35">
      <c r="B12">
        <v>1</v>
      </c>
      <c r="C12">
        <v>200</v>
      </c>
      <c r="D12">
        <f t="shared" ref="D12:D20" si="0">C12*C12</f>
        <v>40000</v>
      </c>
      <c r="E12">
        <v>81951</v>
      </c>
      <c r="F12" s="3">
        <v>81951</v>
      </c>
      <c r="L12">
        <v>1</v>
      </c>
      <c r="M12">
        <v>200</v>
      </c>
      <c r="N12">
        <f t="shared" ref="N12:N20" si="1">M12*M12</f>
        <v>40000</v>
      </c>
      <c r="O12">
        <v>258584</v>
      </c>
      <c r="P12" s="3">
        <v>258584</v>
      </c>
    </row>
    <row r="13" spans="2:19" x14ac:dyDescent="0.35">
      <c r="B13">
        <v>1</v>
      </c>
      <c r="C13">
        <v>300</v>
      </c>
      <c r="D13">
        <f t="shared" si="0"/>
        <v>90000</v>
      </c>
      <c r="E13">
        <v>182882</v>
      </c>
      <c r="F13" s="3">
        <v>182882</v>
      </c>
      <c r="L13">
        <v>1</v>
      </c>
      <c r="M13">
        <v>300</v>
      </c>
      <c r="N13">
        <f t="shared" si="1"/>
        <v>90000</v>
      </c>
      <c r="O13">
        <v>585248</v>
      </c>
      <c r="P13" s="3">
        <v>585248</v>
      </c>
    </row>
    <row r="14" spans="2:19" x14ac:dyDescent="0.35">
      <c r="B14">
        <v>1</v>
      </c>
      <c r="C14">
        <v>400</v>
      </c>
      <c r="D14">
        <f t="shared" si="0"/>
        <v>160000</v>
      </c>
      <c r="E14">
        <v>324674</v>
      </c>
      <c r="F14" s="3">
        <v>324674</v>
      </c>
      <c r="L14">
        <v>1</v>
      </c>
      <c r="M14">
        <v>400</v>
      </c>
      <c r="N14">
        <f t="shared" si="1"/>
        <v>160000</v>
      </c>
      <c r="O14">
        <v>1051302</v>
      </c>
      <c r="P14" s="3">
        <v>1051302</v>
      </c>
    </row>
    <row r="15" spans="2:19" x14ac:dyDescent="0.35">
      <c r="B15">
        <v>1</v>
      </c>
      <c r="C15">
        <v>500</v>
      </c>
      <c r="D15">
        <f t="shared" si="0"/>
        <v>250000</v>
      </c>
      <c r="E15">
        <v>506340</v>
      </c>
      <c r="F15" s="3">
        <v>506340</v>
      </c>
      <c r="L15">
        <v>1</v>
      </c>
      <c r="M15">
        <v>500</v>
      </c>
      <c r="N15">
        <f t="shared" si="1"/>
        <v>250000</v>
      </c>
      <c r="O15">
        <v>1663659</v>
      </c>
      <c r="P15" s="3">
        <v>1663659</v>
      </c>
    </row>
    <row r="16" spans="2:19" x14ac:dyDescent="0.35">
      <c r="B16">
        <v>1</v>
      </c>
      <c r="C16">
        <v>600</v>
      </c>
      <c r="D16">
        <f t="shared" si="0"/>
        <v>360000</v>
      </c>
      <c r="E16">
        <v>727901</v>
      </c>
      <c r="F16" s="3">
        <v>727901</v>
      </c>
      <c r="L16">
        <v>1</v>
      </c>
      <c r="M16">
        <v>600</v>
      </c>
      <c r="N16">
        <f t="shared" si="1"/>
        <v>360000</v>
      </c>
      <c r="O16">
        <v>2493551</v>
      </c>
      <c r="P16" s="3">
        <v>2493551</v>
      </c>
    </row>
    <row r="17" spans="2:17" x14ac:dyDescent="0.35">
      <c r="B17">
        <v>1</v>
      </c>
      <c r="C17">
        <v>700</v>
      </c>
      <c r="D17">
        <f t="shared" si="0"/>
        <v>490000</v>
      </c>
      <c r="E17">
        <v>989339</v>
      </c>
      <c r="F17" s="3">
        <v>989339</v>
      </c>
      <c r="L17">
        <v>1</v>
      </c>
      <c r="M17">
        <v>700</v>
      </c>
      <c r="N17">
        <f t="shared" si="1"/>
        <v>490000</v>
      </c>
      <c r="O17">
        <v>3390998</v>
      </c>
      <c r="P17" s="3">
        <v>3390998</v>
      </c>
    </row>
    <row r="18" spans="2:17" x14ac:dyDescent="0.35">
      <c r="B18">
        <v>1</v>
      </c>
      <c r="C18">
        <v>800</v>
      </c>
      <c r="D18">
        <f t="shared" si="0"/>
        <v>640000</v>
      </c>
      <c r="E18">
        <v>1290261</v>
      </c>
      <c r="F18" s="3">
        <v>1290261</v>
      </c>
      <c r="L18">
        <v>1</v>
      </c>
      <c r="M18">
        <v>800</v>
      </c>
      <c r="N18">
        <f t="shared" si="1"/>
        <v>640000</v>
      </c>
      <c r="O18">
        <v>4263973</v>
      </c>
      <c r="P18" s="3">
        <v>4263973</v>
      </c>
    </row>
    <row r="19" spans="2:17" x14ac:dyDescent="0.35">
      <c r="B19">
        <v>1</v>
      </c>
      <c r="C19">
        <v>900</v>
      </c>
      <c r="D19">
        <f t="shared" si="0"/>
        <v>810000</v>
      </c>
      <c r="E19">
        <v>1632443</v>
      </c>
      <c r="F19" s="3">
        <v>1632443</v>
      </c>
      <c r="L19">
        <v>1</v>
      </c>
      <c r="M19">
        <v>900</v>
      </c>
      <c r="N19">
        <f t="shared" si="1"/>
        <v>810000</v>
      </c>
      <c r="O19">
        <v>5536181</v>
      </c>
      <c r="P19" s="3">
        <v>5536181</v>
      </c>
    </row>
    <row r="20" spans="2:17" x14ac:dyDescent="0.35">
      <c r="B20">
        <v>1</v>
      </c>
      <c r="C20">
        <v>1000</v>
      </c>
      <c r="D20">
        <f t="shared" si="0"/>
        <v>1000000</v>
      </c>
      <c r="E20">
        <v>2013218</v>
      </c>
      <c r="F20" s="3">
        <v>2013218</v>
      </c>
      <c r="L20">
        <v>1</v>
      </c>
      <c r="M20">
        <v>1000</v>
      </c>
      <c r="N20">
        <f t="shared" si="1"/>
        <v>1000000</v>
      </c>
      <c r="O20">
        <v>6807710</v>
      </c>
      <c r="P20" s="3">
        <v>6807710</v>
      </c>
    </row>
    <row r="23" spans="2:17" x14ac:dyDescent="0.35">
      <c r="B23" s="4" t="s">
        <v>10</v>
      </c>
      <c r="C23" s="4"/>
      <c r="D23" s="4"/>
      <c r="E23" s="4"/>
      <c r="F23" s="4"/>
      <c r="G23" s="4"/>
      <c r="L23" s="4" t="s">
        <v>10</v>
      </c>
      <c r="M23" s="4"/>
      <c r="N23" s="4"/>
      <c r="O23" s="4"/>
      <c r="P23" s="4"/>
      <c r="Q23" s="4"/>
    </row>
    <row r="24" spans="2:17" x14ac:dyDescent="0.35">
      <c r="B24" t="s">
        <v>11</v>
      </c>
      <c r="C24" t="s">
        <v>12</v>
      </c>
      <c r="D24" t="s">
        <v>13</v>
      </c>
      <c r="E24" t="s">
        <v>16</v>
      </c>
      <c r="F24" s="1" t="s">
        <v>14</v>
      </c>
      <c r="G24" s="1" t="s">
        <v>15</v>
      </c>
      <c r="L24" t="s">
        <v>11</v>
      </c>
      <c r="M24" t="s">
        <v>12</v>
      </c>
      <c r="N24" t="s">
        <v>13</v>
      </c>
      <c r="O24" t="s">
        <v>16</v>
      </c>
      <c r="P24" s="1" t="s">
        <v>14</v>
      </c>
      <c r="Q24" s="1" t="s">
        <v>15</v>
      </c>
    </row>
    <row r="25" spans="2:17" x14ac:dyDescent="0.35">
      <c r="B25">
        <f t="shared" ref="B25:B36" si="2">C25^0</f>
        <v>1</v>
      </c>
      <c r="C25">
        <v>10</v>
      </c>
      <c r="D25">
        <f t="shared" ref="D25:D36" si="3">C25*C25</f>
        <v>100</v>
      </c>
      <c r="E25" s="3">
        <f>$H$11*D25+$H$10*C25+$H$9</f>
        <v>-630.61599999999999</v>
      </c>
      <c r="F25" s="2">
        <f>$H$11*D25</f>
        <v>200.00399999999999</v>
      </c>
      <c r="G25" s="2">
        <f>E25-F25</f>
        <v>-830.62</v>
      </c>
      <c r="L25">
        <f t="shared" ref="L25:L36" si="4">M25^0</f>
        <v>1</v>
      </c>
      <c r="M25">
        <v>10</v>
      </c>
      <c r="N25">
        <f t="shared" ref="N25:N36" si="5">M25*M25</f>
        <v>100</v>
      </c>
      <c r="O25" s="3">
        <f>$R$11*N25+$R$10*M25+$R$9</f>
        <v>-16468.931399999998</v>
      </c>
      <c r="P25" s="2">
        <f>$R$11*N25</f>
        <v>682.21800000000007</v>
      </c>
      <c r="Q25" s="2">
        <f>P25-O25</f>
        <v>17151.149399999998</v>
      </c>
    </row>
    <row r="26" spans="2:17" x14ac:dyDescent="0.35">
      <c r="B26">
        <f t="shared" si="2"/>
        <v>1</v>
      </c>
      <c r="C26">
        <v>100</v>
      </c>
      <c r="D26">
        <f t="shared" si="3"/>
        <v>10000</v>
      </c>
      <c r="E26" s="2">
        <f>$H$11*D26+$H$10*C26+$H$9</f>
        <v>20467.291999999998</v>
      </c>
      <c r="F26" s="2">
        <f t="shared" ref="F26:F35" si="6">$H$11*D26</f>
        <v>20000.399999999998</v>
      </c>
      <c r="G26" s="2">
        <f t="shared" ref="G26:G36" si="7">E26-F26</f>
        <v>466.89199999999983</v>
      </c>
      <c r="L26">
        <f t="shared" si="4"/>
        <v>1</v>
      </c>
      <c r="M26">
        <v>100</v>
      </c>
      <c r="N26">
        <f t="shared" si="5"/>
        <v>10000</v>
      </c>
      <c r="O26" s="3">
        <f t="shared" ref="O26:O36" si="8">$R$11*N26+$R$10*M26+$R$9</f>
        <v>51414.005999999994</v>
      </c>
      <c r="P26" s="2">
        <f t="shared" ref="P26:P36" si="9">$R$11*N26</f>
        <v>68221.8</v>
      </c>
      <c r="Q26">
        <f t="shared" ref="Q26:Q36" si="10">P26-O26</f>
        <v>16807.794000000009</v>
      </c>
    </row>
    <row r="27" spans="2:17" x14ac:dyDescent="0.35">
      <c r="B27">
        <f t="shared" si="2"/>
        <v>1</v>
      </c>
      <c r="C27">
        <v>200</v>
      </c>
      <c r="D27">
        <f t="shared" si="3"/>
        <v>40000</v>
      </c>
      <c r="E27" s="3">
        <f>$H$11*D27+$H$10*C27+$H$9</f>
        <v>81910.171999999991</v>
      </c>
      <c r="F27" s="2">
        <f t="shared" si="6"/>
        <v>80001.599999999991</v>
      </c>
      <c r="G27" s="2">
        <f t="shared" si="7"/>
        <v>1908.5720000000001</v>
      </c>
      <c r="L27">
        <f t="shared" si="4"/>
        <v>1</v>
      </c>
      <c r="M27">
        <v>200</v>
      </c>
      <c r="N27">
        <f t="shared" si="5"/>
        <v>40000</v>
      </c>
      <c r="O27" s="3">
        <f t="shared" si="8"/>
        <v>256460.91200000001</v>
      </c>
      <c r="P27" s="2">
        <f t="shared" si="9"/>
        <v>272887.2</v>
      </c>
      <c r="Q27">
        <f t="shared" si="10"/>
        <v>16426.288</v>
      </c>
    </row>
    <row r="28" spans="2:17" x14ac:dyDescent="0.35">
      <c r="B28">
        <f t="shared" si="2"/>
        <v>1</v>
      </c>
      <c r="C28">
        <v>300</v>
      </c>
      <c r="D28">
        <f t="shared" si="3"/>
        <v>90000</v>
      </c>
      <c r="E28" s="3">
        <f>$H$11*D28+$H$10*C28+$H$9</f>
        <v>183353.85199999998</v>
      </c>
      <c r="F28" s="2">
        <f t="shared" si="6"/>
        <v>180003.59999999998</v>
      </c>
      <c r="G28" s="2">
        <f t="shared" si="7"/>
        <v>3350.2520000000077</v>
      </c>
      <c r="L28">
        <f t="shared" si="4"/>
        <v>1</v>
      </c>
      <c r="M28">
        <v>300</v>
      </c>
      <c r="N28">
        <f t="shared" si="5"/>
        <v>90000</v>
      </c>
      <c r="O28" s="3">
        <f t="shared" si="8"/>
        <v>597951.41800000006</v>
      </c>
      <c r="P28" s="2">
        <f t="shared" si="9"/>
        <v>613996.20000000007</v>
      </c>
      <c r="Q28">
        <f t="shared" si="10"/>
        <v>16044.782000000007</v>
      </c>
    </row>
    <row r="29" spans="2:17" x14ac:dyDescent="0.35">
      <c r="B29">
        <f t="shared" si="2"/>
        <v>1</v>
      </c>
      <c r="C29">
        <v>400</v>
      </c>
      <c r="D29">
        <f t="shared" si="3"/>
        <v>160000</v>
      </c>
      <c r="E29" s="3">
        <f>$H$11*D29+$H$10*C29+$H$9</f>
        <v>324798.33199999994</v>
      </c>
      <c r="F29" s="2">
        <f t="shared" si="6"/>
        <v>320006.39999999997</v>
      </c>
      <c r="G29" s="2">
        <f t="shared" si="7"/>
        <v>4791.9319999999716</v>
      </c>
      <c r="L29">
        <f t="shared" si="4"/>
        <v>1</v>
      </c>
      <c r="M29">
        <v>400</v>
      </c>
      <c r="N29">
        <f t="shared" si="5"/>
        <v>160000</v>
      </c>
      <c r="O29" s="3">
        <f t="shared" si="8"/>
        <v>1075885.524</v>
      </c>
      <c r="P29" s="2">
        <f t="shared" si="9"/>
        <v>1091548.8</v>
      </c>
      <c r="Q29">
        <f t="shared" si="10"/>
        <v>15663.276000000071</v>
      </c>
    </row>
    <row r="30" spans="2:17" x14ac:dyDescent="0.35">
      <c r="B30">
        <f t="shared" si="2"/>
        <v>1</v>
      </c>
      <c r="C30">
        <v>500</v>
      </c>
      <c r="D30">
        <f t="shared" si="3"/>
        <v>250000</v>
      </c>
      <c r="E30">
        <f t="shared" ref="E30:E36" si="11">$H$11*D30+$H$10*C30+$H$9</f>
        <v>506243.61199999996</v>
      </c>
      <c r="F30" s="2">
        <f t="shared" si="6"/>
        <v>500009.99999999994</v>
      </c>
      <c r="G30" s="2">
        <f t="shared" si="7"/>
        <v>6233.6120000000228</v>
      </c>
      <c r="L30">
        <f t="shared" si="4"/>
        <v>1</v>
      </c>
      <c r="M30">
        <v>500</v>
      </c>
      <c r="N30">
        <f t="shared" si="5"/>
        <v>250000</v>
      </c>
      <c r="O30" s="3">
        <f t="shared" si="8"/>
        <v>1690263.23</v>
      </c>
      <c r="P30" s="2">
        <f t="shared" si="9"/>
        <v>1705545</v>
      </c>
      <c r="Q30">
        <f t="shared" si="10"/>
        <v>15281.770000000019</v>
      </c>
    </row>
    <row r="31" spans="2:17" x14ac:dyDescent="0.35">
      <c r="B31">
        <f>C31^0</f>
        <v>1</v>
      </c>
      <c r="C31">
        <v>600</v>
      </c>
      <c r="D31">
        <f>C31*C31</f>
        <v>360000</v>
      </c>
      <c r="E31">
        <f>$H$11*D31+$H$10*C31+$H$9</f>
        <v>727689.69199999992</v>
      </c>
      <c r="F31" s="2">
        <f t="shared" si="6"/>
        <v>720014.39999999991</v>
      </c>
      <c r="G31" s="2">
        <f t="shared" si="7"/>
        <v>7675.2920000000158</v>
      </c>
      <c r="L31">
        <f t="shared" si="4"/>
        <v>1</v>
      </c>
      <c r="M31">
        <v>600</v>
      </c>
      <c r="N31">
        <f t="shared" si="5"/>
        <v>360000</v>
      </c>
      <c r="O31" s="3">
        <f t="shared" si="8"/>
        <v>2441084.5360000003</v>
      </c>
      <c r="P31" s="2">
        <f t="shared" si="9"/>
        <v>2455984.8000000003</v>
      </c>
      <c r="Q31">
        <f t="shared" si="10"/>
        <v>14900.263999999966</v>
      </c>
    </row>
    <row r="32" spans="2:17" x14ac:dyDescent="0.35">
      <c r="B32">
        <f>C32^0</f>
        <v>1</v>
      </c>
      <c r="C32">
        <v>700</v>
      </c>
      <c r="D32">
        <f>C32*C32</f>
        <v>490000</v>
      </c>
      <c r="E32">
        <f>$H$11*D32+$H$10*C32+$H$9</f>
        <v>989136.57199999993</v>
      </c>
      <c r="F32" s="2">
        <f t="shared" si="6"/>
        <v>980019.59999999986</v>
      </c>
      <c r="G32" s="2">
        <f t="shared" si="7"/>
        <v>9116.9720000000671</v>
      </c>
      <c r="L32">
        <f t="shared" si="4"/>
        <v>1</v>
      </c>
      <c r="M32">
        <v>700</v>
      </c>
      <c r="N32">
        <f t="shared" si="5"/>
        <v>490000</v>
      </c>
      <c r="O32" s="3">
        <f t="shared" si="8"/>
        <v>3328349.4420000003</v>
      </c>
      <c r="P32" s="2">
        <f t="shared" si="9"/>
        <v>3342868.2</v>
      </c>
      <c r="Q32">
        <f t="shared" si="10"/>
        <v>14518.757999999914</v>
      </c>
    </row>
    <row r="33" spans="2:17" x14ac:dyDescent="0.35">
      <c r="B33">
        <f t="shared" si="2"/>
        <v>1</v>
      </c>
      <c r="C33">
        <v>800</v>
      </c>
      <c r="D33">
        <f t="shared" si="3"/>
        <v>640000</v>
      </c>
      <c r="E33">
        <f t="shared" si="11"/>
        <v>1290584.2519999999</v>
      </c>
      <c r="F33" s="2">
        <f t="shared" si="6"/>
        <v>1280025.5999999999</v>
      </c>
      <c r="G33" s="2">
        <f t="shared" si="7"/>
        <v>10558.652000000002</v>
      </c>
      <c r="L33">
        <f t="shared" si="4"/>
        <v>1</v>
      </c>
      <c r="M33">
        <v>800</v>
      </c>
      <c r="N33">
        <f t="shared" si="5"/>
        <v>640000</v>
      </c>
      <c r="O33" s="3">
        <f t="shared" si="8"/>
        <v>4352057.9480000008</v>
      </c>
      <c r="P33" s="2">
        <f t="shared" si="9"/>
        <v>4366195.2</v>
      </c>
      <c r="Q33">
        <f t="shared" si="10"/>
        <v>14137.251999999397</v>
      </c>
    </row>
    <row r="34" spans="2:17" x14ac:dyDescent="0.35">
      <c r="B34">
        <f t="shared" si="2"/>
        <v>1</v>
      </c>
      <c r="C34">
        <v>900</v>
      </c>
      <c r="D34">
        <f t="shared" si="3"/>
        <v>810000</v>
      </c>
      <c r="E34">
        <f t="shared" si="11"/>
        <v>1632032.7320000001</v>
      </c>
      <c r="F34" s="2">
        <f t="shared" si="6"/>
        <v>1620032.4</v>
      </c>
      <c r="G34" s="2">
        <f t="shared" si="7"/>
        <v>12000.33200000017</v>
      </c>
      <c r="L34">
        <f t="shared" si="4"/>
        <v>1</v>
      </c>
      <c r="M34">
        <v>900</v>
      </c>
      <c r="N34">
        <f t="shared" si="5"/>
        <v>810000</v>
      </c>
      <c r="O34" s="3">
        <f t="shared" si="8"/>
        <v>5512210.0540000005</v>
      </c>
      <c r="P34" s="2">
        <f t="shared" si="9"/>
        <v>5525965.8000000007</v>
      </c>
      <c r="Q34">
        <f t="shared" si="10"/>
        <v>13755.746000000276</v>
      </c>
    </row>
    <row r="35" spans="2:17" x14ac:dyDescent="0.35">
      <c r="B35">
        <f t="shared" si="2"/>
        <v>1</v>
      </c>
      <c r="C35">
        <v>1000</v>
      </c>
      <c r="D35">
        <f t="shared" si="3"/>
        <v>1000000</v>
      </c>
      <c r="E35">
        <f t="shared" si="11"/>
        <v>2013482.0119999999</v>
      </c>
      <c r="F35" s="2">
        <f t="shared" si="6"/>
        <v>2000039.9999999998</v>
      </c>
      <c r="G35" s="2">
        <f t="shared" si="7"/>
        <v>13442.012000000104</v>
      </c>
      <c r="L35">
        <f t="shared" si="4"/>
        <v>1</v>
      </c>
      <c r="M35">
        <v>1000</v>
      </c>
      <c r="N35">
        <f t="shared" si="5"/>
        <v>1000000</v>
      </c>
      <c r="O35" s="3">
        <f t="shared" si="8"/>
        <v>6808805.7599999998</v>
      </c>
      <c r="P35" s="2">
        <f t="shared" si="9"/>
        <v>6822180</v>
      </c>
      <c r="Q35">
        <f t="shared" si="10"/>
        <v>13374.240000000224</v>
      </c>
    </row>
    <row r="36" spans="2:17" x14ac:dyDescent="0.35">
      <c r="B36">
        <f t="shared" si="2"/>
        <v>1</v>
      </c>
      <c r="C36">
        <v>2000</v>
      </c>
      <c r="D36">
        <f t="shared" si="3"/>
        <v>4000000</v>
      </c>
      <c r="E36">
        <f t="shared" si="11"/>
        <v>8028018.811999999</v>
      </c>
      <c r="F36" s="2">
        <f>$H$11*D36</f>
        <v>8000159.9999999991</v>
      </c>
      <c r="G36" s="2">
        <f t="shared" si="7"/>
        <v>27858.811999999918</v>
      </c>
      <c r="L36">
        <f t="shared" si="4"/>
        <v>1</v>
      </c>
      <c r="M36">
        <v>2000</v>
      </c>
      <c r="N36">
        <f t="shared" si="5"/>
        <v>4000000</v>
      </c>
      <c r="O36" s="3">
        <f t="shared" si="8"/>
        <v>27279160.82</v>
      </c>
      <c r="P36" s="2">
        <f t="shared" si="9"/>
        <v>27288720</v>
      </c>
      <c r="Q36">
        <f t="shared" si="10"/>
        <v>9559.179999999702</v>
      </c>
    </row>
  </sheetData>
  <mergeCells count="4">
    <mergeCell ref="B23:G23"/>
    <mergeCell ref="L23:Q23"/>
    <mergeCell ref="D3:E4"/>
    <mergeCell ref="N3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438C-B8C7-4056-AD04-C6F6CB15D42B}">
  <dimension ref="B3:S36"/>
  <sheetViews>
    <sheetView topLeftCell="E1" workbookViewId="0">
      <selection activeCell="N4" sqref="N4:O5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7.816406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8.81640625" customWidth="1"/>
    <col min="16" max="16" width="15.6328125" customWidth="1"/>
    <col min="17" max="17" width="12.90625" customWidth="1"/>
    <col min="18" max="18" width="12.453125" bestFit="1" customWidth="1"/>
  </cols>
  <sheetData>
    <row r="3" spans="2:19" x14ac:dyDescent="0.35">
      <c r="D3" s="5" t="s">
        <v>20</v>
      </c>
      <c r="E3" s="4"/>
    </row>
    <row r="4" spans="2:19" x14ac:dyDescent="0.35">
      <c r="D4" s="4"/>
      <c r="E4" s="4"/>
      <c r="N4" s="5" t="s">
        <v>21</v>
      </c>
      <c r="O4" s="4"/>
    </row>
    <row r="5" spans="2:19" x14ac:dyDescent="0.35">
      <c r="N5" s="4"/>
      <c r="O5" s="4"/>
    </row>
    <row r="8" spans="2:1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</row>
    <row r="9" spans="2:19" x14ac:dyDescent="0.35">
      <c r="F9" t="s">
        <v>3</v>
      </c>
      <c r="H9" s="3">
        <v>26.648399999999999</v>
      </c>
      <c r="I9" t="s">
        <v>4</v>
      </c>
      <c r="P9" t="s">
        <v>3</v>
      </c>
      <c r="R9">
        <v>133.03</v>
      </c>
      <c r="S9" t="s">
        <v>4</v>
      </c>
    </row>
    <row r="10" spans="2:19" x14ac:dyDescent="0.35">
      <c r="B10" t="s">
        <v>5</v>
      </c>
      <c r="C10" t="s">
        <v>6</v>
      </c>
      <c r="D10" t="s">
        <v>7</v>
      </c>
      <c r="E10" t="s">
        <v>18</v>
      </c>
      <c r="F10" t="s">
        <v>18</v>
      </c>
      <c r="H10">
        <v>-4.9454499999999999E-4</v>
      </c>
      <c r="I10" t="s">
        <v>8</v>
      </c>
      <c r="L10" t="s">
        <v>5</v>
      </c>
      <c r="M10" t="s">
        <v>6</v>
      </c>
      <c r="N10" t="s">
        <v>7</v>
      </c>
      <c r="O10" t="s">
        <v>18</v>
      </c>
      <c r="P10" t="s">
        <v>18</v>
      </c>
      <c r="R10">
        <v>-3.41318E-3</v>
      </c>
      <c r="S10" t="s">
        <v>8</v>
      </c>
    </row>
    <row r="11" spans="2:19" x14ac:dyDescent="0.35">
      <c r="B11">
        <v>1</v>
      </c>
      <c r="C11">
        <v>50000</v>
      </c>
      <c r="D11">
        <f>C11*C11</f>
        <v>2500000000</v>
      </c>
      <c r="E11">
        <v>9</v>
      </c>
      <c r="F11">
        <v>9</v>
      </c>
      <c r="H11">
        <v>3.3333300000000001E-9</v>
      </c>
      <c r="I11" t="s">
        <v>9</v>
      </c>
      <c r="L11">
        <v>1</v>
      </c>
      <c r="M11">
        <v>50000</v>
      </c>
      <c r="N11">
        <f>M11*M11</f>
        <v>2500000000</v>
      </c>
      <c r="O11">
        <v>10</v>
      </c>
      <c r="P11">
        <v>10</v>
      </c>
      <c r="R11">
        <v>2.4015099999999999E-8</v>
      </c>
      <c r="S11" t="s">
        <v>9</v>
      </c>
    </row>
    <row r="12" spans="2:19" x14ac:dyDescent="0.35">
      <c r="B12">
        <v>1</v>
      </c>
      <c r="C12">
        <v>60000</v>
      </c>
      <c r="D12">
        <f t="shared" ref="D12:D20" si="0">C12*C12</f>
        <v>3600000000</v>
      </c>
      <c r="E12">
        <v>13</v>
      </c>
      <c r="F12">
        <v>13</v>
      </c>
      <c r="L12">
        <v>1</v>
      </c>
      <c r="M12">
        <v>60000</v>
      </c>
      <c r="N12">
        <f t="shared" ref="N12:N20" si="1">M12*M12</f>
        <v>3600000000</v>
      </c>
      <c r="O12">
        <v>19</v>
      </c>
      <c r="P12">
        <v>19</v>
      </c>
    </row>
    <row r="13" spans="2:19" x14ac:dyDescent="0.35">
      <c r="B13">
        <v>1</v>
      </c>
      <c r="C13">
        <v>70000</v>
      </c>
      <c r="D13">
        <f t="shared" si="0"/>
        <v>4900000000</v>
      </c>
      <c r="E13">
        <v>6</v>
      </c>
      <c r="F13">
        <v>6</v>
      </c>
      <c r="L13">
        <v>1</v>
      </c>
      <c r="M13">
        <v>70000</v>
      </c>
      <c r="N13">
        <f t="shared" si="1"/>
        <v>4900000000</v>
      </c>
      <c r="O13">
        <v>17</v>
      </c>
      <c r="P13">
        <v>17</v>
      </c>
    </row>
    <row r="14" spans="2:19" x14ac:dyDescent="0.35">
      <c r="B14">
        <v>1</v>
      </c>
      <c r="C14">
        <v>80000</v>
      </c>
      <c r="D14">
        <f t="shared" si="0"/>
        <v>6400000000</v>
      </c>
      <c r="E14">
        <v>7</v>
      </c>
      <c r="F14">
        <v>7</v>
      </c>
      <c r="L14">
        <v>1</v>
      </c>
      <c r="M14">
        <v>80000</v>
      </c>
      <c r="N14">
        <f t="shared" si="1"/>
        <v>6400000000</v>
      </c>
      <c r="O14">
        <v>23</v>
      </c>
      <c r="P14">
        <v>23</v>
      </c>
    </row>
    <row r="15" spans="2:19" x14ac:dyDescent="0.35">
      <c r="B15">
        <v>1</v>
      </c>
      <c r="C15">
        <v>90000</v>
      </c>
      <c r="D15">
        <f t="shared" si="0"/>
        <v>8100000000</v>
      </c>
      <c r="E15">
        <v>9</v>
      </c>
      <c r="F15">
        <v>9</v>
      </c>
      <c r="L15">
        <v>1</v>
      </c>
      <c r="M15">
        <v>90000</v>
      </c>
      <c r="N15">
        <f t="shared" si="1"/>
        <v>8100000000</v>
      </c>
      <c r="O15">
        <v>28</v>
      </c>
      <c r="P15">
        <v>28</v>
      </c>
    </row>
    <row r="16" spans="2:19" x14ac:dyDescent="0.35">
      <c r="B16">
        <v>1</v>
      </c>
      <c r="C16">
        <v>100000</v>
      </c>
      <c r="D16">
        <f t="shared" si="0"/>
        <v>10000000000</v>
      </c>
      <c r="E16">
        <v>11</v>
      </c>
      <c r="F16">
        <v>11</v>
      </c>
      <c r="L16">
        <v>1</v>
      </c>
      <c r="M16">
        <v>100000</v>
      </c>
      <c r="N16">
        <f t="shared" si="1"/>
        <v>10000000000</v>
      </c>
      <c r="O16">
        <v>36</v>
      </c>
      <c r="P16">
        <v>36</v>
      </c>
    </row>
    <row r="17" spans="2:17" x14ac:dyDescent="0.35">
      <c r="B17">
        <v>1</v>
      </c>
      <c r="C17">
        <v>110000</v>
      </c>
      <c r="D17">
        <f t="shared" si="0"/>
        <v>12100000000</v>
      </c>
      <c r="E17">
        <v>13</v>
      </c>
      <c r="F17">
        <v>13</v>
      </c>
      <c r="L17">
        <v>1</v>
      </c>
      <c r="M17">
        <v>110000</v>
      </c>
      <c r="N17">
        <f t="shared" si="1"/>
        <v>12100000000</v>
      </c>
      <c r="O17">
        <v>42</v>
      </c>
      <c r="P17">
        <v>42</v>
      </c>
    </row>
    <row r="18" spans="2:17" x14ac:dyDescent="0.35">
      <c r="B18">
        <v>1</v>
      </c>
      <c r="C18">
        <v>120000</v>
      </c>
      <c r="D18">
        <f t="shared" si="0"/>
        <v>14400000000</v>
      </c>
      <c r="E18">
        <v>16</v>
      </c>
      <c r="F18">
        <v>16</v>
      </c>
      <c r="L18">
        <v>1</v>
      </c>
      <c r="M18">
        <v>120000</v>
      </c>
      <c r="N18">
        <f t="shared" si="1"/>
        <v>14400000000</v>
      </c>
      <c r="O18">
        <v>60</v>
      </c>
      <c r="P18">
        <v>60</v>
      </c>
    </row>
    <row r="19" spans="2:17" x14ac:dyDescent="0.35">
      <c r="B19">
        <v>1</v>
      </c>
      <c r="C19">
        <v>130000</v>
      </c>
      <c r="D19">
        <f t="shared" si="0"/>
        <v>16900000000</v>
      </c>
      <c r="E19">
        <v>19</v>
      </c>
      <c r="F19">
        <v>19</v>
      </c>
      <c r="L19">
        <v>1</v>
      </c>
      <c r="M19">
        <v>130000</v>
      </c>
      <c r="N19">
        <f t="shared" si="1"/>
        <v>16900000000</v>
      </c>
      <c r="O19">
        <v>61</v>
      </c>
      <c r="P19">
        <v>61</v>
      </c>
    </row>
    <row r="20" spans="2:17" x14ac:dyDescent="0.35">
      <c r="B20">
        <v>1</v>
      </c>
      <c r="C20">
        <v>140000</v>
      </c>
      <c r="D20">
        <f t="shared" si="0"/>
        <v>19600000000</v>
      </c>
      <c r="E20">
        <v>22</v>
      </c>
      <c r="F20">
        <v>22</v>
      </c>
      <c r="L20">
        <v>1</v>
      </c>
      <c r="M20">
        <v>140000</v>
      </c>
      <c r="N20">
        <f t="shared" si="1"/>
        <v>19600000000</v>
      </c>
      <c r="O20">
        <v>157</v>
      </c>
      <c r="P20">
        <v>157</v>
      </c>
    </row>
    <row r="23" spans="2:17" x14ac:dyDescent="0.35">
      <c r="B23" s="4" t="s">
        <v>10</v>
      </c>
      <c r="C23" s="4"/>
      <c r="D23" s="4"/>
      <c r="E23" s="4"/>
      <c r="F23" s="4"/>
      <c r="G23" s="4"/>
      <c r="L23" s="4" t="s">
        <v>10</v>
      </c>
      <c r="M23" s="4"/>
      <c r="N23" s="4"/>
      <c r="O23" s="4"/>
      <c r="P23" s="4"/>
      <c r="Q23" s="4"/>
    </row>
    <row r="24" spans="2:17" x14ac:dyDescent="0.35">
      <c r="B24" t="s">
        <v>11</v>
      </c>
      <c r="C24" t="s">
        <v>12</v>
      </c>
      <c r="D24" t="s">
        <v>13</v>
      </c>
      <c r="E24" t="s">
        <v>19</v>
      </c>
      <c r="F24" s="1" t="s">
        <v>14</v>
      </c>
      <c r="G24" s="1" t="s">
        <v>15</v>
      </c>
      <c r="L24" t="s">
        <v>11</v>
      </c>
      <c r="M24" t="s">
        <v>12</v>
      </c>
      <c r="N24" t="s">
        <v>13</v>
      </c>
      <c r="O24" t="s">
        <v>19</v>
      </c>
      <c r="P24" s="1" t="s">
        <v>14</v>
      </c>
      <c r="Q24" s="1" t="s">
        <v>15</v>
      </c>
    </row>
    <row r="25" spans="2:17" x14ac:dyDescent="0.35">
      <c r="B25">
        <f t="shared" ref="B25:B36" si="2">C25^0</f>
        <v>1</v>
      </c>
      <c r="C25">
        <v>50000</v>
      </c>
      <c r="D25">
        <f t="shared" ref="D25:D36" si="3">C25*C25</f>
        <v>2500000000</v>
      </c>
      <c r="E25" s="3">
        <f>$H$11*D25+$H$10*C25+$H$9</f>
        <v>10.254475000000003</v>
      </c>
      <c r="F25" s="2">
        <f>$H$11*D25</f>
        <v>8.3333250000000003</v>
      </c>
      <c r="G25" s="2">
        <f>F25-E25</f>
        <v>-1.9211500000000026</v>
      </c>
      <c r="L25">
        <f t="shared" ref="L25:L36" si="4">M25^0</f>
        <v>1</v>
      </c>
      <c r="M25">
        <v>50000</v>
      </c>
      <c r="N25">
        <f t="shared" ref="N25:N36" si="5">M25*M25</f>
        <v>2500000000</v>
      </c>
      <c r="O25" s="3">
        <f>$R$11*N25+$R$10*M25+$R$9</f>
        <v>22.408749999999998</v>
      </c>
      <c r="P25" s="2">
        <f>$R$11*N25</f>
        <v>60.037749999999996</v>
      </c>
      <c r="Q25" s="2">
        <f>P25-O25</f>
        <v>37.628999999999998</v>
      </c>
    </row>
    <row r="26" spans="2:17" x14ac:dyDescent="0.35">
      <c r="B26">
        <f t="shared" si="2"/>
        <v>1</v>
      </c>
      <c r="C26">
        <v>60000</v>
      </c>
      <c r="D26">
        <f t="shared" si="3"/>
        <v>3600000000</v>
      </c>
      <c r="E26" s="2">
        <f>$H$11*D26+$H$10*C26+$H$9</f>
        <v>8.9756880000000017</v>
      </c>
      <c r="F26" s="2">
        <f t="shared" ref="F26:F35" si="6">$H$11*D26</f>
        <v>11.999988</v>
      </c>
      <c r="G26" s="2">
        <f t="shared" ref="G26:G36" si="7">F26-E26</f>
        <v>3.0242999999999984</v>
      </c>
      <c r="L26">
        <f t="shared" si="4"/>
        <v>1</v>
      </c>
      <c r="M26">
        <v>60000</v>
      </c>
      <c r="N26">
        <f t="shared" si="5"/>
        <v>3600000000</v>
      </c>
      <c r="O26" s="3">
        <f t="shared" ref="O26:O36" si="8">$R$11*N26+$R$10*M26+$R$9</f>
        <v>14.693560000000005</v>
      </c>
      <c r="P26" s="2">
        <f t="shared" ref="P26:P36" si="9">$R$11*N26</f>
        <v>86.454359999999994</v>
      </c>
      <c r="Q26">
        <f t="shared" ref="Q26:Q36" si="10">P26-O26</f>
        <v>71.760799999999989</v>
      </c>
    </row>
    <row r="27" spans="2:17" x14ac:dyDescent="0.35">
      <c r="B27">
        <f t="shared" si="2"/>
        <v>1</v>
      </c>
      <c r="C27">
        <v>70000</v>
      </c>
      <c r="D27">
        <f t="shared" si="3"/>
        <v>4900000000</v>
      </c>
      <c r="E27" s="3">
        <f>$H$11*D27+$H$10*C27+$H$9</f>
        <v>8.3635669999999998</v>
      </c>
      <c r="F27" s="2">
        <f t="shared" si="6"/>
        <v>16.333317000000001</v>
      </c>
      <c r="G27" s="2">
        <f t="shared" si="7"/>
        <v>7.9697500000000012</v>
      </c>
      <c r="L27">
        <f t="shared" si="4"/>
        <v>1</v>
      </c>
      <c r="M27">
        <v>70000</v>
      </c>
      <c r="N27">
        <f t="shared" si="5"/>
        <v>4900000000</v>
      </c>
      <c r="O27" s="3">
        <f t="shared" si="8"/>
        <v>11.781390000000002</v>
      </c>
      <c r="P27" s="2">
        <f t="shared" si="9"/>
        <v>117.67398999999999</v>
      </c>
      <c r="Q27">
        <f t="shared" si="10"/>
        <v>105.89259999999999</v>
      </c>
    </row>
    <row r="28" spans="2:17" x14ac:dyDescent="0.35">
      <c r="B28">
        <f t="shared" si="2"/>
        <v>1</v>
      </c>
      <c r="C28">
        <v>80000</v>
      </c>
      <c r="D28">
        <f t="shared" si="3"/>
        <v>6400000000</v>
      </c>
      <c r="E28" s="3">
        <f>$H$11*D28+$H$10*C28+$H$9</f>
        <v>8.4181119999999972</v>
      </c>
      <c r="F28" s="2">
        <f t="shared" si="6"/>
        <v>21.333311999999999</v>
      </c>
      <c r="G28" s="2">
        <f t="shared" si="7"/>
        <v>12.915200000000002</v>
      </c>
      <c r="L28">
        <f t="shared" si="4"/>
        <v>1</v>
      </c>
      <c r="M28">
        <v>80000</v>
      </c>
      <c r="N28">
        <f t="shared" si="5"/>
        <v>6400000000</v>
      </c>
      <c r="O28" s="3">
        <f t="shared" si="8"/>
        <v>13.672240000000016</v>
      </c>
      <c r="P28" s="2">
        <f t="shared" si="9"/>
        <v>153.69664</v>
      </c>
      <c r="Q28">
        <f t="shared" si="10"/>
        <v>140.02439999999999</v>
      </c>
    </row>
    <row r="29" spans="2:17" x14ac:dyDescent="0.35">
      <c r="B29">
        <f t="shared" si="2"/>
        <v>1</v>
      </c>
      <c r="C29">
        <v>90000</v>
      </c>
      <c r="D29">
        <f t="shared" si="3"/>
        <v>8100000000</v>
      </c>
      <c r="E29" s="3">
        <f>$H$11*D29+$H$10*C29+$H$9</f>
        <v>9.1393229999999974</v>
      </c>
      <c r="F29" s="2">
        <f t="shared" si="6"/>
        <v>26.999973000000001</v>
      </c>
      <c r="G29" s="2">
        <f t="shared" si="7"/>
        <v>17.860650000000003</v>
      </c>
      <c r="L29">
        <f t="shared" si="4"/>
        <v>1</v>
      </c>
      <c r="M29">
        <v>90000</v>
      </c>
      <c r="N29">
        <f t="shared" si="5"/>
        <v>8100000000</v>
      </c>
      <c r="O29" s="3">
        <f t="shared" si="8"/>
        <v>20.36611000000002</v>
      </c>
      <c r="P29" s="2">
        <f t="shared" si="9"/>
        <v>194.52231</v>
      </c>
      <c r="Q29">
        <f t="shared" si="10"/>
        <v>174.15619999999998</v>
      </c>
    </row>
    <row r="30" spans="2:17" x14ac:dyDescent="0.35">
      <c r="B30">
        <f t="shared" si="2"/>
        <v>1</v>
      </c>
      <c r="C30">
        <v>100000</v>
      </c>
      <c r="D30">
        <f t="shared" si="3"/>
        <v>10000000000</v>
      </c>
      <c r="E30">
        <f t="shared" ref="E30:E36" si="11">$H$11*D30+$H$10*C30+$H$9</f>
        <v>10.527200000000004</v>
      </c>
      <c r="F30" s="2">
        <f t="shared" si="6"/>
        <v>33.333300000000001</v>
      </c>
      <c r="G30" s="2">
        <f t="shared" si="7"/>
        <v>22.806099999999997</v>
      </c>
      <c r="L30">
        <f t="shared" si="4"/>
        <v>1</v>
      </c>
      <c r="M30">
        <v>100000</v>
      </c>
      <c r="N30">
        <f t="shared" si="5"/>
        <v>10000000000</v>
      </c>
      <c r="O30" s="3">
        <f t="shared" si="8"/>
        <v>31.863</v>
      </c>
      <c r="P30" s="2">
        <f t="shared" si="9"/>
        <v>240.15099999999998</v>
      </c>
      <c r="Q30">
        <f t="shared" si="10"/>
        <v>208.28799999999998</v>
      </c>
    </row>
    <row r="31" spans="2:17" x14ac:dyDescent="0.35">
      <c r="B31">
        <f>C31^0</f>
        <v>1</v>
      </c>
      <c r="C31">
        <v>110000</v>
      </c>
      <c r="D31">
        <f>C31*C31</f>
        <v>12100000000</v>
      </c>
      <c r="E31">
        <f>$H$11*D31+$H$10*C31+$H$9</f>
        <v>12.581743000000007</v>
      </c>
      <c r="F31" s="2">
        <f t="shared" si="6"/>
        <v>40.333293000000005</v>
      </c>
      <c r="G31" s="2">
        <f t="shared" si="7"/>
        <v>27.751549999999998</v>
      </c>
      <c r="L31">
        <f t="shared" si="4"/>
        <v>1</v>
      </c>
      <c r="M31">
        <v>110000</v>
      </c>
      <c r="N31">
        <f t="shared" si="5"/>
        <v>12100000000</v>
      </c>
      <c r="O31" s="3">
        <f t="shared" si="8"/>
        <v>48.162909999999982</v>
      </c>
      <c r="P31" s="2">
        <f t="shared" si="9"/>
        <v>290.58270999999996</v>
      </c>
      <c r="Q31">
        <f t="shared" si="10"/>
        <v>242.41979999999998</v>
      </c>
    </row>
    <row r="32" spans="2:17" x14ac:dyDescent="0.35">
      <c r="B32">
        <f>C32^0</f>
        <v>1</v>
      </c>
      <c r="C32">
        <v>120000</v>
      </c>
      <c r="D32">
        <f>C32*C32</f>
        <v>14400000000</v>
      </c>
      <c r="E32">
        <f>$H$11*D32+$H$10*C32+$H$9</f>
        <v>15.302952000000001</v>
      </c>
      <c r="F32" s="2">
        <f t="shared" si="6"/>
        <v>47.999952</v>
      </c>
      <c r="G32" s="2">
        <f t="shared" si="7"/>
        <v>32.697000000000003</v>
      </c>
      <c r="L32">
        <f t="shared" si="4"/>
        <v>1</v>
      </c>
      <c r="M32">
        <v>120000</v>
      </c>
      <c r="N32">
        <f t="shared" si="5"/>
        <v>14400000000</v>
      </c>
      <c r="O32" s="3">
        <f t="shared" si="8"/>
        <v>69.265839999999997</v>
      </c>
      <c r="P32" s="2">
        <f t="shared" si="9"/>
        <v>345.81743999999998</v>
      </c>
      <c r="Q32">
        <f t="shared" si="10"/>
        <v>276.55160000000001</v>
      </c>
    </row>
    <row r="33" spans="2:17" x14ac:dyDescent="0.35">
      <c r="B33">
        <f t="shared" si="2"/>
        <v>1</v>
      </c>
      <c r="C33">
        <v>130000</v>
      </c>
      <c r="D33">
        <f t="shared" si="3"/>
        <v>16900000000</v>
      </c>
      <c r="E33">
        <f t="shared" si="11"/>
        <v>18.690827000000009</v>
      </c>
      <c r="F33" s="2">
        <f t="shared" si="6"/>
        <v>56.333277000000002</v>
      </c>
      <c r="G33" s="2">
        <f t="shared" si="7"/>
        <v>37.642449999999997</v>
      </c>
      <c r="L33">
        <f t="shared" si="4"/>
        <v>1</v>
      </c>
      <c r="M33">
        <v>130000</v>
      </c>
      <c r="N33">
        <f t="shared" si="5"/>
        <v>16900000000</v>
      </c>
      <c r="O33" s="3">
        <f t="shared" si="8"/>
        <v>95.171790000000016</v>
      </c>
      <c r="P33" s="2">
        <f t="shared" si="9"/>
        <v>405.85518999999999</v>
      </c>
      <c r="Q33">
        <f t="shared" si="10"/>
        <v>310.68340000000001</v>
      </c>
    </row>
    <row r="34" spans="2:17" x14ac:dyDescent="0.35">
      <c r="B34">
        <f t="shared" si="2"/>
        <v>1</v>
      </c>
      <c r="C34">
        <v>140000</v>
      </c>
      <c r="D34">
        <f t="shared" si="3"/>
        <v>19600000000</v>
      </c>
      <c r="E34">
        <f t="shared" si="11"/>
        <v>22.745368000000003</v>
      </c>
      <c r="F34" s="2">
        <f t="shared" si="6"/>
        <v>65.333268000000004</v>
      </c>
      <c r="G34" s="2">
        <f t="shared" si="7"/>
        <v>42.587900000000005</v>
      </c>
      <c r="L34">
        <f t="shared" si="4"/>
        <v>1</v>
      </c>
      <c r="M34">
        <v>140000</v>
      </c>
      <c r="N34">
        <f t="shared" si="5"/>
        <v>19600000000</v>
      </c>
      <c r="O34" s="3">
        <f t="shared" si="8"/>
        <v>125.88075999999998</v>
      </c>
      <c r="P34" s="2">
        <f t="shared" si="9"/>
        <v>470.69595999999996</v>
      </c>
      <c r="Q34">
        <f t="shared" si="10"/>
        <v>344.8152</v>
      </c>
    </row>
    <row r="35" spans="2:17" x14ac:dyDescent="0.35">
      <c r="B35">
        <f t="shared" si="2"/>
        <v>1</v>
      </c>
      <c r="C35">
        <v>150000</v>
      </c>
      <c r="D35">
        <f t="shared" si="3"/>
        <v>22500000000</v>
      </c>
      <c r="E35">
        <f t="shared" si="11"/>
        <v>27.46657500000001</v>
      </c>
      <c r="F35" s="2">
        <f t="shared" si="6"/>
        <v>74.999925000000005</v>
      </c>
      <c r="G35" s="2">
        <f t="shared" si="7"/>
        <v>47.533349999999999</v>
      </c>
      <c r="L35">
        <f t="shared" si="4"/>
        <v>1</v>
      </c>
      <c r="M35">
        <v>150000</v>
      </c>
      <c r="N35">
        <f t="shared" si="5"/>
        <v>22500000000</v>
      </c>
      <c r="O35" s="3">
        <f t="shared" si="8"/>
        <v>161.39274999999995</v>
      </c>
      <c r="P35" s="2">
        <f t="shared" si="9"/>
        <v>540.33974999999998</v>
      </c>
      <c r="Q35">
        <f t="shared" si="10"/>
        <v>378.947</v>
      </c>
    </row>
    <row r="36" spans="2:17" x14ac:dyDescent="0.35">
      <c r="B36">
        <f t="shared" si="2"/>
        <v>1</v>
      </c>
      <c r="C36">
        <v>160000</v>
      </c>
      <c r="D36">
        <f t="shared" si="3"/>
        <v>25600000000</v>
      </c>
      <c r="E36">
        <f t="shared" si="11"/>
        <v>32.854447999999991</v>
      </c>
      <c r="F36" s="2">
        <f>$H$11*D36</f>
        <v>85.333247999999998</v>
      </c>
      <c r="G36" s="2">
        <f t="shared" si="7"/>
        <v>52.478800000000007</v>
      </c>
      <c r="L36">
        <f t="shared" si="4"/>
        <v>1</v>
      </c>
      <c r="M36">
        <v>160000</v>
      </c>
      <c r="N36">
        <f t="shared" si="5"/>
        <v>25600000000</v>
      </c>
      <c r="O36" s="3">
        <f t="shared" si="8"/>
        <v>201.70776000000004</v>
      </c>
      <c r="P36" s="2">
        <f t="shared" si="9"/>
        <v>614.78656000000001</v>
      </c>
      <c r="Q36">
        <f t="shared" si="10"/>
        <v>413.0788</v>
      </c>
    </row>
  </sheetData>
  <mergeCells count="4">
    <mergeCell ref="B23:G23"/>
    <mergeCell ref="L23:Q23"/>
    <mergeCell ref="D3:E4"/>
    <mergeCell ref="N4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OperationalAnalysis</vt:lpstr>
      <vt:lpstr>TimingAnalysis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2024-05-15T03:31:50Z</dcterms:created>
  <dcterms:modified xsi:type="dcterms:W3CDTF">2024-05-15T06:17:14Z</dcterms:modified>
</cp:coreProperties>
</file>