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7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8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9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0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1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4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5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6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7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8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1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2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3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4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5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landessportbundhessen.sharepoint.com/sites/O-TW/Freigegebene Dokumente/DLV Sprung/2025/02 DJM/Weit W/"/>
    </mc:Choice>
  </mc:AlternateContent>
  <xr:revisionPtr revIDLastSave="0" documentId="8_{F2F3CF0E-0F87-49E4-95B6-CDDA92276201}" xr6:coauthVersionLast="47" xr6:coauthVersionMax="47" xr10:uidLastSave="{00000000-0000-0000-0000-000000000000}"/>
  <bookViews>
    <workbookView xWindow="1905" yWindow="1905" windowWidth="33300" windowHeight="17685" activeTab="7" xr2:uid="{00000000-000D-0000-FFFF-FFFF00000000}"/>
  </bookViews>
  <sheets>
    <sheet name="Anochili Lena" sheetId="2" r:id="rId1"/>
    <sheet name="Edzards Lotta" sheetId="3" r:id="rId2"/>
    <sheet name="Ehlers Anna-Elisabeth" sheetId="4" r:id="rId3"/>
    <sheet name="Krug Valentina" sheetId="5" r:id="rId4"/>
    <sheet name="Michelmann Lynn" sheetId="6" r:id="rId5"/>
    <sheet name="Roos Berenike" sheetId="7" r:id="rId6"/>
    <sheet name="Servatius Elenor" sheetId="8" r:id="rId7"/>
    <sheet name="Sohn Nelly" sheetId="9" r:id="rId8"/>
  </sheets>
  <definedNames>
    <definedName name="_xlnm.Print_Area" localSheetId="0">'Anochili Lena'!$A$1:$O$37</definedName>
    <definedName name="_xlnm.Print_Area" localSheetId="1">'Edzards Lotta'!$A$1:$O$37</definedName>
    <definedName name="_xlnm.Print_Area" localSheetId="2">'Ehlers Anna-Elisabeth'!$A$1:$O$37</definedName>
    <definedName name="_xlnm.Print_Area" localSheetId="3">'Krug Valentina'!$A$1:$O$37</definedName>
    <definedName name="_xlnm.Print_Area" localSheetId="4">'Michelmann Lynn'!$A$1:$O$37</definedName>
    <definedName name="_xlnm.Print_Area" localSheetId="5">'Roos Berenike'!$A$1:$O$37</definedName>
    <definedName name="_xlnm.Print_Area" localSheetId="6">'Servatius Elenor'!$A$1:$O$37</definedName>
    <definedName name="_xlnm.Print_Area" localSheetId="7">'Sohn Nelly'!$A$1:$O$37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40" i="9" l="1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A4" i="9"/>
  <c r="A3" i="9"/>
  <c r="BN2" i="9"/>
  <c r="BM2" i="9"/>
  <c r="BM1" i="9" s="1"/>
  <c r="BL2" i="9"/>
  <c r="BL1" i="9" s="1"/>
  <c r="BK2" i="9"/>
  <c r="BK1" i="9" s="1"/>
  <c r="BJ2" i="9"/>
  <c r="BI2" i="9"/>
  <c r="BH2" i="9"/>
  <c r="BG2" i="9"/>
  <c r="BF2" i="9"/>
  <c r="BF1" i="9" s="1"/>
  <c r="BE2" i="9"/>
  <c r="BD2" i="9"/>
  <c r="BD1" i="9" s="1"/>
  <c r="BC2" i="9"/>
  <c r="BC1" i="9" s="1"/>
  <c r="BB2" i="9"/>
  <c r="BA2" i="9"/>
  <c r="AZ2" i="9"/>
  <c r="AZ1" i="9" s="1"/>
  <c r="AY2" i="9"/>
  <c r="AY1" i="9" s="1"/>
  <c r="AX2" i="9"/>
  <c r="AW2" i="9"/>
  <c r="AW1" i="9" s="1"/>
  <c r="AV2" i="9"/>
  <c r="AV1" i="9" s="1"/>
  <c r="AU2" i="9"/>
  <c r="AU1" i="9" s="1"/>
  <c r="AT2" i="9"/>
  <c r="AS2" i="9"/>
  <c r="AR2" i="9"/>
  <c r="AQ2" i="9"/>
  <c r="AP2" i="9"/>
  <c r="AP1" i="9" s="1"/>
  <c r="AO2" i="9"/>
  <c r="AN2" i="9"/>
  <c r="AN1" i="9" s="1"/>
  <c r="AM2" i="9"/>
  <c r="AM1" i="9" s="1"/>
  <c r="AL2" i="9"/>
  <c r="AK2" i="9"/>
  <c r="AJ2" i="9"/>
  <c r="AJ1" i="9" s="1"/>
  <c r="AI2" i="9"/>
  <c r="AI1" i="9" s="1"/>
  <c r="AH2" i="9"/>
  <c r="AG2" i="9"/>
  <c r="AG1" i="9" s="1"/>
  <c r="AF2" i="9"/>
  <c r="AF1" i="9" s="1"/>
  <c r="AE2" i="9"/>
  <c r="AE1" i="9" s="1"/>
  <c r="AD2" i="9"/>
  <c r="AC2" i="9"/>
  <c r="AB2" i="9"/>
  <c r="AA2" i="9"/>
  <c r="Z2" i="9"/>
  <c r="Z1" i="9" s="1"/>
  <c r="Y2" i="9"/>
  <c r="X2" i="9"/>
  <c r="X1" i="9" s="1"/>
  <c r="W2" i="9"/>
  <c r="W1" i="9" s="1"/>
  <c r="V2" i="9"/>
  <c r="BO1" i="9"/>
  <c r="BN1" i="9"/>
  <c r="BJ1" i="9"/>
  <c r="BI1" i="9"/>
  <c r="BH1" i="9"/>
  <c r="BG1" i="9"/>
  <c r="BE1" i="9"/>
  <c r="BB1" i="9"/>
  <c r="BA1" i="9"/>
  <c r="AX1" i="9"/>
  <c r="AT1" i="9"/>
  <c r="AS1" i="9"/>
  <c r="AR1" i="9"/>
  <c r="AQ1" i="9"/>
  <c r="AO1" i="9"/>
  <c r="AL1" i="9"/>
  <c r="AK1" i="9"/>
  <c r="AH1" i="9"/>
  <c r="AD1" i="9"/>
  <c r="AC1" i="9"/>
  <c r="AB1" i="9"/>
  <c r="AA1" i="9"/>
  <c r="Y1" i="9"/>
  <c r="V1" i="9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A4" i="8"/>
  <c r="A3" i="8"/>
  <c r="BN2" i="8"/>
  <c r="BM2" i="8"/>
  <c r="BM1" i="8" s="1"/>
  <c r="BL2" i="8"/>
  <c r="BL1" i="8" s="1"/>
  <c r="BK2" i="8"/>
  <c r="BJ2" i="8"/>
  <c r="BI2" i="8"/>
  <c r="BH2" i="8"/>
  <c r="BG2" i="8"/>
  <c r="BF2" i="8"/>
  <c r="BF1" i="8" s="1"/>
  <c r="BE2" i="8"/>
  <c r="BE1" i="8" s="1"/>
  <c r="BD2" i="8"/>
  <c r="BD1" i="8" s="1"/>
  <c r="BC2" i="8"/>
  <c r="BB2" i="8"/>
  <c r="BA2" i="8"/>
  <c r="BA1" i="8" s="1"/>
  <c r="AZ2" i="8"/>
  <c r="AZ1" i="8" s="1"/>
  <c r="AY2" i="8"/>
  <c r="AX2" i="8"/>
  <c r="AW2" i="8"/>
  <c r="AW1" i="8" s="1"/>
  <c r="AV2" i="8"/>
  <c r="AV1" i="8" s="1"/>
  <c r="AU2" i="8"/>
  <c r="AT2" i="8"/>
  <c r="AS2" i="8"/>
  <c r="AR2" i="8"/>
  <c r="AQ2" i="8"/>
  <c r="AP2" i="8"/>
  <c r="AO2" i="8"/>
  <c r="AO1" i="8" s="1"/>
  <c r="AN2" i="8"/>
  <c r="AN1" i="8" s="1"/>
  <c r="AM2" i="8"/>
  <c r="AL2" i="8"/>
  <c r="AK2" i="8"/>
  <c r="AK1" i="8" s="1"/>
  <c r="AJ2" i="8"/>
  <c r="AJ1" i="8" s="1"/>
  <c r="AI2" i="8"/>
  <c r="AH2" i="8"/>
  <c r="AG2" i="8"/>
  <c r="AG1" i="8" s="1"/>
  <c r="AF2" i="8"/>
  <c r="AF1" i="8" s="1"/>
  <c r="AE2" i="8"/>
  <c r="AD2" i="8"/>
  <c r="AC2" i="8"/>
  <c r="AB2" i="8"/>
  <c r="AA2" i="8"/>
  <c r="Z2" i="8"/>
  <c r="Y2" i="8"/>
  <c r="Y1" i="8" s="1"/>
  <c r="X2" i="8"/>
  <c r="X1" i="8" s="1"/>
  <c r="W2" i="8"/>
  <c r="V2" i="8"/>
  <c r="BO1" i="8"/>
  <c r="BN1" i="8"/>
  <c r="BK1" i="8"/>
  <c r="BJ1" i="8"/>
  <c r="BI1" i="8"/>
  <c r="BH1" i="8"/>
  <c r="BG1" i="8"/>
  <c r="BC1" i="8"/>
  <c r="BB1" i="8"/>
  <c r="AY1" i="8"/>
  <c r="AX1" i="8"/>
  <c r="AU1" i="8"/>
  <c r="AT1" i="8"/>
  <c r="AS1" i="8"/>
  <c r="AR1" i="8"/>
  <c r="AQ1" i="8"/>
  <c r="AP1" i="8"/>
  <c r="AM1" i="8"/>
  <c r="AL1" i="8"/>
  <c r="AI1" i="8"/>
  <c r="AH1" i="8"/>
  <c r="AE1" i="8"/>
  <c r="AD1" i="8"/>
  <c r="AC1" i="8"/>
  <c r="AB1" i="8"/>
  <c r="AA1" i="8"/>
  <c r="Z1" i="8"/>
  <c r="W1" i="8"/>
  <c r="V1" i="8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A4" i="7"/>
  <c r="A3" i="7"/>
  <c r="BN2" i="7"/>
  <c r="BM2" i="7"/>
  <c r="BM1" i="7" s="1"/>
  <c r="BL2" i="7"/>
  <c r="BK2" i="7"/>
  <c r="BK1" i="7" s="1"/>
  <c r="BJ2" i="7"/>
  <c r="BJ1" i="7" s="1"/>
  <c r="BI2" i="7"/>
  <c r="BH2" i="7"/>
  <c r="BG2" i="7"/>
  <c r="BG1" i="7" s="1"/>
  <c r="BF2" i="7"/>
  <c r="BE2" i="7"/>
  <c r="BD2" i="7"/>
  <c r="BC2" i="7"/>
  <c r="BC1" i="7" s="1"/>
  <c r="BB2" i="7"/>
  <c r="BB1" i="7" s="1"/>
  <c r="BA2" i="7"/>
  <c r="AZ2" i="7"/>
  <c r="AZ1" i="7" s="1"/>
  <c r="AY2" i="7"/>
  <c r="AX2" i="7"/>
  <c r="AW2" i="7"/>
  <c r="AW1" i="7" s="1"/>
  <c r="AV2" i="7"/>
  <c r="AU2" i="7"/>
  <c r="AU1" i="7" s="1"/>
  <c r="AT2" i="7"/>
  <c r="AT1" i="7" s="1"/>
  <c r="AS2" i="7"/>
  <c r="AR2" i="7"/>
  <c r="AQ2" i="7"/>
  <c r="AQ1" i="7" s="1"/>
  <c r="AP2" i="7"/>
  <c r="AO2" i="7"/>
  <c r="AN2" i="7"/>
  <c r="AM2" i="7"/>
  <c r="AM1" i="7" s="1"/>
  <c r="AL2" i="7"/>
  <c r="AL1" i="7" s="1"/>
  <c r="AK2" i="7"/>
  <c r="AJ2" i="7"/>
  <c r="AJ1" i="7" s="1"/>
  <c r="AI2" i="7"/>
  <c r="AH2" i="7"/>
  <c r="AG2" i="7"/>
  <c r="AG1" i="7" s="1"/>
  <c r="AF2" i="7"/>
  <c r="AE2" i="7"/>
  <c r="AE1" i="7" s="1"/>
  <c r="AD2" i="7"/>
  <c r="AD1" i="7" s="1"/>
  <c r="AC2" i="7"/>
  <c r="AB2" i="7"/>
  <c r="AA2" i="7"/>
  <c r="AA1" i="7" s="1"/>
  <c r="Z2" i="7"/>
  <c r="Y2" i="7"/>
  <c r="X2" i="7"/>
  <c r="W2" i="7"/>
  <c r="W1" i="7" s="1"/>
  <c r="V2" i="7"/>
  <c r="V1" i="7" s="1"/>
  <c r="BO1" i="7"/>
  <c r="BN1" i="7"/>
  <c r="BL1" i="7"/>
  <c r="BI1" i="7"/>
  <c r="BH1" i="7"/>
  <c r="BF1" i="7"/>
  <c r="BE1" i="7"/>
  <c r="BD1" i="7"/>
  <c r="BA1" i="7"/>
  <c r="AY1" i="7"/>
  <c r="AX1" i="7"/>
  <c r="AV1" i="7"/>
  <c r="AS1" i="7"/>
  <c r="AR1" i="7"/>
  <c r="AP1" i="7"/>
  <c r="AO1" i="7"/>
  <c r="AN1" i="7"/>
  <c r="AK1" i="7"/>
  <c r="AI1" i="7"/>
  <c r="AH1" i="7"/>
  <c r="AF1" i="7"/>
  <c r="AC1" i="7"/>
  <c r="AB1" i="7"/>
  <c r="Z1" i="7"/>
  <c r="Y1" i="7"/>
  <c r="X1" i="7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4" i="6"/>
  <c r="A3" i="6"/>
  <c r="BN2" i="6"/>
  <c r="BN1" i="6" s="1"/>
  <c r="BM2" i="6"/>
  <c r="BM1" i="6" s="1"/>
  <c r="BL2" i="6"/>
  <c r="BL1" i="6" s="1"/>
  <c r="BK2" i="6"/>
  <c r="BK1" i="6" s="1"/>
  <c r="BJ2" i="6"/>
  <c r="BI2" i="6"/>
  <c r="BH2" i="6"/>
  <c r="BG2" i="6"/>
  <c r="BF2" i="6"/>
  <c r="BF1" i="6" s="1"/>
  <c r="BE2" i="6"/>
  <c r="BE1" i="6" s="1"/>
  <c r="BD2" i="6"/>
  <c r="BC2" i="6"/>
  <c r="BB2" i="6"/>
  <c r="BB1" i="6" s="1"/>
  <c r="BA2" i="6"/>
  <c r="AZ2" i="6"/>
  <c r="AY2" i="6"/>
  <c r="AY1" i="6" s="1"/>
  <c r="AX2" i="6"/>
  <c r="AX1" i="6" s="1"/>
  <c r="AW2" i="6"/>
  <c r="AW1" i="6" s="1"/>
  <c r="AV2" i="6"/>
  <c r="AV1" i="6" s="1"/>
  <c r="AU2" i="6"/>
  <c r="AU1" i="6" s="1"/>
  <c r="AT2" i="6"/>
  <c r="AS2" i="6"/>
  <c r="AR2" i="6"/>
  <c r="AQ2" i="6"/>
  <c r="AP2" i="6"/>
  <c r="AP1" i="6" s="1"/>
  <c r="AO2" i="6"/>
  <c r="AO1" i="6" s="1"/>
  <c r="AN2" i="6"/>
  <c r="AM2" i="6"/>
  <c r="AL2" i="6"/>
  <c r="AL1" i="6" s="1"/>
  <c r="AK2" i="6"/>
  <c r="AJ2" i="6"/>
  <c r="AI2" i="6"/>
  <c r="AI1" i="6" s="1"/>
  <c r="AH2" i="6"/>
  <c r="AH1" i="6" s="1"/>
  <c r="AG2" i="6"/>
  <c r="AG1" i="6" s="1"/>
  <c r="AF2" i="6"/>
  <c r="AF1" i="6" s="1"/>
  <c r="AE2" i="6"/>
  <c r="AE1" i="6" s="1"/>
  <c r="AD2" i="6"/>
  <c r="AC2" i="6"/>
  <c r="AB2" i="6"/>
  <c r="AA2" i="6"/>
  <c r="Z2" i="6"/>
  <c r="Z1" i="6" s="1"/>
  <c r="Y2" i="6"/>
  <c r="Y1" i="6" s="1"/>
  <c r="X2" i="6"/>
  <c r="W2" i="6"/>
  <c r="V2" i="6"/>
  <c r="V1" i="6" s="1"/>
  <c r="BO1" i="6"/>
  <c r="BJ1" i="6"/>
  <c r="BI1" i="6"/>
  <c r="BH1" i="6"/>
  <c r="BG1" i="6"/>
  <c r="BD1" i="6"/>
  <c r="BC1" i="6"/>
  <c r="BA1" i="6"/>
  <c r="AZ1" i="6"/>
  <c r="AT1" i="6"/>
  <c r="AS1" i="6"/>
  <c r="AR1" i="6"/>
  <c r="AQ1" i="6"/>
  <c r="AN1" i="6"/>
  <c r="AM1" i="6"/>
  <c r="AK1" i="6"/>
  <c r="AJ1" i="6"/>
  <c r="AD1" i="6"/>
  <c r="AC1" i="6"/>
  <c r="AB1" i="6"/>
  <c r="AA1" i="6"/>
  <c r="X1" i="6"/>
  <c r="W1" i="6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4" i="5"/>
  <c r="A3" i="5"/>
  <c r="BN2" i="5"/>
  <c r="BM2" i="5"/>
  <c r="BL2" i="5"/>
  <c r="BL1" i="5" s="1"/>
  <c r="BK2" i="5"/>
  <c r="BJ2" i="5"/>
  <c r="BI2" i="5"/>
  <c r="BI1" i="5" s="1"/>
  <c r="BH2" i="5"/>
  <c r="BG2" i="5"/>
  <c r="BF2" i="5"/>
  <c r="BE2" i="5"/>
  <c r="BD2" i="5"/>
  <c r="BD1" i="5" s="1"/>
  <c r="BC2" i="5"/>
  <c r="BC1" i="5" s="1"/>
  <c r="BB2" i="5"/>
  <c r="BB1" i="5" s="1"/>
  <c r="BA2" i="5"/>
  <c r="BA1" i="5" s="1"/>
  <c r="AZ2" i="5"/>
  <c r="AZ1" i="5" s="1"/>
  <c r="AY2" i="5"/>
  <c r="AX2" i="5"/>
  <c r="AW2" i="5"/>
  <c r="AV2" i="5"/>
  <c r="AV1" i="5" s="1"/>
  <c r="AU2" i="5"/>
  <c r="AT2" i="5"/>
  <c r="AS2" i="5"/>
  <c r="AS1" i="5" s="1"/>
  <c r="AR2" i="5"/>
  <c r="AQ2" i="5"/>
  <c r="AP2" i="5"/>
  <c r="AO2" i="5"/>
  <c r="AN2" i="5"/>
  <c r="AN1" i="5" s="1"/>
  <c r="AM2" i="5"/>
  <c r="AM1" i="5" s="1"/>
  <c r="AL2" i="5"/>
  <c r="AL1" i="5" s="1"/>
  <c r="AK2" i="5"/>
  <c r="AK1" i="5" s="1"/>
  <c r="AJ2" i="5"/>
  <c r="AJ1" i="5" s="1"/>
  <c r="AI2" i="5"/>
  <c r="AH2" i="5"/>
  <c r="AG2" i="5"/>
  <c r="AF2" i="5"/>
  <c r="AF1" i="5" s="1"/>
  <c r="AE2" i="5"/>
  <c r="AD2" i="5"/>
  <c r="AC2" i="5"/>
  <c r="AC1" i="5" s="1"/>
  <c r="AB2" i="5"/>
  <c r="AA2" i="5"/>
  <c r="Z2" i="5"/>
  <c r="Y2" i="5"/>
  <c r="X2" i="5"/>
  <c r="X1" i="5" s="1"/>
  <c r="W2" i="5"/>
  <c r="W1" i="5" s="1"/>
  <c r="V2" i="5"/>
  <c r="V1" i="5" s="1"/>
  <c r="BO1" i="5"/>
  <c r="BN1" i="5"/>
  <c r="BM1" i="5"/>
  <c r="BK1" i="5"/>
  <c r="BJ1" i="5"/>
  <c r="BH1" i="5"/>
  <c r="BG1" i="5"/>
  <c r="BF1" i="5"/>
  <c r="BE1" i="5"/>
  <c r="AY1" i="5"/>
  <c r="AX1" i="5"/>
  <c r="AW1" i="5"/>
  <c r="AU1" i="5"/>
  <c r="AT1" i="5"/>
  <c r="AR1" i="5"/>
  <c r="AQ1" i="5"/>
  <c r="AP1" i="5"/>
  <c r="AO1" i="5"/>
  <c r="AI1" i="5"/>
  <c r="AH1" i="5"/>
  <c r="AG1" i="5"/>
  <c r="AE1" i="5"/>
  <c r="AD1" i="5"/>
  <c r="AB1" i="5"/>
  <c r="AA1" i="5"/>
  <c r="Z1" i="5"/>
  <c r="Y1" i="5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4" i="4"/>
  <c r="A3" i="4"/>
  <c r="BN2" i="4"/>
  <c r="BM2" i="4"/>
  <c r="BM1" i="4" s="1"/>
  <c r="BL2" i="4"/>
  <c r="BL1" i="4" s="1"/>
  <c r="BK2" i="4"/>
  <c r="BK1" i="4" s="1"/>
  <c r="BJ2" i="4"/>
  <c r="BI2" i="4"/>
  <c r="BH2" i="4"/>
  <c r="BH1" i="4" s="1"/>
  <c r="BG2" i="4"/>
  <c r="BG1" i="4" s="1"/>
  <c r="BF2" i="4"/>
  <c r="BF1" i="4" s="1"/>
  <c r="BE2" i="4"/>
  <c r="BE1" i="4" s="1"/>
  <c r="BD2" i="4"/>
  <c r="BD1" i="4" s="1"/>
  <c r="BC2" i="4"/>
  <c r="BB2" i="4"/>
  <c r="BA2" i="4"/>
  <c r="BA1" i="4" s="1"/>
  <c r="AZ2" i="4"/>
  <c r="AZ1" i="4" s="1"/>
  <c r="AY2" i="4"/>
  <c r="AX2" i="4"/>
  <c r="AW2" i="4"/>
  <c r="AW1" i="4" s="1"/>
  <c r="AV2" i="4"/>
  <c r="AV1" i="4" s="1"/>
  <c r="AU2" i="4"/>
  <c r="AU1" i="4" s="1"/>
  <c r="AT2" i="4"/>
  <c r="AS2" i="4"/>
  <c r="AR2" i="4"/>
  <c r="AQ2" i="4"/>
  <c r="AQ1" i="4" s="1"/>
  <c r="AP2" i="4"/>
  <c r="AP1" i="4" s="1"/>
  <c r="AO2" i="4"/>
  <c r="AO1" i="4" s="1"/>
  <c r="AN2" i="4"/>
  <c r="AN1" i="4" s="1"/>
  <c r="AM2" i="4"/>
  <c r="AL2" i="4"/>
  <c r="AK2" i="4"/>
  <c r="AK1" i="4" s="1"/>
  <c r="AJ2" i="4"/>
  <c r="AJ1" i="4" s="1"/>
  <c r="AI2" i="4"/>
  <c r="AH2" i="4"/>
  <c r="AG2" i="4"/>
  <c r="AG1" i="4" s="1"/>
  <c r="AF2" i="4"/>
  <c r="AF1" i="4" s="1"/>
  <c r="AE2" i="4"/>
  <c r="AE1" i="4" s="1"/>
  <c r="AD2" i="4"/>
  <c r="AC2" i="4"/>
  <c r="AB2" i="4"/>
  <c r="AA2" i="4"/>
  <c r="AA1" i="4" s="1"/>
  <c r="Z2" i="4"/>
  <c r="Z1" i="4" s="1"/>
  <c r="Y2" i="4"/>
  <c r="Y1" i="4" s="1"/>
  <c r="X2" i="4"/>
  <c r="X1" i="4" s="1"/>
  <c r="W2" i="4"/>
  <c r="V2" i="4"/>
  <c r="BO1" i="4"/>
  <c r="BN1" i="4"/>
  <c r="BJ1" i="4"/>
  <c r="BI1" i="4"/>
  <c r="BC1" i="4"/>
  <c r="BB1" i="4"/>
  <c r="AY1" i="4"/>
  <c r="AX1" i="4"/>
  <c r="AT1" i="4"/>
  <c r="AS1" i="4"/>
  <c r="AR1" i="4"/>
  <c r="AM1" i="4"/>
  <c r="AL1" i="4"/>
  <c r="AI1" i="4"/>
  <c r="AH1" i="4"/>
  <c r="AD1" i="4"/>
  <c r="AC1" i="4"/>
  <c r="AB1" i="4"/>
  <c r="W1" i="4"/>
  <c r="V1" i="4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4" i="3"/>
  <c r="A3" i="3"/>
  <c r="BN2" i="3"/>
  <c r="BN1" i="3" s="1"/>
  <c r="BM2" i="3"/>
  <c r="BL2" i="3"/>
  <c r="BK2" i="3"/>
  <c r="BK1" i="3" s="1"/>
  <c r="BJ2" i="3"/>
  <c r="BJ1" i="3" s="1"/>
  <c r="BI2" i="3"/>
  <c r="BI1" i="3" s="1"/>
  <c r="BH2" i="3"/>
  <c r="BG2" i="3"/>
  <c r="BF2" i="3"/>
  <c r="BE2" i="3"/>
  <c r="BE1" i="3" s="1"/>
  <c r="BD2" i="3"/>
  <c r="BD1" i="3" s="1"/>
  <c r="BC2" i="3"/>
  <c r="BC1" i="3" s="1"/>
  <c r="BB2" i="3"/>
  <c r="BB1" i="3" s="1"/>
  <c r="BA2" i="3"/>
  <c r="AZ2" i="3"/>
  <c r="AZ1" i="3" s="1"/>
  <c r="AY2" i="3"/>
  <c r="AY1" i="3" s="1"/>
  <c r="AX2" i="3"/>
  <c r="AX1" i="3" s="1"/>
  <c r="AW2" i="3"/>
  <c r="AV2" i="3"/>
  <c r="AU2" i="3"/>
  <c r="AU1" i="3" s="1"/>
  <c r="AT2" i="3"/>
  <c r="AT1" i="3" s="1"/>
  <c r="AS2" i="3"/>
  <c r="AS1" i="3" s="1"/>
  <c r="AR2" i="3"/>
  <c r="AQ2" i="3"/>
  <c r="AP2" i="3"/>
  <c r="AO2" i="3"/>
  <c r="AO1" i="3" s="1"/>
  <c r="AN2" i="3"/>
  <c r="AN1" i="3" s="1"/>
  <c r="AM2" i="3"/>
  <c r="AM1" i="3" s="1"/>
  <c r="AL2" i="3"/>
  <c r="AL1" i="3" s="1"/>
  <c r="AK2" i="3"/>
  <c r="AJ2" i="3"/>
  <c r="AJ1" i="3" s="1"/>
  <c r="AI2" i="3"/>
  <c r="AI1" i="3" s="1"/>
  <c r="AH2" i="3"/>
  <c r="AH1" i="3" s="1"/>
  <c r="AG2" i="3"/>
  <c r="AF2" i="3"/>
  <c r="AE2" i="3"/>
  <c r="AE1" i="3" s="1"/>
  <c r="AD2" i="3"/>
  <c r="AD1" i="3" s="1"/>
  <c r="AC2" i="3"/>
  <c r="AC1" i="3" s="1"/>
  <c r="AB2" i="3"/>
  <c r="AA2" i="3"/>
  <c r="Z2" i="3"/>
  <c r="Y2" i="3"/>
  <c r="Y1" i="3" s="1"/>
  <c r="X2" i="3"/>
  <c r="X1" i="3" s="1"/>
  <c r="W2" i="3"/>
  <c r="W1" i="3" s="1"/>
  <c r="V2" i="3"/>
  <c r="V1" i="3" s="1"/>
  <c r="BO1" i="3"/>
  <c r="BM1" i="3"/>
  <c r="BL1" i="3"/>
  <c r="BH1" i="3"/>
  <c r="BG1" i="3"/>
  <c r="BF1" i="3"/>
  <c r="BA1" i="3"/>
  <c r="AW1" i="3"/>
  <c r="AV1" i="3"/>
  <c r="AR1" i="3"/>
  <c r="AQ1" i="3"/>
  <c r="AP1" i="3"/>
  <c r="AK1" i="3"/>
  <c r="AG1" i="3"/>
  <c r="AF1" i="3"/>
  <c r="AB1" i="3"/>
  <c r="AA1" i="3"/>
  <c r="Z1" i="3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4" i="2"/>
  <c r="A3" i="2"/>
  <c r="BN2" i="2"/>
  <c r="BM2" i="2"/>
  <c r="BL2" i="2"/>
  <c r="BK2" i="2"/>
  <c r="BJ2" i="2"/>
  <c r="BJ1" i="2" s="1"/>
  <c r="BI2" i="2"/>
  <c r="BI1" i="2" s="1"/>
  <c r="BH2" i="2"/>
  <c r="BG2" i="2"/>
  <c r="BF2" i="2"/>
  <c r="BE2" i="2"/>
  <c r="BE1" i="2" s="1"/>
  <c r="BD2" i="2"/>
  <c r="BD1" i="2" s="1"/>
  <c r="BC2" i="2"/>
  <c r="BB2" i="2"/>
  <c r="BA2" i="2"/>
  <c r="AZ2" i="2"/>
  <c r="AY2" i="2"/>
  <c r="AX2" i="2"/>
  <c r="AW2" i="2"/>
  <c r="AV2" i="2"/>
  <c r="AU2" i="2"/>
  <c r="AT2" i="2"/>
  <c r="AT1" i="2" s="1"/>
  <c r="AS2" i="2"/>
  <c r="AR2" i="2"/>
  <c r="AQ2" i="2"/>
  <c r="AP2" i="2"/>
  <c r="AO2" i="2"/>
  <c r="AO1" i="2" s="1"/>
  <c r="AN2" i="2"/>
  <c r="AN1" i="2" s="1"/>
  <c r="AM2" i="2"/>
  <c r="AL2" i="2"/>
  <c r="AK2" i="2"/>
  <c r="AJ2" i="2"/>
  <c r="AI2" i="2"/>
  <c r="AH2" i="2"/>
  <c r="AG2" i="2"/>
  <c r="AF2" i="2"/>
  <c r="AE2" i="2"/>
  <c r="AD2" i="2"/>
  <c r="AD1" i="2" s="1"/>
  <c r="AC2" i="2"/>
  <c r="AB2" i="2"/>
  <c r="AA2" i="2"/>
  <c r="Z2" i="2"/>
  <c r="Y2" i="2"/>
  <c r="Y1" i="2" s="1"/>
  <c r="X2" i="2"/>
  <c r="X1" i="2" s="1"/>
  <c r="W2" i="2"/>
  <c r="V2" i="2"/>
  <c r="BO1" i="2"/>
  <c r="BN1" i="2"/>
  <c r="BM1" i="2"/>
  <c r="BL1" i="2"/>
  <c r="BK1" i="2"/>
  <c r="BH1" i="2"/>
  <c r="BG1" i="2"/>
  <c r="BF1" i="2"/>
  <c r="BC1" i="2"/>
  <c r="BB1" i="2"/>
  <c r="BA1" i="2"/>
  <c r="AZ1" i="2"/>
  <c r="AY1" i="2"/>
  <c r="AX1" i="2"/>
  <c r="AW1" i="2"/>
  <c r="AV1" i="2"/>
  <c r="AU1" i="2"/>
  <c r="AS1" i="2"/>
  <c r="AR1" i="2"/>
  <c r="AQ1" i="2"/>
  <c r="AP1" i="2"/>
  <c r="AM1" i="2"/>
  <c r="AL1" i="2"/>
  <c r="AK1" i="2"/>
  <c r="AJ1" i="2"/>
  <c r="AI1" i="2"/>
  <c r="AH1" i="2"/>
  <c r="AG1" i="2"/>
  <c r="AF1" i="2"/>
  <c r="AE1" i="2"/>
  <c r="AC1" i="2"/>
  <c r="AB1" i="2"/>
  <c r="AA1" i="2"/>
  <c r="Z1" i="2"/>
  <c r="W1" i="2"/>
  <c r="V1" i="2"/>
</calcChain>
</file>

<file path=xl/sharedStrings.xml><?xml version="1.0" encoding="utf-8"?>
<sst xmlns="http://schemas.openxmlformats.org/spreadsheetml/2006/main" count="414" uniqueCount="78">
  <si>
    <t>Anlaufdiagnostik</t>
  </si>
  <si>
    <t>Intervall vor dem Balken [m]</t>
  </si>
  <si>
    <t>46-41
[m]</t>
  </si>
  <si>
    <t>41-36
[m]</t>
  </si>
  <si>
    <t>36-31
[m]</t>
  </si>
  <si>
    <t>31-26
[m]</t>
  </si>
  <si>
    <t>26-21
[m]</t>
  </si>
  <si>
    <t>21-16
[m]</t>
  </si>
  <si>
    <t>16-11
[m]</t>
  </si>
  <si>
    <t>11-6
[m]</t>
  </si>
  <si>
    <t>6-1
[m]</t>
  </si>
  <si>
    <r>
      <t>V</t>
    </r>
    <r>
      <rPr>
        <b/>
        <vertAlign val="subscript"/>
        <sz val="12"/>
        <rFont val="Arial"/>
        <family val="2"/>
      </rPr>
      <t>max</t>
    </r>
  </si>
  <si>
    <t>Bereich von Vmax
(zum Balken)</t>
  </si>
  <si>
    <t>Versuch</t>
  </si>
  <si>
    <t>Weite</t>
  </si>
  <si>
    <t>Wind</t>
  </si>
  <si>
    <t>[m/s]</t>
  </si>
  <si>
    <t>[m]</t>
  </si>
  <si>
    <t>relativer Geschwindigkeitsverlauf</t>
  </si>
  <si>
    <t>modellierte relative Geschwindigkeit</t>
  </si>
  <si>
    <t>Sprint</t>
  </si>
  <si>
    <t>t10</t>
  </si>
  <si>
    <t xml:space="preserve"> 46-41</t>
  </si>
  <si>
    <t xml:space="preserve"> 41-36</t>
  </si>
  <si>
    <t>36-31</t>
  </si>
  <si>
    <t xml:space="preserve"> 31-26</t>
  </si>
  <si>
    <t xml:space="preserve"> 26-21</t>
  </si>
  <si>
    <t xml:space="preserve"> 21-16</t>
  </si>
  <si>
    <t xml:space="preserve"> 16-11</t>
  </si>
  <si>
    <t xml:space="preserve"> 11-6</t>
  </si>
  <si>
    <t xml:space="preserve"> 6-1 </t>
  </si>
  <si>
    <t>Vmx</t>
  </si>
  <si>
    <t>Ort</t>
  </si>
  <si>
    <t>V99%</t>
  </si>
  <si>
    <t>Ort end</t>
  </si>
  <si>
    <t>Dr. L. Mendoza</t>
  </si>
  <si>
    <t>Anochili Lena</t>
  </si>
  <si>
    <t>-</t>
  </si>
  <si>
    <t>16.02.25;12:37:05  1</t>
  </si>
  <si>
    <t>x</t>
  </si>
  <si>
    <t>16.02.25;12:58:38  1</t>
  </si>
  <si>
    <t>16.02.25;13:18:28  1</t>
  </si>
  <si>
    <t>16.02.25;13:47:51  1</t>
  </si>
  <si>
    <t>16.02.25;13:58:51  1</t>
  </si>
  <si>
    <t>16.02.25;14:05:36  1</t>
  </si>
  <si>
    <t>Normverlauf W &gt; 6,35m</t>
  </si>
  <si>
    <t>Edzards Lotta</t>
  </si>
  <si>
    <t>16.02.25;12:56:29  1</t>
  </si>
  <si>
    <t>16.02.25;13:17:09  1</t>
  </si>
  <si>
    <t>16.02.25;13:34:43  1</t>
  </si>
  <si>
    <t>Ehlers Anna-Elisabeth</t>
  </si>
  <si>
    <t>16.02.25;13:16:05  1</t>
  </si>
  <si>
    <t>16.02.25;13:33:34  1</t>
  </si>
  <si>
    <t>16.02.25;13:43:35  1</t>
  </si>
  <si>
    <t>16.02.25;13:53:36  1</t>
  </si>
  <si>
    <t>16.02.25;14:01:43  1</t>
  </si>
  <si>
    <t>Krug Valentina</t>
  </si>
  <si>
    <t>16.02.25;12:50:43  1</t>
  </si>
  <si>
    <t>16.02.25;13:29:56  1</t>
  </si>
  <si>
    <t>Michelmann Lynn</t>
  </si>
  <si>
    <t>16.02.25;12:42:44  1</t>
  </si>
  <si>
    <t>16.02.25;13:02:53  1</t>
  </si>
  <si>
    <t>16.02.25;13:23:04  1</t>
  </si>
  <si>
    <t>Roos Berenike</t>
  </si>
  <si>
    <t>16.02.25;12:42:02  1</t>
  </si>
  <si>
    <t>16.02.25;13:02:05  1</t>
  </si>
  <si>
    <t>16.02.25;13:22:24  1</t>
  </si>
  <si>
    <t>Servatius Elenor</t>
  </si>
  <si>
    <t>16.02.25;12:39:33  1</t>
  </si>
  <si>
    <t>16.02.25;13:00:03  1</t>
  </si>
  <si>
    <t>16.02.25;13:19:56  1</t>
  </si>
  <si>
    <t>Sohn Nelly</t>
  </si>
  <si>
    <t>16.02.25;12:57:09  1</t>
  </si>
  <si>
    <t>16.02.25;13:17:52  1</t>
  </si>
  <si>
    <t>16.02.25;13:35:28  1</t>
  </si>
  <si>
    <t>16.02.25;13:46:37  1</t>
  </si>
  <si>
    <t>16.02.25;13:58:02  1</t>
  </si>
  <si>
    <t>16.02.25;14:05:00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</si>
</sst>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_ ;\-#,##0\ "/>
    <numFmt numFmtId="166" formatCode="#,##0.00_ ;\-#,##0.00\ "/>
    <numFmt numFmtId="167" formatCode="\+#,##0.0;\-#,##0.0"/>
    <numFmt numFmtId="168" formatCode="0.000000000"/>
    <numFmt numFmtId="169" formatCode="0.0"/>
    <numFmt numFmtId="170" formatCode="0.000"/>
  </numFmts>
  <fonts count="13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9"/>
      <color rgb="FF595959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bscript"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DD4B"/>
        <bgColor indexed="64"/>
      </patternFill>
    </fill>
    <fill>
      <patternFill patternType="solid">
        <fgColor rgb="FFBBE7B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3" fillId="4" borderId="0" xfId="0" applyNumberFormat="1" applyFont="1" applyFill="1" applyAlignment="1">
      <alignment horizontal="center" vertical="center" readingOrder="1"/>
    </xf>
    <xf numFmtId="0" fontId="4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7" fillId="5" borderId="4" xfId="0" quotePrefix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16" fontId="7" fillId="5" borderId="4" xfId="0" quotePrefix="1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2" fontId="7" fillId="5" borderId="12" xfId="0" applyNumberFormat="1" applyFont="1" applyFill="1" applyBorder="1" applyAlignment="1">
      <alignment horizontal="center" vertical="center"/>
    </xf>
    <xf numFmtId="165" fontId="9" fillId="2" borderId="15" xfId="1" applyNumberFormat="1" applyFont="1" applyFill="1" applyBorder="1" applyAlignment="1">
      <alignment horizontal="center"/>
    </xf>
    <xf numFmtId="166" fontId="9" fillId="2" borderId="16" xfId="1" applyNumberFormat="1" applyFont="1" applyFill="1" applyBorder="1" applyAlignment="1">
      <alignment horizontal="center"/>
    </xf>
    <xf numFmtId="167" fontId="9" fillId="2" borderId="16" xfId="1" applyNumberFormat="1" applyFont="1" applyFill="1" applyBorder="1" applyAlignment="1">
      <alignment horizontal="center"/>
    </xf>
    <xf numFmtId="166" fontId="9" fillId="2" borderId="17" xfId="1" applyNumberFormat="1" applyFont="1" applyFill="1" applyBorder="1" applyAlignment="1">
      <alignment horizontal="center"/>
    </xf>
    <xf numFmtId="166" fontId="9" fillId="2" borderId="18" xfId="1" applyNumberFormat="1" applyFont="1" applyFill="1" applyBorder="1" applyAlignment="1">
      <alignment horizontal="center"/>
    </xf>
    <xf numFmtId="168" fontId="10" fillId="0" borderId="0" xfId="0" applyNumberFormat="1" applyFont="1"/>
    <xf numFmtId="2" fontId="3" fillId="0" borderId="0" xfId="0" applyNumberFormat="1" applyFont="1" applyAlignment="1">
      <alignment horizontal="center" vertical="center" readingOrder="1"/>
    </xf>
    <xf numFmtId="1" fontId="0" fillId="0" borderId="0" xfId="0" applyNumberFormat="1"/>
    <xf numFmtId="49" fontId="0" fillId="0" borderId="0" xfId="0" applyNumberFormat="1"/>
    <xf numFmtId="4" fontId="0" fillId="0" borderId="0" xfId="0" applyNumberFormat="1"/>
    <xf numFmtId="2" fontId="5" fillId="0" borderId="0" xfId="0" applyNumberFormat="1" applyFont="1"/>
    <xf numFmtId="2" fontId="9" fillId="6" borderId="0" xfId="0" applyNumberFormat="1" applyFont="1" applyFill="1" applyAlignment="1">
      <alignment horizontal="left"/>
    </xf>
    <xf numFmtId="2" fontId="9" fillId="0" borderId="0" xfId="0" applyNumberFormat="1" applyFon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11" fillId="7" borderId="0" xfId="0" applyNumberFormat="1" applyFont="1" applyFill="1"/>
    <xf numFmtId="1" fontId="0" fillId="7" borderId="0" xfId="0" applyNumberFormat="1" applyFill="1"/>
    <xf numFmtId="16" fontId="0" fillId="7" borderId="0" xfId="0" applyNumberFormat="1" applyFill="1"/>
    <xf numFmtId="17" fontId="0" fillId="7" borderId="0" xfId="0" applyNumberFormat="1" applyFill="1"/>
    <xf numFmtId="0" fontId="0" fillId="7" borderId="0" xfId="0" applyFill="1"/>
    <xf numFmtId="16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12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2" fontId="6" fillId="5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</cellXfs>
  <cellStyles count="2">
    <cellStyle name="Komma 2" xfId="1" xr:uid="{00000000-0005-0000-0000-000000000000}"/>
    <cellStyle name="Standard" xfId="0" builtinId="0"/>
  </cellStyles>
  <dxfs count="24"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A9B-BEF0-43D5EDD3A51D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0.97099999999999997</c:v>
                </c:pt>
                <c:pt idx="12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0.55800000000000005</c:v>
                </c:pt>
                <c:pt idx="12">
                  <c:v>0.60199999999999998</c:v>
                </c:pt>
                <c:pt idx="13">
                  <c:v>0.64</c:v>
                </c:pt>
                <c:pt idx="14">
                  <c:v>0.67400000000000004</c:v>
                </c:pt>
                <c:pt idx="15">
                  <c:v>0.70299999999999996</c:v>
                </c:pt>
                <c:pt idx="16">
                  <c:v>0.72899999999999998</c:v>
                </c:pt>
                <c:pt idx="17">
                  <c:v>0.752</c:v>
                </c:pt>
                <c:pt idx="18">
                  <c:v>0.77300000000000002</c:v>
                </c:pt>
                <c:pt idx="19">
                  <c:v>0.79100000000000004</c:v>
                </c:pt>
                <c:pt idx="20">
                  <c:v>0.80800000000000005</c:v>
                </c:pt>
                <c:pt idx="21">
                  <c:v>0.82299999999999995</c:v>
                </c:pt>
                <c:pt idx="22">
                  <c:v>0.83699999999999997</c:v>
                </c:pt>
                <c:pt idx="23">
                  <c:v>0.85</c:v>
                </c:pt>
                <c:pt idx="24">
                  <c:v>0.86299999999999999</c:v>
                </c:pt>
                <c:pt idx="25">
                  <c:v>0.875</c:v>
                </c:pt>
                <c:pt idx="26">
                  <c:v>0.88700000000000001</c:v>
                </c:pt>
                <c:pt idx="27">
                  <c:v>0.89800000000000002</c:v>
                </c:pt>
                <c:pt idx="28">
                  <c:v>0.91</c:v>
                </c:pt>
                <c:pt idx="29">
                  <c:v>0.92100000000000004</c:v>
                </c:pt>
                <c:pt idx="30">
                  <c:v>0.93100000000000005</c:v>
                </c:pt>
                <c:pt idx="31">
                  <c:v>0.94199999999999995</c:v>
                </c:pt>
                <c:pt idx="32">
                  <c:v>0.95199999999999996</c:v>
                </c:pt>
                <c:pt idx="33">
                  <c:v>0.96099999999999997</c:v>
                </c:pt>
                <c:pt idx="34">
                  <c:v>0.96899999999999997</c:v>
                </c:pt>
                <c:pt idx="35">
                  <c:v>0.97699999999999998</c:v>
                </c:pt>
                <c:pt idx="36">
                  <c:v>0.98199999999999998</c:v>
                </c:pt>
                <c:pt idx="37">
                  <c:v>0.98599999999999999</c:v>
                </c:pt>
                <c:pt idx="38">
                  <c:v>0.98799999999999999</c:v>
                </c:pt>
                <c:pt idx="39">
                  <c:v>0.98799999999999999</c:v>
                </c:pt>
                <c:pt idx="40">
                  <c:v>0.98399999999999999</c:v>
                </c:pt>
                <c:pt idx="41">
                  <c:v>0.97599999999999998</c:v>
                </c:pt>
                <c:pt idx="42">
                  <c:v>0.96499999999999997</c:v>
                </c:pt>
                <c:pt idx="43">
                  <c:v>0.94799999999999995</c:v>
                </c:pt>
                <c:pt idx="44">
                  <c:v>0.92600000000000005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D-4A9B-BEF0-43D5EDD3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6-4147-97AF-FABA6738E4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Lotta'!$BP$45:$DH$45</c:f>
              <c:numCache>
                <c:formatCode>#,##0.00</c:formatCode>
                <c:ptCount val="45"/>
              </c:numCache>
            </c:numRef>
          </c:xVal>
          <c:yVal>
            <c:numRef>
              <c:f>'Edzards Lotta'!$V$45:$BO$45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6-4147-97AF-FABA6738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8-42F7-9D1F-06D23C457E5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Lotta'!$BP$46:$DH$46</c:f>
              <c:numCache>
                <c:formatCode>0.00</c:formatCode>
                <c:ptCount val="45"/>
              </c:numCache>
            </c:numRef>
          </c:xVal>
          <c:yVal>
            <c:numRef>
              <c:f>'Edzards Lotta'!$V$46:$BO$46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8-42F7-9D1F-06D23C45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E-4C68-8D1D-7D2089AFC36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Lotta'!$BP$47:$DH$47</c:f>
              <c:numCache>
                <c:formatCode>0.00</c:formatCode>
                <c:ptCount val="45"/>
              </c:numCache>
            </c:numRef>
          </c:xVal>
          <c:yVal>
            <c:numRef>
              <c:f>'Edzards Lotta'!$V$47:$BO$47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E-4C68-8D1D-7D2089AF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Anna-Elisabeth'!$A$7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F-4D11-B8AE-EF66B290168D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'Ehlers Anna-Elisabeth'!$V$42:$BO$42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0.60699999999999998</c:v>
                </c:pt>
                <c:pt idx="14">
                  <c:v>0.65600000000000003</c:v>
                </c:pt>
                <c:pt idx="15">
                  <c:v>0.69799999999999995</c:v>
                </c:pt>
                <c:pt idx="16">
                  <c:v>0.73399999999999999</c:v>
                </c:pt>
                <c:pt idx="17">
                  <c:v>0.76400000000000001</c:v>
                </c:pt>
                <c:pt idx="18">
                  <c:v>0.78900000000000003</c:v>
                </c:pt>
                <c:pt idx="19">
                  <c:v>0.81100000000000005</c:v>
                </c:pt>
                <c:pt idx="20">
                  <c:v>0.82899999999999996</c:v>
                </c:pt>
                <c:pt idx="21">
                  <c:v>0.84499999999999997</c:v>
                </c:pt>
                <c:pt idx="22">
                  <c:v>0.85799999999999998</c:v>
                </c:pt>
                <c:pt idx="23">
                  <c:v>0.87</c:v>
                </c:pt>
                <c:pt idx="24">
                  <c:v>0.88100000000000001</c:v>
                </c:pt>
                <c:pt idx="25">
                  <c:v>0.89100000000000001</c:v>
                </c:pt>
                <c:pt idx="26">
                  <c:v>0.9</c:v>
                </c:pt>
                <c:pt idx="27">
                  <c:v>0.90900000000000003</c:v>
                </c:pt>
                <c:pt idx="28">
                  <c:v>0.91800000000000004</c:v>
                </c:pt>
                <c:pt idx="29">
                  <c:v>0.92700000000000005</c:v>
                </c:pt>
                <c:pt idx="30">
                  <c:v>0.93600000000000005</c:v>
                </c:pt>
                <c:pt idx="31">
                  <c:v>0.94399999999999995</c:v>
                </c:pt>
                <c:pt idx="32">
                  <c:v>0.95299999999999996</c:v>
                </c:pt>
                <c:pt idx="33">
                  <c:v>0.96099999999999997</c:v>
                </c:pt>
                <c:pt idx="34">
                  <c:v>0.96899999999999997</c:v>
                </c:pt>
                <c:pt idx="35">
                  <c:v>0.97699999999999998</c:v>
                </c:pt>
                <c:pt idx="36">
                  <c:v>0.98299999999999998</c:v>
                </c:pt>
                <c:pt idx="37">
                  <c:v>0.98699999999999999</c:v>
                </c:pt>
                <c:pt idx="38">
                  <c:v>0.99</c:v>
                </c:pt>
                <c:pt idx="39">
                  <c:v>0.99</c:v>
                </c:pt>
                <c:pt idx="40">
                  <c:v>0.98699999999999999</c:v>
                </c:pt>
                <c:pt idx="41">
                  <c:v>0.98099999999999998</c:v>
                </c:pt>
                <c:pt idx="42">
                  <c:v>0.97</c:v>
                </c:pt>
                <c:pt idx="43">
                  <c:v>0.95299999999999996</c:v>
                </c:pt>
                <c:pt idx="44">
                  <c:v>0.93100000000000005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F-4D11-B8AE-EF66B290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Anna-Elisabeth'!$A$9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A-4D69-AF02-DB1E3B626F5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'Ehlers Anna-Elisabeth'!$V$44:$BO$44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0.61099999999999999</c:v>
                </c:pt>
                <c:pt idx="14">
                  <c:v>0.65900000000000003</c:v>
                </c:pt>
                <c:pt idx="15">
                  <c:v>0.69899999999999995</c:v>
                </c:pt>
                <c:pt idx="16">
                  <c:v>0.73399999999999999</c:v>
                </c:pt>
                <c:pt idx="17">
                  <c:v>0.76400000000000001</c:v>
                </c:pt>
                <c:pt idx="18">
                  <c:v>0.78900000000000003</c:v>
                </c:pt>
                <c:pt idx="19">
                  <c:v>0.81100000000000005</c:v>
                </c:pt>
                <c:pt idx="20">
                  <c:v>0.82899999999999996</c:v>
                </c:pt>
                <c:pt idx="21">
                  <c:v>0.84499999999999997</c:v>
                </c:pt>
                <c:pt idx="22">
                  <c:v>0.85899999999999999</c:v>
                </c:pt>
                <c:pt idx="23">
                  <c:v>0.871</c:v>
                </c:pt>
                <c:pt idx="24">
                  <c:v>0.88300000000000001</c:v>
                </c:pt>
                <c:pt idx="25">
                  <c:v>0.89300000000000002</c:v>
                </c:pt>
                <c:pt idx="26">
                  <c:v>0.90300000000000002</c:v>
                </c:pt>
                <c:pt idx="27">
                  <c:v>0.91300000000000003</c:v>
                </c:pt>
                <c:pt idx="28">
                  <c:v>0.92200000000000004</c:v>
                </c:pt>
                <c:pt idx="29">
                  <c:v>0.93100000000000005</c:v>
                </c:pt>
                <c:pt idx="30">
                  <c:v>0.94099999999999995</c:v>
                </c:pt>
                <c:pt idx="31">
                  <c:v>0.95</c:v>
                </c:pt>
                <c:pt idx="32">
                  <c:v>0.95899999999999996</c:v>
                </c:pt>
                <c:pt idx="33">
                  <c:v>0.96699999999999997</c:v>
                </c:pt>
                <c:pt idx="34">
                  <c:v>0.97499999999999998</c:v>
                </c:pt>
                <c:pt idx="35">
                  <c:v>0.98199999999999998</c:v>
                </c:pt>
                <c:pt idx="36">
                  <c:v>0.98799999999999999</c:v>
                </c:pt>
                <c:pt idx="37">
                  <c:v>0.99099999999999999</c:v>
                </c:pt>
                <c:pt idx="38">
                  <c:v>0.99299999999999999</c:v>
                </c:pt>
                <c:pt idx="39">
                  <c:v>0.99199999999999999</c:v>
                </c:pt>
                <c:pt idx="40">
                  <c:v>0.98699999999999999</c:v>
                </c:pt>
                <c:pt idx="41">
                  <c:v>0.97899999999999998</c:v>
                </c:pt>
                <c:pt idx="42">
                  <c:v>0.96499999999999997</c:v>
                </c:pt>
                <c:pt idx="43">
                  <c:v>0.94599999999999995</c:v>
                </c:pt>
                <c:pt idx="44">
                  <c:v>0.92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A-4D69-AF02-DB1E3B62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Anna-Elisabeth'!$A$8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C5D-8497-7BC4CE4A85F2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</c:v>
                </c:pt>
                <c:pt idx="13">
                  <c:v>0.93899999999999995</c:v>
                </c:pt>
                <c:pt idx="14">
                  <c:v>0.90900000000000003</c:v>
                </c:pt>
                <c:pt idx="15">
                  <c:v>0.879</c:v>
                </c:pt>
                <c:pt idx="16">
                  <c:v>0.84799999999999998</c:v>
                </c:pt>
                <c:pt idx="17">
                  <c:v>0.81799999999999995</c:v>
                </c:pt>
                <c:pt idx="18">
                  <c:v>0.78800000000000003</c:v>
                </c:pt>
                <c:pt idx="19">
                  <c:v>0.75800000000000001</c:v>
                </c:pt>
                <c:pt idx="20">
                  <c:v>0.72699999999999998</c:v>
                </c:pt>
                <c:pt idx="21">
                  <c:v>0.69699999999999995</c:v>
                </c:pt>
                <c:pt idx="22">
                  <c:v>0.66700000000000004</c:v>
                </c:pt>
                <c:pt idx="23">
                  <c:v>0.63600000000000001</c:v>
                </c:pt>
                <c:pt idx="24">
                  <c:v>0.60599999999999998</c:v>
                </c:pt>
                <c:pt idx="25">
                  <c:v>0.57599999999999996</c:v>
                </c:pt>
                <c:pt idx="26">
                  <c:v>0.54500000000000004</c:v>
                </c:pt>
                <c:pt idx="27">
                  <c:v>0.51500000000000001</c:v>
                </c:pt>
                <c:pt idx="28">
                  <c:v>0.48499999999999999</c:v>
                </c:pt>
                <c:pt idx="29">
                  <c:v>0.45500000000000002</c:v>
                </c:pt>
                <c:pt idx="30">
                  <c:v>0.42399999999999999</c:v>
                </c:pt>
                <c:pt idx="31">
                  <c:v>0.39400000000000002</c:v>
                </c:pt>
                <c:pt idx="32">
                  <c:v>0.36399999999999999</c:v>
                </c:pt>
                <c:pt idx="33">
                  <c:v>0.33300000000000002</c:v>
                </c:pt>
                <c:pt idx="34">
                  <c:v>0.30299999999999999</c:v>
                </c:pt>
                <c:pt idx="35">
                  <c:v>0.27300000000000002</c:v>
                </c:pt>
                <c:pt idx="36">
                  <c:v>0.24199999999999999</c:v>
                </c:pt>
                <c:pt idx="37">
                  <c:v>0.21199999999999999</c:v>
                </c:pt>
                <c:pt idx="38">
                  <c:v>0.182</c:v>
                </c:pt>
                <c:pt idx="39">
                  <c:v>0.152</c:v>
                </c:pt>
                <c:pt idx="40" formatCode="General">
                  <c:v>0.121</c:v>
                </c:pt>
                <c:pt idx="41" formatCode="General">
                  <c:v>9.0999999999999998E-2</c:v>
                </c:pt>
                <c:pt idx="42" formatCode="General">
                  <c:v>6.0999999999999999E-2</c:v>
                </c:pt>
                <c:pt idx="43" formatCode="General">
                  <c:v>0.03</c:v>
                </c:pt>
                <c:pt idx="44" formatCode="General">
                  <c:v>0</c:v>
                </c:pt>
              </c:numCache>
            </c:numRef>
          </c:xVal>
          <c:yVal>
            <c:numRef>
              <c:f>'Ehlers Anna-Elisabeth'!$V$43:$BO$43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0.55100000000000005</c:v>
                </c:pt>
                <c:pt idx="13">
                  <c:v>0.60399999999999998</c:v>
                </c:pt>
                <c:pt idx="14">
                  <c:v>0.65</c:v>
                </c:pt>
                <c:pt idx="15">
                  <c:v>0.69</c:v>
                </c:pt>
                <c:pt idx="16">
                  <c:v>0.72399999999999998</c:v>
                </c:pt>
                <c:pt idx="17">
                  <c:v>0.753</c:v>
                </c:pt>
                <c:pt idx="18">
                  <c:v>0.77700000000000002</c:v>
                </c:pt>
                <c:pt idx="19">
                  <c:v>0.79800000000000004</c:v>
                </c:pt>
                <c:pt idx="20">
                  <c:v>0.81699999999999995</c:v>
                </c:pt>
                <c:pt idx="21">
                  <c:v>0.83299999999999996</c:v>
                </c:pt>
                <c:pt idx="22">
                  <c:v>0.84699999999999998</c:v>
                </c:pt>
                <c:pt idx="23">
                  <c:v>0.85899999999999999</c:v>
                </c:pt>
                <c:pt idx="24">
                  <c:v>0.871</c:v>
                </c:pt>
                <c:pt idx="25">
                  <c:v>0.88200000000000001</c:v>
                </c:pt>
                <c:pt idx="26">
                  <c:v>0.89200000000000002</c:v>
                </c:pt>
                <c:pt idx="27">
                  <c:v>0.90200000000000002</c:v>
                </c:pt>
                <c:pt idx="28">
                  <c:v>0.91200000000000003</c:v>
                </c:pt>
                <c:pt idx="29" formatCode="#,##0.00">
                  <c:v>0.92200000000000004</c:v>
                </c:pt>
                <c:pt idx="30" formatCode="#,##0.00">
                  <c:v>0.93100000000000005</c:v>
                </c:pt>
                <c:pt idx="31" formatCode="#,##0.00">
                  <c:v>0.94099999999999995</c:v>
                </c:pt>
                <c:pt idx="32" formatCode="#,##0.00">
                  <c:v>0.95</c:v>
                </c:pt>
                <c:pt idx="33" formatCode="#,##0.00">
                  <c:v>0.95899999999999996</c:v>
                </c:pt>
                <c:pt idx="34" formatCode="#,##0.00">
                  <c:v>0.96699999999999997</c:v>
                </c:pt>
                <c:pt idx="35" formatCode="#,##0.00">
                  <c:v>0.97399999999999998</c:v>
                </c:pt>
                <c:pt idx="36" formatCode="#,##0.00">
                  <c:v>0.97899999999999998</c:v>
                </c:pt>
                <c:pt idx="37" formatCode="#,##0.00">
                  <c:v>0.98299999999999998</c:v>
                </c:pt>
                <c:pt idx="38" formatCode="#,##0.00">
                  <c:v>0.98499999999999999</c:v>
                </c:pt>
                <c:pt idx="39" formatCode="#,##0.00">
                  <c:v>0.98399999999999999</c:v>
                </c:pt>
                <c:pt idx="40" formatCode="#,##0.00">
                  <c:v>0.98</c:v>
                </c:pt>
                <c:pt idx="41" formatCode="#,##0.00">
                  <c:v>0.97199999999999998</c:v>
                </c:pt>
                <c:pt idx="42" formatCode="#,##0.00">
                  <c:v>0.95899999999999996</c:v>
                </c:pt>
                <c:pt idx="43" formatCode="#,##0.00">
                  <c:v>0.94099999999999995</c:v>
                </c:pt>
                <c:pt idx="44" formatCode="#,##0.00">
                  <c:v>0.91600000000000004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C5D-8497-7BC4CE4A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Anna-Elisabeth'!$A$10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F-435D-A0BD-0F91DF21F8E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0.96299999999999997</c:v>
                </c:pt>
                <c:pt idx="19">
                  <c:v>0.92600000000000005</c:v>
                </c:pt>
                <c:pt idx="20">
                  <c:v>0.88900000000000001</c:v>
                </c:pt>
                <c:pt idx="21">
                  <c:v>0.85199999999999998</c:v>
                </c:pt>
                <c:pt idx="22">
                  <c:v>0.81499999999999995</c:v>
                </c:pt>
                <c:pt idx="23">
                  <c:v>0.77800000000000002</c:v>
                </c:pt>
                <c:pt idx="24">
                  <c:v>0.74099999999999999</c:v>
                </c:pt>
                <c:pt idx="25">
                  <c:v>0.70399999999999996</c:v>
                </c:pt>
                <c:pt idx="26">
                  <c:v>0.66700000000000004</c:v>
                </c:pt>
                <c:pt idx="27">
                  <c:v>0.63</c:v>
                </c:pt>
                <c:pt idx="28">
                  <c:v>0.59299999999999997</c:v>
                </c:pt>
                <c:pt idx="29">
                  <c:v>0.55600000000000005</c:v>
                </c:pt>
                <c:pt idx="30">
                  <c:v>0.51900000000000002</c:v>
                </c:pt>
                <c:pt idx="31">
                  <c:v>0.48099999999999998</c:v>
                </c:pt>
                <c:pt idx="32">
                  <c:v>0.44400000000000001</c:v>
                </c:pt>
                <c:pt idx="33">
                  <c:v>0.40699999999999997</c:v>
                </c:pt>
                <c:pt idx="34">
                  <c:v>0.37</c:v>
                </c:pt>
                <c:pt idx="35">
                  <c:v>0.33300000000000002</c:v>
                </c:pt>
                <c:pt idx="36">
                  <c:v>0.29599999999999999</c:v>
                </c:pt>
                <c:pt idx="37">
                  <c:v>0.25900000000000001</c:v>
                </c:pt>
                <c:pt idx="38">
                  <c:v>0.222</c:v>
                </c:pt>
                <c:pt idx="39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'Ehlers Anna-Elisabeth'!$V$45:$BO$45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0.79600000000000004</c:v>
                </c:pt>
                <c:pt idx="19">
                  <c:v>0.82099999999999995</c:v>
                </c:pt>
                <c:pt idx="20">
                  <c:v>0.84199999999999997</c:v>
                </c:pt>
                <c:pt idx="21">
                  <c:v>0.85899999999999999</c:v>
                </c:pt>
                <c:pt idx="22">
                  <c:v>0.873</c:v>
                </c:pt>
                <c:pt idx="23">
                  <c:v>0.88400000000000001</c:v>
                </c:pt>
                <c:pt idx="24">
                  <c:v>0.89400000000000002</c:v>
                </c:pt>
                <c:pt idx="25">
                  <c:v>0.90300000000000002</c:v>
                </c:pt>
                <c:pt idx="26">
                  <c:v>0.91100000000000003</c:v>
                </c:pt>
                <c:pt idx="27">
                  <c:v>0.91800000000000004</c:v>
                </c:pt>
                <c:pt idx="28">
                  <c:v>0.92600000000000005</c:v>
                </c:pt>
                <c:pt idx="29" formatCode="#,##0.00">
                  <c:v>0.93300000000000005</c:v>
                </c:pt>
                <c:pt idx="30" formatCode="#,##0.00">
                  <c:v>0.94</c:v>
                </c:pt>
                <c:pt idx="31" formatCode="#,##0.00">
                  <c:v>0.94699999999999995</c:v>
                </c:pt>
                <c:pt idx="32" formatCode="#,##0.00">
                  <c:v>0.95499999999999996</c:v>
                </c:pt>
                <c:pt idx="33" formatCode="#,##0.00">
                  <c:v>0.96299999999999997</c:v>
                </c:pt>
                <c:pt idx="34" formatCode="#,##0.00">
                  <c:v>0.97</c:v>
                </c:pt>
                <c:pt idx="35" formatCode="#,##0.00">
                  <c:v>0.97699999999999998</c:v>
                </c:pt>
                <c:pt idx="36" formatCode="#,##0.00">
                  <c:v>0.98299999999999998</c:v>
                </c:pt>
                <c:pt idx="37" formatCode="#,##0.00">
                  <c:v>0.98799999999999999</c:v>
                </c:pt>
                <c:pt idx="38" formatCode="#,##0.00">
                  <c:v>0.99099999999999999</c:v>
                </c:pt>
                <c:pt idx="39" formatCode="#,##0.00">
                  <c:v>0.99199999999999999</c:v>
                </c:pt>
                <c:pt idx="40" formatCode="#,##0.00">
                  <c:v>0.99</c:v>
                </c:pt>
                <c:pt idx="41" formatCode="#,##0.00">
                  <c:v>0.98499999999999999</c:v>
                </c:pt>
                <c:pt idx="42" formatCode="#,##0.00">
                  <c:v>0.97499999999999998</c:v>
                </c:pt>
                <c:pt idx="43" formatCode="#,##0.00">
                  <c:v>0.96</c:v>
                </c:pt>
                <c:pt idx="44" formatCode="#,##0.00">
                  <c:v>0.93899999999999995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F-435D-A0BD-0F91DF21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Anna-Elisabeth'!$A$11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5-44F3-A04C-7C7195B2B72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'Ehlers Anna-Elisabeth'!$V$46:$BO$46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0.621</c:v>
                </c:pt>
                <c:pt idx="14">
                  <c:v>0.66600000000000004</c:v>
                </c:pt>
                <c:pt idx="15">
                  <c:v>0.70399999999999996</c:v>
                </c:pt>
                <c:pt idx="16">
                  <c:v>0.73699999999999999</c:v>
                </c:pt>
                <c:pt idx="17">
                  <c:v>0.76500000000000001</c:v>
                </c:pt>
                <c:pt idx="18">
                  <c:v>0.78900000000000003</c:v>
                </c:pt>
                <c:pt idx="19">
                  <c:v>0.81</c:v>
                </c:pt>
                <c:pt idx="20">
                  <c:v>0.82799999999999996</c:v>
                </c:pt>
                <c:pt idx="21">
                  <c:v>0.84299999999999997</c:v>
                </c:pt>
                <c:pt idx="22">
                  <c:v>0.85699999999999998</c:v>
                </c:pt>
                <c:pt idx="23">
                  <c:v>0.86899999999999999</c:v>
                </c:pt>
                <c:pt idx="24">
                  <c:v>0.88100000000000001</c:v>
                </c:pt>
                <c:pt idx="25">
                  <c:v>0.89100000000000001</c:v>
                </c:pt>
                <c:pt idx="26">
                  <c:v>0.90100000000000002</c:v>
                </c:pt>
                <c:pt idx="27">
                  <c:v>0.91100000000000003</c:v>
                </c:pt>
                <c:pt idx="28">
                  <c:v>0.92</c:v>
                </c:pt>
                <c:pt idx="29">
                  <c:v>0.93</c:v>
                </c:pt>
                <c:pt idx="30">
                  <c:v>0.93899999999999995</c:v>
                </c:pt>
                <c:pt idx="31">
                  <c:v>0.94799999999999995</c:v>
                </c:pt>
                <c:pt idx="32">
                  <c:v>0.95699999999999996</c:v>
                </c:pt>
                <c:pt idx="33">
                  <c:v>0.96499999999999997</c:v>
                </c:pt>
                <c:pt idx="34">
                  <c:v>0.97299999999999998</c:v>
                </c:pt>
                <c:pt idx="35">
                  <c:v>0.98</c:v>
                </c:pt>
                <c:pt idx="36">
                  <c:v>0.98499999999999999</c:v>
                </c:pt>
                <c:pt idx="37">
                  <c:v>0.98899999999999999</c:v>
                </c:pt>
                <c:pt idx="38">
                  <c:v>0.99099999999999999</c:v>
                </c:pt>
                <c:pt idx="39">
                  <c:v>0.99</c:v>
                </c:pt>
                <c:pt idx="40">
                  <c:v>0.98599999999999999</c:v>
                </c:pt>
                <c:pt idx="41">
                  <c:v>0.97799999999999998</c:v>
                </c:pt>
                <c:pt idx="42">
                  <c:v>0.96599999999999997</c:v>
                </c:pt>
                <c:pt idx="43">
                  <c:v>0.94899999999999995</c:v>
                </c:pt>
                <c:pt idx="44">
                  <c:v>0.92500000000000004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5-44F3-A04C-7C7195B2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'Ehlers Anna-Elisabeth'!$A$12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'Ehlers Anna-Elisabeth'!$V$2:$BO$2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'Ehlers Anna-Elisabeth'!$V$1:$BN$1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2-4A48-90D4-87F481D78B0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'Ehlers Anna-Elisabeth'!$BP$47:$DH$47</c:f>
              <c:numCache>
                <c:formatCode>0.00</c:formatCode>
                <c:ptCount val="45"/>
              </c:numCache>
            </c:numRef>
          </c:xVal>
          <c:yVal>
            <c:numRef>
              <c:f>'Ehlers Anna-Elisabeth'!$V$47:$BO$47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2-4A48-90D4-87F481D7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6-4751-BA3F-99FBD33F033F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0.96299999999999997</c:v>
                </c:pt>
                <c:pt idx="19" formatCode="General">
                  <c:v>0.92600000000000005</c:v>
                </c:pt>
                <c:pt idx="20" formatCode="General">
                  <c:v>0.88900000000000001</c:v>
                </c:pt>
                <c:pt idx="21" formatCode="General">
                  <c:v>0.85199999999999998</c:v>
                </c:pt>
                <c:pt idx="22" formatCode="General">
                  <c:v>0.81499999999999995</c:v>
                </c:pt>
                <c:pt idx="23" formatCode="General">
                  <c:v>0.77800000000000002</c:v>
                </c:pt>
                <c:pt idx="24" formatCode="General">
                  <c:v>0.74099999999999999</c:v>
                </c:pt>
                <c:pt idx="25" formatCode="General">
                  <c:v>0.70399999999999996</c:v>
                </c:pt>
                <c:pt idx="26" formatCode="General">
                  <c:v>0.66700000000000004</c:v>
                </c:pt>
                <c:pt idx="27" formatCode="General">
                  <c:v>0.63</c:v>
                </c:pt>
                <c:pt idx="28" formatCode="General">
                  <c:v>0.59299999999999997</c:v>
                </c:pt>
                <c:pt idx="29" formatCode="General">
                  <c:v>0.55600000000000005</c:v>
                </c:pt>
                <c:pt idx="30" formatCode="General">
                  <c:v>0.51900000000000002</c:v>
                </c:pt>
                <c:pt idx="31" formatCode="General">
                  <c:v>0.48099999999999998</c:v>
                </c:pt>
                <c:pt idx="32" formatCode="General">
                  <c:v>0.44400000000000001</c:v>
                </c:pt>
                <c:pt idx="33" formatCode="General">
                  <c:v>0.40699999999999997</c:v>
                </c:pt>
                <c:pt idx="34" formatCode="General">
                  <c:v>0.37</c:v>
                </c:pt>
                <c:pt idx="35" formatCode="General">
                  <c:v>0.33300000000000002</c:v>
                </c:pt>
                <c:pt idx="36" formatCode="General">
                  <c:v>0.29599999999999999</c:v>
                </c:pt>
                <c:pt idx="37" formatCode="General">
                  <c:v>0.25900000000000001</c:v>
                </c:pt>
                <c:pt idx="38" formatCode="General">
                  <c:v>0.222</c:v>
                </c:pt>
                <c:pt idx="39" formatCode="General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'Krug Valentina'!$V$42:$BO$42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0.65800000000000003</c:v>
                </c:pt>
                <c:pt idx="19">
                  <c:v>0.70499999999999996</c:v>
                </c:pt>
                <c:pt idx="20">
                  <c:v>0.745</c:v>
                </c:pt>
                <c:pt idx="21">
                  <c:v>0.77800000000000002</c:v>
                </c:pt>
                <c:pt idx="22">
                  <c:v>0.80600000000000005</c:v>
                </c:pt>
                <c:pt idx="23">
                  <c:v>0.83</c:v>
                </c:pt>
                <c:pt idx="24">
                  <c:v>0.85</c:v>
                </c:pt>
                <c:pt idx="25">
                  <c:v>0.86699999999999999</c:v>
                </c:pt>
                <c:pt idx="26">
                  <c:v>0.88200000000000001</c:v>
                </c:pt>
                <c:pt idx="27">
                  <c:v>0.89500000000000002</c:v>
                </c:pt>
                <c:pt idx="28">
                  <c:v>0.90700000000000003</c:v>
                </c:pt>
                <c:pt idx="29">
                  <c:v>0.91800000000000004</c:v>
                </c:pt>
                <c:pt idx="30">
                  <c:v>0.92900000000000005</c:v>
                </c:pt>
                <c:pt idx="31">
                  <c:v>0.93899999999999995</c:v>
                </c:pt>
                <c:pt idx="32">
                  <c:v>0.94899999999999995</c:v>
                </c:pt>
                <c:pt idx="33">
                  <c:v>0.95899999999999996</c:v>
                </c:pt>
                <c:pt idx="34">
                  <c:v>0.96799999999999997</c:v>
                </c:pt>
                <c:pt idx="35">
                  <c:v>0.97699999999999998</c:v>
                </c:pt>
                <c:pt idx="36">
                  <c:v>0.98399999999999999</c:v>
                </c:pt>
                <c:pt idx="37">
                  <c:v>0.99099999999999999</c:v>
                </c:pt>
                <c:pt idx="38">
                  <c:v>0.995</c:v>
                </c:pt>
                <c:pt idx="39">
                  <c:v>0.997</c:v>
                </c:pt>
                <c:pt idx="40">
                  <c:v>0.996</c:v>
                </c:pt>
                <c:pt idx="41">
                  <c:v>0.99099999999999999</c:v>
                </c:pt>
                <c:pt idx="42">
                  <c:v>0.98099999999999998</c:v>
                </c:pt>
                <c:pt idx="43">
                  <c:v>0.96599999999999997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6-4751-BA3F-99FBD33F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BC9-8F55-C3F44DA98C1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0.97099999999999997</c:v>
                </c:pt>
                <c:pt idx="12" formatCode="General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0.57499999999999996</c:v>
                </c:pt>
                <c:pt idx="12">
                  <c:v>0.61699999999999999</c:v>
                </c:pt>
                <c:pt idx="13">
                  <c:v>0.65400000000000003</c:v>
                </c:pt>
                <c:pt idx="14">
                  <c:v>0.68700000000000006</c:v>
                </c:pt>
                <c:pt idx="15">
                  <c:v>0.71699999999999997</c:v>
                </c:pt>
                <c:pt idx="16">
                  <c:v>0.74299999999999999</c:v>
                </c:pt>
                <c:pt idx="17">
                  <c:v>0.76700000000000002</c:v>
                </c:pt>
                <c:pt idx="18">
                  <c:v>0.78800000000000003</c:v>
                </c:pt>
                <c:pt idx="19">
                  <c:v>0.80700000000000005</c:v>
                </c:pt>
                <c:pt idx="20">
                  <c:v>0.82499999999999996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0.86899999999999999</c:v>
                </c:pt>
                <c:pt idx="24">
                  <c:v>0.88200000000000001</c:v>
                </c:pt>
                <c:pt idx="25">
                  <c:v>0.89400000000000002</c:v>
                </c:pt>
                <c:pt idx="26">
                  <c:v>0.90600000000000003</c:v>
                </c:pt>
                <c:pt idx="27">
                  <c:v>0.91700000000000004</c:v>
                </c:pt>
                <c:pt idx="28">
                  <c:v>0.92700000000000005</c:v>
                </c:pt>
                <c:pt idx="29">
                  <c:v>0.93700000000000006</c:v>
                </c:pt>
                <c:pt idx="30">
                  <c:v>0.94699999999999995</c:v>
                </c:pt>
                <c:pt idx="31">
                  <c:v>0.95499999999999996</c:v>
                </c:pt>
                <c:pt idx="32">
                  <c:v>0.96399999999999997</c:v>
                </c:pt>
                <c:pt idx="33">
                  <c:v>0.97099999999999997</c:v>
                </c:pt>
                <c:pt idx="34">
                  <c:v>0.97799999999999998</c:v>
                </c:pt>
                <c:pt idx="35">
                  <c:v>0.98299999999999998</c:v>
                </c:pt>
                <c:pt idx="36">
                  <c:v>0.98699999999999999</c:v>
                </c:pt>
                <c:pt idx="37">
                  <c:v>0.99</c:v>
                </c:pt>
                <c:pt idx="38">
                  <c:v>0.99099999999999999</c:v>
                </c:pt>
                <c:pt idx="39">
                  <c:v>0.98899999999999999</c:v>
                </c:pt>
                <c:pt idx="40">
                  <c:v>0.98499999999999999</c:v>
                </c:pt>
                <c:pt idx="41">
                  <c:v>0.97899999999999998</c:v>
                </c:pt>
                <c:pt idx="42">
                  <c:v>0.96899999999999997</c:v>
                </c:pt>
                <c:pt idx="43">
                  <c:v>0.95499999999999996</c:v>
                </c:pt>
                <c:pt idx="44">
                  <c:v>0.93700000000000006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6-4BC9-8F55-C3F44DA9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Valentina'!$A$9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4E8C-91BE-32064CD634A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Valentina'!$BP$44:$DH$44</c:f>
              <c:numCache>
                <c:formatCode>0.00</c:formatCode>
                <c:ptCount val="45"/>
              </c:numCache>
            </c:numRef>
          </c:xVal>
          <c:yVal>
            <c:numRef>
              <c:f>'Krug Valentina'!$V$44:$BO$44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1-4E8C-91BE-32064CD6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Valentina'!$A$8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A-4180-8D57-3A6ED8B4771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0.96199999999999997</c:v>
                </c:pt>
                <c:pt idx="20">
                  <c:v>0.92300000000000004</c:v>
                </c:pt>
                <c:pt idx="21">
                  <c:v>0.88500000000000001</c:v>
                </c:pt>
                <c:pt idx="22">
                  <c:v>0.84599999999999997</c:v>
                </c:pt>
                <c:pt idx="23">
                  <c:v>0.80800000000000005</c:v>
                </c:pt>
                <c:pt idx="24">
                  <c:v>0.76900000000000002</c:v>
                </c:pt>
                <c:pt idx="25">
                  <c:v>0.73099999999999998</c:v>
                </c:pt>
                <c:pt idx="26">
                  <c:v>0.69199999999999995</c:v>
                </c:pt>
                <c:pt idx="27">
                  <c:v>0.65400000000000003</c:v>
                </c:pt>
                <c:pt idx="28">
                  <c:v>0.61499999999999999</c:v>
                </c:pt>
                <c:pt idx="29">
                  <c:v>0.57699999999999996</c:v>
                </c:pt>
                <c:pt idx="30">
                  <c:v>0.53800000000000003</c:v>
                </c:pt>
                <c:pt idx="31">
                  <c:v>0.5</c:v>
                </c:pt>
                <c:pt idx="32">
                  <c:v>0.46200000000000002</c:v>
                </c:pt>
                <c:pt idx="33">
                  <c:v>0.42299999999999999</c:v>
                </c:pt>
                <c:pt idx="34">
                  <c:v>0.38500000000000001</c:v>
                </c:pt>
                <c:pt idx="35">
                  <c:v>0.34599999999999997</c:v>
                </c:pt>
                <c:pt idx="36">
                  <c:v>0.308</c:v>
                </c:pt>
                <c:pt idx="37">
                  <c:v>0.26900000000000002</c:v>
                </c:pt>
                <c:pt idx="38">
                  <c:v>0.23100000000000001</c:v>
                </c:pt>
                <c:pt idx="39">
                  <c:v>0.192</c:v>
                </c:pt>
                <c:pt idx="40" formatCode="General">
                  <c:v>0.154</c:v>
                </c:pt>
                <c:pt idx="41" formatCode="General">
                  <c:v>0.115</c:v>
                </c:pt>
                <c:pt idx="42" formatCode="General">
                  <c:v>7.6999999999999999E-2</c:v>
                </c:pt>
                <c:pt idx="43" formatCode="General">
                  <c:v>3.7999999999999999E-2</c:v>
                </c:pt>
                <c:pt idx="44" formatCode="General">
                  <c:v>0</c:v>
                </c:pt>
              </c:numCache>
            </c:numRef>
          </c:xVal>
          <c:yVal>
            <c:numRef>
              <c:f>'Krug Valentina'!$V$43:$BO$43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0.70699999999999996</c:v>
                </c:pt>
                <c:pt idx="20">
                  <c:v>0.74199999999999999</c:v>
                </c:pt>
                <c:pt idx="21">
                  <c:v>0.77200000000000002</c:v>
                </c:pt>
                <c:pt idx="22">
                  <c:v>0.8</c:v>
                </c:pt>
                <c:pt idx="23">
                  <c:v>0.82399999999999995</c:v>
                </c:pt>
                <c:pt idx="24">
                  <c:v>0.84599999999999997</c:v>
                </c:pt>
                <c:pt idx="25">
                  <c:v>0.86499999999999999</c:v>
                </c:pt>
                <c:pt idx="26">
                  <c:v>0.88300000000000001</c:v>
                </c:pt>
                <c:pt idx="27">
                  <c:v>0.89900000000000002</c:v>
                </c:pt>
                <c:pt idx="28">
                  <c:v>0.91400000000000003</c:v>
                </c:pt>
                <c:pt idx="29" formatCode="#,##0.00">
                  <c:v>0.92800000000000005</c:v>
                </c:pt>
                <c:pt idx="30" formatCode="#,##0.00">
                  <c:v>0.94099999999999995</c:v>
                </c:pt>
                <c:pt idx="31" formatCode="#,##0.00">
                  <c:v>0.95199999999999996</c:v>
                </c:pt>
                <c:pt idx="32" formatCode="#,##0.00">
                  <c:v>0.96299999999999997</c:v>
                </c:pt>
                <c:pt idx="33" formatCode="#,##0.00">
                  <c:v>0.97299999999999998</c:v>
                </c:pt>
                <c:pt idx="34" formatCode="#,##0.00">
                  <c:v>0.98099999999999998</c:v>
                </c:pt>
                <c:pt idx="35" formatCode="#,##0.00">
                  <c:v>0.98799999999999999</c:v>
                </c:pt>
                <c:pt idx="36" formatCode="#,##0.00">
                  <c:v>0.99299999999999999</c:v>
                </c:pt>
                <c:pt idx="37" formatCode="#,##0.00">
                  <c:v>0.997</c:v>
                </c:pt>
                <c:pt idx="38" formatCode="#,##0.00">
                  <c:v>0.998</c:v>
                </c:pt>
                <c:pt idx="39" formatCode="#,##0.00">
                  <c:v>0.996</c:v>
                </c:pt>
                <c:pt idx="40" formatCode="#,##0.00">
                  <c:v>0.99099999999999999</c:v>
                </c:pt>
                <c:pt idx="41" formatCode="#,##0.00">
                  <c:v>0.98299999999999998</c:v>
                </c:pt>
                <c:pt idx="42" formatCode="#,##0.00">
                  <c:v>0.96899999999999997</c:v>
                </c:pt>
                <c:pt idx="43" formatCode="#,##0.00">
                  <c:v>0.95099999999999996</c:v>
                </c:pt>
                <c:pt idx="44" formatCode="#,##0.00">
                  <c:v>0.92800000000000005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A-4180-8D57-3A6ED8B4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3-40B4-A347-90D4975DE17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Valentina'!$BP$45:$DH$45</c:f>
              <c:numCache>
                <c:formatCode>#,##0.00</c:formatCode>
                <c:ptCount val="45"/>
              </c:numCache>
            </c:numRef>
          </c:xVal>
          <c:yVal>
            <c:numRef>
              <c:f>'Krug Valentina'!$V$45:$BO$45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3-40B4-A347-90D4975D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3-4319-B7F2-A3A4A2D15DD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Valentina'!$BP$46:$DH$46</c:f>
              <c:numCache>
                <c:formatCode>0.00</c:formatCode>
                <c:ptCount val="45"/>
              </c:numCache>
            </c:numRef>
          </c:xVal>
          <c:yVal>
            <c:numRef>
              <c:f>'Krug Valentina'!$V$46:$BO$46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3-4319-B7F2-A3A4A2D1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'Krug Valentina'!$A$12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'Krug Valentina'!$V$2:$BO$2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'Krug Valentina'!$V$1:$BN$1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D-4B7A-A261-585D406E203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'Krug Valentina'!$BP$47:$DH$47</c:f>
              <c:numCache>
                <c:formatCode>0.00</c:formatCode>
                <c:ptCount val="45"/>
              </c:numCache>
            </c:numRef>
          </c:xVal>
          <c:yVal>
            <c:numRef>
              <c:f>'Krug Valentina'!$V$47:$BO$47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D-4B7A-A261-585D406E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D-4AEF-8C85-0A923265D695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'Michelmann Lynn'!$V$42:$BO$42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0.63300000000000001</c:v>
                </c:pt>
                <c:pt idx="16">
                  <c:v>0.67300000000000004</c:v>
                </c:pt>
                <c:pt idx="17">
                  <c:v>0.70799999999999996</c:v>
                </c:pt>
                <c:pt idx="18">
                  <c:v>0.73899999999999999</c:v>
                </c:pt>
                <c:pt idx="19">
                  <c:v>0.76700000000000002</c:v>
                </c:pt>
                <c:pt idx="20">
                  <c:v>0.79100000000000004</c:v>
                </c:pt>
                <c:pt idx="21">
                  <c:v>0.81299999999999994</c:v>
                </c:pt>
                <c:pt idx="22">
                  <c:v>0.83199999999999996</c:v>
                </c:pt>
                <c:pt idx="23">
                  <c:v>0.85</c:v>
                </c:pt>
                <c:pt idx="24">
                  <c:v>0.86499999999999999</c:v>
                </c:pt>
                <c:pt idx="25">
                  <c:v>0.88</c:v>
                </c:pt>
                <c:pt idx="26">
                  <c:v>0.89400000000000002</c:v>
                </c:pt>
                <c:pt idx="27">
                  <c:v>0.90600000000000003</c:v>
                </c:pt>
                <c:pt idx="28">
                  <c:v>0.91800000000000004</c:v>
                </c:pt>
                <c:pt idx="29">
                  <c:v>0.93</c:v>
                </c:pt>
                <c:pt idx="30">
                  <c:v>0.94</c:v>
                </c:pt>
                <c:pt idx="31">
                  <c:v>0.95</c:v>
                </c:pt>
                <c:pt idx="32">
                  <c:v>0.96</c:v>
                </c:pt>
                <c:pt idx="33">
                  <c:v>0.96799999999999997</c:v>
                </c:pt>
                <c:pt idx="34">
                  <c:v>0.97599999999999998</c:v>
                </c:pt>
                <c:pt idx="35">
                  <c:v>0.98199999999999998</c:v>
                </c:pt>
                <c:pt idx="36">
                  <c:v>0.98699999999999999</c:v>
                </c:pt>
                <c:pt idx="37">
                  <c:v>0.99099999999999999</c:v>
                </c:pt>
                <c:pt idx="38">
                  <c:v>0.99299999999999999</c:v>
                </c:pt>
                <c:pt idx="39">
                  <c:v>0.99199999999999999</c:v>
                </c:pt>
                <c:pt idx="40">
                  <c:v>0.98799999999999999</c:v>
                </c:pt>
                <c:pt idx="41">
                  <c:v>0.98199999999999998</c:v>
                </c:pt>
                <c:pt idx="42">
                  <c:v>0.97199999999999998</c:v>
                </c:pt>
                <c:pt idx="43">
                  <c:v>0.95699999999999996</c:v>
                </c:pt>
                <c:pt idx="44">
                  <c:v>0.93799999999999994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D-4AEF-8C85-0A923265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4-44D5-A8D1-5D066294CCF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'Michelmann Lynn'!$V$44:$BO$44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0.58499999999999996</c:v>
                </c:pt>
                <c:pt idx="15">
                  <c:v>0.63400000000000001</c:v>
                </c:pt>
                <c:pt idx="16">
                  <c:v>0.67600000000000005</c:v>
                </c:pt>
                <c:pt idx="17">
                  <c:v>0.71199999999999997</c:v>
                </c:pt>
                <c:pt idx="18">
                  <c:v>0.74299999999999999</c:v>
                </c:pt>
                <c:pt idx="19">
                  <c:v>0.76900000000000002</c:v>
                </c:pt>
                <c:pt idx="20">
                  <c:v>0.79200000000000004</c:v>
                </c:pt>
                <c:pt idx="21">
                  <c:v>0.81200000000000006</c:v>
                </c:pt>
                <c:pt idx="22">
                  <c:v>0.82899999999999996</c:v>
                </c:pt>
                <c:pt idx="23">
                  <c:v>0.84499999999999997</c:v>
                </c:pt>
                <c:pt idx="24">
                  <c:v>0.85899999999999999</c:v>
                </c:pt>
                <c:pt idx="25">
                  <c:v>0.872</c:v>
                </c:pt>
                <c:pt idx="26">
                  <c:v>0.88400000000000001</c:v>
                </c:pt>
                <c:pt idx="27">
                  <c:v>0.89600000000000002</c:v>
                </c:pt>
                <c:pt idx="28">
                  <c:v>0.90700000000000003</c:v>
                </c:pt>
                <c:pt idx="29">
                  <c:v>0.91900000000000004</c:v>
                </c:pt>
                <c:pt idx="30">
                  <c:v>0.93</c:v>
                </c:pt>
                <c:pt idx="31">
                  <c:v>0.94</c:v>
                </c:pt>
                <c:pt idx="32">
                  <c:v>0.95099999999999996</c:v>
                </c:pt>
                <c:pt idx="33">
                  <c:v>0.96</c:v>
                </c:pt>
                <c:pt idx="34">
                  <c:v>0.96899999999999997</c:v>
                </c:pt>
                <c:pt idx="35">
                  <c:v>0.97699999999999998</c:v>
                </c:pt>
                <c:pt idx="36">
                  <c:v>0.98399999999999999</c:v>
                </c:pt>
                <c:pt idx="37">
                  <c:v>0.98799999999999999</c:v>
                </c:pt>
                <c:pt idx="38">
                  <c:v>0.99</c:v>
                </c:pt>
                <c:pt idx="39">
                  <c:v>0.98799999999999999</c:v>
                </c:pt>
                <c:pt idx="40">
                  <c:v>0.98299999999999998</c:v>
                </c:pt>
                <c:pt idx="41">
                  <c:v>0.97299999999999998</c:v>
                </c:pt>
                <c:pt idx="42">
                  <c:v>0.95799999999999996</c:v>
                </c:pt>
                <c:pt idx="43">
                  <c:v>0.93600000000000005</c:v>
                </c:pt>
                <c:pt idx="44">
                  <c:v>0.90700000000000003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4-44D5-A8D1-5D066294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424-833A-5CFAD94CDF9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0.96799999999999997</c:v>
                </c:pt>
                <c:pt idx="15">
                  <c:v>0.93500000000000005</c:v>
                </c:pt>
                <c:pt idx="16">
                  <c:v>0.90300000000000002</c:v>
                </c:pt>
                <c:pt idx="17">
                  <c:v>0.871</c:v>
                </c:pt>
                <c:pt idx="18">
                  <c:v>0.83899999999999997</c:v>
                </c:pt>
                <c:pt idx="19">
                  <c:v>0.80600000000000005</c:v>
                </c:pt>
                <c:pt idx="20">
                  <c:v>0.77400000000000002</c:v>
                </c:pt>
                <c:pt idx="21">
                  <c:v>0.74199999999999999</c:v>
                </c:pt>
                <c:pt idx="22">
                  <c:v>0.71</c:v>
                </c:pt>
                <c:pt idx="23">
                  <c:v>0.67700000000000005</c:v>
                </c:pt>
                <c:pt idx="24">
                  <c:v>0.64500000000000002</c:v>
                </c:pt>
                <c:pt idx="25">
                  <c:v>0.61299999999999999</c:v>
                </c:pt>
                <c:pt idx="26">
                  <c:v>0.58099999999999996</c:v>
                </c:pt>
                <c:pt idx="27">
                  <c:v>0.54800000000000004</c:v>
                </c:pt>
                <c:pt idx="28">
                  <c:v>0.51600000000000001</c:v>
                </c:pt>
                <c:pt idx="29">
                  <c:v>0.48399999999999999</c:v>
                </c:pt>
                <c:pt idx="30">
                  <c:v>0.45200000000000001</c:v>
                </c:pt>
                <c:pt idx="31">
                  <c:v>0.41899999999999998</c:v>
                </c:pt>
                <c:pt idx="32">
                  <c:v>0.38700000000000001</c:v>
                </c:pt>
                <c:pt idx="33">
                  <c:v>0.35499999999999998</c:v>
                </c:pt>
                <c:pt idx="34">
                  <c:v>0.32300000000000001</c:v>
                </c:pt>
                <c:pt idx="35">
                  <c:v>0.28999999999999998</c:v>
                </c:pt>
                <c:pt idx="36">
                  <c:v>0.25800000000000001</c:v>
                </c:pt>
                <c:pt idx="37">
                  <c:v>0.22600000000000001</c:v>
                </c:pt>
                <c:pt idx="38">
                  <c:v>0.19400000000000001</c:v>
                </c:pt>
                <c:pt idx="39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'Michelmann Lynn'!$V$43:$BO$43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0.59799999999999998</c:v>
                </c:pt>
                <c:pt idx="15">
                  <c:v>0.64500000000000002</c:v>
                </c:pt>
                <c:pt idx="16">
                  <c:v>0.68500000000000005</c:v>
                </c:pt>
                <c:pt idx="17">
                  <c:v>0.72</c:v>
                </c:pt>
                <c:pt idx="18">
                  <c:v>0.751</c:v>
                </c:pt>
                <c:pt idx="19">
                  <c:v>0.77700000000000002</c:v>
                </c:pt>
                <c:pt idx="20">
                  <c:v>0.80100000000000005</c:v>
                </c:pt>
                <c:pt idx="21">
                  <c:v>0.82099999999999995</c:v>
                </c:pt>
                <c:pt idx="22">
                  <c:v>0.84</c:v>
                </c:pt>
                <c:pt idx="23">
                  <c:v>0.85599999999999998</c:v>
                </c:pt>
                <c:pt idx="24">
                  <c:v>0.87</c:v>
                </c:pt>
                <c:pt idx="25">
                  <c:v>0.88400000000000001</c:v>
                </c:pt>
                <c:pt idx="26">
                  <c:v>0.89600000000000002</c:v>
                </c:pt>
                <c:pt idx="27">
                  <c:v>0.90700000000000003</c:v>
                </c:pt>
                <c:pt idx="28">
                  <c:v>0.91800000000000004</c:v>
                </c:pt>
                <c:pt idx="29" formatCode="#,##0.00">
                  <c:v>0.92800000000000005</c:v>
                </c:pt>
                <c:pt idx="30" formatCode="#,##0.00">
                  <c:v>0.93799999999999994</c:v>
                </c:pt>
                <c:pt idx="31" formatCode="#,##0.00">
                  <c:v>0.94699999999999995</c:v>
                </c:pt>
                <c:pt idx="32" formatCode="#,##0.00">
                  <c:v>0.95599999999999996</c:v>
                </c:pt>
                <c:pt idx="33" formatCode="#,##0.00">
                  <c:v>0.96499999999999997</c:v>
                </c:pt>
                <c:pt idx="34" formatCode="#,##0.00">
                  <c:v>0.97299999999999998</c:v>
                </c:pt>
                <c:pt idx="35" formatCode="#,##0.00">
                  <c:v>0.98</c:v>
                </c:pt>
                <c:pt idx="36" formatCode="#,##0.00">
                  <c:v>0.98599999999999999</c:v>
                </c:pt>
                <c:pt idx="37" formatCode="#,##0.00">
                  <c:v>0.99099999999999999</c:v>
                </c:pt>
                <c:pt idx="38" formatCode="#,##0.00">
                  <c:v>0.99399999999999999</c:v>
                </c:pt>
                <c:pt idx="39" formatCode="#,##0.00">
                  <c:v>0.996</c:v>
                </c:pt>
                <c:pt idx="40" formatCode="#,##0.00">
                  <c:v>0.995</c:v>
                </c:pt>
                <c:pt idx="41" formatCode="#,##0.00">
                  <c:v>0.99099999999999999</c:v>
                </c:pt>
                <c:pt idx="42" formatCode="#,##0.00">
                  <c:v>0.98499999999999999</c:v>
                </c:pt>
                <c:pt idx="43" formatCode="#,##0.00">
                  <c:v>0.97499999999999998</c:v>
                </c:pt>
                <c:pt idx="44" formatCode="#,##0.00">
                  <c:v>0.96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424-833A-5CFAD94C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2-4EC3-A73D-7C5B735D579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Lynn'!$BP$45:$DH$45</c:f>
              <c:numCache>
                <c:formatCode>#,##0.00</c:formatCode>
                <c:ptCount val="45"/>
              </c:numCache>
            </c:numRef>
          </c:xVal>
          <c:yVal>
            <c:numRef>
              <c:f>'Michelmann Lynn'!$V$45:$BO$45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2-4EC3-A73D-7C5B735D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5-41C5-BB5A-F5364C46CC9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Lynn'!$BP$46:$DH$46</c:f>
              <c:numCache>
                <c:formatCode>0.00</c:formatCode>
                <c:ptCount val="45"/>
              </c:numCache>
            </c:numRef>
          </c:xVal>
          <c:yVal>
            <c:numRef>
              <c:f>'Michelmann Lynn'!$V$46:$BO$46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5-41C5-BB5A-F5364C46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067-8346-53257B929D7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0.97099999999999997</c:v>
                </c:pt>
                <c:pt idx="12">
                  <c:v>0.94099999999999995</c:v>
                </c:pt>
                <c:pt idx="13">
                  <c:v>0.91200000000000003</c:v>
                </c:pt>
                <c:pt idx="14">
                  <c:v>0.88200000000000001</c:v>
                </c:pt>
                <c:pt idx="15">
                  <c:v>0.85299999999999998</c:v>
                </c:pt>
                <c:pt idx="16">
                  <c:v>0.82399999999999995</c:v>
                </c:pt>
                <c:pt idx="17">
                  <c:v>0.79400000000000004</c:v>
                </c:pt>
                <c:pt idx="18">
                  <c:v>0.76500000000000001</c:v>
                </c:pt>
                <c:pt idx="19">
                  <c:v>0.73499999999999999</c:v>
                </c:pt>
                <c:pt idx="20">
                  <c:v>0.70599999999999996</c:v>
                </c:pt>
                <c:pt idx="21">
                  <c:v>0.67600000000000005</c:v>
                </c:pt>
                <c:pt idx="22">
                  <c:v>0.64700000000000002</c:v>
                </c:pt>
                <c:pt idx="23">
                  <c:v>0.61799999999999999</c:v>
                </c:pt>
                <c:pt idx="24">
                  <c:v>0.58799999999999997</c:v>
                </c:pt>
                <c:pt idx="25">
                  <c:v>0.55900000000000005</c:v>
                </c:pt>
                <c:pt idx="26">
                  <c:v>0.52900000000000003</c:v>
                </c:pt>
                <c:pt idx="27">
                  <c:v>0.5</c:v>
                </c:pt>
                <c:pt idx="28">
                  <c:v>0.47099999999999997</c:v>
                </c:pt>
                <c:pt idx="29">
                  <c:v>0.441</c:v>
                </c:pt>
                <c:pt idx="30">
                  <c:v>0.41199999999999998</c:v>
                </c:pt>
                <c:pt idx="31">
                  <c:v>0.38200000000000001</c:v>
                </c:pt>
                <c:pt idx="32">
                  <c:v>0.35299999999999998</c:v>
                </c:pt>
                <c:pt idx="33">
                  <c:v>0.32400000000000001</c:v>
                </c:pt>
                <c:pt idx="34">
                  <c:v>0.29399999999999998</c:v>
                </c:pt>
                <c:pt idx="35">
                  <c:v>0.26500000000000001</c:v>
                </c:pt>
                <c:pt idx="36">
                  <c:v>0.23499999999999999</c:v>
                </c:pt>
                <c:pt idx="37">
                  <c:v>0.20599999999999999</c:v>
                </c:pt>
                <c:pt idx="38">
                  <c:v>0.17599999999999999</c:v>
                </c:pt>
                <c:pt idx="39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0.56599999999999995</c:v>
                </c:pt>
                <c:pt idx="12">
                  <c:v>0.61299999999999999</c:v>
                </c:pt>
                <c:pt idx="13">
                  <c:v>0.65400000000000003</c:v>
                </c:pt>
                <c:pt idx="14">
                  <c:v>0.69</c:v>
                </c:pt>
                <c:pt idx="15">
                  <c:v>0.72099999999999997</c:v>
                </c:pt>
                <c:pt idx="16">
                  <c:v>0.748</c:v>
                </c:pt>
                <c:pt idx="17">
                  <c:v>0.77200000000000002</c:v>
                </c:pt>
                <c:pt idx="18">
                  <c:v>0.79300000000000004</c:v>
                </c:pt>
                <c:pt idx="19">
                  <c:v>0.81100000000000005</c:v>
                </c:pt>
                <c:pt idx="20">
                  <c:v>0.82799999999999996</c:v>
                </c:pt>
                <c:pt idx="21">
                  <c:v>0.84299999999999997</c:v>
                </c:pt>
                <c:pt idx="22">
                  <c:v>0.85599999999999998</c:v>
                </c:pt>
                <c:pt idx="23">
                  <c:v>0.86899999999999999</c:v>
                </c:pt>
                <c:pt idx="24">
                  <c:v>0.88</c:v>
                </c:pt>
                <c:pt idx="25">
                  <c:v>0.89200000000000002</c:v>
                </c:pt>
                <c:pt idx="26">
                  <c:v>0.90200000000000002</c:v>
                </c:pt>
                <c:pt idx="27">
                  <c:v>0.91300000000000003</c:v>
                </c:pt>
                <c:pt idx="28">
                  <c:v>0.92300000000000004</c:v>
                </c:pt>
                <c:pt idx="29" formatCode="#,##0.00">
                  <c:v>0.93300000000000005</c:v>
                </c:pt>
                <c:pt idx="30" formatCode="#,##0.00">
                  <c:v>0.94299999999999995</c:v>
                </c:pt>
                <c:pt idx="31" formatCode="#,##0.00">
                  <c:v>0.95199999999999996</c:v>
                </c:pt>
                <c:pt idx="32" formatCode="#,##0.00">
                  <c:v>0.96099999999999997</c:v>
                </c:pt>
                <c:pt idx="33" formatCode="#,##0.00">
                  <c:v>0.97</c:v>
                </c:pt>
                <c:pt idx="34" formatCode="#,##0.00">
                  <c:v>0.97799999999999998</c:v>
                </c:pt>
                <c:pt idx="35" formatCode="#,##0.00">
                  <c:v>0.98399999999999999</c:v>
                </c:pt>
                <c:pt idx="36" formatCode="#,##0.00">
                  <c:v>0.99</c:v>
                </c:pt>
                <c:pt idx="37" formatCode="#,##0.00">
                  <c:v>0.99399999999999999</c:v>
                </c:pt>
                <c:pt idx="38" formatCode="#,##0.00">
                  <c:v>0.995</c:v>
                </c:pt>
                <c:pt idx="39" formatCode="#,##0.00">
                  <c:v>0.995</c:v>
                </c:pt>
                <c:pt idx="40" formatCode="#,##0.00">
                  <c:v>0.99099999999999999</c:v>
                </c:pt>
                <c:pt idx="41" formatCode="#,##0.00">
                  <c:v>0.98399999999999999</c:v>
                </c:pt>
                <c:pt idx="42" formatCode="#,##0.00">
                  <c:v>0.97299999999999998</c:v>
                </c:pt>
                <c:pt idx="43" formatCode="#,##0.00">
                  <c:v>0.95799999999999996</c:v>
                </c:pt>
                <c:pt idx="44" formatCode="#,##0.00">
                  <c:v>0.93700000000000006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067-8346-53257B92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'Michelmann Lynn'!$A$12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'Michelmann Lynn'!$V$2:$BO$2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'Michelmann Lynn'!$V$1:$BN$1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C81-ADCC-60EF6244D95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'Michelmann Lynn'!$BP$47:$DH$47</c:f>
              <c:numCache>
                <c:formatCode>0.00</c:formatCode>
                <c:ptCount val="45"/>
              </c:numCache>
            </c:numRef>
          </c:xVal>
          <c:yVal>
            <c:numRef>
              <c:f>'Michelmann Lynn'!$V$47:$BO$47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F-4C81-ADCC-60EF6244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3-4D59-83F2-832177E8F06A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0.96399999999999997</c:v>
                </c:pt>
                <c:pt idx="18" formatCode="General">
                  <c:v>0.92900000000000005</c:v>
                </c:pt>
                <c:pt idx="19" formatCode="General">
                  <c:v>0.89300000000000002</c:v>
                </c:pt>
                <c:pt idx="20" formatCode="General">
                  <c:v>0.85699999999999998</c:v>
                </c:pt>
                <c:pt idx="21" formatCode="General">
                  <c:v>0.82099999999999995</c:v>
                </c:pt>
                <c:pt idx="22" formatCode="General">
                  <c:v>0.78600000000000003</c:v>
                </c:pt>
                <c:pt idx="23" formatCode="General">
                  <c:v>0.75</c:v>
                </c:pt>
                <c:pt idx="24" formatCode="General">
                  <c:v>0.71399999999999997</c:v>
                </c:pt>
                <c:pt idx="25" formatCode="General">
                  <c:v>0.67900000000000005</c:v>
                </c:pt>
                <c:pt idx="26" formatCode="General">
                  <c:v>0.64300000000000002</c:v>
                </c:pt>
                <c:pt idx="27" formatCode="General">
                  <c:v>0.60699999999999998</c:v>
                </c:pt>
                <c:pt idx="28" formatCode="General">
                  <c:v>0.57099999999999995</c:v>
                </c:pt>
                <c:pt idx="29" formatCode="General">
                  <c:v>0.53600000000000003</c:v>
                </c:pt>
                <c:pt idx="30" formatCode="General">
                  <c:v>0.5</c:v>
                </c:pt>
                <c:pt idx="31" formatCode="General">
                  <c:v>0.46400000000000002</c:v>
                </c:pt>
                <c:pt idx="32" formatCode="General">
                  <c:v>0.42899999999999999</c:v>
                </c:pt>
                <c:pt idx="33" formatCode="General">
                  <c:v>0.39300000000000002</c:v>
                </c:pt>
                <c:pt idx="34" formatCode="General">
                  <c:v>0.35699999999999998</c:v>
                </c:pt>
                <c:pt idx="35" formatCode="General">
                  <c:v>0.32100000000000001</c:v>
                </c:pt>
                <c:pt idx="36" formatCode="General">
                  <c:v>0.28599999999999998</c:v>
                </c:pt>
                <c:pt idx="37" formatCode="General">
                  <c:v>0.25</c:v>
                </c:pt>
                <c:pt idx="38" formatCode="General">
                  <c:v>0.214</c:v>
                </c:pt>
                <c:pt idx="39" formatCode="General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'Roos Berenike'!$V$42:$BO$42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0.56899999999999995</c:v>
                </c:pt>
                <c:pt idx="18">
                  <c:v>0.623</c:v>
                </c:pt>
                <c:pt idx="19">
                  <c:v>0.67</c:v>
                </c:pt>
                <c:pt idx="20">
                  <c:v>0.71</c:v>
                </c:pt>
                <c:pt idx="21">
                  <c:v>0.74299999999999999</c:v>
                </c:pt>
                <c:pt idx="22">
                  <c:v>0.77200000000000002</c:v>
                </c:pt>
                <c:pt idx="23">
                  <c:v>0.79700000000000004</c:v>
                </c:pt>
                <c:pt idx="24">
                  <c:v>0.81799999999999995</c:v>
                </c:pt>
                <c:pt idx="25">
                  <c:v>0.83599999999999997</c:v>
                </c:pt>
                <c:pt idx="26">
                  <c:v>0.85299999999999998</c:v>
                </c:pt>
                <c:pt idx="27">
                  <c:v>0.86799999999999999</c:v>
                </c:pt>
                <c:pt idx="28">
                  <c:v>0.88200000000000001</c:v>
                </c:pt>
                <c:pt idx="29">
                  <c:v>0.89500000000000002</c:v>
                </c:pt>
                <c:pt idx="30">
                  <c:v>0.90800000000000003</c:v>
                </c:pt>
                <c:pt idx="31">
                  <c:v>0.92</c:v>
                </c:pt>
                <c:pt idx="32">
                  <c:v>0.93200000000000005</c:v>
                </c:pt>
                <c:pt idx="33">
                  <c:v>0.94399999999999995</c:v>
                </c:pt>
                <c:pt idx="34">
                  <c:v>0.95499999999999996</c:v>
                </c:pt>
                <c:pt idx="35">
                  <c:v>0.96599999999999997</c:v>
                </c:pt>
                <c:pt idx="36">
                  <c:v>0.97499999999999998</c:v>
                </c:pt>
                <c:pt idx="37">
                  <c:v>0.98299999999999998</c:v>
                </c:pt>
                <c:pt idx="38">
                  <c:v>0.98899999999999999</c:v>
                </c:pt>
                <c:pt idx="39">
                  <c:v>0.99199999999999999</c:v>
                </c:pt>
                <c:pt idx="40">
                  <c:v>0.99199999999999999</c:v>
                </c:pt>
                <c:pt idx="41">
                  <c:v>0.98799999999999999</c:v>
                </c:pt>
                <c:pt idx="42">
                  <c:v>0.98</c:v>
                </c:pt>
                <c:pt idx="43">
                  <c:v>0.96499999999999997</c:v>
                </c:pt>
                <c:pt idx="44">
                  <c:v>0.94299999999999995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3-4D59-83F2-832177E8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B-4E6D-AB9B-24584E478868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0.96399999999999997</c:v>
                </c:pt>
                <c:pt idx="18" formatCode="General">
                  <c:v>0.92900000000000005</c:v>
                </c:pt>
                <c:pt idx="19" formatCode="General">
                  <c:v>0.89300000000000002</c:v>
                </c:pt>
                <c:pt idx="20" formatCode="General">
                  <c:v>0.85699999999999998</c:v>
                </c:pt>
                <c:pt idx="21" formatCode="General">
                  <c:v>0.82099999999999995</c:v>
                </c:pt>
                <c:pt idx="22" formatCode="General">
                  <c:v>0.78600000000000003</c:v>
                </c:pt>
                <c:pt idx="23" formatCode="General">
                  <c:v>0.75</c:v>
                </c:pt>
                <c:pt idx="24" formatCode="General">
                  <c:v>0.71399999999999997</c:v>
                </c:pt>
                <c:pt idx="25" formatCode="General">
                  <c:v>0.67900000000000005</c:v>
                </c:pt>
                <c:pt idx="26" formatCode="General">
                  <c:v>0.64300000000000002</c:v>
                </c:pt>
                <c:pt idx="27" formatCode="General">
                  <c:v>0.60699999999999998</c:v>
                </c:pt>
                <c:pt idx="28" formatCode="General">
                  <c:v>0.57099999999999995</c:v>
                </c:pt>
                <c:pt idx="29" formatCode="General">
                  <c:v>0.53600000000000003</c:v>
                </c:pt>
                <c:pt idx="30" formatCode="General">
                  <c:v>0.5</c:v>
                </c:pt>
                <c:pt idx="31" formatCode="General">
                  <c:v>0.46400000000000002</c:v>
                </c:pt>
                <c:pt idx="32" formatCode="General">
                  <c:v>0.42899999999999999</c:v>
                </c:pt>
                <c:pt idx="33" formatCode="General">
                  <c:v>0.39300000000000002</c:v>
                </c:pt>
                <c:pt idx="34" formatCode="General">
                  <c:v>0.35699999999999998</c:v>
                </c:pt>
                <c:pt idx="35" formatCode="General">
                  <c:v>0.32100000000000001</c:v>
                </c:pt>
                <c:pt idx="36" formatCode="General">
                  <c:v>0.28599999999999998</c:v>
                </c:pt>
                <c:pt idx="37" formatCode="General">
                  <c:v>0.25</c:v>
                </c:pt>
                <c:pt idx="38" formatCode="General">
                  <c:v>0.214</c:v>
                </c:pt>
                <c:pt idx="39" formatCode="General">
                  <c:v>0.17899999999999999</c:v>
                </c:pt>
                <c:pt idx="40" formatCode="General">
                  <c:v>0.14299999999999999</c:v>
                </c:pt>
                <c:pt idx="41" formatCode="General">
                  <c:v>0.107</c:v>
                </c:pt>
                <c:pt idx="42" formatCode="General">
                  <c:v>7.0999999999999994E-2</c:v>
                </c:pt>
                <c:pt idx="43" formatCode="General">
                  <c:v>3.5999999999999997E-2</c:v>
                </c:pt>
                <c:pt idx="44" formatCode="General">
                  <c:v>0</c:v>
                </c:pt>
              </c:numCache>
            </c:numRef>
          </c:xVal>
          <c:yVal>
            <c:numRef>
              <c:f>'Roos Berenike'!$V$44:$BO$44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0.60099999999999998</c:v>
                </c:pt>
                <c:pt idx="18">
                  <c:v>0.65300000000000002</c:v>
                </c:pt>
                <c:pt idx="19">
                  <c:v>0.69699999999999995</c:v>
                </c:pt>
                <c:pt idx="20">
                  <c:v>0.73399999999999999</c:v>
                </c:pt>
                <c:pt idx="21">
                  <c:v>0.76500000000000001</c:v>
                </c:pt>
                <c:pt idx="22">
                  <c:v>0.79200000000000004</c:v>
                </c:pt>
                <c:pt idx="23">
                  <c:v>0.81399999999999995</c:v>
                </c:pt>
                <c:pt idx="24">
                  <c:v>0.83399999999999996</c:v>
                </c:pt>
                <c:pt idx="25">
                  <c:v>0.85</c:v>
                </c:pt>
                <c:pt idx="26">
                  <c:v>0.86499999999999999</c:v>
                </c:pt>
                <c:pt idx="27">
                  <c:v>0.879</c:v>
                </c:pt>
                <c:pt idx="28">
                  <c:v>0.89100000000000001</c:v>
                </c:pt>
                <c:pt idx="29">
                  <c:v>0.90300000000000002</c:v>
                </c:pt>
                <c:pt idx="30">
                  <c:v>0.91400000000000003</c:v>
                </c:pt>
                <c:pt idx="31">
                  <c:v>0.92500000000000004</c:v>
                </c:pt>
                <c:pt idx="32">
                  <c:v>0.93600000000000005</c:v>
                </c:pt>
                <c:pt idx="33">
                  <c:v>0.94699999999999995</c:v>
                </c:pt>
                <c:pt idx="34">
                  <c:v>0.95699999999999996</c:v>
                </c:pt>
                <c:pt idx="35">
                  <c:v>0.96599999999999997</c:v>
                </c:pt>
                <c:pt idx="36">
                  <c:v>0.97499999999999998</c:v>
                </c:pt>
                <c:pt idx="37">
                  <c:v>0.98299999999999998</c:v>
                </c:pt>
                <c:pt idx="38">
                  <c:v>0.98899999999999999</c:v>
                </c:pt>
                <c:pt idx="39">
                  <c:v>0.99199999999999999</c:v>
                </c:pt>
                <c:pt idx="40">
                  <c:v>0.99299999999999999</c:v>
                </c:pt>
                <c:pt idx="41">
                  <c:v>0.98899999999999999</c:v>
                </c:pt>
                <c:pt idx="42">
                  <c:v>0.98199999999999998</c:v>
                </c:pt>
                <c:pt idx="43">
                  <c:v>0.96899999999999997</c:v>
                </c:pt>
                <c:pt idx="44">
                  <c:v>0.94899999999999995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B-4E6D-AB9B-24584E47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6-4349-B14D-10C067D6FEC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0.96299999999999997</c:v>
                </c:pt>
                <c:pt idx="19">
                  <c:v>0.92600000000000005</c:v>
                </c:pt>
                <c:pt idx="20">
                  <c:v>0.88900000000000001</c:v>
                </c:pt>
                <c:pt idx="21">
                  <c:v>0.85199999999999998</c:v>
                </c:pt>
                <c:pt idx="22">
                  <c:v>0.81499999999999995</c:v>
                </c:pt>
                <c:pt idx="23">
                  <c:v>0.77800000000000002</c:v>
                </c:pt>
                <c:pt idx="24">
                  <c:v>0.74099999999999999</c:v>
                </c:pt>
                <c:pt idx="25">
                  <c:v>0.70399999999999996</c:v>
                </c:pt>
                <c:pt idx="26">
                  <c:v>0.66700000000000004</c:v>
                </c:pt>
                <c:pt idx="27">
                  <c:v>0.63</c:v>
                </c:pt>
                <c:pt idx="28">
                  <c:v>0.59299999999999997</c:v>
                </c:pt>
                <c:pt idx="29">
                  <c:v>0.55600000000000005</c:v>
                </c:pt>
                <c:pt idx="30">
                  <c:v>0.51900000000000002</c:v>
                </c:pt>
                <c:pt idx="31">
                  <c:v>0.48099999999999998</c:v>
                </c:pt>
                <c:pt idx="32">
                  <c:v>0.44400000000000001</c:v>
                </c:pt>
                <c:pt idx="33">
                  <c:v>0.40699999999999997</c:v>
                </c:pt>
                <c:pt idx="34">
                  <c:v>0.37</c:v>
                </c:pt>
                <c:pt idx="35">
                  <c:v>0.33300000000000002</c:v>
                </c:pt>
                <c:pt idx="36">
                  <c:v>0.29599999999999999</c:v>
                </c:pt>
                <c:pt idx="37">
                  <c:v>0.25900000000000001</c:v>
                </c:pt>
                <c:pt idx="38">
                  <c:v>0.222</c:v>
                </c:pt>
                <c:pt idx="39">
                  <c:v>0.185</c:v>
                </c:pt>
                <c:pt idx="40" formatCode="General">
                  <c:v>0.14799999999999999</c:v>
                </c:pt>
                <c:pt idx="41" formatCode="General">
                  <c:v>0.111</c:v>
                </c:pt>
                <c:pt idx="42" formatCode="General">
                  <c:v>7.3999999999999996E-2</c:v>
                </c:pt>
                <c:pt idx="43" formatCode="General">
                  <c:v>3.6999999999999998E-2</c:v>
                </c:pt>
                <c:pt idx="44" formatCode="General">
                  <c:v>0</c:v>
                </c:pt>
              </c:numCache>
            </c:numRef>
          </c:xVal>
          <c:yVal>
            <c:numRef>
              <c:f>'Roos Berenike'!$V$43:$BO$43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0.63300000000000001</c:v>
                </c:pt>
                <c:pt idx="19">
                  <c:v>0.68300000000000005</c:v>
                </c:pt>
                <c:pt idx="20">
                  <c:v>0.72399999999999998</c:v>
                </c:pt>
                <c:pt idx="21">
                  <c:v>0.75800000000000001</c:v>
                </c:pt>
                <c:pt idx="22">
                  <c:v>0.78600000000000003</c:v>
                </c:pt>
                <c:pt idx="23">
                  <c:v>0.80900000000000005</c:v>
                </c:pt>
                <c:pt idx="24">
                  <c:v>0.82799999999999996</c:v>
                </c:pt>
                <c:pt idx="25">
                  <c:v>0.84399999999999997</c:v>
                </c:pt>
                <c:pt idx="26">
                  <c:v>0.85799999999999998</c:v>
                </c:pt>
                <c:pt idx="27">
                  <c:v>0.87</c:v>
                </c:pt>
                <c:pt idx="28">
                  <c:v>0.88200000000000001</c:v>
                </c:pt>
                <c:pt idx="29" formatCode="#,##0.00">
                  <c:v>0.89300000000000002</c:v>
                </c:pt>
                <c:pt idx="30" formatCode="#,##0.00">
                  <c:v>0.90400000000000003</c:v>
                </c:pt>
                <c:pt idx="31" formatCode="#,##0.00">
                  <c:v>0.91500000000000004</c:v>
                </c:pt>
                <c:pt idx="32" formatCode="#,##0.00">
                  <c:v>0.92600000000000005</c:v>
                </c:pt>
                <c:pt idx="33" formatCode="#,##0.00">
                  <c:v>0.93799999999999994</c:v>
                </c:pt>
                <c:pt idx="34" formatCode="#,##0.00">
                  <c:v>0.94899999999999995</c:v>
                </c:pt>
                <c:pt idx="35" formatCode="#,##0.00">
                  <c:v>0.96</c:v>
                </c:pt>
                <c:pt idx="36" formatCode="#,##0.00">
                  <c:v>0.97</c:v>
                </c:pt>
                <c:pt idx="37" formatCode="#,##0.00">
                  <c:v>0.97899999999999998</c:v>
                </c:pt>
                <c:pt idx="38" formatCode="#,##0.00">
                  <c:v>0.98599999999999999</c:v>
                </c:pt>
                <c:pt idx="39" formatCode="#,##0.00">
                  <c:v>0.99099999999999999</c:v>
                </c:pt>
                <c:pt idx="40" formatCode="#,##0.00">
                  <c:v>0.99299999999999999</c:v>
                </c:pt>
                <c:pt idx="41" formatCode="#,##0.00">
                  <c:v>0.99</c:v>
                </c:pt>
                <c:pt idx="42" formatCode="#,##0.00">
                  <c:v>0.98199999999999998</c:v>
                </c:pt>
                <c:pt idx="43" formatCode="#,##0.00">
                  <c:v>0.96699999999999997</c:v>
                </c:pt>
                <c:pt idx="44" formatCode="#,##0.00">
                  <c:v>0.94399999999999995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6-4349-B14D-10C067D6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D-4B2E-9508-1211B886F7E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Berenike'!$BP$45:$DH$45</c:f>
              <c:numCache>
                <c:formatCode>#,##0.00</c:formatCode>
                <c:ptCount val="45"/>
              </c:numCache>
            </c:numRef>
          </c:xVal>
          <c:yVal>
            <c:numRef>
              <c:f>'Roos Berenike'!$V$45:$BO$45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D-4B2E-9508-1211B886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6-4D97-9D09-3744489685A6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Berenike'!$BP$46:$DH$46</c:f>
              <c:numCache>
                <c:formatCode>0.00</c:formatCode>
                <c:ptCount val="45"/>
              </c:numCache>
            </c:numRef>
          </c:xVal>
          <c:yVal>
            <c:numRef>
              <c:f>'Roos Berenike'!$V$46:$BO$46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6-4D97-9D09-37444896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'Roos Berenike'!$A$12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'Roos Berenike'!$V$2:$BO$2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'Roos Berenike'!$V$1:$BN$1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F-47C5-BDA0-A00B3FB87F9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'Roos Berenike'!$BP$47:$DH$47</c:f>
              <c:numCache>
                <c:formatCode>0.00</c:formatCode>
                <c:ptCount val="45"/>
              </c:numCache>
            </c:numRef>
          </c:xVal>
          <c:yVal>
            <c:numRef>
              <c:f>'Roos Berenike'!$V$47:$BO$47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F-47C5-BDA0-A00B3FB8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C-481F-823B-525DF48735BE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0.96</c:v>
                </c:pt>
                <c:pt idx="21" formatCode="General">
                  <c:v>0.92</c:v>
                </c:pt>
                <c:pt idx="22" formatCode="General">
                  <c:v>0.88</c:v>
                </c:pt>
                <c:pt idx="23" formatCode="General">
                  <c:v>0.84</c:v>
                </c:pt>
                <c:pt idx="24" formatCode="General">
                  <c:v>0.8</c:v>
                </c:pt>
                <c:pt idx="25" formatCode="General">
                  <c:v>0.76</c:v>
                </c:pt>
                <c:pt idx="26" formatCode="General">
                  <c:v>0.72</c:v>
                </c:pt>
                <c:pt idx="27" formatCode="General">
                  <c:v>0.68</c:v>
                </c:pt>
                <c:pt idx="28" formatCode="General">
                  <c:v>0.64</c:v>
                </c:pt>
                <c:pt idx="29" formatCode="General">
                  <c:v>0.6</c:v>
                </c:pt>
                <c:pt idx="30" formatCode="General">
                  <c:v>0.56000000000000005</c:v>
                </c:pt>
                <c:pt idx="31" formatCode="General">
                  <c:v>0.52</c:v>
                </c:pt>
                <c:pt idx="32" formatCode="General">
                  <c:v>0.48</c:v>
                </c:pt>
                <c:pt idx="33" formatCode="General">
                  <c:v>0.44</c:v>
                </c:pt>
                <c:pt idx="34" formatCode="General">
                  <c:v>0.4</c:v>
                </c:pt>
                <c:pt idx="35" formatCode="General">
                  <c:v>0.36</c:v>
                </c:pt>
                <c:pt idx="36" formatCode="General">
                  <c:v>0.32</c:v>
                </c:pt>
                <c:pt idx="37" formatCode="General">
                  <c:v>0.28000000000000003</c:v>
                </c:pt>
                <c:pt idx="38" formatCode="General">
                  <c:v>0.24</c:v>
                </c:pt>
                <c:pt idx="39" formatCode="General">
                  <c:v>0.2</c:v>
                </c:pt>
                <c:pt idx="40" formatCode="General">
                  <c:v>0.16</c:v>
                </c:pt>
                <c:pt idx="41" formatCode="General">
                  <c:v>0.12</c:v>
                </c:pt>
                <c:pt idx="42" formatCode="General">
                  <c:v>0.08</c:v>
                </c:pt>
                <c:pt idx="43" formatCode="General">
                  <c:v>0.04</c:v>
                </c:pt>
                <c:pt idx="44" formatCode="General">
                  <c:v>0</c:v>
                </c:pt>
              </c:numCache>
            </c:numRef>
          </c:xVal>
          <c:yVal>
            <c:numRef>
              <c:f>'Servatius Elenor'!$V$42:$BO$42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0.63600000000000001</c:v>
                </c:pt>
                <c:pt idx="21">
                  <c:v>0.68600000000000005</c:v>
                </c:pt>
                <c:pt idx="22">
                  <c:v>0.72799999999999998</c:v>
                </c:pt>
                <c:pt idx="23">
                  <c:v>0.76400000000000001</c:v>
                </c:pt>
                <c:pt idx="24">
                  <c:v>0.79400000000000004</c:v>
                </c:pt>
                <c:pt idx="25">
                  <c:v>0.82</c:v>
                </c:pt>
                <c:pt idx="26">
                  <c:v>0.84299999999999997</c:v>
                </c:pt>
                <c:pt idx="27">
                  <c:v>0.86299999999999999</c:v>
                </c:pt>
                <c:pt idx="28">
                  <c:v>0.88100000000000001</c:v>
                </c:pt>
                <c:pt idx="29">
                  <c:v>0.89600000000000002</c:v>
                </c:pt>
                <c:pt idx="30">
                  <c:v>0.91100000000000003</c:v>
                </c:pt>
                <c:pt idx="31">
                  <c:v>0.92500000000000004</c:v>
                </c:pt>
                <c:pt idx="32">
                  <c:v>0.93799999999999994</c:v>
                </c:pt>
                <c:pt idx="33">
                  <c:v>0.95</c:v>
                </c:pt>
                <c:pt idx="34">
                  <c:v>0.96099999999999997</c:v>
                </c:pt>
                <c:pt idx="35">
                  <c:v>0.97199999999999998</c:v>
                </c:pt>
                <c:pt idx="36">
                  <c:v>0.98099999999999998</c:v>
                </c:pt>
                <c:pt idx="37">
                  <c:v>0.99</c:v>
                </c:pt>
                <c:pt idx="38">
                  <c:v>0.996</c:v>
                </c:pt>
                <c:pt idx="39">
                  <c:v>1</c:v>
                </c:pt>
                <c:pt idx="40">
                  <c:v>1.002</c:v>
                </c:pt>
                <c:pt idx="41">
                  <c:v>1</c:v>
                </c:pt>
                <c:pt idx="42">
                  <c:v>0.99299999999999999</c:v>
                </c:pt>
                <c:pt idx="43">
                  <c:v>0.98099999999999998</c:v>
                </c:pt>
                <c:pt idx="44">
                  <c:v>0.96199999999999997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C-481F-823B-525DF487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7-414D-B5E8-71ADE6DD2E3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0.96699999999999997</c:v>
                </c:pt>
                <c:pt idx="16" formatCode="General">
                  <c:v>0.93300000000000005</c:v>
                </c:pt>
                <c:pt idx="17" formatCode="General">
                  <c:v>0.9</c:v>
                </c:pt>
                <c:pt idx="18" formatCode="General">
                  <c:v>0.86699999999999999</c:v>
                </c:pt>
                <c:pt idx="19" formatCode="General">
                  <c:v>0.83299999999999996</c:v>
                </c:pt>
                <c:pt idx="20" formatCode="General">
                  <c:v>0.8</c:v>
                </c:pt>
                <c:pt idx="21" formatCode="General">
                  <c:v>0.76700000000000002</c:v>
                </c:pt>
                <c:pt idx="22" formatCode="General">
                  <c:v>0.73299999999999998</c:v>
                </c:pt>
                <c:pt idx="23" formatCode="General">
                  <c:v>0.7</c:v>
                </c:pt>
                <c:pt idx="24" formatCode="General">
                  <c:v>0.66700000000000004</c:v>
                </c:pt>
                <c:pt idx="25" formatCode="General">
                  <c:v>0.63300000000000001</c:v>
                </c:pt>
                <c:pt idx="26" formatCode="General">
                  <c:v>0.6</c:v>
                </c:pt>
                <c:pt idx="27" formatCode="General">
                  <c:v>0.56699999999999995</c:v>
                </c:pt>
                <c:pt idx="28" formatCode="General">
                  <c:v>0.53300000000000003</c:v>
                </c:pt>
                <c:pt idx="29" formatCode="General">
                  <c:v>0.5</c:v>
                </c:pt>
                <c:pt idx="30" formatCode="General">
                  <c:v>0.46700000000000003</c:v>
                </c:pt>
                <c:pt idx="31" formatCode="General">
                  <c:v>0.433</c:v>
                </c:pt>
                <c:pt idx="32" formatCode="General">
                  <c:v>0.4</c:v>
                </c:pt>
                <c:pt idx="33" formatCode="General">
                  <c:v>0.36699999999999999</c:v>
                </c:pt>
                <c:pt idx="34" formatCode="General">
                  <c:v>0.33300000000000002</c:v>
                </c:pt>
                <c:pt idx="35" formatCode="General">
                  <c:v>0.3</c:v>
                </c:pt>
                <c:pt idx="36" formatCode="General">
                  <c:v>0.26700000000000002</c:v>
                </c:pt>
                <c:pt idx="37" formatCode="General">
                  <c:v>0.23300000000000001</c:v>
                </c:pt>
                <c:pt idx="38" formatCode="General">
                  <c:v>0.2</c:v>
                </c:pt>
                <c:pt idx="39" formatCode="General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'Servatius Elenor'!$V$44:$BO$44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0.56699999999999995</c:v>
                </c:pt>
                <c:pt idx="16">
                  <c:v>0.623</c:v>
                </c:pt>
                <c:pt idx="17">
                  <c:v>0.67100000000000004</c:v>
                </c:pt>
                <c:pt idx="18">
                  <c:v>0.71299999999999997</c:v>
                </c:pt>
                <c:pt idx="19">
                  <c:v>0.749</c:v>
                </c:pt>
                <c:pt idx="20">
                  <c:v>0.78100000000000003</c:v>
                </c:pt>
                <c:pt idx="21">
                  <c:v>0.80800000000000005</c:v>
                </c:pt>
                <c:pt idx="22">
                  <c:v>0.83199999999999996</c:v>
                </c:pt>
                <c:pt idx="23">
                  <c:v>0.85199999999999998</c:v>
                </c:pt>
                <c:pt idx="24">
                  <c:v>0.87</c:v>
                </c:pt>
                <c:pt idx="25">
                  <c:v>0.88600000000000001</c:v>
                </c:pt>
                <c:pt idx="26">
                  <c:v>0.9</c:v>
                </c:pt>
                <c:pt idx="27">
                  <c:v>0.91300000000000003</c:v>
                </c:pt>
                <c:pt idx="28">
                  <c:v>0.92400000000000004</c:v>
                </c:pt>
                <c:pt idx="29">
                  <c:v>0.93500000000000005</c:v>
                </c:pt>
                <c:pt idx="30">
                  <c:v>0.94499999999999995</c:v>
                </c:pt>
                <c:pt idx="31">
                  <c:v>0.95399999999999996</c:v>
                </c:pt>
                <c:pt idx="32">
                  <c:v>0.96199999999999997</c:v>
                </c:pt>
                <c:pt idx="33">
                  <c:v>0.97</c:v>
                </c:pt>
                <c:pt idx="34">
                  <c:v>0.97699999999999998</c:v>
                </c:pt>
                <c:pt idx="35">
                  <c:v>0.98299999999999998</c:v>
                </c:pt>
                <c:pt idx="36">
                  <c:v>0.98799999999999999</c:v>
                </c:pt>
                <c:pt idx="37">
                  <c:v>0.99199999999999999</c:v>
                </c:pt>
                <c:pt idx="38">
                  <c:v>0.995</c:v>
                </c:pt>
                <c:pt idx="39">
                  <c:v>0.996</c:v>
                </c:pt>
                <c:pt idx="40">
                  <c:v>0.995</c:v>
                </c:pt>
                <c:pt idx="41">
                  <c:v>0.99099999999999999</c:v>
                </c:pt>
                <c:pt idx="42">
                  <c:v>0.98399999999999999</c:v>
                </c:pt>
                <c:pt idx="43">
                  <c:v>0.97299999999999998</c:v>
                </c:pt>
                <c:pt idx="44">
                  <c:v>0.95799999999999996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7-414D-B5E8-71ADE6DD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A-408C-A45C-82B7D1FC754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0.96699999999999997</c:v>
                </c:pt>
                <c:pt idx="16">
                  <c:v>0.93300000000000005</c:v>
                </c:pt>
                <c:pt idx="17">
                  <c:v>0.9</c:v>
                </c:pt>
                <c:pt idx="18">
                  <c:v>0.86699999999999999</c:v>
                </c:pt>
                <c:pt idx="19">
                  <c:v>0.83299999999999996</c:v>
                </c:pt>
                <c:pt idx="20">
                  <c:v>0.8</c:v>
                </c:pt>
                <c:pt idx="21">
                  <c:v>0.76700000000000002</c:v>
                </c:pt>
                <c:pt idx="22">
                  <c:v>0.73299999999999998</c:v>
                </c:pt>
                <c:pt idx="23">
                  <c:v>0.7</c:v>
                </c:pt>
                <c:pt idx="24">
                  <c:v>0.66700000000000004</c:v>
                </c:pt>
                <c:pt idx="25">
                  <c:v>0.63300000000000001</c:v>
                </c:pt>
                <c:pt idx="26">
                  <c:v>0.6</c:v>
                </c:pt>
                <c:pt idx="27">
                  <c:v>0.56699999999999995</c:v>
                </c:pt>
                <c:pt idx="28">
                  <c:v>0.53300000000000003</c:v>
                </c:pt>
                <c:pt idx="29">
                  <c:v>0.5</c:v>
                </c:pt>
                <c:pt idx="30">
                  <c:v>0.46700000000000003</c:v>
                </c:pt>
                <c:pt idx="31">
                  <c:v>0.433</c:v>
                </c:pt>
                <c:pt idx="32">
                  <c:v>0.4</c:v>
                </c:pt>
                <c:pt idx="33">
                  <c:v>0.36699999999999999</c:v>
                </c:pt>
                <c:pt idx="34">
                  <c:v>0.33300000000000002</c:v>
                </c:pt>
                <c:pt idx="35">
                  <c:v>0.3</c:v>
                </c:pt>
                <c:pt idx="36">
                  <c:v>0.26700000000000002</c:v>
                </c:pt>
                <c:pt idx="37">
                  <c:v>0.23300000000000001</c:v>
                </c:pt>
                <c:pt idx="38">
                  <c:v>0.2</c:v>
                </c:pt>
                <c:pt idx="39">
                  <c:v>0.16700000000000001</c:v>
                </c:pt>
                <c:pt idx="40" formatCode="General">
                  <c:v>0.13300000000000001</c:v>
                </c:pt>
                <c:pt idx="41" formatCode="General">
                  <c:v>0.1</c:v>
                </c:pt>
                <c:pt idx="42" formatCode="General">
                  <c:v>6.7000000000000004E-2</c:v>
                </c:pt>
                <c:pt idx="43" formatCode="General">
                  <c:v>3.3000000000000002E-2</c:v>
                </c:pt>
                <c:pt idx="44" formatCode="General">
                  <c:v>0</c:v>
                </c:pt>
              </c:numCache>
            </c:numRef>
          </c:xVal>
          <c:yVal>
            <c:numRef>
              <c:f>'Servatius Elenor'!$V$43:$BO$43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0.64500000000000002</c:v>
                </c:pt>
                <c:pt idx="17">
                  <c:v>0.68500000000000005</c:v>
                </c:pt>
                <c:pt idx="18">
                  <c:v>0.72099999999999997</c:v>
                </c:pt>
                <c:pt idx="19">
                  <c:v>0.753</c:v>
                </c:pt>
                <c:pt idx="20">
                  <c:v>0.78200000000000003</c:v>
                </c:pt>
                <c:pt idx="21">
                  <c:v>0.80800000000000005</c:v>
                </c:pt>
                <c:pt idx="22">
                  <c:v>0.83099999999999996</c:v>
                </c:pt>
                <c:pt idx="23">
                  <c:v>0.85199999999999998</c:v>
                </c:pt>
                <c:pt idx="24">
                  <c:v>0.871</c:v>
                </c:pt>
                <c:pt idx="25">
                  <c:v>0.88800000000000001</c:v>
                </c:pt>
                <c:pt idx="26">
                  <c:v>0.90300000000000002</c:v>
                </c:pt>
                <c:pt idx="27">
                  <c:v>0.91700000000000004</c:v>
                </c:pt>
                <c:pt idx="28">
                  <c:v>0.92900000000000005</c:v>
                </c:pt>
                <c:pt idx="29" formatCode="#,##0.00">
                  <c:v>0.94</c:v>
                </c:pt>
                <c:pt idx="30" formatCode="#,##0.00">
                  <c:v>0.95099999999999996</c:v>
                </c:pt>
                <c:pt idx="31" formatCode="#,##0.00">
                  <c:v>0.96</c:v>
                </c:pt>
                <c:pt idx="32" formatCode="#,##0.00">
                  <c:v>0.96799999999999997</c:v>
                </c:pt>
                <c:pt idx="33" formatCode="#,##0.00">
                  <c:v>0.97499999999999998</c:v>
                </c:pt>
                <c:pt idx="34" formatCode="#,##0.00">
                  <c:v>0.98099999999999998</c:v>
                </c:pt>
                <c:pt idx="35" formatCode="#,##0.00">
                  <c:v>0.98599999999999999</c:v>
                </c:pt>
                <c:pt idx="36" formatCode="#,##0.00">
                  <c:v>0.99</c:v>
                </c:pt>
                <c:pt idx="37" formatCode="#,##0.00">
                  <c:v>0.99199999999999999</c:v>
                </c:pt>
                <c:pt idx="38" formatCode="#,##0.00">
                  <c:v>0.99299999999999999</c:v>
                </c:pt>
                <c:pt idx="39" formatCode="#,##0.00">
                  <c:v>0.99199999999999999</c:v>
                </c:pt>
                <c:pt idx="40" formatCode="#,##0.00">
                  <c:v>0.99</c:v>
                </c:pt>
                <c:pt idx="41" formatCode="#,##0.00">
                  <c:v>0.98499999999999999</c:v>
                </c:pt>
                <c:pt idx="42" formatCode="#,##0.00">
                  <c:v>0.97799999999999998</c:v>
                </c:pt>
                <c:pt idx="43" formatCode="#,##0.00">
                  <c:v>0.96799999999999997</c:v>
                </c:pt>
                <c:pt idx="44" formatCode="#,##0.00">
                  <c:v>0.95599999999999996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A-408C-A45C-82B7D1FC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A-4556-887C-9976DD48EE6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</c:v>
                </c:pt>
                <c:pt idx="21">
                  <c:v>0.92</c:v>
                </c:pt>
                <c:pt idx="22">
                  <c:v>0.88</c:v>
                </c:pt>
                <c:pt idx="23">
                  <c:v>0.84</c:v>
                </c:pt>
                <c:pt idx="24">
                  <c:v>0.8</c:v>
                </c:pt>
                <c:pt idx="25">
                  <c:v>0.76</c:v>
                </c:pt>
                <c:pt idx="26">
                  <c:v>0.72</c:v>
                </c:pt>
                <c:pt idx="27">
                  <c:v>0.68</c:v>
                </c:pt>
                <c:pt idx="28">
                  <c:v>0.64</c:v>
                </c:pt>
                <c:pt idx="29">
                  <c:v>0.6</c:v>
                </c:pt>
                <c:pt idx="30">
                  <c:v>0.56000000000000005</c:v>
                </c:pt>
                <c:pt idx="31">
                  <c:v>0.52</c:v>
                </c:pt>
                <c:pt idx="32">
                  <c:v>0.48</c:v>
                </c:pt>
                <c:pt idx="33">
                  <c:v>0.44</c:v>
                </c:pt>
                <c:pt idx="34">
                  <c:v>0.4</c:v>
                </c:pt>
                <c:pt idx="35">
                  <c:v>0.36</c:v>
                </c:pt>
                <c:pt idx="36">
                  <c:v>0.32</c:v>
                </c:pt>
                <c:pt idx="37">
                  <c:v>0.28000000000000003</c:v>
                </c:pt>
                <c:pt idx="38">
                  <c:v>0.24</c:v>
                </c:pt>
                <c:pt idx="39">
                  <c:v>0.2</c:v>
                </c:pt>
                <c:pt idx="40" formatCode="General">
                  <c:v>0.16</c:v>
                </c:pt>
                <c:pt idx="41" formatCode="General">
                  <c:v>0.12</c:v>
                </c:pt>
                <c:pt idx="42" formatCode="General">
                  <c:v>0.08</c:v>
                </c:pt>
                <c:pt idx="43" formatCode="General">
                  <c:v>0.04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0.83199999999999996</c:v>
                </c:pt>
                <c:pt idx="21">
                  <c:v>0.83899999999999997</c:v>
                </c:pt>
                <c:pt idx="22">
                  <c:v>0.84699999999999998</c:v>
                </c:pt>
                <c:pt idx="23">
                  <c:v>0.85599999999999998</c:v>
                </c:pt>
                <c:pt idx="24">
                  <c:v>0.86499999999999999</c:v>
                </c:pt>
                <c:pt idx="25">
                  <c:v>0.876</c:v>
                </c:pt>
                <c:pt idx="26">
                  <c:v>0.88700000000000001</c:v>
                </c:pt>
                <c:pt idx="27">
                  <c:v>0.89800000000000002</c:v>
                </c:pt>
                <c:pt idx="28">
                  <c:v>0.91</c:v>
                </c:pt>
                <c:pt idx="29" formatCode="#,##0.00">
                  <c:v>0.92100000000000004</c:v>
                </c:pt>
                <c:pt idx="30" formatCode="#,##0.00">
                  <c:v>0.93300000000000005</c:v>
                </c:pt>
                <c:pt idx="31" formatCode="#,##0.00">
                  <c:v>0.94399999999999995</c:v>
                </c:pt>
                <c:pt idx="32" formatCode="#,##0.00">
                  <c:v>0.95399999999999996</c:v>
                </c:pt>
                <c:pt idx="33" formatCode="#,##0.00">
                  <c:v>0.96399999999999997</c:v>
                </c:pt>
                <c:pt idx="34" formatCode="#,##0.00">
                  <c:v>0.97199999999999998</c:v>
                </c:pt>
                <c:pt idx="35" formatCode="#,##0.00">
                  <c:v>0.98</c:v>
                </c:pt>
                <c:pt idx="36" formatCode="#,##0.00">
                  <c:v>0.98599999999999999</c:v>
                </c:pt>
                <c:pt idx="37" formatCode="#,##0.00">
                  <c:v>0.99099999999999999</c:v>
                </c:pt>
                <c:pt idx="38" formatCode="#,##0.00">
                  <c:v>0.99399999999999999</c:v>
                </c:pt>
                <c:pt idx="39" formatCode="#,##0.00">
                  <c:v>0.995</c:v>
                </c:pt>
                <c:pt idx="40" formatCode="#,##0.00">
                  <c:v>0.99299999999999999</c:v>
                </c:pt>
                <c:pt idx="41" formatCode="#,##0.00">
                  <c:v>0.98899999999999999</c:v>
                </c:pt>
                <c:pt idx="42" formatCode="#,##0.00">
                  <c:v>0.98199999999999998</c:v>
                </c:pt>
                <c:pt idx="43" formatCode="#,##0.00">
                  <c:v>0.97199999999999998</c:v>
                </c:pt>
                <c:pt idx="44" formatCode="#,##0.00">
                  <c:v>0.95899999999999996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A-4556-887C-9976DD48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Elenor'!$A$10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1-4687-B201-9A769A9FE87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Elenor'!$BP$45:$DH$45</c:f>
              <c:numCache>
                <c:formatCode>#,##0.00</c:formatCode>
                <c:ptCount val="45"/>
              </c:numCache>
            </c:numRef>
          </c:xVal>
          <c:yVal>
            <c:numRef>
              <c:f>'Servatius Elenor'!$V$45:$BO$45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1-4687-B201-9A769A9F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Elenor'!$A$11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4-47D3-B1EB-53A6F195AAA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Elenor'!$BP$46:$DH$46</c:f>
              <c:numCache>
                <c:formatCode>0.00</c:formatCode>
                <c:ptCount val="45"/>
              </c:numCache>
            </c:numRef>
          </c:xVal>
          <c:yVal>
            <c:numRef>
              <c:f>'Servatius Elenor'!$V$46:$BO$46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4-47D3-B1EB-53A6F195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'Servatius Elenor'!$A$12</c:f>
          <c:strCache>
            <c:ptCount val="1"/>
            <c:pt idx="0">
              <c:v>0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'Servatius Elenor'!$V$2:$BO$2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'Servatius Elenor'!$V$1:$BN$1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9-4217-A9D7-6D0E72697C3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'Servatius Elenor'!$BP$47:$DH$47</c:f>
              <c:numCache>
                <c:formatCode>0.00</c:formatCode>
                <c:ptCount val="45"/>
              </c:numCache>
            </c:numRef>
          </c:xVal>
          <c:yVal>
            <c:numRef>
              <c:f>'Servatius Elenor'!$V$47:$BO$47</c:f>
              <c:numCache>
                <c:formatCode>General</c:formatCode>
                <c:ptCount val="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9-4217-A9D7-6D0E7269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6-4AB6-B212-0F1D8C62B9B3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0.57799999999999996</c:v>
                </c:pt>
                <c:pt idx="11">
                  <c:v>0.624</c:v>
                </c:pt>
                <c:pt idx="12">
                  <c:v>0.66400000000000003</c:v>
                </c:pt>
                <c:pt idx="13">
                  <c:v>0.7</c:v>
                </c:pt>
                <c:pt idx="14">
                  <c:v>0.73299999999999998</c:v>
                </c:pt>
                <c:pt idx="15">
                  <c:v>0.76100000000000001</c:v>
                </c:pt>
                <c:pt idx="16">
                  <c:v>0.78600000000000003</c:v>
                </c:pt>
                <c:pt idx="17">
                  <c:v>0.80900000000000005</c:v>
                </c:pt>
                <c:pt idx="18">
                  <c:v>0.82899999999999996</c:v>
                </c:pt>
                <c:pt idx="19">
                  <c:v>0.84599999999999997</c:v>
                </c:pt>
                <c:pt idx="20">
                  <c:v>0.86199999999999999</c:v>
                </c:pt>
                <c:pt idx="21">
                  <c:v>0.876</c:v>
                </c:pt>
                <c:pt idx="22">
                  <c:v>0.88900000000000001</c:v>
                </c:pt>
                <c:pt idx="23">
                  <c:v>0.9</c:v>
                </c:pt>
                <c:pt idx="24">
                  <c:v>0.91100000000000003</c:v>
                </c:pt>
                <c:pt idx="25">
                  <c:v>0.92</c:v>
                </c:pt>
                <c:pt idx="26">
                  <c:v>0.92900000000000005</c:v>
                </c:pt>
                <c:pt idx="27">
                  <c:v>0.93799999999999994</c:v>
                </c:pt>
                <c:pt idx="28">
                  <c:v>0.94499999999999995</c:v>
                </c:pt>
                <c:pt idx="29">
                  <c:v>0.95199999999999996</c:v>
                </c:pt>
                <c:pt idx="30">
                  <c:v>0.95899999999999996</c:v>
                </c:pt>
                <c:pt idx="31">
                  <c:v>0.96599999999999997</c:v>
                </c:pt>
                <c:pt idx="32">
                  <c:v>0.97099999999999997</c:v>
                </c:pt>
                <c:pt idx="33">
                  <c:v>0.97699999999999998</c:v>
                </c:pt>
                <c:pt idx="34">
                  <c:v>0.98199999999999998</c:v>
                </c:pt>
                <c:pt idx="35">
                  <c:v>0.98599999999999999</c:v>
                </c:pt>
                <c:pt idx="36">
                  <c:v>0.98899999999999999</c:v>
                </c:pt>
                <c:pt idx="37">
                  <c:v>0.99199999999999999</c:v>
                </c:pt>
                <c:pt idx="38">
                  <c:v>0.99299999999999999</c:v>
                </c:pt>
                <c:pt idx="39">
                  <c:v>0.99299999999999999</c:v>
                </c:pt>
                <c:pt idx="40">
                  <c:v>0.99199999999999999</c:v>
                </c:pt>
                <c:pt idx="41">
                  <c:v>0.98899999999999999</c:v>
                </c:pt>
                <c:pt idx="42">
                  <c:v>0.98399999999999999</c:v>
                </c:pt>
                <c:pt idx="43">
                  <c:v>0.97699999999999998</c:v>
                </c:pt>
                <c:pt idx="44">
                  <c:v>0.96699999999999997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6-4AB6-B212-0F1D8C62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5-4820-9819-77176465CC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 formatCode="General">
                  <c:v>0.94399999999999995</c:v>
                </c:pt>
                <c:pt idx="11" formatCode="General">
                  <c:v>0.91700000000000004</c:v>
                </c:pt>
                <c:pt idx="12" formatCode="General">
                  <c:v>0.88900000000000001</c:v>
                </c:pt>
                <c:pt idx="13" formatCode="General">
                  <c:v>0.86099999999999999</c:v>
                </c:pt>
                <c:pt idx="14" formatCode="General">
                  <c:v>0.83299999999999996</c:v>
                </c:pt>
                <c:pt idx="15" formatCode="General">
                  <c:v>0.80600000000000005</c:v>
                </c:pt>
                <c:pt idx="16" formatCode="General">
                  <c:v>0.77800000000000002</c:v>
                </c:pt>
                <c:pt idx="17" formatCode="General">
                  <c:v>0.75</c:v>
                </c:pt>
                <c:pt idx="18" formatCode="General">
                  <c:v>0.72199999999999998</c:v>
                </c:pt>
                <c:pt idx="19" formatCode="General">
                  <c:v>0.69399999999999995</c:v>
                </c:pt>
                <c:pt idx="20" formatCode="General">
                  <c:v>0.66700000000000004</c:v>
                </c:pt>
                <c:pt idx="21" formatCode="General">
                  <c:v>0.63900000000000001</c:v>
                </c:pt>
                <c:pt idx="22" formatCode="General">
                  <c:v>0.61099999999999999</c:v>
                </c:pt>
                <c:pt idx="23" formatCode="General">
                  <c:v>0.58299999999999996</c:v>
                </c:pt>
                <c:pt idx="24" formatCode="General">
                  <c:v>0.55600000000000005</c:v>
                </c:pt>
                <c:pt idx="25" formatCode="General">
                  <c:v>0.52800000000000002</c:v>
                </c:pt>
                <c:pt idx="26" formatCode="General">
                  <c:v>0.5</c:v>
                </c:pt>
                <c:pt idx="27" formatCode="General">
                  <c:v>0.47199999999999998</c:v>
                </c:pt>
                <c:pt idx="28" formatCode="General">
                  <c:v>0.44400000000000001</c:v>
                </c:pt>
                <c:pt idx="29" formatCode="General">
                  <c:v>0.41699999999999998</c:v>
                </c:pt>
                <c:pt idx="30" formatCode="General">
                  <c:v>0.38900000000000001</c:v>
                </c:pt>
                <c:pt idx="31" formatCode="General">
                  <c:v>0.36099999999999999</c:v>
                </c:pt>
                <c:pt idx="32" formatCode="General">
                  <c:v>0.33300000000000002</c:v>
                </c:pt>
                <c:pt idx="33" formatCode="General">
                  <c:v>0.30599999999999999</c:v>
                </c:pt>
                <c:pt idx="34" formatCode="General">
                  <c:v>0.27800000000000002</c:v>
                </c:pt>
                <c:pt idx="35" formatCode="General">
                  <c:v>0.25</c:v>
                </c:pt>
                <c:pt idx="36" formatCode="General">
                  <c:v>0.222</c:v>
                </c:pt>
                <c:pt idx="37" formatCode="General">
                  <c:v>0.19400000000000001</c:v>
                </c:pt>
                <c:pt idx="38" formatCode="General">
                  <c:v>0.16700000000000001</c:v>
                </c:pt>
                <c:pt idx="39" formatCode="General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0.57399999999999995</c:v>
                </c:pt>
                <c:pt idx="10">
                  <c:v>0.626</c:v>
                </c:pt>
                <c:pt idx="11">
                  <c:v>0.67</c:v>
                </c:pt>
                <c:pt idx="12">
                  <c:v>0.70799999999999996</c:v>
                </c:pt>
                <c:pt idx="13">
                  <c:v>0.74099999999999999</c:v>
                </c:pt>
                <c:pt idx="14">
                  <c:v>0.76900000000000002</c:v>
                </c:pt>
                <c:pt idx="15">
                  <c:v>0.79300000000000004</c:v>
                </c:pt>
                <c:pt idx="16">
                  <c:v>0.81299999999999994</c:v>
                </c:pt>
                <c:pt idx="17">
                  <c:v>0.83099999999999996</c:v>
                </c:pt>
                <c:pt idx="18">
                  <c:v>0.84599999999999997</c:v>
                </c:pt>
                <c:pt idx="19">
                  <c:v>0.85899999999999999</c:v>
                </c:pt>
                <c:pt idx="20">
                  <c:v>0.871</c:v>
                </c:pt>
                <c:pt idx="21">
                  <c:v>0.88200000000000001</c:v>
                </c:pt>
                <c:pt idx="22">
                  <c:v>0.89100000000000001</c:v>
                </c:pt>
                <c:pt idx="23">
                  <c:v>0.90100000000000002</c:v>
                </c:pt>
                <c:pt idx="24">
                  <c:v>0.91</c:v>
                </c:pt>
                <c:pt idx="25">
                  <c:v>0.91900000000000004</c:v>
                </c:pt>
                <c:pt idx="26">
                  <c:v>0.92800000000000005</c:v>
                </c:pt>
                <c:pt idx="27">
                  <c:v>0.93700000000000006</c:v>
                </c:pt>
                <c:pt idx="28">
                  <c:v>0.94499999999999995</c:v>
                </c:pt>
                <c:pt idx="29">
                  <c:v>0.95399999999999996</c:v>
                </c:pt>
                <c:pt idx="30">
                  <c:v>0.96299999999999997</c:v>
                </c:pt>
                <c:pt idx="31">
                  <c:v>0.97099999999999997</c:v>
                </c:pt>
                <c:pt idx="32">
                  <c:v>0.97899999999999998</c:v>
                </c:pt>
                <c:pt idx="33">
                  <c:v>0.98599999999999999</c:v>
                </c:pt>
                <c:pt idx="34">
                  <c:v>0.99199999999999999</c:v>
                </c:pt>
                <c:pt idx="35">
                  <c:v>0.997</c:v>
                </c:pt>
                <c:pt idx="36">
                  <c:v>0.999</c:v>
                </c:pt>
                <c:pt idx="37">
                  <c:v>0.999</c:v>
                </c:pt>
                <c:pt idx="38">
                  <c:v>0.997</c:v>
                </c:pt>
                <c:pt idx="39">
                  <c:v>0.99099999999999999</c:v>
                </c:pt>
                <c:pt idx="40">
                  <c:v>0.98099999999999998</c:v>
                </c:pt>
                <c:pt idx="41">
                  <c:v>0.96599999999999997</c:v>
                </c:pt>
                <c:pt idx="42">
                  <c:v>0.94499999999999995</c:v>
                </c:pt>
                <c:pt idx="43">
                  <c:v>0.91900000000000004</c:v>
                </c:pt>
                <c:pt idx="44">
                  <c:v>0.88500000000000001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5-4820-9819-77176465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2-453F-B9A0-AB0BDFA47E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0.97099999999999997</c:v>
                </c:pt>
                <c:pt idx="11">
                  <c:v>0.94299999999999995</c:v>
                </c:pt>
                <c:pt idx="12">
                  <c:v>0.91400000000000003</c:v>
                </c:pt>
                <c:pt idx="13">
                  <c:v>0.88600000000000001</c:v>
                </c:pt>
                <c:pt idx="14">
                  <c:v>0.85699999999999998</c:v>
                </c:pt>
                <c:pt idx="15">
                  <c:v>0.82899999999999996</c:v>
                </c:pt>
                <c:pt idx="16">
                  <c:v>0.8</c:v>
                </c:pt>
                <c:pt idx="17">
                  <c:v>0.77100000000000002</c:v>
                </c:pt>
                <c:pt idx="18">
                  <c:v>0.74299999999999999</c:v>
                </c:pt>
                <c:pt idx="19">
                  <c:v>0.71399999999999997</c:v>
                </c:pt>
                <c:pt idx="20">
                  <c:v>0.68600000000000005</c:v>
                </c:pt>
                <c:pt idx="21">
                  <c:v>0.65700000000000003</c:v>
                </c:pt>
                <c:pt idx="22">
                  <c:v>0.629</c:v>
                </c:pt>
                <c:pt idx="23">
                  <c:v>0.6</c:v>
                </c:pt>
                <c:pt idx="24">
                  <c:v>0.57099999999999995</c:v>
                </c:pt>
                <c:pt idx="25">
                  <c:v>0.54300000000000004</c:v>
                </c:pt>
                <c:pt idx="26">
                  <c:v>0.51400000000000001</c:v>
                </c:pt>
                <c:pt idx="27">
                  <c:v>0.48599999999999999</c:v>
                </c:pt>
                <c:pt idx="28">
                  <c:v>0.45700000000000002</c:v>
                </c:pt>
                <c:pt idx="29">
                  <c:v>0.42899999999999999</c:v>
                </c:pt>
                <c:pt idx="30">
                  <c:v>0.4</c:v>
                </c:pt>
                <c:pt idx="31">
                  <c:v>0.371</c:v>
                </c:pt>
                <c:pt idx="32">
                  <c:v>0.34300000000000003</c:v>
                </c:pt>
                <c:pt idx="33">
                  <c:v>0.314</c:v>
                </c:pt>
                <c:pt idx="34">
                  <c:v>0.28599999999999998</c:v>
                </c:pt>
                <c:pt idx="35">
                  <c:v>0.25700000000000001</c:v>
                </c:pt>
                <c:pt idx="36">
                  <c:v>0.22900000000000001</c:v>
                </c:pt>
                <c:pt idx="37">
                  <c:v>0.2</c:v>
                </c:pt>
                <c:pt idx="38">
                  <c:v>0.17100000000000001</c:v>
                </c:pt>
                <c:pt idx="39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0.64800000000000002</c:v>
                </c:pt>
                <c:pt idx="12">
                  <c:v>0.69</c:v>
                </c:pt>
                <c:pt idx="13">
                  <c:v>0.72499999999999998</c:v>
                </c:pt>
                <c:pt idx="14">
                  <c:v>0.75600000000000001</c:v>
                </c:pt>
                <c:pt idx="15">
                  <c:v>0.78300000000000003</c:v>
                </c:pt>
                <c:pt idx="16">
                  <c:v>0.80500000000000005</c:v>
                </c:pt>
                <c:pt idx="17">
                  <c:v>0.82499999999999996</c:v>
                </c:pt>
                <c:pt idx="18">
                  <c:v>0.84099999999999997</c:v>
                </c:pt>
                <c:pt idx="19">
                  <c:v>0.85499999999999998</c:v>
                </c:pt>
                <c:pt idx="20">
                  <c:v>0.86799999999999999</c:v>
                </c:pt>
                <c:pt idx="21">
                  <c:v>0.879</c:v>
                </c:pt>
                <c:pt idx="22">
                  <c:v>0.88900000000000001</c:v>
                </c:pt>
                <c:pt idx="23">
                  <c:v>0.89700000000000002</c:v>
                </c:pt>
                <c:pt idx="24">
                  <c:v>0.90600000000000003</c:v>
                </c:pt>
                <c:pt idx="25">
                  <c:v>0.91400000000000003</c:v>
                </c:pt>
                <c:pt idx="26">
                  <c:v>0.92100000000000004</c:v>
                </c:pt>
                <c:pt idx="27">
                  <c:v>0.92900000000000005</c:v>
                </c:pt>
                <c:pt idx="28">
                  <c:v>0.93600000000000005</c:v>
                </c:pt>
                <c:pt idx="29" formatCode="#,##0.00">
                  <c:v>0.94299999999999995</c:v>
                </c:pt>
                <c:pt idx="30" formatCode="#,##0.00">
                  <c:v>0.95099999999999996</c:v>
                </c:pt>
                <c:pt idx="31" formatCode="#,##0.00">
                  <c:v>0.95799999999999996</c:v>
                </c:pt>
                <c:pt idx="32" formatCode="#,##0.00">
                  <c:v>0.96599999999999997</c:v>
                </c:pt>
                <c:pt idx="33" formatCode="#,##0.00">
                  <c:v>0.97299999999999998</c:v>
                </c:pt>
                <c:pt idx="34" formatCode="#,##0.00">
                  <c:v>0.97899999999999998</c:v>
                </c:pt>
                <c:pt idx="35" formatCode="#,##0.00">
                  <c:v>0.98599999999999999</c:v>
                </c:pt>
                <c:pt idx="36" formatCode="#,##0.00">
                  <c:v>0.99099999999999999</c:v>
                </c:pt>
                <c:pt idx="37" formatCode="#,##0.00">
                  <c:v>0.995</c:v>
                </c:pt>
                <c:pt idx="38" formatCode="#,##0.00">
                  <c:v>0.997</c:v>
                </c:pt>
                <c:pt idx="39" formatCode="#,##0.00">
                  <c:v>0.998</c:v>
                </c:pt>
                <c:pt idx="40" formatCode="#,##0.00">
                  <c:v>0.996</c:v>
                </c:pt>
                <c:pt idx="41" formatCode="#,##0.00">
                  <c:v>0.99199999999999999</c:v>
                </c:pt>
                <c:pt idx="42" formatCode="#,##0.00">
                  <c:v>0.98399999999999999</c:v>
                </c:pt>
                <c:pt idx="43" formatCode="#,##0.00">
                  <c:v>0.97299999999999998</c:v>
                </c:pt>
                <c:pt idx="44" formatCode="#,##0.00">
                  <c:v>0.95699999999999996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2-453F-B9A0-AB0BDFA4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Nelly'!$A$10</c:f>
          <c:strCache>
            <c:ptCount val="1"/>
            <c:pt idx="0">
              <c:v>4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163-935C-F5221C41376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Nelly'!$BP$45:$DH$45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>
                  <c:v>0.94399999999999995</c:v>
                </c:pt>
                <c:pt idx="11">
                  <c:v>0.91700000000000004</c:v>
                </c:pt>
                <c:pt idx="12">
                  <c:v>0.88900000000000001</c:v>
                </c:pt>
                <c:pt idx="13">
                  <c:v>0.86099999999999999</c:v>
                </c:pt>
                <c:pt idx="14">
                  <c:v>0.83299999999999996</c:v>
                </c:pt>
                <c:pt idx="15">
                  <c:v>0.80600000000000005</c:v>
                </c:pt>
                <c:pt idx="16">
                  <c:v>0.77800000000000002</c:v>
                </c:pt>
                <c:pt idx="17">
                  <c:v>0.75</c:v>
                </c:pt>
                <c:pt idx="18">
                  <c:v>0.72199999999999998</c:v>
                </c:pt>
                <c:pt idx="19">
                  <c:v>0.69399999999999995</c:v>
                </c:pt>
                <c:pt idx="20">
                  <c:v>0.66700000000000004</c:v>
                </c:pt>
                <c:pt idx="21">
                  <c:v>0.63900000000000001</c:v>
                </c:pt>
                <c:pt idx="22">
                  <c:v>0.61099999999999999</c:v>
                </c:pt>
                <c:pt idx="23">
                  <c:v>0.58299999999999996</c:v>
                </c:pt>
                <c:pt idx="24">
                  <c:v>0.55600000000000005</c:v>
                </c:pt>
                <c:pt idx="25">
                  <c:v>0.52800000000000002</c:v>
                </c:pt>
                <c:pt idx="26">
                  <c:v>0.5</c:v>
                </c:pt>
                <c:pt idx="27">
                  <c:v>0.47199999999999998</c:v>
                </c:pt>
                <c:pt idx="28">
                  <c:v>0.44400000000000001</c:v>
                </c:pt>
                <c:pt idx="29">
                  <c:v>0.41699999999999998</c:v>
                </c:pt>
                <c:pt idx="30">
                  <c:v>0.38900000000000001</c:v>
                </c:pt>
                <c:pt idx="31">
                  <c:v>0.36099999999999999</c:v>
                </c:pt>
                <c:pt idx="32">
                  <c:v>0.33300000000000002</c:v>
                </c:pt>
                <c:pt idx="33">
                  <c:v>0.30599999999999999</c:v>
                </c:pt>
                <c:pt idx="34">
                  <c:v>0.27800000000000002</c:v>
                </c:pt>
                <c:pt idx="35">
                  <c:v>0.25</c:v>
                </c:pt>
                <c:pt idx="36">
                  <c:v>0.222</c:v>
                </c:pt>
                <c:pt idx="37">
                  <c:v>0.19400000000000001</c:v>
                </c:pt>
                <c:pt idx="38">
                  <c:v>0.16700000000000001</c:v>
                </c:pt>
                <c:pt idx="39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Nelly'!$V$45:$BO$45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0.57999999999999996</c:v>
                </c:pt>
                <c:pt idx="10">
                  <c:v>0.627</c:v>
                </c:pt>
                <c:pt idx="11">
                  <c:v>0.66800000000000004</c:v>
                </c:pt>
                <c:pt idx="12">
                  <c:v>0.70299999999999996</c:v>
                </c:pt>
                <c:pt idx="13">
                  <c:v>0.73499999999999999</c:v>
                </c:pt>
                <c:pt idx="14">
                  <c:v>0.76200000000000001</c:v>
                </c:pt>
                <c:pt idx="15">
                  <c:v>0.78600000000000003</c:v>
                </c:pt>
                <c:pt idx="16">
                  <c:v>0.80700000000000005</c:v>
                </c:pt>
                <c:pt idx="17">
                  <c:v>0.82499999999999996</c:v>
                </c:pt>
                <c:pt idx="18">
                  <c:v>0.84199999999999997</c:v>
                </c:pt>
                <c:pt idx="19">
                  <c:v>0.85599999999999998</c:v>
                </c:pt>
                <c:pt idx="20">
                  <c:v>0.86899999999999999</c:v>
                </c:pt>
                <c:pt idx="21">
                  <c:v>0.88100000000000001</c:v>
                </c:pt>
                <c:pt idx="22">
                  <c:v>0.89100000000000001</c:v>
                </c:pt>
                <c:pt idx="23">
                  <c:v>0.90100000000000002</c:v>
                </c:pt>
                <c:pt idx="24">
                  <c:v>0.91100000000000003</c:v>
                </c:pt>
                <c:pt idx="25">
                  <c:v>0.92</c:v>
                </c:pt>
                <c:pt idx="26">
                  <c:v>0.92900000000000005</c:v>
                </c:pt>
                <c:pt idx="27">
                  <c:v>0.93700000000000006</c:v>
                </c:pt>
                <c:pt idx="28">
                  <c:v>0.94499999999999995</c:v>
                </c:pt>
                <c:pt idx="29" formatCode="#,##0.00">
                  <c:v>0.95299999999999996</c:v>
                </c:pt>
                <c:pt idx="30" formatCode="#,##0.00">
                  <c:v>0.96099999999999997</c:v>
                </c:pt>
                <c:pt idx="31" formatCode="#,##0.00">
                  <c:v>0.96799999999999997</c:v>
                </c:pt>
                <c:pt idx="32" formatCode="#,##0.00">
                  <c:v>0.97499999999999998</c:v>
                </c:pt>
                <c:pt idx="33" formatCode="#,##0.00">
                  <c:v>0.98099999999999998</c:v>
                </c:pt>
                <c:pt idx="34" formatCode="#,##0.00">
                  <c:v>0.98599999999999999</c:v>
                </c:pt>
                <c:pt idx="35" formatCode="#,##0.00">
                  <c:v>0.99</c:v>
                </c:pt>
                <c:pt idx="36" formatCode="#,##0.00">
                  <c:v>0.99299999999999999</c:v>
                </c:pt>
                <c:pt idx="37" formatCode="#,##0.00">
                  <c:v>0.99399999999999999</c:v>
                </c:pt>
                <c:pt idx="38" formatCode="#,##0.00">
                  <c:v>0.99299999999999999</c:v>
                </c:pt>
                <c:pt idx="39" formatCode="#,##0.00">
                  <c:v>0.98899999999999999</c:v>
                </c:pt>
                <c:pt idx="40" formatCode="#,##0.00">
                  <c:v>0.98199999999999998</c:v>
                </c:pt>
                <c:pt idx="41" formatCode="#,##0.00">
                  <c:v>0.97199999999999998</c:v>
                </c:pt>
                <c:pt idx="42" formatCode="#,##0.00">
                  <c:v>0.95799999999999996</c:v>
                </c:pt>
                <c:pt idx="43" formatCode="#,##0.00">
                  <c:v>0.94</c:v>
                </c:pt>
                <c:pt idx="44" formatCode="#,##0.00">
                  <c:v>0.91700000000000004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0-4163-935C-F5221C41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2-4D59-A24B-B264B8CD055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0.97099999999999997</c:v>
                </c:pt>
                <c:pt idx="11" formatCode="General">
                  <c:v>0.94299999999999995</c:v>
                </c:pt>
                <c:pt idx="12" formatCode="General">
                  <c:v>0.91400000000000003</c:v>
                </c:pt>
                <c:pt idx="13" formatCode="General">
                  <c:v>0.88600000000000001</c:v>
                </c:pt>
                <c:pt idx="14" formatCode="General">
                  <c:v>0.85699999999999998</c:v>
                </c:pt>
                <c:pt idx="15" formatCode="General">
                  <c:v>0.82899999999999996</c:v>
                </c:pt>
                <c:pt idx="16" formatCode="General">
                  <c:v>0.8</c:v>
                </c:pt>
                <c:pt idx="17" formatCode="General">
                  <c:v>0.77100000000000002</c:v>
                </c:pt>
                <c:pt idx="18" formatCode="General">
                  <c:v>0.74299999999999999</c:v>
                </c:pt>
                <c:pt idx="19" formatCode="General">
                  <c:v>0.71399999999999997</c:v>
                </c:pt>
                <c:pt idx="20" formatCode="General">
                  <c:v>0.68600000000000005</c:v>
                </c:pt>
                <c:pt idx="21" formatCode="General">
                  <c:v>0.65700000000000003</c:v>
                </c:pt>
                <c:pt idx="22" formatCode="General">
                  <c:v>0.629</c:v>
                </c:pt>
                <c:pt idx="23" formatCode="General">
                  <c:v>0.6</c:v>
                </c:pt>
                <c:pt idx="24" formatCode="General">
                  <c:v>0.57099999999999995</c:v>
                </c:pt>
                <c:pt idx="25" formatCode="General">
                  <c:v>0.54300000000000004</c:v>
                </c:pt>
                <c:pt idx="26" formatCode="General">
                  <c:v>0.51400000000000001</c:v>
                </c:pt>
                <c:pt idx="27" formatCode="General">
                  <c:v>0.48599999999999999</c:v>
                </c:pt>
                <c:pt idx="28" formatCode="General">
                  <c:v>0.45700000000000002</c:v>
                </c:pt>
                <c:pt idx="29" formatCode="General">
                  <c:v>0.42899999999999999</c:v>
                </c:pt>
                <c:pt idx="30" formatCode="General">
                  <c:v>0.4</c:v>
                </c:pt>
                <c:pt idx="31" formatCode="General">
                  <c:v>0.371</c:v>
                </c:pt>
                <c:pt idx="32" formatCode="General">
                  <c:v>0.34300000000000003</c:v>
                </c:pt>
                <c:pt idx="33" formatCode="General">
                  <c:v>0.314</c:v>
                </c:pt>
                <c:pt idx="34" formatCode="General">
                  <c:v>0.28599999999999998</c:v>
                </c:pt>
                <c:pt idx="35" formatCode="General">
                  <c:v>0.25700000000000001</c:v>
                </c:pt>
                <c:pt idx="36" formatCode="General">
                  <c:v>0.22900000000000001</c:v>
                </c:pt>
                <c:pt idx="37" formatCode="General">
                  <c:v>0.2</c:v>
                </c:pt>
                <c:pt idx="38" formatCode="General">
                  <c:v>0.17100000000000001</c:v>
                </c:pt>
                <c:pt idx="39" formatCode="General">
                  <c:v>0.14299999999999999</c:v>
                </c:pt>
                <c:pt idx="40" formatCode="General">
                  <c:v>0.114</c:v>
                </c:pt>
                <c:pt idx="41" formatCode="General">
                  <c:v>8.5999999999999993E-2</c:v>
                </c:pt>
                <c:pt idx="42" formatCode="General">
                  <c:v>5.7000000000000002E-2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0.63600000000000001</c:v>
                </c:pt>
                <c:pt idx="11">
                  <c:v>0.67500000000000004</c:v>
                </c:pt>
                <c:pt idx="12">
                  <c:v>0.70899999999999996</c:v>
                </c:pt>
                <c:pt idx="13">
                  <c:v>0.73899999999999999</c:v>
                </c:pt>
                <c:pt idx="14">
                  <c:v>0.76600000000000001</c:v>
                </c:pt>
                <c:pt idx="15">
                  <c:v>0.78900000000000003</c:v>
                </c:pt>
                <c:pt idx="16">
                  <c:v>0.81</c:v>
                </c:pt>
                <c:pt idx="17">
                  <c:v>0.82899999999999996</c:v>
                </c:pt>
                <c:pt idx="18">
                  <c:v>0.84499999999999997</c:v>
                </c:pt>
                <c:pt idx="19">
                  <c:v>0.86</c:v>
                </c:pt>
                <c:pt idx="20">
                  <c:v>0.874</c:v>
                </c:pt>
                <c:pt idx="21">
                  <c:v>0.88600000000000001</c:v>
                </c:pt>
                <c:pt idx="22">
                  <c:v>0.89700000000000002</c:v>
                </c:pt>
                <c:pt idx="23">
                  <c:v>0.90800000000000003</c:v>
                </c:pt>
                <c:pt idx="24">
                  <c:v>0.91800000000000004</c:v>
                </c:pt>
                <c:pt idx="25">
                  <c:v>0.92800000000000005</c:v>
                </c:pt>
                <c:pt idx="26">
                  <c:v>0.93700000000000006</c:v>
                </c:pt>
                <c:pt idx="27">
                  <c:v>0.94599999999999995</c:v>
                </c:pt>
                <c:pt idx="28">
                  <c:v>0.95499999999999996</c:v>
                </c:pt>
                <c:pt idx="29">
                  <c:v>0.96299999999999997</c:v>
                </c:pt>
                <c:pt idx="30">
                  <c:v>0.97</c:v>
                </c:pt>
                <c:pt idx="31">
                  <c:v>0.97699999999999998</c:v>
                </c:pt>
                <c:pt idx="32">
                  <c:v>0.98399999999999999</c:v>
                </c:pt>
                <c:pt idx="33">
                  <c:v>0.98899999999999999</c:v>
                </c:pt>
                <c:pt idx="34">
                  <c:v>0.99399999999999999</c:v>
                </c:pt>
                <c:pt idx="35">
                  <c:v>0.997</c:v>
                </c:pt>
                <c:pt idx="36">
                  <c:v>0.998</c:v>
                </c:pt>
                <c:pt idx="37">
                  <c:v>0.998</c:v>
                </c:pt>
                <c:pt idx="38">
                  <c:v>0.995</c:v>
                </c:pt>
                <c:pt idx="39">
                  <c:v>0.99</c:v>
                </c:pt>
                <c:pt idx="40">
                  <c:v>0.98199999999999998</c:v>
                </c:pt>
                <c:pt idx="41">
                  <c:v>0.97099999999999997</c:v>
                </c:pt>
                <c:pt idx="42">
                  <c:v>0.95499999999999996</c:v>
                </c:pt>
                <c:pt idx="43">
                  <c:v>0.93500000000000005</c:v>
                </c:pt>
                <c:pt idx="44">
                  <c:v>0.91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2-4D59-A24B-B264B8CD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'Sohn Nelly'!$A$12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'Sohn Nelly'!$V$2:$BO$2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'Sohn Nelly'!$V$1:$BN$1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B0F-969C-A127F34E585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'Sohn Nelly'!$BP$47:$DH$47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0.97199999999999998</c:v>
                </c:pt>
                <c:pt idx="10" formatCode="General">
                  <c:v>0.94399999999999995</c:v>
                </c:pt>
                <c:pt idx="11" formatCode="General">
                  <c:v>0.91700000000000004</c:v>
                </c:pt>
                <c:pt idx="12" formatCode="General">
                  <c:v>0.88900000000000001</c:v>
                </c:pt>
                <c:pt idx="13" formatCode="General">
                  <c:v>0.86099999999999999</c:v>
                </c:pt>
                <c:pt idx="14" formatCode="General">
                  <c:v>0.83299999999999996</c:v>
                </c:pt>
                <c:pt idx="15" formatCode="General">
                  <c:v>0.80600000000000005</c:v>
                </c:pt>
                <c:pt idx="16" formatCode="General">
                  <c:v>0.77800000000000002</c:v>
                </c:pt>
                <c:pt idx="17" formatCode="General">
                  <c:v>0.75</c:v>
                </c:pt>
                <c:pt idx="18" formatCode="General">
                  <c:v>0.72199999999999998</c:v>
                </c:pt>
                <c:pt idx="19" formatCode="General">
                  <c:v>0.69399999999999995</c:v>
                </c:pt>
                <c:pt idx="20" formatCode="General">
                  <c:v>0.66700000000000004</c:v>
                </c:pt>
                <c:pt idx="21" formatCode="General">
                  <c:v>0.63900000000000001</c:v>
                </c:pt>
                <c:pt idx="22" formatCode="General">
                  <c:v>0.61099999999999999</c:v>
                </c:pt>
                <c:pt idx="23" formatCode="General">
                  <c:v>0.58299999999999996</c:v>
                </c:pt>
                <c:pt idx="24" formatCode="General">
                  <c:v>0.55600000000000005</c:v>
                </c:pt>
                <c:pt idx="25" formatCode="General">
                  <c:v>0.52800000000000002</c:v>
                </c:pt>
                <c:pt idx="26" formatCode="General">
                  <c:v>0.5</c:v>
                </c:pt>
                <c:pt idx="27" formatCode="General">
                  <c:v>0.47199999999999998</c:v>
                </c:pt>
                <c:pt idx="28" formatCode="General">
                  <c:v>0.44400000000000001</c:v>
                </c:pt>
                <c:pt idx="29" formatCode="General">
                  <c:v>0.41699999999999998</c:v>
                </c:pt>
                <c:pt idx="30" formatCode="General">
                  <c:v>0.38900000000000001</c:v>
                </c:pt>
                <c:pt idx="31" formatCode="General">
                  <c:v>0.36099999999999999</c:v>
                </c:pt>
                <c:pt idx="32" formatCode="General">
                  <c:v>0.33300000000000002</c:v>
                </c:pt>
                <c:pt idx="33" formatCode="General">
                  <c:v>0.30599999999999999</c:v>
                </c:pt>
                <c:pt idx="34" formatCode="General">
                  <c:v>0.27800000000000002</c:v>
                </c:pt>
                <c:pt idx="35" formatCode="General">
                  <c:v>0.25</c:v>
                </c:pt>
                <c:pt idx="36" formatCode="General">
                  <c:v>0.222</c:v>
                </c:pt>
                <c:pt idx="37" formatCode="General">
                  <c:v>0.19400000000000001</c:v>
                </c:pt>
                <c:pt idx="38" formatCode="General">
                  <c:v>0.16700000000000001</c:v>
                </c:pt>
                <c:pt idx="39" formatCode="General">
                  <c:v>0.13900000000000001</c:v>
                </c:pt>
                <c:pt idx="40" formatCode="General">
                  <c:v>0.111</c:v>
                </c:pt>
                <c:pt idx="41" formatCode="General">
                  <c:v>8.3000000000000004E-2</c:v>
                </c:pt>
                <c:pt idx="42" formatCode="General">
                  <c:v>5.6000000000000001E-2</c:v>
                </c:pt>
                <c:pt idx="43" formatCode="General">
                  <c:v>2.8000000000000001E-2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'Sohn Nelly'!$V$47:$BO$47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0.59</c:v>
                </c:pt>
                <c:pt idx="10">
                  <c:v>0.63600000000000001</c:v>
                </c:pt>
                <c:pt idx="11">
                  <c:v>0.67700000000000005</c:v>
                </c:pt>
                <c:pt idx="12">
                  <c:v>0.71299999999999997</c:v>
                </c:pt>
                <c:pt idx="13">
                  <c:v>0.74399999999999999</c:v>
                </c:pt>
                <c:pt idx="14">
                  <c:v>0.77100000000000002</c:v>
                </c:pt>
                <c:pt idx="15">
                  <c:v>0.79400000000000004</c:v>
                </c:pt>
                <c:pt idx="16">
                  <c:v>0.81499999999999995</c:v>
                </c:pt>
                <c:pt idx="17">
                  <c:v>0.83299999999999996</c:v>
                </c:pt>
                <c:pt idx="18">
                  <c:v>0.84899999999999998</c:v>
                </c:pt>
                <c:pt idx="19">
                  <c:v>0.86299999999999999</c:v>
                </c:pt>
                <c:pt idx="20">
                  <c:v>0.875</c:v>
                </c:pt>
                <c:pt idx="21">
                  <c:v>0.88700000000000001</c:v>
                </c:pt>
                <c:pt idx="22">
                  <c:v>0.89700000000000002</c:v>
                </c:pt>
                <c:pt idx="23">
                  <c:v>0.90700000000000003</c:v>
                </c:pt>
                <c:pt idx="24">
                  <c:v>0.91600000000000004</c:v>
                </c:pt>
                <c:pt idx="25">
                  <c:v>0.92400000000000004</c:v>
                </c:pt>
                <c:pt idx="26">
                  <c:v>0.93300000000000005</c:v>
                </c:pt>
                <c:pt idx="27">
                  <c:v>0.94099999999999995</c:v>
                </c:pt>
                <c:pt idx="28">
                  <c:v>0.94899999999999995</c:v>
                </c:pt>
                <c:pt idx="29">
                  <c:v>0.95599999999999996</c:v>
                </c:pt>
                <c:pt idx="30">
                  <c:v>0.96399999999999997</c:v>
                </c:pt>
                <c:pt idx="31">
                  <c:v>0.97</c:v>
                </c:pt>
                <c:pt idx="32">
                  <c:v>0.97699999999999998</c:v>
                </c:pt>
                <c:pt idx="33">
                  <c:v>0.98299999999999998</c:v>
                </c:pt>
                <c:pt idx="34">
                  <c:v>0.98799999999999999</c:v>
                </c:pt>
                <c:pt idx="35">
                  <c:v>0.99099999999999999</c:v>
                </c:pt>
                <c:pt idx="36">
                  <c:v>0.99399999999999999</c:v>
                </c:pt>
                <c:pt idx="37">
                  <c:v>0.995</c:v>
                </c:pt>
                <c:pt idx="38">
                  <c:v>0.99399999999999999</c:v>
                </c:pt>
                <c:pt idx="39">
                  <c:v>0.99</c:v>
                </c:pt>
                <c:pt idx="40">
                  <c:v>0.98399999999999999</c:v>
                </c:pt>
                <c:pt idx="41">
                  <c:v>0.97499999999999998</c:v>
                </c:pt>
                <c:pt idx="42">
                  <c:v>0.96199999999999997</c:v>
                </c:pt>
                <c:pt idx="43">
                  <c:v>0.94399999999999995</c:v>
                </c:pt>
                <c:pt idx="44">
                  <c:v>0.92200000000000004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9-4B0F-969C-A127F34E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Lena'!$A$11</c:f>
          <c:strCache>
            <c:ptCount val="1"/>
            <c:pt idx="0">
              <c:v>5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022-B832-98566286B57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Lena'!$BP$46:$DH$46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0.97099999999999997</c:v>
                </c:pt>
                <c:pt idx="12" formatCode="General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Lena'!$V$46:$BO$46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0.58699999999999997</c:v>
                </c:pt>
                <c:pt idx="12">
                  <c:v>0.629</c:v>
                </c:pt>
                <c:pt idx="13">
                  <c:v>0.66500000000000004</c:v>
                </c:pt>
                <c:pt idx="14">
                  <c:v>0.69599999999999995</c:v>
                </c:pt>
                <c:pt idx="15">
                  <c:v>0.72299999999999998</c:v>
                </c:pt>
                <c:pt idx="16">
                  <c:v>0.746</c:v>
                </c:pt>
                <c:pt idx="17">
                  <c:v>0.76700000000000002</c:v>
                </c:pt>
                <c:pt idx="18">
                  <c:v>0.78500000000000003</c:v>
                </c:pt>
                <c:pt idx="19">
                  <c:v>0.8</c:v>
                </c:pt>
                <c:pt idx="20">
                  <c:v>0.81499999999999995</c:v>
                </c:pt>
                <c:pt idx="21">
                  <c:v>0.82799999999999996</c:v>
                </c:pt>
                <c:pt idx="22">
                  <c:v>0.83899999999999997</c:v>
                </c:pt>
                <c:pt idx="23">
                  <c:v>0.85099999999999998</c:v>
                </c:pt>
                <c:pt idx="24">
                  <c:v>0.86199999999999999</c:v>
                </c:pt>
                <c:pt idx="25">
                  <c:v>0.872</c:v>
                </c:pt>
                <c:pt idx="26">
                  <c:v>0.88200000000000001</c:v>
                </c:pt>
                <c:pt idx="27">
                  <c:v>0.89300000000000002</c:v>
                </c:pt>
                <c:pt idx="28">
                  <c:v>0.90300000000000002</c:v>
                </c:pt>
                <c:pt idx="29">
                  <c:v>0.91300000000000003</c:v>
                </c:pt>
                <c:pt idx="30">
                  <c:v>0.92300000000000004</c:v>
                </c:pt>
                <c:pt idx="31">
                  <c:v>0.93300000000000005</c:v>
                </c:pt>
                <c:pt idx="32">
                  <c:v>0.94299999999999995</c:v>
                </c:pt>
                <c:pt idx="33">
                  <c:v>0.95199999999999996</c:v>
                </c:pt>
                <c:pt idx="34">
                  <c:v>0.96</c:v>
                </c:pt>
                <c:pt idx="35">
                  <c:v>0.96699999999999997</c:v>
                </c:pt>
                <c:pt idx="36">
                  <c:v>0.97299999999999998</c:v>
                </c:pt>
                <c:pt idx="37">
                  <c:v>0.97699999999999998</c:v>
                </c:pt>
                <c:pt idx="38">
                  <c:v>0.97899999999999998</c:v>
                </c:pt>
                <c:pt idx="39">
                  <c:v>0.97799999999999998</c:v>
                </c:pt>
                <c:pt idx="40">
                  <c:v>0.97399999999999998</c:v>
                </c:pt>
                <c:pt idx="41">
                  <c:v>0.96699999999999997</c:v>
                </c:pt>
                <c:pt idx="42">
                  <c:v>0.95499999999999996</c:v>
                </c:pt>
                <c:pt idx="43">
                  <c:v>0.93799999999999994</c:v>
                </c:pt>
                <c:pt idx="44">
                  <c:v>0.91500000000000004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022-B832-98566286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'Anochili Lena'!$A$12</c:f>
          <c:strCache>
            <c:ptCount val="1"/>
            <c:pt idx="0">
              <c:v>6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'Anochili Lena'!$V$2:$BO$2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'Anochili Lena'!$V$1:$BN$1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1-4D18-95DA-6CFBC07EA08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'Anochili Lena'!$BP$47:$DH$47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0.97099999999999997</c:v>
                </c:pt>
                <c:pt idx="12" formatCode="General">
                  <c:v>0.94099999999999995</c:v>
                </c:pt>
                <c:pt idx="13" formatCode="General">
                  <c:v>0.91200000000000003</c:v>
                </c:pt>
                <c:pt idx="14" formatCode="General">
                  <c:v>0.88200000000000001</c:v>
                </c:pt>
                <c:pt idx="15" formatCode="General">
                  <c:v>0.85299999999999998</c:v>
                </c:pt>
                <c:pt idx="16" formatCode="General">
                  <c:v>0.82399999999999995</c:v>
                </c:pt>
                <c:pt idx="17" formatCode="General">
                  <c:v>0.79400000000000004</c:v>
                </c:pt>
                <c:pt idx="18" formatCode="General">
                  <c:v>0.76500000000000001</c:v>
                </c:pt>
                <c:pt idx="19" formatCode="General">
                  <c:v>0.73499999999999999</c:v>
                </c:pt>
                <c:pt idx="20" formatCode="General">
                  <c:v>0.70599999999999996</c:v>
                </c:pt>
                <c:pt idx="21" formatCode="General">
                  <c:v>0.67600000000000005</c:v>
                </c:pt>
                <c:pt idx="22" formatCode="General">
                  <c:v>0.64700000000000002</c:v>
                </c:pt>
                <c:pt idx="23" formatCode="General">
                  <c:v>0.61799999999999999</c:v>
                </c:pt>
                <c:pt idx="24" formatCode="General">
                  <c:v>0.58799999999999997</c:v>
                </c:pt>
                <c:pt idx="25" formatCode="General">
                  <c:v>0.55900000000000005</c:v>
                </c:pt>
                <c:pt idx="26" formatCode="General">
                  <c:v>0.52900000000000003</c:v>
                </c:pt>
                <c:pt idx="27" formatCode="General">
                  <c:v>0.5</c:v>
                </c:pt>
                <c:pt idx="28" formatCode="General">
                  <c:v>0.47099999999999997</c:v>
                </c:pt>
                <c:pt idx="29" formatCode="General">
                  <c:v>0.441</c:v>
                </c:pt>
                <c:pt idx="30" formatCode="General">
                  <c:v>0.41199999999999998</c:v>
                </c:pt>
                <c:pt idx="31" formatCode="General">
                  <c:v>0.38200000000000001</c:v>
                </c:pt>
                <c:pt idx="32" formatCode="General">
                  <c:v>0.35299999999999998</c:v>
                </c:pt>
                <c:pt idx="33" formatCode="General">
                  <c:v>0.32400000000000001</c:v>
                </c:pt>
                <c:pt idx="34" formatCode="General">
                  <c:v>0.29399999999999998</c:v>
                </c:pt>
                <c:pt idx="35" formatCode="General">
                  <c:v>0.26500000000000001</c:v>
                </c:pt>
                <c:pt idx="36" formatCode="General">
                  <c:v>0.23499999999999999</c:v>
                </c:pt>
                <c:pt idx="37" formatCode="General">
                  <c:v>0.20599999999999999</c:v>
                </c:pt>
                <c:pt idx="38" formatCode="General">
                  <c:v>0.17599999999999999</c:v>
                </c:pt>
                <c:pt idx="39" formatCode="General">
                  <c:v>0.14699999999999999</c:v>
                </c:pt>
                <c:pt idx="40" formatCode="General">
                  <c:v>0.11799999999999999</c:v>
                </c:pt>
                <c:pt idx="41" formatCode="General">
                  <c:v>8.7999999999999995E-2</c:v>
                </c:pt>
                <c:pt idx="42" formatCode="General">
                  <c:v>5.8999999999999997E-2</c:v>
                </c:pt>
                <c:pt idx="43" formatCode="General">
                  <c:v>2.9000000000000001E-2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'Anochili Lena'!$V$47:$BO$47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0.60799999999999998</c:v>
                </c:pt>
                <c:pt idx="12">
                  <c:v>0.64600000000000002</c:v>
                </c:pt>
                <c:pt idx="13">
                  <c:v>0.67900000000000005</c:v>
                </c:pt>
                <c:pt idx="14">
                  <c:v>0.70799999999999996</c:v>
                </c:pt>
                <c:pt idx="15">
                  <c:v>0.73399999999999999</c:v>
                </c:pt>
                <c:pt idx="16">
                  <c:v>0.75600000000000001</c:v>
                </c:pt>
                <c:pt idx="17">
                  <c:v>0.77700000000000002</c:v>
                </c:pt>
                <c:pt idx="18">
                  <c:v>0.79500000000000004</c:v>
                </c:pt>
                <c:pt idx="19">
                  <c:v>0.81100000000000005</c:v>
                </c:pt>
                <c:pt idx="20">
                  <c:v>0.82599999999999996</c:v>
                </c:pt>
                <c:pt idx="21">
                  <c:v>0.84</c:v>
                </c:pt>
                <c:pt idx="22">
                  <c:v>0.85299999999999998</c:v>
                </c:pt>
                <c:pt idx="23">
                  <c:v>0.86499999999999999</c:v>
                </c:pt>
                <c:pt idx="24">
                  <c:v>0.877</c:v>
                </c:pt>
                <c:pt idx="25">
                  <c:v>0.88800000000000001</c:v>
                </c:pt>
                <c:pt idx="26">
                  <c:v>0.89900000000000002</c:v>
                </c:pt>
                <c:pt idx="27">
                  <c:v>0.90900000000000003</c:v>
                </c:pt>
                <c:pt idx="28">
                  <c:v>0.92</c:v>
                </c:pt>
                <c:pt idx="29">
                  <c:v>0.93</c:v>
                </c:pt>
                <c:pt idx="30">
                  <c:v>0.94</c:v>
                </c:pt>
                <c:pt idx="31">
                  <c:v>0.94899999999999995</c:v>
                </c:pt>
                <c:pt idx="32">
                  <c:v>0.95799999999999996</c:v>
                </c:pt>
                <c:pt idx="33">
                  <c:v>0.96599999999999997</c:v>
                </c:pt>
                <c:pt idx="34">
                  <c:v>0.97299999999999998</c:v>
                </c:pt>
                <c:pt idx="35">
                  <c:v>0.97899999999999998</c:v>
                </c:pt>
                <c:pt idx="36">
                  <c:v>0.98399999999999999</c:v>
                </c:pt>
                <c:pt idx="37">
                  <c:v>0.98699999999999999</c:v>
                </c:pt>
                <c:pt idx="38">
                  <c:v>0.98799999999999999</c:v>
                </c:pt>
                <c:pt idx="39">
                  <c:v>0.98599999999999999</c:v>
                </c:pt>
                <c:pt idx="40">
                  <c:v>0.98199999999999998</c:v>
                </c:pt>
                <c:pt idx="41">
                  <c:v>0.97399999999999998</c:v>
                </c:pt>
                <c:pt idx="42">
                  <c:v>0.96299999999999997</c:v>
                </c:pt>
                <c:pt idx="43">
                  <c:v>0.94699999999999995</c:v>
                </c:pt>
                <c:pt idx="44">
                  <c:v>0.92700000000000005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1-4D18-95DA-6CFBC07E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Lotta'!$A$7</c:f>
          <c:strCache>
            <c:ptCount val="1"/>
            <c:pt idx="0">
              <c:v>1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6-4EBF-9E5E-B5A3F17A7F48}"/>
            </c:ext>
          </c:extLst>
        </c:ser>
        <c:ser>
          <c:idx val="0"/>
          <c:order val="1"/>
          <c:spPr>
            <a:ln w="666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Lotta'!$BP$42:$DH$42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 formatCode="General">
                  <c:v>0.96899999999999997</c:v>
                </c:pt>
                <c:pt idx="14" formatCode="General">
                  <c:v>0.93700000000000006</c:v>
                </c:pt>
                <c:pt idx="15" formatCode="General">
                  <c:v>0.90600000000000003</c:v>
                </c:pt>
                <c:pt idx="16" formatCode="General">
                  <c:v>0.875</c:v>
                </c:pt>
                <c:pt idx="17" formatCode="General">
                  <c:v>0.84399999999999997</c:v>
                </c:pt>
                <c:pt idx="18" formatCode="General">
                  <c:v>0.81200000000000006</c:v>
                </c:pt>
                <c:pt idx="19" formatCode="General">
                  <c:v>0.78100000000000003</c:v>
                </c:pt>
                <c:pt idx="20" formatCode="General">
                  <c:v>0.75</c:v>
                </c:pt>
                <c:pt idx="21" formatCode="General">
                  <c:v>0.71899999999999997</c:v>
                </c:pt>
                <c:pt idx="22" formatCode="General">
                  <c:v>0.68700000000000006</c:v>
                </c:pt>
                <c:pt idx="23" formatCode="General">
                  <c:v>0.65600000000000003</c:v>
                </c:pt>
                <c:pt idx="24" formatCode="General">
                  <c:v>0.625</c:v>
                </c:pt>
                <c:pt idx="25" formatCode="General">
                  <c:v>0.59399999999999997</c:v>
                </c:pt>
                <c:pt idx="26" formatCode="General">
                  <c:v>0.56200000000000006</c:v>
                </c:pt>
                <c:pt idx="27" formatCode="General">
                  <c:v>0.53100000000000003</c:v>
                </c:pt>
                <c:pt idx="28" formatCode="General">
                  <c:v>0.5</c:v>
                </c:pt>
                <c:pt idx="29" formatCode="General">
                  <c:v>0.46899999999999997</c:v>
                </c:pt>
                <c:pt idx="30" formatCode="General">
                  <c:v>0.437</c:v>
                </c:pt>
                <c:pt idx="31" formatCode="General">
                  <c:v>0.40600000000000003</c:v>
                </c:pt>
                <c:pt idx="32" formatCode="General">
                  <c:v>0.375</c:v>
                </c:pt>
                <c:pt idx="33" formatCode="General">
                  <c:v>0.34399999999999997</c:v>
                </c:pt>
                <c:pt idx="34" formatCode="General">
                  <c:v>0.312</c:v>
                </c:pt>
                <c:pt idx="35" formatCode="General">
                  <c:v>0.28100000000000003</c:v>
                </c:pt>
                <c:pt idx="36" formatCode="General">
                  <c:v>0.25</c:v>
                </c:pt>
                <c:pt idx="37" formatCode="General">
                  <c:v>0.219</c:v>
                </c:pt>
                <c:pt idx="38" formatCode="General">
                  <c:v>0.187</c:v>
                </c:pt>
                <c:pt idx="39" formatCode="General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Lotta'!$V$42:$BO$42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0.61399999999999999</c:v>
                </c:pt>
                <c:pt idx="14">
                  <c:v>0.66600000000000004</c:v>
                </c:pt>
                <c:pt idx="15">
                  <c:v>0.71099999999999997</c:v>
                </c:pt>
                <c:pt idx="16">
                  <c:v>0.75</c:v>
                </c:pt>
                <c:pt idx="17">
                  <c:v>0.78300000000000003</c:v>
                </c:pt>
                <c:pt idx="18">
                  <c:v>0.81100000000000005</c:v>
                </c:pt>
                <c:pt idx="19">
                  <c:v>0.83499999999999996</c:v>
                </c:pt>
                <c:pt idx="20">
                  <c:v>0.85599999999999998</c:v>
                </c:pt>
                <c:pt idx="21">
                  <c:v>0.873</c:v>
                </c:pt>
                <c:pt idx="22">
                  <c:v>0.88800000000000001</c:v>
                </c:pt>
                <c:pt idx="23">
                  <c:v>0.90100000000000002</c:v>
                </c:pt>
                <c:pt idx="24">
                  <c:v>0.91200000000000003</c:v>
                </c:pt>
                <c:pt idx="25">
                  <c:v>0.92200000000000004</c:v>
                </c:pt>
                <c:pt idx="26">
                  <c:v>0.93100000000000005</c:v>
                </c:pt>
                <c:pt idx="27">
                  <c:v>0.94</c:v>
                </c:pt>
                <c:pt idx="28">
                  <c:v>0.94799999999999995</c:v>
                </c:pt>
                <c:pt idx="29">
                  <c:v>0.95599999999999996</c:v>
                </c:pt>
                <c:pt idx="30">
                  <c:v>0.96299999999999997</c:v>
                </c:pt>
                <c:pt idx="31">
                  <c:v>0.97</c:v>
                </c:pt>
                <c:pt idx="32">
                  <c:v>0.97599999999999998</c:v>
                </c:pt>
                <c:pt idx="33">
                  <c:v>0.98199999999999998</c:v>
                </c:pt>
                <c:pt idx="34">
                  <c:v>0.98799999999999999</c:v>
                </c:pt>
                <c:pt idx="35">
                  <c:v>0.99199999999999999</c:v>
                </c:pt>
                <c:pt idx="36">
                  <c:v>0.996</c:v>
                </c:pt>
                <c:pt idx="37">
                  <c:v>0.998</c:v>
                </c:pt>
                <c:pt idx="38">
                  <c:v>0.998</c:v>
                </c:pt>
                <c:pt idx="39">
                  <c:v>0.995</c:v>
                </c:pt>
                <c:pt idx="40">
                  <c:v>0.99</c:v>
                </c:pt>
                <c:pt idx="41">
                  <c:v>0.98099999999999998</c:v>
                </c:pt>
                <c:pt idx="42">
                  <c:v>0.96799999999999997</c:v>
                </c:pt>
                <c:pt idx="43">
                  <c:v>0.95099999999999996</c:v>
                </c:pt>
                <c:pt idx="44">
                  <c:v>0.92700000000000005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6-4EBF-9E5E-B5A3F17A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Lotta'!$A$9</c:f>
          <c:strCache>
            <c:ptCount val="1"/>
            <c:pt idx="0">
              <c:v>3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D-4FD7-97EF-A946997367F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Lotta'!$BP$44:$DH$44</c:f>
              <c:numCache>
                <c:formatCode>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0.96799999999999997</c:v>
                </c:pt>
                <c:pt idx="15" formatCode="General">
                  <c:v>0.93500000000000005</c:v>
                </c:pt>
                <c:pt idx="16" formatCode="General">
                  <c:v>0.90300000000000002</c:v>
                </c:pt>
                <c:pt idx="17" formatCode="General">
                  <c:v>0.871</c:v>
                </c:pt>
                <c:pt idx="18" formatCode="General">
                  <c:v>0.83899999999999997</c:v>
                </c:pt>
                <c:pt idx="19" formatCode="General">
                  <c:v>0.80600000000000005</c:v>
                </c:pt>
                <c:pt idx="20" formatCode="General">
                  <c:v>0.77400000000000002</c:v>
                </c:pt>
                <c:pt idx="21" formatCode="General">
                  <c:v>0.74199999999999999</c:v>
                </c:pt>
                <c:pt idx="22" formatCode="General">
                  <c:v>0.71</c:v>
                </c:pt>
                <c:pt idx="23" formatCode="General">
                  <c:v>0.67700000000000005</c:v>
                </c:pt>
                <c:pt idx="24" formatCode="General">
                  <c:v>0.64500000000000002</c:v>
                </c:pt>
                <c:pt idx="25" formatCode="General">
                  <c:v>0.61299999999999999</c:v>
                </c:pt>
                <c:pt idx="26" formatCode="General">
                  <c:v>0.58099999999999996</c:v>
                </c:pt>
                <c:pt idx="27" formatCode="General">
                  <c:v>0.54800000000000004</c:v>
                </c:pt>
                <c:pt idx="28" formatCode="General">
                  <c:v>0.51600000000000001</c:v>
                </c:pt>
                <c:pt idx="29" formatCode="General">
                  <c:v>0.48399999999999999</c:v>
                </c:pt>
                <c:pt idx="30" formatCode="General">
                  <c:v>0.45200000000000001</c:v>
                </c:pt>
                <c:pt idx="31" formatCode="General">
                  <c:v>0.41899999999999998</c:v>
                </c:pt>
                <c:pt idx="32" formatCode="General">
                  <c:v>0.38700000000000001</c:v>
                </c:pt>
                <c:pt idx="33" formatCode="General">
                  <c:v>0.35499999999999998</c:v>
                </c:pt>
                <c:pt idx="34" formatCode="General">
                  <c:v>0.32300000000000001</c:v>
                </c:pt>
                <c:pt idx="35" formatCode="General">
                  <c:v>0.28999999999999998</c:v>
                </c:pt>
                <c:pt idx="36" formatCode="General">
                  <c:v>0.25800000000000001</c:v>
                </c:pt>
                <c:pt idx="37" formatCode="General">
                  <c:v>0.22600000000000001</c:v>
                </c:pt>
                <c:pt idx="38" formatCode="General">
                  <c:v>0.19400000000000001</c:v>
                </c:pt>
                <c:pt idx="39" formatCode="General">
                  <c:v>0.161</c:v>
                </c:pt>
                <c:pt idx="40" formatCode="General">
                  <c:v>0.129</c:v>
                </c:pt>
                <c:pt idx="41" formatCode="General">
                  <c:v>9.7000000000000003E-2</c:v>
                </c:pt>
                <c:pt idx="42" formatCode="General">
                  <c:v>6.5000000000000002E-2</c:v>
                </c:pt>
                <c:pt idx="43" formatCode="General">
                  <c:v>3.2000000000000001E-2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Lotta'!$V$44:$BO$44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0.66600000000000004</c:v>
                </c:pt>
                <c:pt idx="15">
                  <c:v>0.71299999999999997</c:v>
                </c:pt>
                <c:pt idx="16">
                  <c:v>0.752</c:v>
                </c:pt>
                <c:pt idx="17">
                  <c:v>0.78600000000000003</c:v>
                </c:pt>
                <c:pt idx="18">
                  <c:v>0.81399999999999995</c:v>
                </c:pt>
                <c:pt idx="19">
                  <c:v>0.83799999999999997</c:v>
                </c:pt>
                <c:pt idx="20">
                  <c:v>0.85899999999999999</c:v>
                </c:pt>
                <c:pt idx="21">
                  <c:v>0.876</c:v>
                </c:pt>
                <c:pt idx="22">
                  <c:v>0.89</c:v>
                </c:pt>
                <c:pt idx="23">
                  <c:v>0.90300000000000002</c:v>
                </c:pt>
                <c:pt idx="24">
                  <c:v>0.91400000000000003</c:v>
                </c:pt>
                <c:pt idx="25">
                  <c:v>0.92300000000000004</c:v>
                </c:pt>
                <c:pt idx="26">
                  <c:v>0.93200000000000005</c:v>
                </c:pt>
                <c:pt idx="27">
                  <c:v>0.94</c:v>
                </c:pt>
                <c:pt idx="28">
                  <c:v>0.94699999999999995</c:v>
                </c:pt>
                <c:pt idx="29">
                  <c:v>0.95399999999999996</c:v>
                </c:pt>
                <c:pt idx="30">
                  <c:v>0.96099999999999997</c:v>
                </c:pt>
                <c:pt idx="31">
                  <c:v>0.96699999999999997</c:v>
                </c:pt>
                <c:pt idx="32">
                  <c:v>0.97399999999999998</c:v>
                </c:pt>
                <c:pt idx="33">
                  <c:v>0.98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0.99399999999999999</c:v>
                </c:pt>
                <c:pt idx="37">
                  <c:v>0.996</c:v>
                </c:pt>
                <c:pt idx="38">
                  <c:v>0.997</c:v>
                </c:pt>
                <c:pt idx="39">
                  <c:v>0.995</c:v>
                </c:pt>
                <c:pt idx="40">
                  <c:v>0.99099999999999999</c:v>
                </c:pt>
                <c:pt idx="41">
                  <c:v>0.98399999999999999</c:v>
                </c:pt>
                <c:pt idx="42">
                  <c:v>0.97299999999999998</c:v>
                </c:pt>
                <c:pt idx="43">
                  <c:v>0.95699999999999996</c:v>
                </c:pt>
                <c:pt idx="44">
                  <c:v>0.93600000000000005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D-4FD7-97EF-A9469973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'Edzards Lotta'!$A$8</c:f>
          <c:strCache>
            <c:ptCount val="1"/>
            <c:pt idx="0">
              <c:v>2 </c:v>
            </c:pt>
          </c:strCache>
        </c:strRef>
      </c:tx>
      <c:layout>
        <c:manualLayout>
          <c:xMode val="edge"/>
          <c:yMode val="edge"/>
          <c:x val="0.555964450371282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486001749781279E-2"/>
          <c:y val="0.12541666666666668"/>
          <c:w val="0.8842801837270341"/>
          <c:h val="0.79033209390492853"/>
        </c:manualLayout>
      </c:layout>
      <c:scatterChart>
        <c:scatterStyle val="lineMarker"/>
        <c:varyColors val="0"/>
        <c:ser>
          <c:idx val="1"/>
          <c:order val="0"/>
          <c:spPr>
            <a:ln w="193675" cap="rnd">
              <a:solidFill>
                <a:srgbClr val="33CC33">
                  <a:alpha val="31765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'Edzards Lotta'!$V$2:$BO$2</c:f>
              <c:numCache>
                <c:formatCode>General</c:formatCode>
                <c:ptCount val="46"/>
                <c:pt idx="0">
                  <c:v>1.125</c:v>
                </c:pt>
                <c:pt idx="1">
                  <c:v>1.1000000000000001</c:v>
                </c:pt>
                <c:pt idx="2">
                  <c:v>1.075</c:v>
                </c:pt>
                <c:pt idx="3">
                  <c:v>1.05</c:v>
                </c:pt>
                <c:pt idx="4">
                  <c:v>1.0249999999999999</c:v>
                </c:pt>
                <c:pt idx="5">
                  <c:v>1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0.92500000000000004</c:v>
                </c:pt>
                <c:pt idx="9">
                  <c:v>0.9</c:v>
                </c:pt>
                <c:pt idx="10">
                  <c:v>0.875</c:v>
                </c:pt>
                <c:pt idx="11">
                  <c:v>0.85</c:v>
                </c:pt>
                <c:pt idx="12">
                  <c:v>0.82499999999999996</c:v>
                </c:pt>
                <c:pt idx="13">
                  <c:v>0.8</c:v>
                </c:pt>
                <c:pt idx="14">
                  <c:v>0.77500000000000002</c:v>
                </c:pt>
                <c:pt idx="15">
                  <c:v>0.75</c:v>
                </c:pt>
                <c:pt idx="16">
                  <c:v>0.72499999999999998</c:v>
                </c:pt>
                <c:pt idx="17">
                  <c:v>0.7</c:v>
                </c:pt>
                <c:pt idx="18">
                  <c:v>0.67500000000000004</c:v>
                </c:pt>
                <c:pt idx="19">
                  <c:v>0.65</c:v>
                </c:pt>
                <c:pt idx="20">
                  <c:v>0.625</c:v>
                </c:pt>
                <c:pt idx="21">
                  <c:v>0.6</c:v>
                </c:pt>
                <c:pt idx="22">
                  <c:v>0.57499999999999996</c:v>
                </c:pt>
                <c:pt idx="23">
                  <c:v>0.55000000000000004</c:v>
                </c:pt>
                <c:pt idx="24">
                  <c:v>0.52500000000000002</c:v>
                </c:pt>
                <c:pt idx="25">
                  <c:v>0.5</c:v>
                </c:pt>
                <c:pt idx="26">
                  <c:v>0.47499999999999998</c:v>
                </c:pt>
                <c:pt idx="27">
                  <c:v>0.45</c:v>
                </c:pt>
                <c:pt idx="28">
                  <c:v>0.42499999999999999</c:v>
                </c:pt>
                <c:pt idx="29">
                  <c:v>0.4</c:v>
                </c:pt>
                <c:pt idx="30">
                  <c:v>0.375</c:v>
                </c:pt>
                <c:pt idx="31">
                  <c:v>0.35</c:v>
                </c:pt>
                <c:pt idx="32">
                  <c:v>0.32500000000000001</c:v>
                </c:pt>
                <c:pt idx="33">
                  <c:v>0.3</c:v>
                </c:pt>
                <c:pt idx="34">
                  <c:v>0.27500000000000002</c:v>
                </c:pt>
                <c:pt idx="35">
                  <c:v>0.25</c:v>
                </c:pt>
                <c:pt idx="36">
                  <c:v>0.22500000000000001</c:v>
                </c:pt>
                <c:pt idx="37">
                  <c:v>0.2</c:v>
                </c:pt>
                <c:pt idx="38">
                  <c:v>0.17499999999999999</c:v>
                </c:pt>
                <c:pt idx="39">
                  <c:v>0.15</c:v>
                </c:pt>
                <c:pt idx="40">
                  <c:v>0.125</c:v>
                </c:pt>
                <c:pt idx="41">
                  <c:v>0.1</c:v>
                </c:pt>
                <c:pt idx="42">
                  <c:v>7.4999999999999997E-2</c:v>
                </c:pt>
                <c:pt idx="43">
                  <c:v>0.05</c:v>
                </c:pt>
                <c:pt idx="44">
                  <c:v>2.5000000000000001E-2</c:v>
                </c:pt>
              </c:numCache>
            </c:numRef>
          </c:xVal>
          <c:yVal>
            <c:numRef>
              <c:f>'Edzards Lotta'!$V$1:$BN$1</c:f>
              <c:numCache>
                <c:formatCode>0.00</c:formatCode>
                <c:ptCount val="45"/>
                <c:pt idx="0">
                  <c:v>-3.1316182617183719E-3</c:v>
                </c:pt>
                <c:pt idx="1">
                  <c:v>0.10408047736000026</c:v>
                </c:pt>
                <c:pt idx="2">
                  <c:v>0.20097653747953059</c:v>
                </c:pt>
                <c:pt idx="3">
                  <c:v>0.2882954631975011</c:v>
                </c:pt>
                <c:pt idx="4">
                  <c:v>0.3667483324482822</c:v>
                </c:pt>
                <c:pt idx="5">
                  <c:v>0.43701840000000003</c:v>
                </c:pt>
                <c:pt idx="6">
                  <c:v>0.49976109745453157</c:v>
                </c:pt>
                <c:pt idx="7">
                  <c:v>0.55560403324750018</c:v>
                </c:pt>
                <c:pt idx="8">
                  <c:v>0.60514699264828098</c:v>
                </c:pt>
                <c:pt idx="9">
                  <c:v>0.64896193776000033</c:v>
                </c:pt>
                <c:pt idx="10">
                  <c:v>0.68759300751953123</c:v>
                </c:pt>
                <c:pt idx="11">
                  <c:v>0.72155651769750062</c:v>
                </c:pt>
                <c:pt idx="12">
                  <c:v>0.75134096089828184</c:v>
                </c:pt>
                <c:pt idx="13">
                  <c:v>0.77740700656000017</c:v>
                </c:pt>
                <c:pt idx="14">
                  <c:v>0.80018750095453106</c:v>
                </c:pt>
                <c:pt idx="15">
                  <c:v>0.82008746718750025</c:v>
                </c:pt>
                <c:pt idx="16">
                  <c:v>0.83748410519828131</c:v>
                </c:pt>
                <c:pt idx="17">
                  <c:v>0.85272679176000021</c:v>
                </c:pt>
                <c:pt idx="18">
                  <c:v>0.86613708047953109</c:v>
                </c:pt>
                <c:pt idx="19">
                  <c:v>0.87800870179750035</c:v>
                </c:pt>
                <c:pt idx="20">
                  <c:v>0.88860756298828103</c:v>
                </c:pt>
                <c:pt idx="21">
                  <c:v>0.89817174816000023</c:v>
                </c:pt>
                <c:pt idx="22">
                  <c:v>0.90691151825453131</c:v>
                </c:pt>
                <c:pt idx="23">
                  <c:v>0.91500931104750016</c:v>
                </c:pt>
                <c:pt idx="24">
                  <c:v>0.92261974114828127</c:v>
                </c:pt>
                <c:pt idx="25">
                  <c:v>0.92986960000000007</c:v>
                </c:pt>
                <c:pt idx="26">
                  <c:v>0.9368578558795313</c:v>
                </c:pt>
                <c:pt idx="27">
                  <c:v>0.94365565389750006</c:v>
                </c:pt>
                <c:pt idx="28">
                  <c:v>0.95030631599828141</c:v>
                </c:pt>
                <c:pt idx="29">
                  <c:v>0.95682534096000005</c:v>
                </c:pt>
                <c:pt idx="30">
                  <c:v>0.96320040439453125</c:v>
                </c:pt>
                <c:pt idx="31">
                  <c:v>0.96939135874750004</c:v>
                </c:pt>
                <c:pt idx="32">
                  <c:v>0.97533023329828128</c:v>
                </c:pt>
                <c:pt idx="33">
                  <c:v>0.98092123415999999</c:v>
                </c:pt>
                <c:pt idx="34">
                  <c:v>0.98604074427953126</c:v>
                </c:pt>
                <c:pt idx="35">
                  <c:v>0.99053732343750001</c:v>
                </c:pt>
                <c:pt idx="36">
                  <c:v>0.99423170824828133</c:v>
                </c:pt>
                <c:pt idx="37">
                  <c:v>0.99691681216000005</c:v>
                </c:pt>
                <c:pt idx="38">
                  <c:v>0.99835772545453128</c:v>
                </c:pt>
                <c:pt idx="39">
                  <c:v>0.99829171524750004</c:v>
                </c:pt>
                <c:pt idx="40">
                  <c:v>0.99642822548828125</c:v>
                </c:pt>
                <c:pt idx="41">
                  <c:v>0.99244887696000006</c:v>
                </c:pt>
                <c:pt idx="42">
                  <c:v>0.98600746727953126</c:v>
                </c:pt>
                <c:pt idx="43">
                  <c:v>0.97672997089750002</c:v>
                </c:pt>
                <c:pt idx="44">
                  <c:v>0.96421453909828125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A-4EEC-962D-C3E1B202767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'Edzards Lotta'!$BP$43:$DH$43</c:f>
              <c:numCache>
                <c:formatCode>#,##0.00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0.96899999999999997</c:v>
                </c:pt>
                <c:pt idx="14">
                  <c:v>0.93700000000000006</c:v>
                </c:pt>
                <c:pt idx="15">
                  <c:v>0.90600000000000003</c:v>
                </c:pt>
                <c:pt idx="16">
                  <c:v>0.875</c:v>
                </c:pt>
                <c:pt idx="17">
                  <c:v>0.84399999999999997</c:v>
                </c:pt>
                <c:pt idx="18">
                  <c:v>0.81200000000000006</c:v>
                </c:pt>
                <c:pt idx="19">
                  <c:v>0.78100000000000003</c:v>
                </c:pt>
                <c:pt idx="20">
                  <c:v>0.75</c:v>
                </c:pt>
                <c:pt idx="21">
                  <c:v>0.71899999999999997</c:v>
                </c:pt>
                <c:pt idx="22">
                  <c:v>0.68700000000000006</c:v>
                </c:pt>
                <c:pt idx="23">
                  <c:v>0.65600000000000003</c:v>
                </c:pt>
                <c:pt idx="24">
                  <c:v>0.625</c:v>
                </c:pt>
                <c:pt idx="25">
                  <c:v>0.59399999999999997</c:v>
                </c:pt>
                <c:pt idx="26">
                  <c:v>0.56200000000000006</c:v>
                </c:pt>
                <c:pt idx="27">
                  <c:v>0.53100000000000003</c:v>
                </c:pt>
                <c:pt idx="28">
                  <c:v>0.5</c:v>
                </c:pt>
                <c:pt idx="29">
                  <c:v>0.46899999999999997</c:v>
                </c:pt>
                <c:pt idx="30">
                  <c:v>0.437</c:v>
                </c:pt>
                <c:pt idx="31">
                  <c:v>0.40600000000000003</c:v>
                </c:pt>
                <c:pt idx="32">
                  <c:v>0.375</c:v>
                </c:pt>
                <c:pt idx="33">
                  <c:v>0.34399999999999997</c:v>
                </c:pt>
                <c:pt idx="34">
                  <c:v>0.312</c:v>
                </c:pt>
                <c:pt idx="35">
                  <c:v>0.28100000000000003</c:v>
                </c:pt>
                <c:pt idx="36">
                  <c:v>0.25</c:v>
                </c:pt>
                <c:pt idx="37">
                  <c:v>0.219</c:v>
                </c:pt>
                <c:pt idx="38">
                  <c:v>0.187</c:v>
                </c:pt>
                <c:pt idx="39">
                  <c:v>0.156</c:v>
                </c:pt>
                <c:pt idx="40" formatCode="General">
                  <c:v>0.125</c:v>
                </c:pt>
                <c:pt idx="41" formatCode="General">
                  <c:v>9.4E-2</c:v>
                </c:pt>
                <c:pt idx="42" formatCode="General">
                  <c:v>6.2E-2</c:v>
                </c:pt>
                <c:pt idx="43" formatCode="General">
                  <c:v>3.1E-2</c:v>
                </c:pt>
                <c:pt idx="44" formatCode="General">
                  <c:v>0</c:v>
                </c:pt>
              </c:numCache>
            </c:numRef>
          </c:xVal>
          <c:yVal>
            <c:numRef>
              <c:f>'Edzards Lotta'!$V$43:$BO$43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0.60599999999999998</c:v>
                </c:pt>
                <c:pt idx="14">
                  <c:v>0.65900000000000003</c:v>
                </c:pt>
                <c:pt idx="15">
                  <c:v>0.70399999999999996</c:v>
                </c:pt>
                <c:pt idx="16">
                  <c:v>0.74299999999999999</c:v>
                </c:pt>
                <c:pt idx="17">
                  <c:v>0.77700000000000002</c:v>
                </c:pt>
                <c:pt idx="18">
                  <c:v>0.80500000000000005</c:v>
                </c:pt>
                <c:pt idx="19">
                  <c:v>0.82899999999999996</c:v>
                </c:pt>
                <c:pt idx="20">
                  <c:v>0.85</c:v>
                </c:pt>
                <c:pt idx="21">
                  <c:v>0.86699999999999999</c:v>
                </c:pt>
                <c:pt idx="22">
                  <c:v>0.88200000000000001</c:v>
                </c:pt>
                <c:pt idx="23">
                  <c:v>0.89500000000000002</c:v>
                </c:pt>
                <c:pt idx="24">
                  <c:v>0.90700000000000003</c:v>
                </c:pt>
                <c:pt idx="25">
                  <c:v>0.91700000000000004</c:v>
                </c:pt>
                <c:pt idx="26">
                  <c:v>0.92600000000000005</c:v>
                </c:pt>
                <c:pt idx="27">
                  <c:v>0.93500000000000005</c:v>
                </c:pt>
                <c:pt idx="28">
                  <c:v>0.94299999999999995</c:v>
                </c:pt>
                <c:pt idx="29" formatCode="#,##0.00">
                  <c:v>0.95</c:v>
                </c:pt>
                <c:pt idx="30" formatCode="#,##0.00">
                  <c:v>0.95799999999999996</c:v>
                </c:pt>
                <c:pt idx="31" formatCode="#,##0.00">
                  <c:v>0.96499999999999997</c:v>
                </c:pt>
                <c:pt idx="32" formatCode="#,##0.00">
                  <c:v>0.97099999999999997</c:v>
                </c:pt>
                <c:pt idx="33" formatCode="#,##0.00">
                  <c:v>0.97699999999999998</c:v>
                </c:pt>
                <c:pt idx="34" formatCode="#,##0.00">
                  <c:v>0.98299999999999998</c:v>
                </c:pt>
                <c:pt idx="35" formatCode="#,##0.00">
                  <c:v>0.98799999999999999</c:v>
                </c:pt>
                <c:pt idx="36" formatCode="#,##0.00">
                  <c:v>0.99099999999999999</c:v>
                </c:pt>
                <c:pt idx="37" formatCode="#,##0.00">
                  <c:v>0.99299999999999999</c:v>
                </c:pt>
                <c:pt idx="38" formatCode="#,##0.00">
                  <c:v>0.99399999999999999</c:v>
                </c:pt>
                <c:pt idx="39" formatCode="#,##0.00">
                  <c:v>0.99199999999999999</c:v>
                </c:pt>
                <c:pt idx="40" formatCode="#,##0.00">
                  <c:v>0.98699999999999999</c:v>
                </c:pt>
                <c:pt idx="41" formatCode="#,##0.00">
                  <c:v>0.97799999999999998</c:v>
                </c:pt>
                <c:pt idx="42" formatCode="#,##0.00">
                  <c:v>0.96599999999999997</c:v>
                </c:pt>
                <c:pt idx="43" formatCode="#,##0.00">
                  <c:v>0.94899999999999995</c:v>
                </c:pt>
                <c:pt idx="44" formatCode="#,##0.00">
                  <c:v>0.92700000000000005</c:v>
                </c:pt>
                <c:pt idx="45" formatCode="#,##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A-4EEC-962D-C3E1B202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00832"/>
        <c:axId val="515298336"/>
      </c:scatterChart>
      <c:valAx>
        <c:axId val="515300832"/>
        <c:scaling>
          <c:orientation val="maxMin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1/3                               2/3                               3/3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298336"/>
        <c:crossesAt val="0.4"/>
        <c:crossBetween val="midCat"/>
        <c:majorUnit val="0.33300000000000007"/>
      </c:valAx>
      <c:valAx>
        <c:axId val="515298336"/>
        <c:scaling>
          <c:orientation val="minMax"/>
          <c:max val="1.02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image" Target="../media/image1.jpeg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image" Target="../media/image1.jpeg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image" Target="../media/image1.jpeg"/><Relationship Id="rId1" Type="http://schemas.openxmlformats.org/officeDocument/2006/relationships/chart" Target="../charts/chart25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image" Target="../media/image1.jpeg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image" Target="../media/image1.jpeg"/><Relationship Id="rId1" Type="http://schemas.openxmlformats.org/officeDocument/2006/relationships/chart" Target="../charts/chart37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1.jpe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jpeg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C8A68724-8F35-48F2-B6AD-604A2DB466AA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A4D52C-F990-4098-BFDA-13509561F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E01BA2B8-9511-4575-9524-A97D33847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3C4BC8-1646-425E-9CCC-E91B66DF6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7FAA1D2-8EBA-4EB8-9352-26E258FB7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24169B4-E4EE-4DE2-8486-1CF74194F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61840CD-2DDA-45BC-963B-EE3C8FA8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B5F2278-5675-4F55-96E6-3492B2305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80BCF3B2-5B20-4B5C-BF07-A549172CD75E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2867AB-325D-4A01-B48E-48046B39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7A19BE13-4B76-46FD-A40D-0B5D43826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276C62-6BDF-4639-93C7-C29D3FB4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A2FFCE-B4BC-4429-B724-4AE5EFC0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8E87CE-C33C-4BBE-A16A-F34AAEDD1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A8B081B-3ED5-4BE2-A9C8-0ADED0D5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1C0DE99-2796-43F9-97DA-6F98F621E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9E1265BE-82EF-4085-898E-B779357AF4C0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136F94-5CC0-437C-A154-3D3E235B2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9DC744A8-4A3C-4251-B94D-644F9F5C3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12410E-8356-4790-BA09-AC7A19CB1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A079317-FA88-4DF2-889F-C9FE5864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D81E4B4-9979-4775-9E6D-61C9B489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DF6D86-C62D-4478-A883-F2D49F3F0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8A58F5E-1EB5-48C0-8259-E6DF8A7E1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48B09325-EA8B-420A-953F-9CA6D4B0886A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DF66D9-8950-4F66-A357-BB0587D02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6D21C9EA-1492-42AF-8B34-221D7D48E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21CC6A-158A-40D4-B543-81CD1BFF3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FF17DA-A150-44EF-9672-62FEC51BA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D597762-0C02-45FF-968A-FF7FED0C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19D684C-0576-46C3-BFF2-A554B16EE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1BE4924-FC06-4396-A290-CF3DB9E7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5B5F83BB-BA35-48F1-8C80-E747310728AD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A94234-3E8A-4B8E-8CCF-5B253C1C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007894F7-DB1B-4DC0-8F67-65B455F09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D46BB1-DB34-46F9-B654-09D69005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09FD291-0496-4AEE-8FE5-0FE2168F9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375504C-6ABE-47A9-9642-D5F1AC4B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2A39E7-8C3E-42C3-9C8D-95E9352CD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CE5C402-5D80-474B-AA51-3227EDA11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133D77F2-07A8-4126-9CCC-43500BFBE206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D6008D-9D73-4BD7-AF1C-140F1FFA4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8F1E0B16-0AEC-4C9B-9123-29A2B418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153EDC-0B8C-473A-BED8-381C911F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B7EFDDD-D768-43E0-B0AE-8D2C04C5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F6CE608-7510-43B0-BD10-FEF651DE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D0D7A5-DF33-4D78-B7C0-E938E928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B619849-9A80-4BFC-8A84-43B64875E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6178E22C-315A-4320-B583-6D3118A5F145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D25F5E-5CB0-48F7-8313-82FEA614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F6FDC93C-31FA-4059-81E8-7EAEB76E6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EE3EAF-A4DD-480B-9505-76514FD19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7B7D03-8D39-4CA5-9959-94DB2E03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993D682-2E6D-436C-BDDF-0106DBC1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E472C9A-DA76-4DF0-B726-913BB9E8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82F18EE-7781-4B9E-BB8D-3773F3720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10258</xdr:colOff>
      <xdr:row>15</xdr:row>
      <xdr:rowOff>106973</xdr:rowOff>
    </xdr:from>
    <xdr:to>
      <xdr:col>8</xdr:col>
      <xdr:colOff>442547</xdr:colOff>
      <xdr:row>15</xdr:row>
      <xdr:rowOff>106973</xdr:rowOff>
    </xdr:to>
    <xdr:cxnSp macro="">
      <xdr:nvCxnSpPr>
        <xdr:cNvPr id="2" name="Gerader Verbinder 1">
          <a:extLst>
            <a:ext uri="{FF2B5EF4-FFF2-40B4-BE49-F238E27FC236}">
              <a16:creationId xmlns:a16="http://schemas.microsoft.com/office/drawing/2014/main" id="{BE8B0C39-5C70-409C-8912-11A7CFA9D6B0}"/>
            </a:ext>
          </a:extLst>
        </xdr:cNvPr>
        <xdr:cNvCxnSpPr/>
      </xdr:nvCxnSpPr>
      <xdr:spPr>
        <a:xfrm>
          <a:off x="3839308" y="3697898"/>
          <a:ext cx="432289" cy="0"/>
        </a:xfrm>
        <a:prstGeom prst="line">
          <a:avLst/>
        </a:prstGeom>
        <a:ln w="2222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9525</xdr:rowOff>
    </xdr:from>
    <xdr:to>
      <xdr:col>7</xdr:col>
      <xdr:colOff>132955</xdr:colOff>
      <xdr:row>27</xdr:row>
      <xdr:rowOff>167625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2657D6-41A6-40FC-B149-4A9CC92BC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0</xdr:row>
      <xdr:rowOff>0</xdr:rowOff>
    </xdr:from>
    <xdr:to>
      <xdr:col>14</xdr:col>
      <xdr:colOff>422826</xdr:colOff>
      <xdr:row>0</xdr:row>
      <xdr:rowOff>394545</xdr:rowOff>
    </xdr:to>
    <xdr:pic>
      <xdr:nvPicPr>
        <xdr:cNvPr id="4" name="Picture 60" descr="logo_OPSH_links100">
          <a:extLst>
            <a:ext uri="{FF2B5EF4-FFF2-40B4-BE49-F238E27FC236}">
              <a16:creationId xmlns:a16="http://schemas.microsoft.com/office/drawing/2014/main" id="{47558A6F-212E-4A3D-9954-63B0D615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8850" y="0"/>
          <a:ext cx="994326" cy="39454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34641</xdr:rowOff>
    </xdr:from>
    <xdr:to>
      <xdr:col>7</xdr:col>
      <xdr:colOff>132955</xdr:colOff>
      <xdr:row>34</xdr:row>
      <xdr:rowOff>1145241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5FBEE94-C183-4677-AB4A-56136750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173185</xdr:colOff>
      <xdr:row>16</xdr:row>
      <xdr:rowOff>1</xdr:rowOff>
    </xdr:from>
    <xdr:to>
      <xdr:col>14</xdr:col>
      <xdr:colOff>427366</xdr:colOff>
      <xdr:row>27</xdr:row>
      <xdr:rowOff>158101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77842CA-3598-4A38-BDB7-6E46EDAFA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173185</xdr:colOff>
      <xdr:row>28</xdr:row>
      <xdr:rowOff>51959</xdr:rowOff>
    </xdr:from>
    <xdr:to>
      <xdr:col>14</xdr:col>
      <xdr:colOff>427366</xdr:colOff>
      <xdr:row>35</xdr:row>
      <xdr:rowOff>2241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7A7AE0D-BDEA-45D1-8487-F6136580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17327</xdr:rowOff>
    </xdr:from>
    <xdr:to>
      <xdr:col>7</xdr:col>
      <xdr:colOff>132955</xdr:colOff>
      <xdr:row>36</xdr:row>
      <xdr:rowOff>1110609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AA5CC25-F8BD-471D-9E6F-5979F972C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173181</xdr:colOff>
      <xdr:row>35</xdr:row>
      <xdr:rowOff>8</xdr:rowOff>
    </xdr:from>
    <xdr:to>
      <xdr:col>14</xdr:col>
      <xdr:colOff>427362</xdr:colOff>
      <xdr:row>36</xdr:row>
      <xdr:rowOff>1093290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62F7445-84BD-4BEB-8521-37D95961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0.39959</cdr:x>
      <cdr:y>0.00575</cdr:y>
    </cdr:from>
    <cdr:to>
      <cdr:x>0.57415</cdr:x>
      <cdr:y>0.06019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402337" y="13133"/>
          <a:ext cx="612609" cy="12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tIns="0" bIns="0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lvl="0" algn="r"/>
          <a:r>
            <a:rPr lang="de-DE" sz="1000" b="1"/>
            <a:t>Versuch</a:t>
          </a:r>
          <a:endParaRPr lang="de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6512-6D16-443C-B62F-46CCC9F93F4C}">
  <sheetPr codeName="Tabelle2"/>
  <dimension ref="A1:EF54"/>
  <sheetViews>
    <sheetView zoomScale="80" zoomScaleNormal="80" zoomScaleSheetLayoutView="10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Anochili Lena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5.92</v>
      </c>
      <c r="C7" s="21" t="str">
        <f t="shared" ref="C7:C14" si="4">IF(ISBLANK(D42)=TRUE,"",D42)</f>
        <v>-</v>
      </c>
      <c r="D7" s="22">
        <f>'Anochili Lena'!E42</f>
        <v>0</v>
      </c>
      <c r="E7" s="22">
        <f>'Anochili Lena'!F42</f>
        <v>0</v>
      </c>
      <c r="F7" s="22">
        <f>'Anochili Lena'!G42</f>
        <v>4.71</v>
      </c>
      <c r="G7" s="22">
        <f>'Anochili Lena'!H42</f>
        <v>6.13</v>
      </c>
      <c r="H7" s="22">
        <f>'Anochili Lena'!I42</f>
        <v>7.04</v>
      </c>
      <c r="I7" s="22">
        <f>'Anochili Lena'!J42</f>
        <v>7.67</v>
      </c>
      <c r="J7" s="22">
        <f>'Anochili Lena'!K42</f>
        <v>8.19</v>
      </c>
      <c r="K7" s="22">
        <f>'Anochili Lena'!L42</f>
        <v>8.5</v>
      </c>
      <c r="L7" s="22">
        <f>'Anochili Lena'!M42</f>
        <v>8.75</v>
      </c>
      <c r="M7" s="20">
        <f t="shared" ref="M7:O14" si="5">N42</f>
        <v>8.85</v>
      </c>
      <c r="N7" s="20">
        <f t="shared" si="5"/>
        <v>-2.36</v>
      </c>
      <c r="O7" s="23">
        <f t="shared" si="5"/>
        <v>-1.83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'Anochili Lena'!E43</f>
        <v>0</v>
      </c>
      <c r="E8" s="22">
        <f>'Anochili Lena'!F43</f>
        <v>0</v>
      </c>
      <c r="F8" s="22">
        <f>'Anochili Lena'!G43</f>
        <v>3.35</v>
      </c>
      <c r="G8" s="22">
        <f>'Anochili Lena'!H43</f>
        <v>6.26</v>
      </c>
      <c r="H8" s="22">
        <f>'Anochili Lena'!I43</f>
        <v>7.14</v>
      </c>
      <c r="I8" s="22">
        <f>'Anochili Lena'!J43</f>
        <v>7.81</v>
      </c>
      <c r="J8" s="22">
        <f>'Anochili Lena'!K43</f>
        <v>8.2200000000000006</v>
      </c>
      <c r="K8" s="22">
        <f>'Anochili Lena'!L43</f>
        <v>8.52</v>
      </c>
      <c r="L8" s="22">
        <f>'Anochili Lena'!M43</f>
        <v>8.74</v>
      </c>
      <c r="M8" s="20">
        <f t="shared" si="5"/>
        <v>8.86</v>
      </c>
      <c r="N8" s="20">
        <f t="shared" si="5"/>
        <v>-2</v>
      </c>
      <c r="O8" s="23">
        <f t="shared" si="5"/>
        <v>-1.56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'Anochili Lena'!E44</f>
        <v>0</v>
      </c>
      <c r="E9" s="22">
        <f>'Anochili Lena'!F44</f>
        <v>0</v>
      </c>
      <c r="F9" s="22">
        <f>'Anochili Lena'!G44</f>
        <v>4.09</v>
      </c>
      <c r="G9" s="22">
        <f>'Anochili Lena'!H44</f>
        <v>6.22</v>
      </c>
      <c r="H9" s="22">
        <f>'Anochili Lena'!I44</f>
        <v>7.18</v>
      </c>
      <c r="I9" s="22">
        <f>'Anochili Lena'!J44</f>
        <v>7.83</v>
      </c>
      <c r="J9" s="22">
        <f>'Anochili Lena'!K44</f>
        <v>8.27</v>
      </c>
      <c r="K9" s="22">
        <f>'Anochili Lena'!L44</f>
        <v>8.5399999999999991</v>
      </c>
      <c r="L9" s="22">
        <f>'Anochili Lena'!M44</f>
        <v>8.69</v>
      </c>
      <c r="M9" s="20">
        <f t="shared" si="5"/>
        <v>8.7899999999999991</v>
      </c>
      <c r="N9" s="20">
        <f t="shared" si="5"/>
        <v>-5.24</v>
      </c>
      <c r="O9" s="23">
        <f t="shared" si="5"/>
        <v>-4.45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'Anochili Lena'!E45</f>
        <v>0</v>
      </c>
      <c r="E10" s="22">
        <f>'Anochili Lena'!F45</f>
        <v>0</v>
      </c>
      <c r="F10" s="22">
        <f>'Anochili Lena'!G45</f>
        <v>0</v>
      </c>
      <c r="G10" s="22">
        <f>'Anochili Lena'!H45</f>
        <v>0</v>
      </c>
      <c r="H10" s="22">
        <f>'Anochili Lena'!I45</f>
        <v>7.07</v>
      </c>
      <c r="I10" s="22">
        <f>'Anochili Lena'!J45</f>
        <v>7.65</v>
      </c>
      <c r="J10" s="22">
        <f>'Anochili Lena'!K45</f>
        <v>8.15</v>
      </c>
      <c r="K10" s="22">
        <f>'Anochili Lena'!L45</f>
        <v>8.48</v>
      </c>
      <c r="L10" s="22">
        <f>'Anochili Lena'!M45</f>
        <v>8.68</v>
      </c>
      <c r="M10" s="20">
        <f t="shared" si="5"/>
        <v>8.7899999999999991</v>
      </c>
      <c r="N10" s="20">
        <f t="shared" si="5"/>
        <v>-1.9</v>
      </c>
      <c r="O10" s="23">
        <f t="shared" si="5"/>
        <v>-1.54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5.96</v>
      </c>
      <c r="C11" s="21" t="str">
        <f t="shared" si="4"/>
        <v>-</v>
      </c>
      <c r="D11" s="22">
        <f>'Anochili Lena'!E46</f>
        <v>0</v>
      </c>
      <c r="E11" s="22">
        <f>'Anochili Lena'!F46</f>
        <v>0</v>
      </c>
      <c r="F11" s="22">
        <f>'Anochili Lena'!G46</f>
        <v>4.25</v>
      </c>
      <c r="G11" s="22">
        <f>'Anochili Lena'!H46</f>
        <v>6.27</v>
      </c>
      <c r="H11" s="22">
        <f>'Anochili Lena'!I46</f>
        <v>7.19</v>
      </c>
      <c r="I11" s="22">
        <f>'Anochili Lena'!J46</f>
        <v>7.77</v>
      </c>
      <c r="J11" s="22">
        <f>'Anochili Lena'!K46</f>
        <v>8.15</v>
      </c>
      <c r="K11" s="22">
        <f>'Anochili Lena'!L46</f>
        <v>8.4700000000000006</v>
      </c>
      <c r="L11" s="22">
        <f>'Anochili Lena'!M46</f>
        <v>8.81</v>
      </c>
      <c r="M11" s="20">
        <f t="shared" si="5"/>
        <v>8.9700000000000006</v>
      </c>
      <c r="N11" s="20">
        <f t="shared" si="5"/>
        <v>-2.2400000000000002</v>
      </c>
      <c r="O11" s="23">
        <f t="shared" si="5"/>
        <v>-1.8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>
        <f t="shared" si="3"/>
        <v>6.11</v>
      </c>
      <c r="C12" s="21" t="str">
        <f t="shared" si="4"/>
        <v>-</v>
      </c>
      <c r="D12" s="22">
        <f>'Anochili Lena'!E47</f>
        <v>0</v>
      </c>
      <c r="E12" s="22">
        <f>'Anochili Lena'!F47</f>
        <v>0</v>
      </c>
      <c r="F12" s="22">
        <f>'Anochili Lena'!G47</f>
        <v>4.7300000000000004</v>
      </c>
      <c r="G12" s="22">
        <f>'Anochili Lena'!H47</f>
        <v>6.29</v>
      </c>
      <c r="H12" s="22">
        <f>'Anochili Lena'!I47</f>
        <v>7.28</v>
      </c>
      <c r="I12" s="22">
        <f>'Anochili Lena'!J47</f>
        <v>7.77</v>
      </c>
      <c r="J12" s="22">
        <f>'Anochili Lena'!K47</f>
        <v>8.23</v>
      </c>
      <c r="K12" s="22">
        <f>'Anochili Lena'!L47</f>
        <v>8.51</v>
      </c>
      <c r="L12" s="22">
        <f>'Anochili Lena'!M47</f>
        <v>8.74</v>
      </c>
      <c r="M12" s="20">
        <f t="shared" si="5"/>
        <v>8.8699999999999992</v>
      </c>
      <c r="N12" s="20">
        <f t="shared" si="5"/>
        <v>-2.08</v>
      </c>
      <c r="O12" s="23">
        <f t="shared" si="5"/>
        <v>-1.72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'Anochili Lena'!E48</f>
        <v>0</v>
      </c>
      <c r="E13" s="22">
        <f>'Anochili Lena'!F48</f>
        <v>0</v>
      </c>
      <c r="F13" s="22">
        <f>'Anochili Lena'!G48</f>
        <v>0</v>
      </c>
      <c r="G13" s="22">
        <f>'Anochili Lena'!H48</f>
        <v>0</v>
      </c>
      <c r="H13" s="22">
        <f>'Anochili Lena'!I48</f>
        <v>0</v>
      </c>
      <c r="I13" s="22">
        <f>'Anochili Lena'!J48</f>
        <v>0</v>
      </c>
      <c r="J13" s="22">
        <f>'Anochili Lena'!K48</f>
        <v>0</v>
      </c>
      <c r="K13" s="22">
        <f>'Anochili Lena'!L48</f>
        <v>0</v>
      </c>
      <c r="L13" s="22">
        <f>'Anochili Lena'!M48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'Anochili Lena'!E49</f>
        <v>0</v>
      </c>
      <c r="E14" s="22">
        <f>'Anochili Lena'!F49</f>
        <v>0</v>
      </c>
      <c r="F14" s="22">
        <f>'Anochili Lena'!G49</f>
        <v>0</v>
      </c>
      <c r="G14" s="22">
        <f>'Anochili Lena'!H49</f>
        <v>0</v>
      </c>
      <c r="H14" s="22">
        <f>'Anochili Lena'!I49</f>
        <v>0</v>
      </c>
      <c r="I14" s="22">
        <f>'Anochili Lena'!J49</f>
        <v>0</v>
      </c>
      <c r="J14" s="22">
        <f>'Anochili Lena'!K49</f>
        <v>0</v>
      </c>
      <c r="K14" s="22">
        <f>'Anochili Lena'!L49</f>
        <v>0</v>
      </c>
      <c r="L14" s="22">
        <f>'Anochili Lena'!M49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36</v>
      </c>
      <c r="B42" s="27">
        <v>1</v>
      </c>
      <c r="C42">
        <v>5.92</v>
      </c>
      <c r="D42" t="s">
        <v>37</v>
      </c>
      <c r="E42">
        <v>0</v>
      </c>
      <c r="F42">
        <v>0</v>
      </c>
      <c r="G42">
        <v>4.71</v>
      </c>
      <c r="H42">
        <v>6.13</v>
      </c>
      <c r="I42">
        <v>7.04</v>
      </c>
      <c r="J42">
        <v>7.67</v>
      </c>
      <c r="K42">
        <v>8.19</v>
      </c>
      <c r="L42">
        <v>8.5</v>
      </c>
      <c r="M42">
        <v>8.75</v>
      </c>
      <c r="N42">
        <v>8.85</v>
      </c>
      <c r="O42">
        <v>-2.36</v>
      </c>
      <c r="P42">
        <v>-1.83</v>
      </c>
      <c r="Q42">
        <v>-2.42</v>
      </c>
      <c r="R42" t="s">
        <v>38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0.55800000000000005</v>
      </c>
      <c r="AH42">
        <v>0.60199999999999998</v>
      </c>
      <c r="AI42">
        <v>0.64</v>
      </c>
      <c r="AJ42">
        <v>0.67400000000000004</v>
      </c>
      <c r="AK42">
        <v>0.70299999999999996</v>
      </c>
      <c r="AL42">
        <v>0.72899999999999998</v>
      </c>
      <c r="AM42">
        <v>0.752</v>
      </c>
      <c r="AN42">
        <v>0.77300000000000002</v>
      </c>
      <c r="AO42">
        <v>0.79100000000000004</v>
      </c>
      <c r="AP42">
        <v>0.80800000000000005</v>
      </c>
      <c r="AQ42">
        <v>0.82299999999999995</v>
      </c>
      <c r="AR42">
        <v>0.83699999999999997</v>
      </c>
      <c r="AS42">
        <v>0.85</v>
      </c>
      <c r="AT42">
        <v>0.86299999999999999</v>
      </c>
      <c r="AU42">
        <v>0.875</v>
      </c>
      <c r="AV42">
        <v>0.88700000000000001</v>
      </c>
      <c r="AW42">
        <v>0.89800000000000002</v>
      </c>
      <c r="AX42">
        <v>0.91</v>
      </c>
      <c r="AY42">
        <v>0.92100000000000004</v>
      </c>
      <c r="AZ42">
        <v>0.93100000000000005</v>
      </c>
      <c r="BA42">
        <v>0.94199999999999995</v>
      </c>
      <c r="BB42">
        <v>0.95199999999999996</v>
      </c>
      <c r="BC42">
        <v>0.96099999999999997</v>
      </c>
      <c r="BD42">
        <v>0.96899999999999997</v>
      </c>
      <c r="BE42">
        <v>0.97699999999999998</v>
      </c>
      <c r="BF42">
        <v>0.98199999999999998</v>
      </c>
      <c r="BG42">
        <v>0.98599999999999999</v>
      </c>
      <c r="BH42">
        <v>0.98799999999999999</v>
      </c>
      <c r="BI42">
        <v>0.98799999999999999</v>
      </c>
      <c r="BJ42">
        <v>0.98399999999999999</v>
      </c>
      <c r="BK42">
        <v>0.97599999999999998</v>
      </c>
      <c r="BL42">
        <v>0.96499999999999997</v>
      </c>
      <c r="BM42">
        <v>0.94799999999999995</v>
      </c>
      <c r="BN42">
        <v>0.92600000000000005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0.97099999999999997</v>
      </c>
      <c r="CB42" s="6">
        <v>0.94099999999999995</v>
      </c>
      <c r="CC42">
        <v>0.91200000000000003</v>
      </c>
      <c r="CD42">
        <v>0.88200000000000001</v>
      </c>
      <c r="CE42">
        <v>0.85299999999999998</v>
      </c>
      <c r="CF42">
        <v>0.82399999999999995</v>
      </c>
      <c r="CG42">
        <v>0.79400000000000004</v>
      </c>
      <c r="CH42">
        <v>0.76500000000000001</v>
      </c>
      <c r="CI42">
        <v>0.73499999999999999</v>
      </c>
      <c r="CJ42">
        <v>0.70599999999999996</v>
      </c>
      <c r="CK42">
        <v>0.67600000000000005</v>
      </c>
      <c r="CL42">
        <v>0.64700000000000002</v>
      </c>
      <c r="CM42">
        <v>0.61799999999999999</v>
      </c>
      <c r="CN42">
        <v>0.58799999999999997</v>
      </c>
      <c r="CO42">
        <v>0.55900000000000005</v>
      </c>
      <c r="CP42">
        <v>0.52900000000000003</v>
      </c>
      <c r="CQ42">
        <v>0.5</v>
      </c>
      <c r="CR42">
        <v>0.47099999999999997</v>
      </c>
      <c r="CS42">
        <v>0.441</v>
      </c>
      <c r="CT42">
        <v>0.41199999999999998</v>
      </c>
      <c r="CU42">
        <v>0.38200000000000001</v>
      </c>
      <c r="CV42">
        <v>0.35299999999999998</v>
      </c>
      <c r="CW42">
        <v>0.32400000000000001</v>
      </c>
      <c r="CX42">
        <v>0.29399999999999998</v>
      </c>
      <c r="CY42">
        <v>0.26500000000000001</v>
      </c>
      <c r="CZ42">
        <v>0.23499999999999999</v>
      </c>
      <c r="DA42">
        <v>0.20599999999999999</v>
      </c>
      <c r="DB42">
        <v>0.17599999999999999</v>
      </c>
      <c r="DC42">
        <v>0.14699999999999999</v>
      </c>
      <c r="DD42">
        <v>0.11799999999999999</v>
      </c>
      <c r="DE42">
        <v>8.7999999999999995E-2</v>
      </c>
      <c r="DF42">
        <v>5.8999999999999997E-2</v>
      </c>
      <c r="DG42">
        <v>2.9000000000000001E-2</v>
      </c>
      <c r="DH42">
        <v>0</v>
      </c>
    </row>
    <row r="43" spans="1:136" x14ac:dyDescent="0.25">
      <c r="A43" t="s">
        <v>36</v>
      </c>
      <c r="B43" s="27">
        <v>2</v>
      </c>
      <c r="C43" t="s">
        <v>39</v>
      </c>
      <c r="D43" s="41" t="s">
        <v>37</v>
      </c>
      <c r="E43" s="41">
        <v>0</v>
      </c>
      <c r="F43" s="41">
        <v>0</v>
      </c>
      <c r="G43">
        <v>3.35</v>
      </c>
      <c r="H43">
        <v>6.26</v>
      </c>
      <c r="I43" s="27">
        <v>7.14</v>
      </c>
      <c r="J43" s="27">
        <v>7.81</v>
      </c>
      <c r="K43" s="27">
        <v>8.2200000000000006</v>
      </c>
      <c r="L43">
        <v>8.52</v>
      </c>
      <c r="M43">
        <v>8.74</v>
      </c>
      <c r="N43">
        <v>8.86</v>
      </c>
      <c r="O43">
        <v>-2</v>
      </c>
      <c r="P43">
        <v>-1.56</v>
      </c>
      <c r="Q43">
        <v>0.99</v>
      </c>
      <c r="R43" s="42" t="s">
        <v>40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0.56599999999999995</v>
      </c>
      <c r="AH43">
        <v>0.61299999999999999</v>
      </c>
      <c r="AI43">
        <v>0.65400000000000003</v>
      </c>
      <c r="AJ43">
        <v>0.69</v>
      </c>
      <c r="AK43">
        <v>0.72099999999999997</v>
      </c>
      <c r="AL43">
        <v>0.748</v>
      </c>
      <c r="AM43">
        <v>0.77200000000000002</v>
      </c>
      <c r="AN43">
        <v>0.79300000000000004</v>
      </c>
      <c r="AO43">
        <v>0.81100000000000005</v>
      </c>
      <c r="AP43">
        <v>0.82799999999999996</v>
      </c>
      <c r="AQ43">
        <v>0.84299999999999997</v>
      </c>
      <c r="AR43">
        <v>0.85599999999999998</v>
      </c>
      <c r="AS43">
        <v>0.86899999999999999</v>
      </c>
      <c r="AT43">
        <v>0.88</v>
      </c>
      <c r="AU43">
        <v>0.89200000000000002</v>
      </c>
      <c r="AV43">
        <v>0.90200000000000002</v>
      </c>
      <c r="AW43">
        <v>0.91300000000000003</v>
      </c>
      <c r="AX43">
        <v>0.92300000000000004</v>
      </c>
      <c r="AY43" s="28">
        <v>0.93300000000000005</v>
      </c>
      <c r="AZ43" s="28">
        <v>0.94299999999999995</v>
      </c>
      <c r="BA43" s="28">
        <v>0.95199999999999996</v>
      </c>
      <c r="BB43" s="28">
        <v>0.96099999999999997</v>
      </c>
      <c r="BC43" s="28">
        <v>0.97</v>
      </c>
      <c r="BD43" s="28">
        <v>0.97799999999999998</v>
      </c>
      <c r="BE43" s="28">
        <v>0.98399999999999999</v>
      </c>
      <c r="BF43" s="28">
        <v>0.99</v>
      </c>
      <c r="BG43" s="28">
        <v>0.99399999999999999</v>
      </c>
      <c r="BH43" s="28">
        <v>0.995</v>
      </c>
      <c r="BI43" s="28">
        <v>0.995</v>
      </c>
      <c r="BJ43" s="28">
        <v>0.99099999999999999</v>
      </c>
      <c r="BK43" s="28">
        <v>0.98399999999999999</v>
      </c>
      <c r="BL43" s="28">
        <v>0.97299999999999998</v>
      </c>
      <c r="BM43" s="28">
        <v>0.95799999999999996</v>
      </c>
      <c r="BN43" s="28">
        <v>0.93700000000000006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0.97099999999999997</v>
      </c>
      <c r="CB43" s="28">
        <v>0.94099999999999995</v>
      </c>
      <c r="CC43" s="28">
        <v>0.91200000000000003</v>
      </c>
      <c r="CD43" s="28">
        <v>0.88200000000000001</v>
      </c>
      <c r="CE43" s="28">
        <v>0.85299999999999998</v>
      </c>
      <c r="CF43" s="28">
        <v>0.82399999999999995</v>
      </c>
      <c r="CG43" s="28">
        <v>0.79400000000000004</v>
      </c>
      <c r="CH43" s="28">
        <v>0.76500000000000001</v>
      </c>
      <c r="CI43" s="28">
        <v>0.73499999999999999</v>
      </c>
      <c r="CJ43" s="28">
        <v>0.70599999999999996</v>
      </c>
      <c r="CK43" s="28">
        <v>0.67600000000000005</v>
      </c>
      <c r="CL43" s="28">
        <v>0.64700000000000002</v>
      </c>
      <c r="CM43" s="28">
        <v>0.61799999999999999</v>
      </c>
      <c r="CN43" s="28">
        <v>0.58799999999999997</v>
      </c>
      <c r="CO43" s="28">
        <v>0.55900000000000005</v>
      </c>
      <c r="CP43" s="28">
        <v>0.52900000000000003</v>
      </c>
      <c r="CQ43" s="28">
        <v>0.5</v>
      </c>
      <c r="CR43" s="28">
        <v>0.47099999999999997</v>
      </c>
      <c r="CS43" s="28">
        <v>0.441</v>
      </c>
      <c r="CT43" s="28">
        <v>0.41199999999999998</v>
      </c>
      <c r="CU43" s="28">
        <v>0.38200000000000001</v>
      </c>
      <c r="CV43" s="28">
        <v>0.35299999999999998</v>
      </c>
      <c r="CW43" s="28">
        <v>0.32400000000000001</v>
      </c>
      <c r="CX43" s="28">
        <v>0.29399999999999998</v>
      </c>
      <c r="CY43" s="28">
        <v>0.26500000000000001</v>
      </c>
      <c r="CZ43" s="28">
        <v>0.23499999999999999</v>
      </c>
      <c r="DA43" s="28">
        <v>0.20599999999999999</v>
      </c>
      <c r="DB43" s="28">
        <v>0.17599999999999999</v>
      </c>
      <c r="DC43" s="28">
        <v>0.14699999999999999</v>
      </c>
      <c r="DD43">
        <v>0.11799999999999999</v>
      </c>
      <c r="DE43">
        <v>8.7999999999999995E-2</v>
      </c>
      <c r="DF43">
        <v>5.8999999999999997E-2</v>
      </c>
      <c r="DG43">
        <v>2.9000000000000001E-2</v>
      </c>
      <c r="DH43">
        <v>0</v>
      </c>
    </row>
    <row r="44" spans="1:136" x14ac:dyDescent="0.25">
      <c r="A44" t="s">
        <v>36</v>
      </c>
      <c r="B44" s="27">
        <v>3</v>
      </c>
      <c r="C44" t="s">
        <v>39</v>
      </c>
      <c r="D44" t="s">
        <v>37</v>
      </c>
      <c r="E44">
        <v>0</v>
      </c>
      <c r="F44">
        <v>0</v>
      </c>
      <c r="G44">
        <v>4.09</v>
      </c>
      <c r="H44">
        <v>6.22</v>
      </c>
      <c r="I44">
        <v>7.18</v>
      </c>
      <c r="J44">
        <v>7.83</v>
      </c>
      <c r="K44">
        <v>8.27</v>
      </c>
      <c r="L44">
        <v>8.5399999999999991</v>
      </c>
      <c r="M44">
        <v>8.69</v>
      </c>
      <c r="N44">
        <v>8.7899999999999991</v>
      </c>
      <c r="O44">
        <v>-5.24</v>
      </c>
      <c r="P44">
        <v>-4.45</v>
      </c>
      <c r="Q44">
        <v>-11.03</v>
      </c>
      <c r="R44" s="42" t="s">
        <v>41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0.57499999999999996</v>
      </c>
      <c r="AH44">
        <v>0.61699999999999999</v>
      </c>
      <c r="AI44">
        <v>0.65400000000000003</v>
      </c>
      <c r="AJ44">
        <v>0.68700000000000006</v>
      </c>
      <c r="AK44">
        <v>0.71699999999999997</v>
      </c>
      <c r="AL44">
        <v>0.74299999999999999</v>
      </c>
      <c r="AM44">
        <v>0.76700000000000002</v>
      </c>
      <c r="AN44">
        <v>0.78800000000000003</v>
      </c>
      <c r="AO44">
        <v>0.80700000000000005</v>
      </c>
      <c r="AP44">
        <v>0.82499999999999996</v>
      </c>
      <c r="AQ44">
        <v>0.84099999999999997</v>
      </c>
      <c r="AR44">
        <v>0.85499999999999998</v>
      </c>
      <c r="AS44">
        <v>0.86899999999999999</v>
      </c>
      <c r="AT44">
        <v>0.88200000000000001</v>
      </c>
      <c r="AU44">
        <v>0.89400000000000002</v>
      </c>
      <c r="AV44">
        <v>0.90600000000000003</v>
      </c>
      <c r="AW44">
        <v>0.91700000000000004</v>
      </c>
      <c r="AX44">
        <v>0.92700000000000005</v>
      </c>
      <c r="AY44">
        <v>0.93700000000000006</v>
      </c>
      <c r="AZ44">
        <v>0.94699999999999995</v>
      </c>
      <c r="BA44">
        <v>0.95499999999999996</v>
      </c>
      <c r="BB44">
        <v>0.96399999999999997</v>
      </c>
      <c r="BC44">
        <v>0.97099999999999997</v>
      </c>
      <c r="BD44">
        <v>0.97799999999999998</v>
      </c>
      <c r="BE44">
        <v>0.98299999999999998</v>
      </c>
      <c r="BF44">
        <v>0.98699999999999999</v>
      </c>
      <c r="BG44">
        <v>0.99</v>
      </c>
      <c r="BH44">
        <v>0.99099999999999999</v>
      </c>
      <c r="BI44">
        <v>0.98899999999999999</v>
      </c>
      <c r="BJ44">
        <v>0.98499999999999999</v>
      </c>
      <c r="BK44">
        <v>0.97899999999999998</v>
      </c>
      <c r="BL44">
        <v>0.96899999999999997</v>
      </c>
      <c r="BM44">
        <v>0.95499999999999996</v>
      </c>
      <c r="BN44">
        <v>0.93700000000000006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0.97099999999999997</v>
      </c>
      <c r="CB44">
        <v>0.94099999999999995</v>
      </c>
      <c r="CC44">
        <v>0.91200000000000003</v>
      </c>
      <c r="CD44">
        <v>0.88200000000000001</v>
      </c>
      <c r="CE44">
        <v>0.85299999999999998</v>
      </c>
      <c r="CF44">
        <v>0.82399999999999995</v>
      </c>
      <c r="CG44">
        <v>0.79400000000000004</v>
      </c>
      <c r="CH44">
        <v>0.76500000000000001</v>
      </c>
      <c r="CI44">
        <v>0.73499999999999999</v>
      </c>
      <c r="CJ44">
        <v>0.70599999999999996</v>
      </c>
      <c r="CK44">
        <v>0.67600000000000005</v>
      </c>
      <c r="CL44">
        <v>0.64700000000000002</v>
      </c>
      <c r="CM44">
        <v>0.61799999999999999</v>
      </c>
      <c r="CN44">
        <v>0.58799999999999997</v>
      </c>
      <c r="CO44">
        <v>0.55900000000000005</v>
      </c>
      <c r="CP44">
        <v>0.52900000000000003</v>
      </c>
      <c r="CQ44">
        <v>0.5</v>
      </c>
      <c r="CR44">
        <v>0.47099999999999997</v>
      </c>
      <c r="CS44">
        <v>0.441</v>
      </c>
      <c r="CT44">
        <v>0.41199999999999998</v>
      </c>
      <c r="CU44">
        <v>0.38200000000000001</v>
      </c>
      <c r="CV44">
        <v>0.35299999999999998</v>
      </c>
      <c r="CW44">
        <v>0.32400000000000001</v>
      </c>
      <c r="CX44">
        <v>0.29399999999999998</v>
      </c>
      <c r="CY44">
        <v>0.26500000000000001</v>
      </c>
      <c r="CZ44">
        <v>0.23499999999999999</v>
      </c>
      <c r="DA44">
        <v>0.20599999999999999</v>
      </c>
      <c r="DB44">
        <v>0.17599999999999999</v>
      </c>
      <c r="DC44">
        <v>0.14699999999999999</v>
      </c>
      <c r="DD44">
        <v>0.11799999999999999</v>
      </c>
      <c r="DE44">
        <v>8.7999999999999995E-2</v>
      </c>
      <c r="DF44">
        <v>5.8999999999999997E-2</v>
      </c>
      <c r="DG44">
        <v>2.9000000000000001E-2</v>
      </c>
      <c r="DH44">
        <v>0</v>
      </c>
    </row>
    <row r="45" spans="1:136" x14ac:dyDescent="0.25">
      <c r="A45" t="s">
        <v>36</v>
      </c>
      <c r="B45" s="27">
        <v>4</v>
      </c>
      <c r="C45" t="s">
        <v>39</v>
      </c>
      <c r="D45" s="41" t="s">
        <v>37</v>
      </c>
      <c r="E45" s="41">
        <v>0</v>
      </c>
      <c r="F45" s="41">
        <v>0</v>
      </c>
      <c r="G45">
        <v>0</v>
      </c>
      <c r="H45">
        <v>0</v>
      </c>
      <c r="I45" s="27">
        <v>7.07</v>
      </c>
      <c r="J45" s="27">
        <v>7.65</v>
      </c>
      <c r="K45" s="27">
        <v>8.15</v>
      </c>
      <c r="L45">
        <v>8.48</v>
      </c>
      <c r="M45">
        <v>8.68</v>
      </c>
      <c r="N45">
        <v>8.7899999999999991</v>
      </c>
      <c r="O45">
        <v>-1.9</v>
      </c>
      <c r="P45">
        <v>-1.54</v>
      </c>
      <c r="Q45">
        <v>1.92</v>
      </c>
      <c r="R45" s="42" t="s">
        <v>42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0.83199999999999996</v>
      </c>
      <c r="AQ45">
        <v>0.83899999999999997</v>
      </c>
      <c r="AR45">
        <v>0.84699999999999998</v>
      </c>
      <c r="AS45">
        <v>0.85599999999999998</v>
      </c>
      <c r="AT45">
        <v>0.86499999999999999</v>
      </c>
      <c r="AU45">
        <v>0.876</v>
      </c>
      <c r="AV45">
        <v>0.88700000000000001</v>
      </c>
      <c r="AW45">
        <v>0.89800000000000002</v>
      </c>
      <c r="AX45">
        <v>0.91</v>
      </c>
      <c r="AY45" s="28">
        <v>0.92100000000000004</v>
      </c>
      <c r="AZ45" s="28">
        <v>0.93300000000000005</v>
      </c>
      <c r="BA45" s="28">
        <v>0.94399999999999995</v>
      </c>
      <c r="BB45" s="28">
        <v>0.95399999999999996</v>
      </c>
      <c r="BC45" s="28">
        <v>0.96399999999999997</v>
      </c>
      <c r="BD45" s="28">
        <v>0.97199999999999998</v>
      </c>
      <c r="BE45" s="28">
        <v>0.98</v>
      </c>
      <c r="BF45" s="28">
        <v>0.98599999999999999</v>
      </c>
      <c r="BG45" s="28">
        <v>0.99099999999999999</v>
      </c>
      <c r="BH45" s="28">
        <v>0.99399999999999999</v>
      </c>
      <c r="BI45" s="28">
        <v>0.995</v>
      </c>
      <c r="BJ45" s="28">
        <v>0.99299999999999999</v>
      </c>
      <c r="BK45" s="28">
        <v>0.98899999999999999</v>
      </c>
      <c r="BL45" s="28">
        <v>0.98199999999999998</v>
      </c>
      <c r="BM45" s="28">
        <v>0.97199999999999998</v>
      </c>
      <c r="BN45" s="28">
        <v>0.95899999999999996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1</v>
      </c>
      <c r="CF45" s="28">
        <v>1</v>
      </c>
      <c r="CG45" s="28">
        <v>1</v>
      </c>
      <c r="CH45" s="28">
        <v>1</v>
      </c>
      <c r="CI45" s="28">
        <v>1</v>
      </c>
      <c r="CJ45" s="28">
        <v>0.96</v>
      </c>
      <c r="CK45" s="28">
        <v>0.92</v>
      </c>
      <c r="CL45" s="28">
        <v>0.88</v>
      </c>
      <c r="CM45" s="28">
        <v>0.84</v>
      </c>
      <c r="CN45" s="28">
        <v>0.8</v>
      </c>
      <c r="CO45" s="28">
        <v>0.76</v>
      </c>
      <c r="CP45" s="28">
        <v>0.72</v>
      </c>
      <c r="CQ45" s="28">
        <v>0.68</v>
      </c>
      <c r="CR45" s="28">
        <v>0.64</v>
      </c>
      <c r="CS45" s="28">
        <v>0.6</v>
      </c>
      <c r="CT45" s="28">
        <v>0.56000000000000005</v>
      </c>
      <c r="CU45" s="28">
        <v>0.52</v>
      </c>
      <c r="CV45" s="28">
        <v>0.48</v>
      </c>
      <c r="CW45" s="28">
        <v>0.44</v>
      </c>
      <c r="CX45" s="28">
        <v>0.4</v>
      </c>
      <c r="CY45" s="28">
        <v>0.36</v>
      </c>
      <c r="CZ45" s="28">
        <v>0.32</v>
      </c>
      <c r="DA45" s="28">
        <v>0.28000000000000003</v>
      </c>
      <c r="DB45" s="28">
        <v>0.24</v>
      </c>
      <c r="DC45" s="28">
        <v>0.2</v>
      </c>
      <c r="DD45">
        <v>0.16</v>
      </c>
      <c r="DE45">
        <v>0.12</v>
      </c>
      <c r="DF45">
        <v>0.08</v>
      </c>
      <c r="DG45">
        <v>0.04</v>
      </c>
      <c r="DH45">
        <v>0</v>
      </c>
      <c r="DI45" s="28"/>
      <c r="DJ45" s="28"/>
      <c r="DK45" s="28"/>
      <c r="DL45" s="28"/>
    </row>
    <row r="46" spans="1:136" x14ac:dyDescent="0.25">
      <c r="A46" t="s">
        <v>36</v>
      </c>
      <c r="B46" s="27">
        <v>5</v>
      </c>
      <c r="C46">
        <v>5.96</v>
      </c>
      <c r="D46" t="s">
        <v>37</v>
      </c>
      <c r="E46">
        <v>0</v>
      </c>
      <c r="F46">
        <v>0</v>
      </c>
      <c r="G46">
        <v>4.25</v>
      </c>
      <c r="H46">
        <v>6.27</v>
      </c>
      <c r="I46">
        <v>7.19</v>
      </c>
      <c r="J46">
        <v>7.77</v>
      </c>
      <c r="K46">
        <v>8.15</v>
      </c>
      <c r="L46">
        <v>8.4700000000000006</v>
      </c>
      <c r="M46">
        <v>8.81</v>
      </c>
      <c r="N46">
        <v>8.9700000000000006</v>
      </c>
      <c r="O46">
        <v>-2.2400000000000002</v>
      </c>
      <c r="P46">
        <v>-1.8</v>
      </c>
      <c r="Q46">
        <v>1.62</v>
      </c>
      <c r="R46" s="42" t="s">
        <v>43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0.58699999999999997</v>
      </c>
      <c r="AH46">
        <v>0.629</v>
      </c>
      <c r="AI46">
        <v>0.66500000000000004</v>
      </c>
      <c r="AJ46">
        <v>0.69599999999999995</v>
      </c>
      <c r="AK46">
        <v>0.72299999999999998</v>
      </c>
      <c r="AL46">
        <v>0.746</v>
      </c>
      <c r="AM46">
        <v>0.76700000000000002</v>
      </c>
      <c r="AN46">
        <v>0.78500000000000003</v>
      </c>
      <c r="AO46">
        <v>0.8</v>
      </c>
      <c r="AP46">
        <v>0.81499999999999995</v>
      </c>
      <c r="AQ46">
        <v>0.82799999999999996</v>
      </c>
      <c r="AR46">
        <v>0.83899999999999997</v>
      </c>
      <c r="AS46">
        <v>0.85099999999999998</v>
      </c>
      <c r="AT46">
        <v>0.86199999999999999</v>
      </c>
      <c r="AU46">
        <v>0.872</v>
      </c>
      <c r="AV46">
        <v>0.88200000000000001</v>
      </c>
      <c r="AW46">
        <v>0.89300000000000002</v>
      </c>
      <c r="AX46">
        <v>0.90300000000000002</v>
      </c>
      <c r="AY46">
        <v>0.91300000000000003</v>
      </c>
      <c r="AZ46">
        <v>0.92300000000000004</v>
      </c>
      <c r="BA46">
        <v>0.93300000000000005</v>
      </c>
      <c r="BB46">
        <v>0.94299999999999995</v>
      </c>
      <c r="BC46">
        <v>0.95199999999999996</v>
      </c>
      <c r="BD46">
        <v>0.96</v>
      </c>
      <c r="BE46">
        <v>0.96699999999999997</v>
      </c>
      <c r="BF46">
        <v>0.97299999999999998</v>
      </c>
      <c r="BG46">
        <v>0.97699999999999998</v>
      </c>
      <c r="BH46">
        <v>0.97899999999999998</v>
      </c>
      <c r="BI46">
        <v>0.97799999999999998</v>
      </c>
      <c r="BJ46">
        <v>0.97399999999999998</v>
      </c>
      <c r="BK46">
        <v>0.96699999999999997</v>
      </c>
      <c r="BL46">
        <v>0.95499999999999996</v>
      </c>
      <c r="BM46">
        <v>0.93799999999999994</v>
      </c>
      <c r="BN46">
        <v>0.91500000000000004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0.97099999999999997</v>
      </c>
      <c r="CB46">
        <v>0.94099999999999995</v>
      </c>
      <c r="CC46">
        <v>0.91200000000000003</v>
      </c>
      <c r="CD46">
        <v>0.88200000000000001</v>
      </c>
      <c r="CE46">
        <v>0.85299999999999998</v>
      </c>
      <c r="CF46">
        <v>0.82399999999999995</v>
      </c>
      <c r="CG46">
        <v>0.79400000000000004</v>
      </c>
      <c r="CH46">
        <v>0.76500000000000001</v>
      </c>
      <c r="CI46">
        <v>0.73499999999999999</v>
      </c>
      <c r="CJ46">
        <v>0.70599999999999996</v>
      </c>
      <c r="CK46">
        <v>0.67600000000000005</v>
      </c>
      <c r="CL46">
        <v>0.64700000000000002</v>
      </c>
      <c r="CM46">
        <v>0.61799999999999999</v>
      </c>
      <c r="CN46">
        <v>0.58799999999999997</v>
      </c>
      <c r="CO46">
        <v>0.55900000000000005</v>
      </c>
      <c r="CP46">
        <v>0.52900000000000003</v>
      </c>
      <c r="CQ46">
        <v>0.5</v>
      </c>
      <c r="CR46">
        <v>0.47099999999999997</v>
      </c>
      <c r="CS46">
        <v>0.441</v>
      </c>
      <c r="CT46">
        <v>0.41199999999999998</v>
      </c>
      <c r="CU46">
        <v>0.38200000000000001</v>
      </c>
      <c r="CV46">
        <v>0.35299999999999998</v>
      </c>
      <c r="CW46">
        <v>0.32400000000000001</v>
      </c>
      <c r="CX46">
        <v>0.29399999999999998</v>
      </c>
      <c r="CY46">
        <v>0.26500000000000001</v>
      </c>
      <c r="CZ46">
        <v>0.23499999999999999</v>
      </c>
      <c r="DA46">
        <v>0.20599999999999999</v>
      </c>
      <c r="DB46">
        <v>0.17599999999999999</v>
      </c>
      <c r="DC46">
        <v>0.14699999999999999</v>
      </c>
      <c r="DD46">
        <v>0.11799999999999999</v>
      </c>
      <c r="DE46">
        <v>8.7999999999999995E-2</v>
      </c>
      <c r="DF46">
        <v>5.8999999999999997E-2</v>
      </c>
      <c r="DG46">
        <v>2.9000000000000001E-2</v>
      </c>
      <c r="DH46">
        <v>0</v>
      </c>
    </row>
    <row r="47" spans="1:136" x14ac:dyDescent="0.25">
      <c r="A47" t="s">
        <v>36</v>
      </c>
      <c r="B47" s="27">
        <v>6</v>
      </c>
      <c r="C47">
        <v>6.11</v>
      </c>
      <c r="D47" t="s">
        <v>37</v>
      </c>
      <c r="E47">
        <v>0</v>
      </c>
      <c r="F47">
        <v>0</v>
      </c>
      <c r="G47">
        <v>4.7300000000000004</v>
      </c>
      <c r="H47">
        <v>6.29</v>
      </c>
      <c r="I47">
        <v>7.28</v>
      </c>
      <c r="J47">
        <v>7.77</v>
      </c>
      <c r="K47">
        <v>8.23</v>
      </c>
      <c r="L47">
        <v>8.51</v>
      </c>
      <c r="M47">
        <v>8.74</v>
      </c>
      <c r="N47">
        <v>8.8699999999999992</v>
      </c>
      <c r="O47">
        <v>-2.08</v>
      </c>
      <c r="P47">
        <v>-1.72</v>
      </c>
      <c r="Q47">
        <v>-0.85</v>
      </c>
      <c r="R47" s="42" t="s">
        <v>44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0.60799999999999998</v>
      </c>
      <c r="AH47">
        <v>0.64600000000000002</v>
      </c>
      <c r="AI47">
        <v>0.67900000000000005</v>
      </c>
      <c r="AJ47">
        <v>0.70799999999999996</v>
      </c>
      <c r="AK47">
        <v>0.73399999999999999</v>
      </c>
      <c r="AL47">
        <v>0.75600000000000001</v>
      </c>
      <c r="AM47">
        <v>0.77700000000000002</v>
      </c>
      <c r="AN47">
        <v>0.79500000000000004</v>
      </c>
      <c r="AO47">
        <v>0.81100000000000005</v>
      </c>
      <c r="AP47">
        <v>0.82599999999999996</v>
      </c>
      <c r="AQ47">
        <v>0.84</v>
      </c>
      <c r="AR47">
        <v>0.85299999999999998</v>
      </c>
      <c r="AS47">
        <v>0.86499999999999999</v>
      </c>
      <c r="AT47">
        <v>0.877</v>
      </c>
      <c r="AU47">
        <v>0.88800000000000001</v>
      </c>
      <c r="AV47">
        <v>0.89900000000000002</v>
      </c>
      <c r="AW47">
        <v>0.90900000000000003</v>
      </c>
      <c r="AX47">
        <v>0.92</v>
      </c>
      <c r="AY47">
        <v>0.93</v>
      </c>
      <c r="AZ47">
        <v>0.94</v>
      </c>
      <c r="BA47">
        <v>0.94899999999999995</v>
      </c>
      <c r="BB47">
        <v>0.95799999999999996</v>
      </c>
      <c r="BC47">
        <v>0.96599999999999997</v>
      </c>
      <c r="BD47">
        <v>0.97299999999999998</v>
      </c>
      <c r="BE47">
        <v>0.97899999999999998</v>
      </c>
      <c r="BF47">
        <v>0.98399999999999999</v>
      </c>
      <c r="BG47">
        <v>0.98699999999999999</v>
      </c>
      <c r="BH47">
        <v>0.98799999999999999</v>
      </c>
      <c r="BI47">
        <v>0.98599999999999999</v>
      </c>
      <c r="BJ47">
        <v>0.98199999999999998</v>
      </c>
      <c r="BK47">
        <v>0.97399999999999998</v>
      </c>
      <c r="BL47">
        <v>0.96299999999999997</v>
      </c>
      <c r="BM47">
        <v>0.94699999999999995</v>
      </c>
      <c r="BN47">
        <v>0.92700000000000005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>
        <v>1</v>
      </c>
      <c r="CA47">
        <v>0.97099999999999997</v>
      </c>
      <c r="CB47">
        <v>0.94099999999999995</v>
      </c>
      <c r="CC47">
        <v>0.91200000000000003</v>
      </c>
      <c r="CD47">
        <v>0.88200000000000001</v>
      </c>
      <c r="CE47">
        <v>0.85299999999999998</v>
      </c>
      <c r="CF47">
        <v>0.82399999999999995</v>
      </c>
      <c r="CG47">
        <v>0.79400000000000004</v>
      </c>
      <c r="CH47">
        <v>0.76500000000000001</v>
      </c>
      <c r="CI47">
        <v>0.73499999999999999</v>
      </c>
      <c r="CJ47">
        <v>0.70599999999999996</v>
      </c>
      <c r="CK47">
        <v>0.67600000000000005</v>
      </c>
      <c r="CL47">
        <v>0.64700000000000002</v>
      </c>
      <c r="CM47">
        <v>0.61799999999999999</v>
      </c>
      <c r="CN47">
        <v>0.58799999999999997</v>
      </c>
      <c r="CO47">
        <v>0.55900000000000005</v>
      </c>
      <c r="CP47">
        <v>0.52900000000000003</v>
      </c>
      <c r="CQ47">
        <v>0.5</v>
      </c>
      <c r="CR47">
        <v>0.47099999999999997</v>
      </c>
      <c r="CS47">
        <v>0.441</v>
      </c>
      <c r="CT47">
        <v>0.41199999999999998</v>
      </c>
      <c r="CU47">
        <v>0.38200000000000001</v>
      </c>
      <c r="CV47">
        <v>0.35299999999999998</v>
      </c>
      <c r="CW47">
        <v>0.32400000000000001</v>
      </c>
      <c r="CX47">
        <v>0.29399999999999998</v>
      </c>
      <c r="CY47">
        <v>0.26500000000000001</v>
      </c>
      <c r="CZ47">
        <v>0.23499999999999999</v>
      </c>
      <c r="DA47">
        <v>0.20599999999999999</v>
      </c>
      <c r="DB47">
        <v>0.17599999999999999</v>
      </c>
      <c r="DC47">
        <v>0.14699999999999999</v>
      </c>
      <c r="DD47">
        <v>0.11799999999999999</v>
      </c>
      <c r="DE47">
        <v>8.7999999999999995E-2</v>
      </c>
      <c r="DF47">
        <v>5.8999999999999997E-2</v>
      </c>
      <c r="DG47">
        <v>2.9000000000000001E-2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3" priority="2" stopIfTrue="1" operator="equal">
      <formula>0</formula>
    </cfRule>
    <cfRule type="cellIs" dxfId="22" priority="3" stopIfTrue="1" operator="equal">
      <formula>""""""</formula>
    </cfRule>
  </conditionalFormatting>
  <conditionalFormatting sqref="C7:C14">
    <cfRule type="cellIs" dxfId="21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EDBE-C60C-4B2B-98C9-E5005A97B252}">
  <sheetPr codeName="Tabelle3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Edzards Lotta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4.76</v>
      </c>
      <c r="C7" s="21" t="str">
        <f t="shared" ref="C7:C14" si="4">IF(ISBLANK(D42)=TRUE,"",D42)</f>
        <v>-</v>
      </c>
      <c r="D7" s="22">
        <f>'Edzards Lotta'!E42</f>
        <v>0</v>
      </c>
      <c r="E7" s="22">
        <f>'Edzards Lotta'!F42</f>
        <v>0</v>
      </c>
      <c r="F7" s="22">
        <f>'Edzards Lotta'!G42</f>
        <v>0</v>
      </c>
      <c r="G7" s="22">
        <f>'Edzards Lotta'!H42</f>
        <v>5.89</v>
      </c>
      <c r="H7" s="22">
        <f>'Edzards Lotta'!I42</f>
        <v>7.05</v>
      </c>
      <c r="I7" s="22">
        <f>'Edzards Lotta'!J42</f>
        <v>7.79</v>
      </c>
      <c r="J7" s="22">
        <f>'Edzards Lotta'!K42</f>
        <v>8.0299999999999994</v>
      </c>
      <c r="K7" s="22">
        <f>'Edzards Lotta'!L42</f>
        <v>8.27</v>
      </c>
      <c r="L7" s="22">
        <f>'Edzards Lotta'!M42</f>
        <v>8.33</v>
      </c>
      <c r="M7" s="20">
        <f t="shared" ref="M7:O14" si="5">N42</f>
        <v>8.42</v>
      </c>
      <c r="N7" s="20">
        <f t="shared" si="5"/>
        <v>-5.01</v>
      </c>
      <c r="O7" s="23">
        <f t="shared" si="5"/>
        <v>-4.17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5.5</v>
      </c>
      <c r="C8" s="21" t="str">
        <f t="shared" si="4"/>
        <v>-</v>
      </c>
      <c r="D8" s="22">
        <f>'Edzards Lotta'!E43</f>
        <v>0</v>
      </c>
      <c r="E8" s="22">
        <f>'Edzards Lotta'!F43</f>
        <v>0</v>
      </c>
      <c r="F8" s="22">
        <f>'Edzards Lotta'!G43</f>
        <v>0</v>
      </c>
      <c r="G8" s="22">
        <f>'Edzards Lotta'!H43</f>
        <v>5.83</v>
      </c>
      <c r="H8" s="22">
        <f>'Edzards Lotta'!I43</f>
        <v>7.04</v>
      </c>
      <c r="I8" s="22">
        <f>'Edzards Lotta'!J43</f>
        <v>7.8</v>
      </c>
      <c r="J8" s="22">
        <f>'Edzards Lotta'!K43</f>
        <v>8.02</v>
      </c>
      <c r="K8" s="22">
        <f>'Edzards Lotta'!L43</f>
        <v>8.33</v>
      </c>
      <c r="L8" s="22">
        <f>'Edzards Lotta'!M43</f>
        <v>8.26</v>
      </c>
      <c r="M8" s="20">
        <f t="shared" si="5"/>
        <v>8.48</v>
      </c>
      <c r="N8" s="20">
        <f t="shared" si="5"/>
        <v>-5.04</v>
      </c>
      <c r="O8" s="23">
        <f t="shared" si="5"/>
        <v>-4.28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5.5</v>
      </c>
      <c r="C9" s="21" t="str">
        <f t="shared" si="4"/>
        <v>-</v>
      </c>
      <c r="D9" s="22">
        <f>'Edzards Lotta'!E44</f>
        <v>0</v>
      </c>
      <c r="E9" s="22">
        <f>'Edzards Lotta'!F44</f>
        <v>0</v>
      </c>
      <c r="F9" s="22">
        <f>'Edzards Lotta'!G44</f>
        <v>0</v>
      </c>
      <c r="G9" s="22">
        <f>'Edzards Lotta'!H44</f>
        <v>5.84</v>
      </c>
      <c r="H9" s="22">
        <f>'Edzards Lotta'!I44</f>
        <v>7.15</v>
      </c>
      <c r="I9" s="22">
        <f>'Edzards Lotta'!J44</f>
        <v>7.8</v>
      </c>
      <c r="J9" s="22">
        <f>'Edzards Lotta'!K44</f>
        <v>8.06</v>
      </c>
      <c r="K9" s="22">
        <f>'Edzards Lotta'!L44</f>
        <v>8.2799999999999994</v>
      </c>
      <c r="L9" s="22">
        <f>'Edzards Lotta'!M44</f>
        <v>8.35</v>
      </c>
      <c r="M9" s="20">
        <f t="shared" si="5"/>
        <v>8.4499999999999993</v>
      </c>
      <c r="N9" s="20">
        <f t="shared" si="5"/>
        <v>-5.12</v>
      </c>
      <c r="O9" s="23">
        <f t="shared" si="5"/>
        <v>-4.4400000000000004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'Edzards Lotta'!E45</f>
        <v>0</v>
      </c>
      <c r="E10" s="22">
        <f>'Edzards Lotta'!F45</f>
        <v>0</v>
      </c>
      <c r="F10" s="22">
        <f>'Edzards Lotta'!G45</f>
        <v>0</v>
      </c>
      <c r="G10" s="22">
        <f>'Edzards Lotta'!H45</f>
        <v>0</v>
      </c>
      <c r="H10" s="22">
        <f>'Edzards Lotta'!I45</f>
        <v>0</v>
      </c>
      <c r="I10" s="22">
        <f>'Edzards Lotta'!J45</f>
        <v>0</v>
      </c>
      <c r="J10" s="22">
        <f>'Edzards Lotta'!K45</f>
        <v>0</v>
      </c>
      <c r="K10" s="22">
        <f>'Edzards Lotta'!L45</f>
        <v>0</v>
      </c>
      <c r="L10" s="22">
        <f>'Edzards Lotta'!M45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'Edzards Lotta'!E46</f>
        <v>0</v>
      </c>
      <c r="E11" s="22">
        <f>'Edzards Lotta'!F46</f>
        <v>0</v>
      </c>
      <c r="F11" s="22">
        <f>'Edzards Lotta'!G46</f>
        <v>0</v>
      </c>
      <c r="G11" s="22">
        <f>'Edzards Lotta'!H46</f>
        <v>0</v>
      </c>
      <c r="H11" s="22">
        <f>'Edzards Lotta'!I46</f>
        <v>0</v>
      </c>
      <c r="I11" s="22">
        <f>'Edzards Lotta'!J46</f>
        <v>0</v>
      </c>
      <c r="J11" s="22">
        <f>'Edzards Lotta'!K46</f>
        <v>0</v>
      </c>
      <c r="K11" s="22">
        <f>'Edzards Lotta'!L46</f>
        <v>0</v>
      </c>
      <c r="L11" s="22">
        <f>'Edzards Lotta'!M46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'Edzards Lotta'!E47</f>
        <v>0</v>
      </c>
      <c r="E12" s="22">
        <f>'Edzards Lotta'!F47</f>
        <v>0</v>
      </c>
      <c r="F12" s="22">
        <f>'Edzards Lotta'!G47</f>
        <v>0</v>
      </c>
      <c r="G12" s="22">
        <f>'Edzards Lotta'!H47</f>
        <v>0</v>
      </c>
      <c r="H12" s="22">
        <f>'Edzards Lotta'!I47</f>
        <v>0</v>
      </c>
      <c r="I12" s="22">
        <f>'Edzards Lotta'!J47</f>
        <v>0</v>
      </c>
      <c r="J12" s="22">
        <f>'Edzards Lotta'!K47</f>
        <v>0</v>
      </c>
      <c r="K12" s="22">
        <f>'Edzards Lotta'!L47</f>
        <v>0</v>
      </c>
      <c r="L12" s="22">
        <f>'Edzards Lotta'!M47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'Edzards Lotta'!E48</f>
        <v>0</v>
      </c>
      <c r="E13" s="22">
        <f>'Edzards Lotta'!F48</f>
        <v>0</v>
      </c>
      <c r="F13" s="22">
        <f>'Edzards Lotta'!G48</f>
        <v>0</v>
      </c>
      <c r="G13" s="22">
        <f>'Edzards Lotta'!H48</f>
        <v>0</v>
      </c>
      <c r="H13" s="22">
        <f>'Edzards Lotta'!I48</f>
        <v>0</v>
      </c>
      <c r="I13" s="22">
        <f>'Edzards Lotta'!J48</f>
        <v>0</v>
      </c>
      <c r="J13" s="22">
        <f>'Edzards Lotta'!K48</f>
        <v>0</v>
      </c>
      <c r="K13" s="22">
        <f>'Edzards Lotta'!L48</f>
        <v>0</v>
      </c>
      <c r="L13" s="22">
        <f>'Edzards Lotta'!M48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'Edzards Lotta'!E49</f>
        <v>0</v>
      </c>
      <c r="E14" s="22">
        <f>'Edzards Lotta'!F49</f>
        <v>0</v>
      </c>
      <c r="F14" s="22">
        <f>'Edzards Lotta'!G49</f>
        <v>0</v>
      </c>
      <c r="G14" s="22">
        <f>'Edzards Lotta'!H49</f>
        <v>0</v>
      </c>
      <c r="H14" s="22">
        <f>'Edzards Lotta'!I49</f>
        <v>0</v>
      </c>
      <c r="I14" s="22">
        <f>'Edzards Lotta'!J49</f>
        <v>0</v>
      </c>
      <c r="J14" s="22">
        <f>'Edzards Lotta'!K49</f>
        <v>0</v>
      </c>
      <c r="K14" s="22">
        <f>'Edzards Lotta'!L49</f>
        <v>0</v>
      </c>
      <c r="L14" s="22">
        <f>'Edzards Lotta'!M49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46</v>
      </c>
      <c r="B42" s="27">
        <v>1</v>
      </c>
      <c r="C42">
        <v>4.76</v>
      </c>
      <c r="D42" t="s">
        <v>37</v>
      </c>
      <c r="E42">
        <v>0</v>
      </c>
      <c r="F42">
        <v>0</v>
      </c>
      <c r="G42">
        <v>0</v>
      </c>
      <c r="H42">
        <v>5.89</v>
      </c>
      <c r="I42">
        <v>7.05</v>
      </c>
      <c r="J42">
        <v>7.79</v>
      </c>
      <c r="K42">
        <v>8.0299999999999994</v>
      </c>
      <c r="L42">
        <v>8.27</v>
      </c>
      <c r="M42">
        <v>8.33</v>
      </c>
      <c r="N42">
        <v>8.42</v>
      </c>
      <c r="O42">
        <v>-5.01</v>
      </c>
      <c r="P42">
        <v>-4.17</v>
      </c>
      <c r="Q42">
        <v>1.17</v>
      </c>
      <c r="R42" t="s">
        <v>47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0.61399999999999999</v>
      </c>
      <c r="AJ42">
        <v>0.66600000000000004</v>
      </c>
      <c r="AK42">
        <v>0.71099999999999997</v>
      </c>
      <c r="AL42">
        <v>0.75</v>
      </c>
      <c r="AM42">
        <v>0.78300000000000003</v>
      </c>
      <c r="AN42">
        <v>0.81100000000000005</v>
      </c>
      <c r="AO42">
        <v>0.83499999999999996</v>
      </c>
      <c r="AP42">
        <v>0.85599999999999998</v>
      </c>
      <c r="AQ42">
        <v>0.873</v>
      </c>
      <c r="AR42">
        <v>0.88800000000000001</v>
      </c>
      <c r="AS42">
        <v>0.90100000000000002</v>
      </c>
      <c r="AT42">
        <v>0.91200000000000003</v>
      </c>
      <c r="AU42">
        <v>0.92200000000000004</v>
      </c>
      <c r="AV42">
        <v>0.93100000000000005</v>
      </c>
      <c r="AW42">
        <v>0.94</v>
      </c>
      <c r="AX42">
        <v>0.94799999999999995</v>
      </c>
      <c r="AY42">
        <v>0.95599999999999996</v>
      </c>
      <c r="AZ42">
        <v>0.96299999999999997</v>
      </c>
      <c r="BA42">
        <v>0.97</v>
      </c>
      <c r="BB42">
        <v>0.97599999999999998</v>
      </c>
      <c r="BC42">
        <v>0.98199999999999998</v>
      </c>
      <c r="BD42">
        <v>0.98799999999999999</v>
      </c>
      <c r="BE42">
        <v>0.99199999999999999</v>
      </c>
      <c r="BF42">
        <v>0.996</v>
      </c>
      <c r="BG42">
        <v>0.998</v>
      </c>
      <c r="BH42">
        <v>0.998</v>
      </c>
      <c r="BI42">
        <v>0.995</v>
      </c>
      <c r="BJ42">
        <v>0.99</v>
      </c>
      <c r="BK42">
        <v>0.98099999999999998</v>
      </c>
      <c r="BL42">
        <v>0.96799999999999997</v>
      </c>
      <c r="BM42">
        <v>0.95099999999999996</v>
      </c>
      <c r="BN42">
        <v>0.92700000000000005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0.96899999999999997</v>
      </c>
      <c r="CD42">
        <v>0.93700000000000006</v>
      </c>
      <c r="CE42">
        <v>0.90600000000000003</v>
      </c>
      <c r="CF42">
        <v>0.875</v>
      </c>
      <c r="CG42">
        <v>0.84399999999999997</v>
      </c>
      <c r="CH42">
        <v>0.81200000000000006</v>
      </c>
      <c r="CI42">
        <v>0.78100000000000003</v>
      </c>
      <c r="CJ42">
        <v>0.75</v>
      </c>
      <c r="CK42">
        <v>0.71899999999999997</v>
      </c>
      <c r="CL42">
        <v>0.68700000000000006</v>
      </c>
      <c r="CM42">
        <v>0.65600000000000003</v>
      </c>
      <c r="CN42">
        <v>0.625</v>
      </c>
      <c r="CO42">
        <v>0.59399999999999997</v>
      </c>
      <c r="CP42">
        <v>0.56200000000000006</v>
      </c>
      <c r="CQ42">
        <v>0.53100000000000003</v>
      </c>
      <c r="CR42">
        <v>0.5</v>
      </c>
      <c r="CS42">
        <v>0.46899999999999997</v>
      </c>
      <c r="CT42">
        <v>0.437</v>
      </c>
      <c r="CU42">
        <v>0.40600000000000003</v>
      </c>
      <c r="CV42">
        <v>0.375</v>
      </c>
      <c r="CW42">
        <v>0.34399999999999997</v>
      </c>
      <c r="CX42">
        <v>0.312</v>
      </c>
      <c r="CY42">
        <v>0.28100000000000003</v>
      </c>
      <c r="CZ42">
        <v>0.25</v>
      </c>
      <c r="DA42">
        <v>0.219</v>
      </c>
      <c r="DB42">
        <v>0.187</v>
      </c>
      <c r="DC42">
        <v>0.156</v>
      </c>
      <c r="DD42">
        <v>0.125</v>
      </c>
      <c r="DE42">
        <v>9.4E-2</v>
      </c>
      <c r="DF42">
        <v>6.2E-2</v>
      </c>
      <c r="DG42">
        <v>3.1E-2</v>
      </c>
      <c r="DH42">
        <v>0</v>
      </c>
    </row>
    <row r="43" spans="1:136" x14ac:dyDescent="0.25">
      <c r="A43" t="s">
        <v>46</v>
      </c>
      <c r="B43" s="27">
        <v>2</v>
      </c>
      <c r="C43">
        <v>5.5</v>
      </c>
      <c r="D43" s="41" t="s">
        <v>37</v>
      </c>
      <c r="E43" s="41">
        <v>0</v>
      </c>
      <c r="F43" s="41">
        <v>0</v>
      </c>
      <c r="G43">
        <v>0</v>
      </c>
      <c r="H43">
        <v>5.83</v>
      </c>
      <c r="I43" s="27">
        <v>7.04</v>
      </c>
      <c r="J43" s="27">
        <v>7.8</v>
      </c>
      <c r="K43" s="27">
        <v>8.02</v>
      </c>
      <c r="L43">
        <v>8.33</v>
      </c>
      <c r="M43">
        <v>8.26</v>
      </c>
      <c r="N43">
        <v>8.48</v>
      </c>
      <c r="O43">
        <v>-5.04</v>
      </c>
      <c r="P43">
        <v>-4.28</v>
      </c>
      <c r="Q43">
        <v>1.02</v>
      </c>
      <c r="R43" s="42" t="s">
        <v>48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0.60599999999999998</v>
      </c>
      <c r="AJ43">
        <v>0.65900000000000003</v>
      </c>
      <c r="AK43">
        <v>0.70399999999999996</v>
      </c>
      <c r="AL43">
        <v>0.74299999999999999</v>
      </c>
      <c r="AM43">
        <v>0.77700000000000002</v>
      </c>
      <c r="AN43">
        <v>0.80500000000000005</v>
      </c>
      <c r="AO43">
        <v>0.82899999999999996</v>
      </c>
      <c r="AP43">
        <v>0.85</v>
      </c>
      <c r="AQ43">
        <v>0.86699999999999999</v>
      </c>
      <c r="AR43">
        <v>0.88200000000000001</v>
      </c>
      <c r="AS43">
        <v>0.89500000000000002</v>
      </c>
      <c r="AT43">
        <v>0.90700000000000003</v>
      </c>
      <c r="AU43">
        <v>0.91700000000000004</v>
      </c>
      <c r="AV43">
        <v>0.92600000000000005</v>
      </c>
      <c r="AW43">
        <v>0.93500000000000005</v>
      </c>
      <c r="AX43">
        <v>0.94299999999999995</v>
      </c>
      <c r="AY43" s="28">
        <v>0.95</v>
      </c>
      <c r="AZ43" s="28">
        <v>0.95799999999999996</v>
      </c>
      <c r="BA43" s="28">
        <v>0.96499999999999997</v>
      </c>
      <c r="BB43" s="28">
        <v>0.97099999999999997</v>
      </c>
      <c r="BC43" s="28">
        <v>0.97699999999999998</v>
      </c>
      <c r="BD43" s="28">
        <v>0.98299999999999998</v>
      </c>
      <c r="BE43" s="28">
        <v>0.98799999999999999</v>
      </c>
      <c r="BF43" s="28">
        <v>0.99099999999999999</v>
      </c>
      <c r="BG43" s="28">
        <v>0.99299999999999999</v>
      </c>
      <c r="BH43" s="28">
        <v>0.99399999999999999</v>
      </c>
      <c r="BI43" s="28">
        <v>0.99199999999999999</v>
      </c>
      <c r="BJ43" s="28">
        <v>0.98699999999999999</v>
      </c>
      <c r="BK43" s="28">
        <v>0.97799999999999998</v>
      </c>
      <c r="BL43" s="28">
        <v>0.96599999999999997</v>
      </c>
      <c r="BM43" s="28">
        <v>0.94899999999999995</v>
      </c>
      <c r="BN43" s="28">
        <v>0.92700000000000005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0.96899999999999997</v>
      </c>
      <c r="CD43" s="28">
        <v>0.93700000000000006</v>
      </c>
      <c r="CE43" s="28">
        <v>0.90600000000000003</v>
      </c>
      <c r="CF43" s="28">
        <v>0.875</v>
      </c>
      <c r="CG43" s="28">
        <v>0.84399999999999997</v>
      </c>
      <c r="CH43" s="28">
        <v>0.81200000000000006</v>
      </c>
      <c r="CI43" s="28">
        <v>0.78100000000000003</v>
      </c>
      <c r="CJ43" s="28">
        <v>0.75</v>
      </c>
      <c r="CK43" s="28">
        <v>0.71899999999999997</v>
      </c>
      <c r="CL43" s="28">
        <v>0.68700000000000006</v>
      </c>
      <c r="CM43" s="28">
        <v>0.65600000000000003</v>
      </c>
      <c r="CN43" s="28">
        <v>0.625</v>
      </c>
      <c r="CO43" s="28">
        <v>0.59399999999999997</v>
      </c>
      <c r="CP43" s="28">
        <v>0.56200000000000006</v>
      </c>
      <c r="CQ43" s="28">
        <v>0.53100000000000003</v>
      </c>
      <c r="CR43" s="28">
        <v>0.5</v>
      </c>
      <c r="CS43" s="28">
        <v>0.46899999999999997</v>
      </c>
      <c r="CT43" s="28">
        <v>0.437</v>
      </c>
      <c r="CU43" s="28">
        <v>0.40600000000000003</v>
      </c>
      <c r="CV43" s="28">
        <v>0.375</v>
      </c>
      <c r="CW43" s="28">
        <v>0.34399999999999997</v>
      </c>
      <c r="CX43" s="28">
        <v>0.312</v>
      </c>
      <c r="CY43" s="28">
        <v>0.28100000000000003</v>
      </c>
      <c r="CZ43" s="28">
        <v>0.25</v>
      </c>
      <c r="DA43" s="28">
        <v>0.219</v>
      </c>
      <c r="DB43" s="28">
        <v>0.187</v>
      </c>
      <c r="DC43" s="28">
        <v>0.156</v>
      </c>
      <c r="DD43">
        <v>0.125</v>
      </c>
      <c r="DE43">
        <v>9.4E-2</v>
      </c>
      <c r="DF43">
        <v>6.2E-2</v>
      </c>
      <c r="DG43">
        <v>3.1E-2</v>
      </c>
      <c r="DH43">
        <v>0</v>
      </c>
    </row>
    <row r="44" spans="1:136" x14ac:dyDescent="0.25">
      <c r="A44" t="s">
        <v>46</v>
      </c>
      <c r="B44" s="27">
        <v>3</v>
      </c>
      <c r="C44">
        <v>5.5</v>
      </c>
      <c r="D44" t="s">
        <v>37</v>
      </c>
      <c r="E44">
        <v>0</v>
      </c>
      <c r="F44">
        <v>0</v>
      </c>
      <c r="G44">
        <v>0</v>
      </c>
      <c r="H44">
        <v>5.84</v>
      </c>
      <c r="I44">
        <v>7.15</v>
      </c>
      <c r="J44">
        <v>7.8</v>
      </c>
      <c r="K44">
        <v>8.06</v>
      </c>
      <c r="L44">
        <v>8.2799999999999994</v>
      </c>
      <c r="M44">
        <v>8.35</v>
      </c>
      <c r="N44">
        <v>8.4499999999999993</v>
      </c>
      <c r="O44">
        <v>-5.12</v>
      </c>
      <c r="P44">
        <v>-4.4400000000000004</v>
      </c>
      <c r="Q44">
        <v>-1.77</v>
      </c>
      <c r="R44" s="42" t="s">
        <v>49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0.66600000000000004</v>
      </c>
      <c r="AK44">
        <v>0.71299999999999997</v>
      </c>
      <c r="AL44">
        <v>0.752</v>
      </c>
      <c r="AM44">
        <v>0.78600000000000003</v>
      </c>
      <c r="AN44">
        <v>0.81399999999999995</v>
      </c>
      <c r="AO44">
        <v>0.83799999999999997</v>
      </c>
      <c r="AP44">
        <v>0.85899999999999999</v>
      </c>
      <c r="AQ44">
        <v>0.876</v>
      </c>
      <c r="AR44">
        <v>0.89</v>
      </c>
      <c r="AS44">
        <v>0.90300000000000002</v>
      </c>
      <c r="AT44">
        <v>0.91400000000000003</v>
      </c>
      <c r="AU44">
        <v>0.92300000000000004</v>
      </c>
      <c r="AV44">
        <v>0.93200000000000005</v>
      </c>
      <c r="AW44">
        <v>0.94</v>
      </c>
      <c r="AX44">
        <v>0.94699999999999995</v>
      </c>
      <c r="AY44">
        <v>0.95399999999999996</v>
      </c>
      <c r="AZ44">
        <v>0.96099999999999997</v>
      </c>
      <c r="BA44">
        <v>0.96699999999999997</v>
      </c>
      <c r="BB44">
        <v>0.97399999999999998</v>
      </c>
      <c r="BC44">
        <v>0.98</v>
      </c>
      <c r="BD44">
        <v>0.98499999999999999</v>
      </c>
      <c r="BE44">
        <v>0.99</v>
      </c>
      <c r="BF44">
        <v>0.99399999999999999</v>
      </c>
      <c r="BG44">
        <v>0.996</v>
      </c>
      <c r="BH44">
        <v>0.997</v>
      </c>
      <c r="BI44">
        <v>0.995</v>
      </c>
      <c r="BJ44">
        <v>0.99099999999999999</v>
      </c>
      <c r="BK44">
        <v>0.98399999999999999</v>
      </c>
      <c r="BL44">
        <v>0.97299999999999998</v>
      </c>
      <c r="BM44">
        <v>0.95699999999999996</v>
      </c>
      <c r="BN44">
        <v>0.93600000000000005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0.96799999999999997</v>
      </c>
      <c r="CE44">
        <v>0.93500000000000005</v>
      </c>
      <c r="CF44">
        <v>0.90300000000000002</v>
      </c>
      <c r="CG44">
        <v>0.871</v>
      </c>
      <c r="CH44">
        <v>0.83899999999999997</v>
      </c>
      <c r="CI44">
        <v>0.80600000000000005</v>
      </c>
      <c r="CJ44">
        <v>0.77400000000000002</v>
      </c>
      <c r="CK44">
        <v>0.74199999999999999</v>
      </c>
      <c r="CL44">
        <v>0.71</v>
      </c>
      <c r="CM44">
        <v>0.67700000000000005</v>
      </c>
      <c r="CN44">
        <v>0.64500000000000002</v>
      </c>
      <c r="CO44">
        <v>0.61299999999999999</v>
      </c>
      <c r="CP44">
        <v>0.58099999999999996</v>
      </c>
      <c r="CQ44">
        <v>0.54800000000000004</v>
      </c>
      <c r="CR44">
        <v>0.51600000000000001</v>
      </c>
      <c r="CS44">
        <v>0.48399999999999999</v>
      </c>
      <c r="CT44">
        <v>0.45200000000000001</v>
      </c>
      <c r="CU44">
        <v>0.41899999999999998</v>
      </c>
      <c r="CV44">
        <v>0.38700000000000001</v>
      </c>
      <c r="CW44">
        <v>0.35499999999999998</v>
      </c>
      <c r="CX44">
        <v>0.32300000000000001</v>
      </c>
      <c r="CY44">
        <v>0.28999999999999998</v>
      </c>
      <c r="CZ44">
        <v>0.25800000000000001</v>
      </c>
      <c r="DA44">
        <v>0.22600000000000001</v>
      </c>
      <c r="DB44">
        <v>0.19400000000000001</v>
      </c>
      <c r="DC44">
        <v>0.161</v>
      </c>
      <c r="DD44">
        <v>0.129</v>
      </c>
      <c r="DE44">
        <v>9.7000000000000003E-2</v>
      </c>
      <c r="DF44">
        <v>6.5000000000000002E-2</v>
      </c>
      <c r="DG44">
        <v>3.2000000000000001E-2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0" priority="2" stopIfTrue="1" operator="equal">
      <formula>0</formula>
    </cfRule>
    <cfRule type="cellIs" dxfId="19" priority="3" stopIfTrue="1" operator="equal">
      <formula>""""""</formula>
    </cfRule>
  </conditionalFormatting>
  <conditionalFormatting sqref="C7:C14">
    <cfRule type="cellIs" dxfId="18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248D-3447-4FF0-96CE-A1CC12FDC634}">
  <sheetPr codeName="Tabelle4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Ehlers Anna-Elisabeth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2</v>
      </c>
      <c r="B7" s="20">
        <f t="shared" si="3"/>
        <v>5.75</v>
      </c>
      <c r="C7" s="21" t="str">
        <f t="shared" ref="C7:C14" si="4">IF(ISBLANK(D42)=TRUE,"",D42)</f>
        <v>-</v>
      </c>
      <c r="D7" s="22">
        <f>'Ehlers Anna-Elisabeth'!E42</f>
        <v>0</v>
      </c>
      <c r="E7" s="22">
        <f>'Ehlers Anna-Elisabeth'!F42</f>
        <v>0</v>
      </c>
      <c r="F7" s="22">
        <f>'Ehlers Anna-Elisabeth'!G42</f>
        <v>0</v>
      </c>
      <c r="G7" s="22">
        <f>'Ehlers Anna-Elisabeth'!H42</f>
        <v>5.9</v>
      </c>
      <c r="H7" s="22">
        <f>'Ehlers Anna-Elisabeth'!I42</f>
        <v>7.01</v>
      </c>
      <c r="I7" s="22">
        <f>'Ehlers Anna-Elisabeth'!J42</f>
        <v>7.61</v>
      </c>
      <c r="J7" s="22">
        <f>'Ehlers Anna-Elisabeth'!K42</f>
        <v>7.97</v>
      </c>
      <c r="K7" s="22">
        <f>'Ehlers Anna-Elisabeth'!L42</f>
        <v>8.26</v>
      </c>
      <c r="L7" s="22">
        <f>'Ehlers Anna-Elisabeth'!M42</f>
        <v>8.48</v>
      </c>
      <c r="M7" s="20">
        <f t="shared" ref="M7:O14" si="5">N42</f>
        <v>8.58</v>
      </c>
      <c r="N7" s="20">
        <f t="shared" si="5"/>
        <v>-2.23</v>
      </c>
      <c r="O7" s="23">
        <f t="shared" si="5"/>
        <v>-1.8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3</v>
      </c>
      <c r="B8" s="20">
        <f t="shared" si="3"/>
        <v>5.71</v>
      </c>
      <c r="C8" s="21" t="str">
        <f t="shared" si="4"/>
        <v>-</v>
      </c>
      <c r="D8" s="22">
        <f>'Ehlers Anna-Elisabeth'!E43</f>
        <v>0</v>
      </c>
      <c r="E8" s="22">
        <f>'Ehlers Anna-Elisabeth'!F43</f>
        <v>0</v>
      </c>
      <c r="F8" s="22">
        <f>'Ehlers Anna-Elisabeth'!G43</f>
        <v>0</v>
      </c>
      <c r="G8" s="22">
        <f>'Ehlers Anna-Elisabeth'!H43</f>
        <v>5.82</v>
      </c>
      <c r="H8" s="22">
        <f>'Ehlers Anna-Elisabeth'!I43</f>
        <v>6.93</v>
      </c>
      <c r="I8" s="22">
        <f>'Ehlers Anna-Elisabeth'!J43</f>
        <v>7.6</v>
      </c>
      <c r="J8" s="22">
        <f>'Ehlers Anna-Elisabeth'!K43</f>
        <v>7.94</v>
      </c>
      <c r="K8" s="22">
        <f>'Ehlers Anna-Elisabeth'!L43</f>
        <v>8.25</v>
      </c>
      <c r="L8" s="22">
        <f>'Ehlers Anna-Elisabeth'!M43</f>
        <v>8.5</v>
      </c>
      <c r="M8" s="20">
        <f t="shared" si="5"/>
        <v>8.61</v>
      </c>
      <c r="N8" s="20">
        <f t="shared" si="5"/>
        <v>-2.36</v>
      </c>
      <c r="O8" s="23">
        <f t="shared" si="5"/>
        <v>-1.93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4</v>
      </c>
      <c r="B9" s="20">
        <f t="shared" si="3"/>
        <v>5.79</v>
      </c>
      <c r="C9" s="21" t="str">
        <f t="shared" si="4"/>
        <v>-</v>
      </c>
      <c r="D9" s="22">
        <f>'Ehlers Anna-Elisabeth'!E44</f>
        <v>0</v>
      </c>
      <c r="E9" s="22">
        <f>'Ehlers Anna-Elisabeth'!F44</f>
        <v>0</v>
      </c>
      <c r="F9" s="22">
        <f>'Ehlers Anna-Elisabeth'!G44</f>
        <v>0</v>
      </c>
      <c r="G9" s="22">
        <f>'Ehlers Anna-Elisabeth'!H44</f>
        <v>5.94</v>
      </c>
      <c r="H9" s="22">
        <f>'Ehlers Anna-Elisabeth'!I44</f>
        <v>7.1</v>
      </c>
      <c r="I9" s="22">
        <f>'Ehlers Anna-Elisabeth'!J44</f>
        <v>7.7</v>
      </c>
      <c r="J9" s="22">
        <f>'Ehlers Anna-Elisabeth'!K44</f>
        <v>8.1199999999999992</v>
      </c>
      <c r="K9" s="22">
        <f>'Ehlers Anna-Elisabeth'!L44</f>
        <v>8.36</v>
      </c>
      <c r="L9" s="22">
        <f>'Ehlers Anna-Elisabeth'!M44</f>
        <v>8.6</v>
      </c>
      <c r="M9" s="20">
        <f t="shared" si="5"/>
        <v>8.67</v>
      </c>
      <c r="N9" s="20">
        <f t="shared" si="5"/>
        <v>-2.42</v>
      </c>
      <c r="O9" s="23">
        <f t="shared" si="5"/>
        <v>-1.9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5</v>
      </c>
      <c r="B10" s="20">
        <f t="shared" si="3"/>
        <v>5.96</v>
      </c>
      <c r="C10" s="21" t="str">
        <f t="shared" si="4"/>
        <v>-</v>
      </c>
      <c r="D10" s="22">
        <f>'Ehlers Anna-Elisabeth'!E45</f>
        <v>0</v>
      </c>
      <c r="E10" s="22">
        <f>'Ehlers Anna-Elisabeth'!F45</f>
        <v>0</v>
      </c>
      <c r="F10" s="22">
        <f>'Ehlers Anna-Elisabeth'!G45</f>
        <v>0</v>
      </c>
      <c r="G10" s="22">
        <f>'Ehlers Anna-Elisabeth'!H45</f>
        <v>0</v>
      </c>
      <c r="H10" s="22">
        <f>'Ehlers Anna-Elisabeth'!I45</f>
        <v>7.22</v>
      </c>
      <c r="I10" s="22">
        <f>'Ehlers Anna-Elisabeth'!J45</f>
        <v>7.71</v>
      </c>
      <c r="J10" s="22">
        <f>'Ehlers Anna-Elisabeth'!K45</f>
        <v>8.1</v>
      </c>
      <c r="K10" s="22">
        <f>'Ehlers Anna-Elisabeth'!L45</f>
        <v>8.36</v>
      </c>
      <c r="L10" s="22">
        <f>'Ehlers Anna-Elisabeth'!M45</f>
        <v>8.56</v>
      </c>
      <c r="M10" s="20">
        <f t="shared" si="5"/>
        <v>8.65</v>
      </c>
      <c r="N10" s="20">
        <f t="shared" si="5"/>
        <v>-2.2400000000000002</v>
      </c>
      <c r="O10" s="23">
        <f t="shared" si="5"/>
        <v>-1.64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6</v>
      </c>
      <c r="B11" s="20">
        <f t="shared" si="3"/>
        <v>6.07</v>
      </c>
      <c r="C11" s="21" t="str">
        <f t="shared" si="4"/>
        <v>-</v>
      </c>
      <c r="D11" s="22">
        <f>'Ehlers Anna-Elisabeth'!E46</f>
        <v>0</v>
      </c>
      <c r="E11" s="22">
        <f>'Ehlers Anna-Elisabeth'!F46</f>
        <v>0</v>
      </c>
      <c r="F11" s="22">
        <f>'Ehlers Anna-Elisabeth'!G46</f>
        <v>0</v>
      </c>
      <c r="G11" s="22">
        <f>'Ehlers Anna-Elisabeth'!H46</f>
        <v>6.13</v>
      </c>
      <c r="H11" s="22">
        <f>'Ehlers Anna-Elisabeth'!I46</f>
        <v>7.23</v>
      </c>
      <c r="I11" s="22">
        <f>'Ehlers Anna-Elisabeth'!J46</f>
        <v>7.76</v>
      </c>
      <c r="J11" s="22">
        <f>'Ehlers Anna-Elisabeth'!K46</f>
        <v>8.1999999999999993</v>
      </c>
      <c r="K11" s="22">
        <f>'Ehlers Anna-Elisabeth'!L46</f>
        <v>8.5</v>
      </c>
      <c r="L11" s="22">
        <f>'Ehlers Anna-Elisabeth'!M46</f>
        <v>8.69</v>
      </c>
      <c r="M11" s="20">
        <f t="shared" si="5"/>
        <v>8.7899999999999991</v>
      </c>
      <c r="N11" s="20">
        <f t="shared" si="5"/>
        <v>-2.39</v>
      </c>
      <c r="O11" s="23">
        <f t="shared" si="5"/>
        <v>-1.86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'Ehlers Anna-Elisabeth'!E47</f>
        <v>0</v>
      </c>
      <c r="E12" s="22">
        <f>'Ehlers Anna-Elisabeth'!F47</f>
        <v>0</v>
      </c>
      <c r="F12" s="22">
        <f>'Ehlers Anna-Elisabeth'!G47</f>
        <v>0</v>
      </c>
      <c r="G12" s="22">
        <f>'Ehlers Anna-Elisabeth'!H47</f>
        <v>0</v>
      </c>
      <c r="H12" s="22">
        <f>'Ehlers Anna-Elisabeth'!I47</f>
        <v>0</v>
      </c>
      <c r="I12" s="22">
        <f>'Ehlers Anna-Elisabeth'!J47</f>
        <v>0</v>
      </c>
      <c r="J12" s="22">
        <f>'Ehlers Anna-Elisabeth'!K47</f>
        <v>0</v>
      </c>
      <c r="K12" s="22">
        <f>'Ehlers Anna-Elisabeth'!L47</f>
        <v>0</v>
      </c>
      <c r="L12" s="22">
        <f>'Ehlers Anna-Elisabeth'!M47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'Ehlers Anna-Elisabeth'!E48</f>
        <v>0</v>
      </c>
      <c r="E13" s="22">
        <f>'Ehlers Anna-Elisabeth'!F48</f>
        <v>0</v>
      </c>
      <c r="F13" s="22">
        <f>'Ehlers Anna-Elisabeth'!G48</f>
        <v>0</v>
      </c>
      <c r="G13" s="22">
        <f>'Ehlers Anna-Elisabeth'!H48</f>
        <v>0</v>
      </c>
      <c r="H13" s="22">
        <f>'Ehlers Anna-Elisabeth'!I48</f>
        <v>0</v>
      </c>
      <c r="I13" s="22">
        <f>'Ehlers Anna-Elisabeth'!J48</f>
        <v>0</v>
      </c>
      <c r="J13" s="22">
        <f>'Ehlers Anna-Elisabeth'!K48</f>
        <v>0</v>
      </c>
      <c r="K13" s="22">
        <f>'Ehlers Anna-Elisabeth'!L48</f>
        <v>0</v>
      </c>
      <c r="L13" s="22">
        <f>'Ehlers Anna-Elisabeth'!M48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'Ehlers Anna-Elisabeth'!E49</f>
        <v>0</v>
      </c>
      <c r="E14" s="22">
        <f>'Ehlers Anna-Elisabeth'!F49</f>
        <v>0</v>
      </c>
      <c r="F14" s="22">
        <f>'Ehlers Anna-Elisabeth'!G49</f>
        <v>0</v>
      </c>
      <c r="G14" s="22">
        <f>'Ehlers Anna-Elisabeth'!H49</f>
        <v>0</v>
      </c>
      <c r="H14" s="22">
        <f>'Ehlers Anna-Elisabeth'!I49</f>
        <v>0</v>
      </c>
      <c r="I14" s="22">
        <f>'Ehlers Anna-Elisabeth'!J49</f>
        <v>0</v>
      </c>
      <c r="J14" s="22">
        <f>'Ehlers Anna-Elisabeth'!K49</f>
        <v>0</v>
      </c>
      <c r="K14" s="22">
        <f>'Ehlers Anna-Elisabeth'!L49</f>
        <v>0</v>
      </c>
      <c r="L14" s="22">
        <f>'Ehlers Anna-Elisabeth'!M49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50</v>
      </c>
      <c r="B42" s="27">
        <v>2</v>
      </c>
      <c r="C42">
        <v>5.75</v>
      </c>
      <c r="D42" t="s">
        <v>37</v>
      </c>
      <c r="E42">
        <v>0</v>
      </c>
      <c r="F42">
        <v>0</v>
      </c>
      <c r="G42">
        <v>0</v>
      </c>
      <c r="H42">
        <v>5.9</v>
      </c>
      <c r="I42">
        <v>7.01</v>
      </c>
      <c r="J42">
        <v>7.61</v>
      </c>
      <c r="K42">
        <v>7.97</v>
      </c>
      <c r="L42">
        <v>8.26</v>
      </c>
      <c r="M42">
        <v>8.48</v>
      </c>
      <c r="N42">
        <v>8.58</v>
      </c>
      <c r="O42">
        <v>-2.23</v>
      </c>
      <c r="P42">
        <v>-1.8</v>
      </c>
      <c r="Q42">
        <v>-0.48</v>
      </c>
      <c r="R42" t="s">
        <v>51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0.60699999999999998</v>
      </c>
      <c r="AJ42">
        <v>0.65600000000000003</v>
      </c>
      <c r="AK42">
        <v>0.69799999999999995</v>
      </c>
      <c r="AL42">
        <v>0.73399999999999999</v>
      </c>
      <c r="AM42">
        <v>0.76400000000000001</v>
      </c>
      <c r="AN42">
        <v>0.78900000000000003</v>
      </c>
      <c r="AO42">
        <v>0.81100000000000005</v>
      </c>
      <c r="AP42">
        <v>0.82899999999999996</v>
      </c>
      <c r="AQ42">
        <v>0.84499999999999997</v>
      </c>
      <c r="AR42">
        <v>0.85799999999999998</v>
      </c>
      <c r="AS42">
        <v>0.87</v>
      </c>
      <c r="AT42">
        <v>0.88100000000000001</v>
      </c>
      <c r="AU42">
        <v>0.89100000000000001</v>
      </c>
      <c r="AV42">
        <v>0.9</v>
      </c>
      <c r="AW42">
        <v>0.90900000000000003</v>
      </c>
      <c r="AX42">
        <v>0.91800000000000004</v>
      </c>
      <c r="AY42">
        <v>0.92700000000000005</v>
      </c>
      <c r="AZ42">
        <v>0.93600000000000005</v>
      </c>
      <c r="BA42">
        <v>0.94399999999999995</v>
      </c>
      <c r="BB42">
        <v>0.95299999999999996</v>
      </c>
      <c r="BC42">
        <v>0.96099999999999997</v>
      </c>
      <c r="BD42">
        <v>0.96899999999999997</v>
      </c>
      <c r="BE42">
        <v>0.97699999999999998</v>
      </c>
      <c r="BF42">
        <v>0.98299999999999998</v>
      </c>
      <c r="BG42">
        <v>0.98699999999999999</v>
      </c>
      <c r="BH42">
        <v>0.99</v>
      </c>
      <c r="BI42">
        <v>0.99</v>
      </c>
      <c r="BJ42">
        <v>0.98699999999999999</v>
      </c>
      <c r="BK42">
        <v>0.98099999999999998</v>
      </c>
      <c r="BL42">
        <v>0.97</v>
      </c>
      <c r="BM42">
        <v>0.95299999999999996</v>
      </c>
      <c r="BN42">
        <v>0.93100000000000005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0.96899999999999997</v>
      </c>
      <c r="CD42">
        <v>0.93700000000000006</v>
      </c>
      <c r="CE42">
        <v>0.90600000000000003</v>
      </c>
      <c r="CF42">
        <v>0.875</v>
      </c>
      <c r="CG42">
        <v>0.84399999999999997</v>
      </c>
      <c r="CH42">
        <v>0.81200000000000006</v>
      </c>
      <c r="CI42">
        <v>0.78100000000000003</v>
      </c>
      <c r="CJ42">
        <v>0.75</v>
      </c>
      <c r="CK42">
        <v>0.71899999999999997</v>
      </c>
      <c r="CL42">
        <v>0.68700000000000006</v>
      </c>
      <c r="CM42">
        <v>0.65600000000000003</v>
      </c>
      <c r="CN42">
        <v>0.625</v>
      </c>
      <c r="CO42">
        <v>0.59399999999999997</v>
      </c>
      <c r="CP42">
        <v>0.56200000000000006</v>
      </c>
      <c r="CQ42">
        <v>0.53100000000000003</v>
      </c>
      <c r="CR42">
        <v>0.5</v>
      </c>
      <c r="CS42">
        <v>0.46899999999999997</v>
      </c>
      <c r="CT42">
        <v>0.437</v>
      </c>
      <c r="CU42">
        <v>0.40600000000000003</v>
      </c>
      <c r="CV42">
        <v>0.375</v>
      </c>
      <c r="CW42">
        <v>0.34399999999999997</v>
      </c>
      <c r="CX42">
        <v>0.312</v>
      </c>
      <c r="CY42">
        <v>0.28100000000000003</v>
      </c>
      <c r="CZ42">
        <v>0.25</v>
      </c>
      <c r="DA42">
        <v>0.219</v>
      </c>
      <c r="DB42">
        <v>0.187</v>
      </c>
      <c r="DC42">
        <v>0.156</v>
      </c>
      <c r="DD42">
        <v>0.125</v>
      </c>
      <c r="DE42">
        <v>9.4E-2</v>
      </c>
      <c r="DF42">
        <v>6.2E-2</v>
      </c>
      <c r="DG42">
        <v>3.1E-2</v>
      </c>
      <c r="DH42">
        <v>0</v>
      </c>
    </row>
    <row r="43" spans="1:136" x14ac:dyDescent="0.25">
      <c r="A43" t="s">
        <v>50</v>
      </c>
      <c r="B43" s="27">
        <v>3</v>
      </c>
      <c r="C43">
        <v>5.71</v>
      </c>
      <c r="D43" s="41" t="s">
        <v>37</v>
      </c>
      <c r="E43" s="41">
        <v>0</v>
      </c>
      <c r="F43" s="41">
        <v>0</v>
      </c>
      <c r="G43">
        <v>0</v>
      </c>
      <c r="H43">
        <v>5.82</v>
      </c>
      <c r="I43" s="27">
        <v>6.93</v>
      </c>
      <c r="J43" s="27">
        <v>7.6</v>
      </c>
      <c r="K43" s="27">
        <v>7.94</v>
      </c>
      <c r="L43">
        <v>8.25</v>
      </c>
      <c r="M43">
        <v>8.5</v>
      </c>
      <c r="N43">
        <v>8.61</v>
      </c>
      <c r="O43">
        <v>-2.36</v>
      </c>
      <c r="P43">
        <v>-1.93</v>
      </c>
      <c r="Q43">
        <v>1.4</v>
      </c>
      <c r="R43" s="42" t="s">
        <v>52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0.55100000000000005</v>
      </c>
      <c r="AI43">
        <v>0.60399999999999998</v>
      </c>
      <c r="AJ43">
        <v>0.65</v>
      </c>
      <c r="AK43">
        <v>0.69</v>
      </c>
      <c r="AL43">
        <v>0.72399999999999998</v>
      </c>
      <c r="AM43">
        <v>0.753</v>
      </c>
      <c r="AN43">
        <v>0.77700000000000002</v>
      </c>
      <c r="AO43">
        <v>0.79800000000000004</v>
      </c>
      <c r="AP43">
        <v>0.81699999999999995</v>
      </c>
      <c r="AQ43">
        <v>0.83299999999999996</v>
      </c>
      <c r="AR43">
        <v>0.84699999999999998</v>
      </c>
      <c r="AS43">
        <v>0.85899999999999999</v>
      </c>
      <c r="AT43">
        <v>0.871</v>
      </c>
      <c r="AU43">
        <v>0.88200000000000001</v>
      </c>
      <c r="AV43">
        <v>0.89200000000000002</v>
      </c>
      <c r="AW43">
        <v>0.90200000000000002</v>
      </c>
      <c r="AX43">
        <v>0.91200000000000003</v>
      </c>
      <c r="AY43" s="28">
        <v>0.92200000000000004</v>
      </c>
      <c r="AZ43" s="28">
        <v>0.93100000000000005</v>
      </c>
      <c r="BA43" s="28">
        <v>0.94099999999999995</v>
      </c>
      <c r="BB43" s="28">
        <v>0.95</v>
      </c>
      <c r="BC43" s="28">
        <v>0.95899999999999996</v>
      </c>
      <c r="BD43" s="28">
        <v>0.96699999999999997</v>
      </c>
      <c r="BE43" s="28">
        <v>0.97399999999999998</v>
      </c>
      <c r="BF43" s="28">
        <v>0.97899999999999998</v>
      </c>
      <c r="BG43" s="28">
        <v>0.98299999999999998</v>
      </c>
      <c r="BH43" s="28">
        <v>0.98499999999999999</v>
      </c>
      <c r="BI43" s="28">
        <v>0.98399999999999999</v>
      </c>
      <c r="BJ43" s="28">
        <v>0.98</v>
      </c>
      <c r="BK43" s="28">
        <v>0.97199999999999998</v>
      </c>
      <c r="BL43" s="28">
        <v>0.95899999999999996</v>
      </c>
      <c r="BM43" s="28">
        <v>0.94099999999999995</v>
      </c>
      <c r="BN43" s="28">
        <v>0.91600000000000004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0.97</v>
      </c>
      <c r="CC43" s="28">
        <v>0.93899999999999995</v>
      </c>
      <c r="CD43" s="28">
        <v>0.90900000000000003</v>
      </c>
      <c r="CE43" s="28">
        <v>0.879</v>
      </c>
      <c r="CF43" s="28">
        <v>0.84799999999999998</v>
      </c>
      <c r="CG43" s="28">
        <v>0.81799999999999995</v>
      </c>
      <c r="CH43" s="28">
        <v>0.78800000000000003</v>
      </c>
      <c r="CI43" s="28">
        <v>0.75800000000000001</v>
      </c>
      <c r="CJ43" s="28">
        <v>0.72699999999999998</v>
      </c>
      <c r="CK43" s="28">
        <v>0.69699999999999995</v>
      </c>
      <c r="CL43" s="28">
        <v>0.66700000000000004</v>
      </c>
      <c r="CM43" s="28">
        <v>0.63600000000000001</v>
      </c>
      <c r="CN43" s="28">
        <v>0.60599999999999998</v>
      </c>
      <c r="CO43" s="28">
        <v>0.57599999999999996</v>
      </c>
      <c r="CP43" s="28">
        <v>0.54500000000000004</v>
      </c>
      <c r="CQ43" s="28">
        <v>0.51500000000000001</v>
      </c>
      <c r="CR43" s="28">
        <v>0.48499999999999999</v>
      </c>
      <c r="CS43" s="28">
        <v>0.45500000000000002</v>
      </c>
      <c r="CT43" s="28">
        <v>0.42399999999999999</v>
      </c>
      <c r="CU43" s="28">
        <v>0.39400000000000002</v>
      </c>
      <c r="CV43" s="28">
        <v>0.36399999999999999</v>
      </c>
      <c r="CW43" s="28">
        <v>0.33300000000000002</v>
      </c>
      <c r="CX43" s="28">
        <v>0.30299999999999999</v>
      </c>
      <c r="CY43" s="28">
        <v>0.27300000000000002</v>
      </c>
      <c r="CZ43" s="28">
        <v>0.24199999999999999</v>
      </c>
      <c r="DA43" s="28">
        <v>0.21199999999999999</v>
      </c>
      <c r="DB43" s="28">
        <v>0.182</v>
      </c>
      <c r="DC43" s="28">
        <v>0.152</v>
      </c>
      <c r="DD43">
        <v>0.121</v>
      </c>
      <c r="DE43">
        <v>9.0999999999999998E-2</v>
      </c>
      <c r="DF43">
        <v>6.0999999999999999E-2</v>
      </c>
      <c r="DG43">
        <v>0.03</v>
      </c>
      <c r="DH43">
        <v>0</v>
      </c>
    </row>
    <row r="44" spans="1:136" x14ac:dyDescent="0.25">
      <c r="A44" t="s">
        <v>50</v>
      </c>
      <c r="B44" s="27">
        <v>4</v>
      </c>
      <c r="C44">
        <v>5.79</v>
      </c>
      <c r="D44" t="s">
        <v>37</v>
      </c>
      <c r="E44">
        <v>0</v>
      </c>
      <c r="F44">
        <v>0</v>
      </c>
      <c r="G44">
        <v>0</v>
      </c>
      <c r="H44">
        <v>5.94</v>
      </c>
      <c r="I44">
        <v>7.1</v>
      </c>
      <c r="J44">
        <v>7.7</v>
      </c>
      <c r="K44">
        <v>8.1199999999999992</v>
      </c>
      <c r="L44">
        <v>8.36</v>
      </c>
      <c r="M44">
        <v>8.6</v>
      </c>
      <c r="N44">
        <v>8.67</v>
      </c>
      <c r="O44">
        <v>-2.42</v>
      </c>
      <c r="P44">
        <v>-1.9</v>
      </c>
      <c r="Q44">
        <v>2.42</v>
      </c>
      <c r="R44" s="42" t="s">
        <v>53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0.61099999999999999</v>
      </c>
      <c r="AJ44">
        <v>0.65900000000000003</v>
      </c>
      <c r="AK44">
        <v>0.69899999999999995</v>
      </c>
      <c r="AL44">
        <v>0.73399999999999999</v>
      </c>
      <c r="AM44">
        <v>0.76400000000000001</v>
      </c>
      <c r="AN44">
        <v>0.78900000000000003</v>
      </c>
      <c r="AO44">
        <v>0.81100000000000005</v>
      </c>
      <c r="AP44">
        <v>0.82899999999999996</v>
      </c>
      <c r="AQ44">
        <v>0.84499999999999997</v>
      </c>
      <c r="AR44">
        <v>0.85899999999999999</v>
      </c>
      <c r="AS44">
        <v>0.871</v>
      </c>
      <c r="AT44">
        <v>0.88300000000000001</v>
      </c>
      <c r="AU44">
        <v>0.89300000000000002</v>
      </c>
      <c r="AV44">
        <v>0.90300000000000002</v>
      </c>
      <c r="AW44">
        <v>0.91300000000000003</v>
      </c>
      <c r="AX44">
        <v>0.92200000000000004</v>
      </c>
      <c r="AY44">
        <v>0.93100000000000005</v>
      </c>
      <c r="AZ44">
        <v>0.94099999999999995</v>
      </c>
      <c r="BA44">
        <v>0.95</v>
      </c>
      <c r="BB44">
        <v>0.95899999999999996</v>
      </c>
      <c r="BC44">
        <v>0.96699999999999997</v>
      </c>
      <c r="BD44">
        <v>0.97499999999999998</v>
      </c>
      <c r="BE44">
        <v>0.98199999999999998</v>
      </c>
      <c r="BF44">
        <v>0.98799999999999999</v>
      </c>
      <c r="BG44">
        <v>0.99099999999999999</v>
      </c>
      <c r="BH44">
        <v>0.99299999999999999</v>
      </c>
      <c r="BI44">
        <v>0.99199999999999999</v>
      </c>
      <c r="BJ44">
        <v>0.98699999999999999</v>
      </c>
      <c r="BK44">
        <v>0.97899999999999998</v>
      </c>
      <c r="BL44">
        <v>0.96499999999999997</v>
      </c>
      <c r="BM44">
        <v>0.94599999999999995</v>
      </c>
      <c r="BN44">
        <v>0.92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0.96899999999999997</v>
      </c>
      <c r="CD44">
        <v>0.93700000000000006</v>
      </c>
      <c r="CE44">
        <v>0.90600000000000003</v>
      </c>
      <c r="CF44">
        <v>0.875</v>
      </c>
      <c r="CG44">
        <v>0.84399999999999997</v>
      </c>
      <c r="CH44">
        <v>0.81200000000000006</v>
      </c>
      <c r="CI44">
        <v>0.78100000000000003</v>
      </c>
      <c r="CJ44">
        <v>0.75</v>
      </c>
      <c r="CK44">
        <v>0.71899999999999997</v>
      </c>
      <c r="CL44">
        <v>0.68700000000000006</v>
      </c>
      <c r="CM44">
        <v>0.65600000000000003</v>
      </c>
      <c r="CN44">
        <v>0.625</v>
      </c>
      <c r="CO44">
        <v>0.59399999999999997</v>
      </c>
      <c r="CP44">
        <v>0.56200000000000006</v>
      </c>
      <c r="CQ44">
        <v>0.53100000000000003</v>
      </c>
      <c r="CR44">
        <v>0.5</v>
      </c>
      <c r="CS44">
        <v>0.46899999999999997</v>
      </c>
      <c r="CT44">
        <v>0.437</v>
      </c>
      <c r="CU44">
        <v>0.40600000000000003</v>
      </c>
      <c r="CV44">
        <v>0.375</v>
      </c>
      <c r="CW44">
        <v>0.34399999999999997</v>
      </c>
      <c r="CX44">
        <v>0.312</v>
      </c>
      <c r="CY44">
        <v>0.28100000000000003</v>
      </c>
      <c r="CZ44">
        <v>0.25</v>
      </c>
      <c r="DA44">
        <v>0.219</v>
      </c>
      <c r="DB44">
        <v>0.187</v>
      </c>
      <c r="DC44">
        <v>0.156</v>
      </c>
      <c r="DD44">
        <v>0.125</v>
      </c>
      <c r="DE44">
        <v>9.4E-2</v>
      </c>
      <c r="DF44">
        <v>6.2E-2</v>
      </c>
      <c r="DG44">
        <v>3.1E-2</v>
      </c>
      <c r="DH44">
        <v>0</v>
      </c>
    </row>
    <row r="45" spans="1:136" x14ac:dyDescent="0.25">
      <c r="A45" t="s">
        <v>50</v>
      </c>
      <c r="B45" s="27">
        <v>5</v>
      </c>
      <c r="C45">
        <v>5.96</v>
      </c>
      <c r="D45" s="41" t="s">
        <v>37</v>
      </c>
      <c r="E45" s="41">
        <v>0</v>
      </c>
      <c r="F45" s="41">
        <v>0</v>
      </c>
      <c r="G45">
        <v>0</v>
      </c>
      <c r="H45">
        <v>0</v>
      </c>
      <c r="I45" s="27">
        <v>7.22</v>
      </c>
      <c r="J45" s="27">
        <v>7.71</v>
      </c>
      <c r="K45" s="27">
        <v>8.1</v>
      </c>
      <c r="L45">
        <v>8.36</v>
      </c>
      <c r="M45">
        <v>8.56</v>
      </c>
      <c r="N45">
        <v>8.65</v>
      </c>
      <c r="O45">
        <v>-2.2400000000000002</v>
      </c>
      <c r="P45">
        <v>-1.64</v>
      </c>
      <c r="Q45">
        <v>1.23</v>
      </c>
      <c r="R45" s="42" t="s">
        <v>54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0.79600000000000004</v>
      </c>
      <c r="AO45">
        <v>0.82099999999999995</v>
      </c>
      <c r="AP45">
        <v>0.84199999999999997</v>
      </c>
      <c r="AQ45">
        <v>0.85899999999999999</v>
      </c>
      <c r="AR45">
        <v>0.873</v>
      </c>
      <c r="AS45">
        <v>0.88400000000000001</v>
      </c>
      <c r="AT45">
        <v>0.89400000000000002</v>
      </c>
      <c r="AU45">
        <v>0.90300000000000002</v>
      </c>
      <c r="AV45">
        <v>0.91100000000000003</v>
      </c>
      <c r="AW45">
        <v>0.91800000000000004</v>
      </c>
      <c r="AX45">
        <v>0.92600000000000005</v>
      </c>
      <c r="AY45" s="28">
        <v>0.93300000000000005</v>
      </c>
      <c r="AZ45" s="28">
        <v>0.94</v>
      </c>
      <c r="BA45" s="28">
        <v>0.94699999999999995</v>
      </c>
      <c r="BB45" s="28">
        <v>0.95499999999999996</v>
      </c>
      <c r="BC45" s="28">
        <v>0.96299999999999997</v>
      </c>
      <c r="BD45" s="28">
        <v>0.97</v>
      </c>
      <c r="BE45" s="28">
        <v>0.97699999999999998</v>
      </c>
      <c r="BF45" s="28">
        <v>0.98299999999999998</v>
      </c>
      <c r="BG45" s="28">
        <v>0.98799999999999999</v>
      </c>
      <c r="BH45" s="28">
        <v>0.99099999999999999</v>
      </c>
      <c r="BI45" s="28">
        <v>0.99199999999999999</v>
      </c>
      <c r="BJ45" s="28">
        <v>0.99</v>
      </c>
      <c r="BK45" s="28">
        <v>0.98499999999999999</v>
      </c>
      <c r="BL45" s="28">
        <v>0.97499999999999998</v>
      </c>
      <c r="BM45" s="28">
        <v>0.96</v>
      </c>
      <c r="BN45" s="28">
        <v>0.93899999999999995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1</v>
      </c>
      <c r="BZ45" s="28">
        <v>1</v>
      </c>
      <c r="CA45" s="28">
        <v>1</v>
      </c>
      <c r="CB45" s="28">
        <v>1</v>
      </c>
      <c r="CC45" s="28">
        <v>1</v>
      </c>
      <c r="CD45" s="28">
        <v>1</v>
      </c>
      <c r="CE45" s="28">
        <v>1</v>
      </c>
      <c r="CF45" s="28">
        <v>1</v>
      </c>
      <c r="CG45" s="28">
        <v>1</v>
      </c>
      <c r="CH45" s="28">
        <v>0.96299999999999997</v>
      </c>
      <c r="CI45" s="28">
        <v>0.92600000000000005</v>
      </c>
      <c r="CJ45" s="28">
        <v>0.88900000000000001</v>
      </c>
      <c r="CK45" s="28">
        <v>0.85199999999999998</v>
      </c>
      <c r="CL45" s="28">
        <v>0.81499999999999995</v>
      </c>
      <c r="CM45" s="28">
        <v>0.77800000000000002</v>
      </c>
      <c r="CN45" s="28">
        <v>0.74099999999999999</v>
      </c>
      <c r="CO45" s="28">
        <v>0.70399999999999996</v>
      </c>
      <c r="CP45" s="28">
        <v>0.66700000000000004</v>
      </c>
      <c r="CQ45" s="28">
        <v>0.63</v>
      </c>
      <c r="CR45" s="28">
        <v>0.59299999999999997</v>
      </c>
      <c r="CS45" s="28">
        <v>0.55600000000000005</v>
      </c>
      <c r="CT45" s="28">
        <v>0.51900000000000002</v>
      </c>
      <c r="CU45" s="28">
        <v>0.48099999999999998</v>
      </c>
      <c r="CV45" s="28">
        <v>0.44400000000000001</v>
      </c>
      <c r="CW45" s="28">
        <v>0.40699999999999997</v>
      </c>
      <c r="CX45" s="28">
        <v>0.37</v>
      </c>
      <c r="CY45" s="28">
        <v>0.33300000000000002</v>
      </c>
      <c r="CZ45" s="28">
        <v>0.29599999999999999</v>
      </c>
      <c r="DA45" s="28">
        <v>0.25900000000000001</v>
      </c>
      <c r="DB45" s="28">
        <v>0.222</v>
      </c>
      <c r="DC45" s="28">
        <v>0.185</v>
      </c>
      <c r="DD45">
        <v>0.14799999999999999</v>
      </c>
      <c r="DE45">
        <v>0.111</v>
      </c>
      <c r="DF45">
        <v>7.3999999999999996E-2</v>
      </c>
      <c r="DG45">
        <v>3.6999999999999998E-2</v>
      </c>
      <c r="DH45">
        <v>0</v>
      </c>
      <c r="DI45" s="28"/>
      <c r="DJ45" s="28"/>
      <c r="DK45" s="28"/>
      <c r="DL45" s="28"/>
    </row>
    <row r="46" spans="1:136" x14ac:dyDescent="0.25">
      <c r="A46" t="s">
        <v>50</v>
      </c>
      <c r="B46" s="27">
        <v>6</v>
      </c>
      <c r="C46">
        <v>6.07</v>
      </c>
      <c r="D46" t="s">
        <v>37</v>
      </c>
      <c r="E46">
        <v>0</v>
      </c>
      <c r="F46">
        <v>0</v>
      </c>
      <c r="G46">
        <v>0</v>
      </c>
      <c r="H46">
        <v>6.13</v>
      </c>
      <c r="I46">
        <v>7.23</v>
      </c>
      <c r="J46">
        <v>7.76</v>
      </c>
      <c r="K46">
        <v>8.1999999999999993</v>
      </c>
      <c r="L46">
        <v>8.5</v>
      </c>
      <c r="M46">
        <v>8.69</v>
      </c>
      <c r="N46">
        <v>8.7899999999999991</v>
      </c>
      <c r="O46">
        <v>-2.39</v>
      </c>
      <c r="P46">
        <v>-1.86</v>
      </c>
      <c r="Q46">
        <v>1.38</v>
      </c>
      <c r="R46" s="42" t="s">
        <v>55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0.621</v>
      </c>
      <c r="AJ46">
        <v>0.66600000000000004</v>
      </c>
      <c r="AK46">
        <v>0.70399999999999996</v>
      </c>
      <c r="AL46">
        <v>0.73699999999999999</v>
      </c>
      <c r="AM46">
        <v>0.76500000000000001</v>
      </c>
      <c r="AN46">
        <v>0.78900000000000003</v>
      </c>
      <c r="AO46">
        <v>0.81</v>
      </c>
      <c r="AP46">
        <v>0.82799999999999996</v>
      </c>
      <c r="AQ46">
        <v>0.84299999999999997</v>
      </c>
      <c r="AR46">
        <v>0.85699999999999998</v>
      </c>
      <c r="AS46">
        <v>0.86899999999999999</v>
      </c>
      <c r="AT46">
        <v>0.88100000000000001</v>
      </c>
      <c r="AU46">
        <v>0.89100000000000001</v>
      </c>
      <c r="AV46">
        <v>0.90100000000000002</v>
      </c>
      <c r="AW46">
        <v>0.91100000000000003</v>
      </c>
      <c r="AX46">
        <v>0.92</v>
      </c>
      <c r="AY46">
        <v>0.93</v>
      </c>
      <c r="AZ46">
        <v>0.93899999999999995</v>
      </c>
      <c r="BA46">
        <v>0.94799999999999995</v>
      </c>
      <c r="BB46">
        <v>0.95699999999999996</v>
      </c>
      <c r="BC46">
        <v>0.96499999999999997</v>
      </c>
      <c r="BD46">
        <v>0.97299999999999998</v>
      </c>
      <c r="BE46">
        <v>0.98</v>
      </c>
      <c r="BF46">
        <v>0.98499999999999999</v>
      </c>
      <c r="BG46">
        <v>0.98899999999999999</v>
      </c>
      <c r="BH46">
        <v>0.99099999999999999</v>
      </c>
      <c r="BI46">
        <v>0.99</v>
      </c>
      <c r="BJ46">
        <v>0.98599999999999999</v>
      </c>
      <c r="BK46">
        <v>0.97799999999999998</v>
      </c>
      <c r="BL46">
        <v>0.96599999999999997</v>
      </c>
      <c r="BM46">
        <v>0.94899999999999995</v>
      </c>
      <c r="BN46">
        <v>0.92500000000000004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1</v>
      </c>
      <c r="CA46">
        <v>1</v>
      </c>
      <c r="CB46">
        <v>1</v>
      </c>
      <c r="CC46">
        <v>0.96899999999999997</v>
      </c>
      <c r="CD46">
        <v>0.93700000000000006</v>
      </c>
      <c r="CE46">
        <v>0.90600000000000003</v>
      </c>
      <c r="CF46">
        <v>0.875</v>
      </c>
      <c r="CG46">
        <v>0.84399999999999997</v>
      </c>
      <c r="CH46">
        <v>0.81200000000000006</v>
      </c>
      <c r="CI46">
        <v>0.78100000000000003</v>
      </c>
      <c r="CJ46">
        <v>0.75</v>
      </c>
      <c r="CK46">
        <v>0.71899999999999997</v>
      </c>
      <c r="CL46">
        <v>0.68700000000000006</v>
      </c>
      <c r="CM46">
        <v>0.65600000000000003</v>
      </c>
      <c r="CN46">
        <v>0.625</v>
      </c>
      <c r="CO46">
        <v>0.59399999999999997</v>
      </c>
      <c r="CP46">
        <v>0.56200000000000006</v>
      </c>
      <c r="CQ46">
        <v>0.53100000000000003</v>
      </c>
      <c r="CR46">
        <v>0.5</v>
      </c>
      <c r="CS46">
        <v>0.46899999999999997</v>
      </c>
      <c r="CT46">
        <v>0.437</v>
      </c>
      <c r="CU46">
        <v>0.40600000000000003</v>
      </c>
      <c r="CV46">
        <v>0.375</v>
      </c>
      <c r="CW46">
        <v>0.34399999999999997</v>
      </c>
      <c r="CX46">
        <v>0.312</v>
      </c>
      <c r="CY46">
        <v>0.28100000000000003</v>
      </c>
      <c r="CZ46">
        <v>0.25</v>
      </c>
      <c r="DA46">
        <v>0.219</v>
      </c>
      <c r="DB46">
        <v>0.187</v>
      </c>
      <c r="DC46">
        <v>0.156</v>
      </c>
      <c r="DD46">
        <v>0.125</v>
      </c>
      <c r="DE46">
        <v>9.4E-2</v>
      </c>
      <c r="DF46">
        <v>6.2E-2</v>
      </c>
      <c r="DG46">
        <v>3.1E-2</v>
      </c>
      <c r="DH46">
        <v>0</v>
      </c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7" priority="2" stopIfTrue="1" operator="equal">
      <formula>0</formula>
    </cfRule>
    <cfRule type="cellIs" dxfId="16" priority="3" stopIfTrue="1" operator="equal">
      <formula>""""""</formula>
    </cfRule>
  </conditionalFormatting>
  <conditionalFormatting sqref="C7:C14">
    <cfRule type="cellIs" dxfId="15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B482-58E6-4414-AA59-6F7E4B291E56}">
  <sheetPr codeName="Tabelle5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Krug Valentina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5.72</v>
      </c>
      <c r="C7" s="21" t="str">
        <f t="shared" ref="C7:C14" si="4">IF(ISBLANK(D42)=TRUE,"",D42)</f>
        <v>-</v>
      </c>
      <c r="D7" s="22">
        <f>'Krug Valentina'!E42</f>
        <v>0</v>
      </c>
      <c r="E7" s="22">
        <f>'Krug Valentina'!F42</f>
        <v>0</v>
      </c>
      <c r="F7" s="22">
        <f>'Krug Valentina'!G42</f>
        <v>0</v>
      </c>
      <c r="G7" s="22">
        <f>'Krug Valentina'!H42</f>
        <v>0</v>
      </c>
      <c r="H7" s="22">
        <f>'Krug Valentina'!I42</f>
        <v>6.48</v>
      </c>
      <c r="I7" s="22">
        <f>'Krug Valentina'!J42</f>
        <v>7.57</v>
      </c>
      <c r="J7" s="22">
        <f>'Krug Valentina'!K42</f>
        <v>8.18</v>
      </c>
      <c r="K7" s="22">
        <f>'Krug Valentina'!L42</f>
        <v>8.49</v>
      </c>
      <c r="L7" s="22">
        <f>'Krug Valentina'!M42</f>
        <v>8.83</v>
      </c>
      <c r="M7" s="20">
        <f t="shared" ref="M7:O14" si="5">N42</f>
        <v>8.85</v>
      </c>
      <c r="N7" s="20">
        <f t="shared" si="5"/>
        <v>-2.25</v>
      </c>
      <c r="O7" s="23">
        <f t="shared" si="5"/>
        <v>-1.81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3</v>
      </c>
      <c r="B8" s="20">
        <f t="shared" si="3"/>
        <v>5.64</v>
      </c>
      <c r="C8" s="21" t="str">
        <f t="shared" si="4"/>
        <v>-</v>
      </c>
      <c r="D8" s="22">
        <f>'Krug Valentina'!E43</f>
        <v>0</v>
      </c>
      <c r="E8" s="22">
        <f>'Krug Valentina'!F43</f>
        <v>0</v>
      </c>
      <c r="F8" s="22">
        <f>'Krug Valentina'!G43</f>
        <v>0</v>
      </c>
      <c r="G8" s="22">
        <f>'Krug Valentina'!H43</f>
        <v>0</v>
      </c>
      <c r="H8" s="22">
        <f>'Krug Valentina'!I43</f>
        <v>6.41</v>
      </c>
      <c r="I8" s="22">
        <f>'Krug Valentina'!J43</f>
        <v>7.61</v>
      </c>
      <c r="J8" s="22">
        <f>'Krug Valentina'!K43</f>
        <v>8.23</v>
      </c>
      <c r="K8" s="22">
        <f>'Krug Valentina'!L43</f>
        <v>8.61</v>
      </c>
      <c r="L8" s="22">
        <f>'Krug Valentina'!M43</f>
        <v>8.7100000000000009</v>
      </c>
      <c r="M8" s="20">
        <f t="shared" si="5"/>
        <v>8.77</v>
      </c>
      <c r="N8" s="20">
        <f t="shared" si="5"/>
        <v>-6.32</v>
      </c>
      <c r="O8" s="23">
        <f t="shared" si="5"/>
        <v>-4.67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0</v>
      </c>
      <c r="B9" s="20">
        <f t="shared" si="3"/>
        <v>0</v>
      </c>
      <c r="C9" s="21" t="str">
        <f t="shared" si="4"/>
        <v/>
      </c>
      <c r="D9" s="22">
        <f>'Krug Valentina'!E44</f>
        <v>0</v>
      </c>
      <c r="E9" s="22">
        <f>'Krug Valentina'!F44</f>
        <v>0</v>
      </c>
      <c r="F9" s="22">
        <f>'Krug Valentina'!G44</f>
        <v>0</v>
      </c>
      <c r="G9" s="22">
        <f>'Krug Valentina'!H44</f>
        <v>0</v>
      </c>
      <c r="H9" s="22">
        <f>'Krug Valentina'!I44</f>
        <v>0</v>
      </c>
      <c r="I9" s="22">
        <f>'Krug Valentina'!J44</f>
        <v>0</v>
      </c>
      <c r="J9" s="22">
        <f>'Krug Valentina'!K44</f>
        <v>0</v>
      </c>
      <c r="K9" s="22">
        <f>'Krug Valentina'!L44</f>
        <v>0</v>
      </c>
      <c r="L9" s="22">
        <f>'Krug Valentina'!M44</f>
        <v>0</v>
      </c>
      <c r="M9" s="20">
        <f t="shared" si="5"/>
        <v>0</v>
      </c>
      <c r="N9" s="20">
        <f t="shared" si="5"/>
        <v>0</v>
      </c>
      <c r="O9" s="23">
        <f t="shared" si="5"/>
        <v>0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'Krug Valentina'!E45</f>
        <v>0</v>
      </c>
      <c r="E10" s="22">
        <f>'Krug Valentina'!F45</f>
        <v>0</v>
      </c>
      <c r="F10" s="22">
        <f>'Krug Valentina'!G45</f>
        <v>0</v>
      </c>
      <c r="G10" s="22">
        <f>'Krug Valentina'!H45</f>
        <v>0</v>
      </c>
      <c r="H10" s="22">
        <f>'Krug Valentina'!I45</f>
        <v>0</v>
      </c>
      <c r="I10" s="22">
        <f>'Krug Valentina'!J45</f>
        <v>0</v>
      </c>
      <c r="J10" s="22">
        <f>'Krug Valentina'!K45</f>
        <v>0</v>
      </c>
      <c r="K10" s="22">
        <f>'Krug Valentina'!L45</f>
        <v>0</v>
      </c>
      <c r="L10" s="22">
        <f>'Krug Valentina'!M45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'Krug Valentina'!E46</f>
        <v>0</v>
      </c>
      <c r="E11" s="22">
        <f>'Krug Valentina'!F46</f>
        <v>0</v>
      </c>
      <c r="F11" s="22">
        <f>'Krug Valentina'!G46</f>
        <v>0</v>
      </c>
      <c r="G11" s="22">
        <f>'Krug Valentina'!H46</f>
        <v>0</v>
      </c>
      <c r="H11" s="22">
        <f>'Krug Valentina'!I46</f>
        <v>0</v>
      </c>
      <c r="I11" s="22">
        <f>'Krug Valentina'!J46</f>
        <v>0</v>
      </c>
      <c r="J11" s="22">
        <f>'Krug Valentina'!K46</f>
        <v>0</v>
      </c>
      <c r="K11" s="22">
        <f>'Krug Valentina'!L46</f>
        <v>0</v>
      </c>
      <c r="L11" s="22">
        <f>'Krug Valentina'!M46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'Krug Valentina'!E47</f>
        <v>0</v>
      </c>
      <c r="E12" s="22">
        <f>'Krug Valentina'!F47</f>
        <v>0</v>
      </c>
      <c r="F12" s="22">
        <f>'Krug Valentina'!G47</f>
        <v>0</v>
      </c>
      <c r="G12" s="22">
        <f>'Krug Valentina'!H47</f>
        <v>0</v>
      </c>
      <c r="H12" s="22">
        <f>'Krug Valentina'!I47</f>
        <v>0</v>
      </c>
      <c r="I12" s="22">
        <f>'Krug Valentina'!J47</f>
        <v>0</v>
      </c>
      <c r="J12" s="22">
        <f>'Krug Valentina'!K47</f>
        <v>0</v>
      </c>
      <c r="K12" s="22">
        <f>'Krug Valentina'!L47</f>
        <v>0</v>
      </c>
      <c r="L12" s="22">
        <f>'Krug Valentina'!M47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'Krug Valentina'!E48</f>
        <v>0</v>
      </c>
      <c r="E13" s="22">
        <f>'Krug Valentina'!F48</f>
        <v>0</v>
      </c>
      <c r="F13" s="22">
        <f>'Krug Valentina'!G48</f>
        <v>0</v>
      </c>
      <c r="G13" s="22">
        <f>'Krug Valentina'!H48</f>
        <v>0</v>
      </c>
      <c r="H13" s="22">
        <f>'Krug Valentina'!I48</f>
        <v>0</v>
      </c>
      <c r="I13" s="22">
        <f>'Krug Valentina'!J48</f>
        <v>0</v>
      </c>
      <c r="J13" s="22">
        <f>'Krug Valentina'!K48</f>
        <v>0</v>
      </c>
      <c r="K13" s="22">
        <f>'Krug Valentina'!L48</f>
        <v>0</v>
      </c>
      <c r="L13" s="22">
        <f>'Krug Valentina'!M48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'Krug Valentina'!E49</f>
        <v>0</v>
      </c>
      <c r="E14" s="22">
        <f>'Krug Valentina'!F49</f>
        <v>0</v>
      </c>
      <c r="F14" s="22">
        <f>'Krug Valentina'!G49</f>
        <v>0</v>
      </c>
      <c r="G14" s="22">
        <f>'Krug Valentina'!H49</f>
        <v>0</v>
      </c>
      <c r="H14" s="22">
        <f>'Krug Valentina'!I49</f>
        <v>0</v>
      </c>
      <c r="I14" s="22">
        <f>'Krug Valentina'!J49</f>
        <v>0</v>
      </c>
      <c r="J14" s="22">
        <f>'Krug Valentina'!K49</f>
        <v>0</v>
      </c>
      <c r="K14" s="22">
        <f>'Krug Valentina'!L49</f>
        <v>0</v>
      </c>
      <c r="L14" s="22">
        <f>'Krug Valentina'!M49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56</v>
      </c>
      <c r="B42" s="27">
        <v>1</v>
      </c>
      <c r="C42">
        <v>5.72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6.48</v>
      </c>
      <c r="J42">
        <v>7.57</v>
      </c>
      <c r="K42">
        <v>8.18</v>
      </c>
      <c r="L42">
        <v>8.49</v>
      </c>
      <c r="M42">
        <v>8.83</v>
      </c>
      <c r="N42">
        <v>8.85</v>
      </c>
      <c r="O42">
        <v>-2.25</v>
      </c>
      <c r="P42">
        <v>-1.81</v>
      </c>
      <c r="Q42">
        <v>1.53</v>
      </c>
      <c r="R42" t="s">
        <v>57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0.65800000000000003</v>
      </c>
      <c r="AO42">
        <v>0.70499999999999996</v>
      </c>
      <c r="AP42">
        <v>0.745</v>
      </c>
      <c r="AQ42">
        <v>0.77800000000000002</v>
      </c>
      <c r="AR42">
        <v>0.80600000000000005</v>
      </c>
      <c r="AS42">
        <v>0.83</v>
      </c>
      <c r="AT42">
        <v>0.85</v>
      </c>
      <c r="AU42">
        <v>0.86699999999999999</v>
      </c>
      <c r="AV42">
        <v>0.88200000000000001</v>
      </c>
      <c r="AW42">
        <v>0.89500000000000002</v>
      </c>
      <c r="AX42">
        <v>0.90700000000000003</v>
      </c>
      <c r="AY42">
        <v>0.91800000000000004</v>
      </c>
      <c r="AZ42">
        <v>0.92900000000000005</v>
      </c>
      <c r="BA42">
        <v>0.93899999999999995</v>
      </c>
      <c r="BB42">
        <v>0.94899999999999995</v>
      </c>
      <c r="BC42">
        <v>0.95899999999999996</v>
      </c>
      <c r="BD42">
        <v>0.96799999999999997</v>
      </c>
      <c r="BE42">
        <v>0.97699999999999998</v>
      </c>
      <c r="BF42">
        <v>0.98399999999999999</v>
      </c>
      <c r="BG42">
        <v>0.99099999999999999</v>
      </c>
      <c r="BH42">
        <v>0.995</v>
      </c>
      <c r="BI42">
        <v>0.997</v>
      </c>
      <c r="BJ42">
        <v>0.996</v>
      </c>
      <c r="BK42">
        <v>0.99099999999999999</v>
      </c>
      <c r="BL42">
        <v>0.98099999999999998</v>
      </c>
      <c r="BM42">
        <v>0.96599999999999997</v>
      </c>
      <c r="BN42">
        <v>0.94299999999999995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0.96299999999999997</v>
      </c>
      <c r="CI42">
        <v>0.92600000000000005</v>
      </c>
      <c r="CJ42">
        <v>0.88900000000000001</v>
      </c>
      <c r="CK42">
        <v>0.85199999999999998</v>
      </c>
      <c r="CL42">
        <v>0.81499999999999995</v>
      </c>
      <c r="CM42">
        <v>0.77800000000000002</v>
      </c>
      <c r="CN42">
        <v>0.74099999999999999</v>
      </c>
      <c r="CO42">
        <v>0.70399999999999996</v>
      </c>
      <c r="CP42">
        <v>0.66700000000000004</v>
      </c>
      <c r="CQ42">
        <v>0.63</v>
      </c>
      <c r="CR42">
        <v>0.59299999999999997</v>
      </c>
      <c r="CS42">
        <v>0.55600000000000005</v>
      </c>
      <c r="CT42">
        <v>0.51900000000000002</v>
      </c>
      <c r="CU42">
        <v>0.48099999999999998</v>
      </c>
      <c r="CV42">
        <v>0.44400000000000001</v>
      </c>
      <c r="CW42">
        <v>0.40699999999999997</v>
      </c>
      <c r="CX42">
        <v>0.37</v>
      </c>
      <c r="CY42">
        <v>0.33300000000000002</v>
      </c>
      <c r="CZ42">
        <v>0.29599999999999999</v>
      </c>
      <c r="DA42">
        <v>0.25900000000000001</v>
      </c>
      <c r="DB42">
        <v>0.222</v>
      </c>
      <c r="DC42">
        <v>0.185</v>
      </c>
      <c r="DD42">
        <v>0.14799999999999999</v>
      </c>
      <c r="DE42">
        <v>0.111</v>
      </c>
      <c r="DF42">
        <v>7.3999999999999996E-2</v>
      </c>
      <c r="DG42">
        <v>3.6999999999999998E-2</v>
      </c>
      <c r="DH42">
        <v>0</v>
      </c>
    </row>
    <row r="43" spans="1:136" x14ac:dyDescent="0.25">
      <c r="A43" t="s">
        <v>56</v>
      </c>
      <c r="B43" s="27">
        <v>3</v>
      </c>
      <c r="C43">
        <v>5.64</v>
      </c>
      <c r="D43" s="41" t="s">
        <v>37</v>
      </c>
      <c r="E43" s="41">
        <v>0</v>
      </c>
      <c r="F43" s="41">
        <v>0</v>
      </c>
      <c r="G43">
        <v>0</v>
      </c>
      <c r="H43">
        <v>0</v>
      </c>
      <c r="I43" s="27">
        <v>6.41</v>
      </c>
      <c r="J43" s="27">
        <v>7.61</v>
      </c>
      <c r="K43" s="27">
        <v>8.23</v>
      </c>
      <c r="L43">
        <v>8.61</v>
      </c>
      <c r="M43">
        <v>8.7100000000000009</v>
      </c>
      <c r="N43">
        <v>8.77</v>
      </c>
      <c r="O43">
        <v>-6.32</v>
      </c>
      <c r="P43">
        <v>-4.67</v>
      </c>
      <c r="Q43">
        <v>1.39</v>
      </c>
      <c r="R43" s="42" t="s">
        <v>58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0.70699999999999996</v>
      </c>
      <c r="AP43">
        <v>0.74199999999999999</v>
      </c>
      <c r="AQ43">
        <v>0.77200000000000002</v>
      </c>
      <c r="AR43">
        <v>0.8</v>
      </c>
      <c r="AS43">
        <v>0.82399999999999995</v>
      </c>
      <c r="AT43">
        <v>0.84599999999999997</v>
      </c>
      <c r="AU43">
        <v>0.86499999999999999</v>
      </c>
      <c r="AV43">
        <v>0.88300000000000001</v>
      </c>
      <c r="AW43">
        <v>0.89900000000000002</v>
      </c>
      <c r="AX43">
        <v>0.91400000000000003</v>
      </c>
      <c r="AY43" s="28">
        <v>0.92800000000000005</v>
      </c>
      <c r="AZ43" s="28">
        <v>0.94099999999999995</v>
      </c>
      <c r="BA43" s="28">
        <v>0.95199999999999996</v>
      </c>
      <c r="BB43" s="28">
        <v>0.96299999999999997</v>
      </c>
      <c r="BC43" s="28">
        <v>0.97299999999999998</v>
      </c>
      <c r="BD43" s="28">
        <v>0.98099999999999998</v>
      </c>
      <c r="BE43" s="28">
        <v>0.98799999999999999</v>
      </c>
      <c r="BF43" s="28">
        <v>0.99299999999999999</v>
      </c>
      <c r="BG43" s="28">
        <v>0.997</v>
      </c>
      <c r="BH43" s="28">
        <v>0.998</v>
      </c>
      <c r="BI43" s="28">
        <v>0.996</v>
      </c>
      <c r="BJ43" s="28">
        <v>0.99099999999999999</v>
      </c>
      <c r="BK43" s="28">
        <v>0.98299999999999998</v>
      </c>
      <c r="BL43" s="28">
        <v>0.96899999999999997</v>
      </c>
      <c r="BM43" s="28">
        <v>0.95099999999999996</v>
      </c>
      <c r="BN43" s="28">
        <v>0.92800000000000005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1</v>
      </c>
      <c r="CG43" s="28">
        <v>1</v>
      </c>
      <c r="CH43" s="28">
        <v>1</v>
      </c>
      <c r="CI43" s="28">
        <v>0.96199999999999997</v>
      </c>
      <c r="CJ43" s="28">
        <v>0.92300000000000004</v>
      </c>
      <c r="CK43" s="28">
        <v>0.88500000000000001</v>
      </c>
      <c r="CL43" s="28">
        <v>0.84599999999999997</v>
      </c>
      <c r="CM43" s="28">
        <v>0.80800000000000005</v>
      </c>
      <c r="CN43" s="28">
        <v>0.76900000000000002</v>
      </c>
      <c r="CO43" s="28">
        <v>0.73099999999999998</v>
      </c>
      <c r="CP43" s="28">
        <v>0.69199999999999995</v>
      </c>
      <c r="CQ43" s="28">
        <v>0.65400000000000003</v>
      </c>
      <c r="CR43" s="28">
        <v>0.61499999999999999</v>
      </c>
      <c r="CS43" s="28">
        <v>0.57699999999999996</v>
      </c>
      <c r="CT43" s="28">
        <v>0.53800000000000003</v>
      </c>
      <c r="CU43" s="28">
        <v>0.5</v>
      </c>
      <c r="CV43" s="28">
        <v>0.46200000000000002</v>
      </c>
      <c r="CW43" s="28">
        <v>0.42299999999999999</v>
      </c>
      <c r="CX43" s="28">
        <v>0.38500000000000001</v>
      </c>
      <c r="CY43" s="28">
        <v>0.34599999999999997</v>
      </c>
      <c r="CZ43" s="28">
        <v>0.308</v>
      </c>
      <c r="DA43" s="28">
        <v>0.26900000000000002</v>
      </c>
      <c r="DB43" s="28">
        <v>0.23100000000000001</v>
      </c>
      <c r="DC43" s="28">
        <v>0.192</v>
      </c>
      <c r="DD43">
        <v>0.154</v>
      </c>
      <c r="DE43">
        <v>0.115</v>
      </c>
      <c r="DF43">
        <v>7.6999999999999999E-2</v>
      </c>
      <c r="DG43">
        <v>3.7999999999999999E-2</v>
      </c>
      <c r="DH43">
        <v>0</v>
      </c>
    </row>
    <row r="44" spans="1:136" x14ac:dyDescent="0.25">
      <c r="B44" s="27"/>
      <c r="K44"/>
      <c r="L44"/>
      <c r="M44"/>
      <c r="N44"/>
      <c r="O44"/>
      <c r="R44" s="42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4" priority="2" stopIfTrue="1" operator="equal">
      <formula>0</formula>
    </cfRule>
    <cfRule type="cellIs" dxfId="13" priority="3" stopIfTrue="1" operator="equal">
      <formula>""""""</formula>
    </cfRule>
  </conditionalFormatting>
  <conditionalFormatting sqref="C7:C14">
    <cfRule type="cellIs" dxfId="12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E11C-92D4-4D45-BAF5-A15D545C593D}">
  <sheetPr codeName="Tabelle6"/>
  <dimension ref="A1:EF54"/>
  <sheetViews>
    <sheetView view="pageBreakPreview" zoomScale="85" zoomScaleNormal="70" zoomScaleSheetLayoutView="85" workbookViewId="0">
      <selection activeCell="M9" sqref="M9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Michelmann Lynn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5.73</v>
      </c>
      <c r="C7" s="21" t="str">
        <f t="shared" ref="C7:C14" si="4">IF(ISBLANK(D42)=TRUE,"",D42)</f>
        <v>-</v>
      </c>
      <c r="D7" s="22">
        <f>'Michelmann Lynn'!E42</f>
        <v>0</v>
      </c>
      <c r="E7" s="22">
        <f>'Michelmann Lynn'!F42</f>
        <v>0</v>
      </c>
      <c r="F7" s="22">
        <f>'Michelmann Lynn'!G42</f>
        <v>0</v>
      </c>
      <c r="G7" s="22">
        <f>'Michelmann Lynn'!H42</f>
        <v>5.42</v>
      </c>
      <c r="H7" s="22">
        <f>'Michelmann Lynn'!I42</f>
        <v>6.93</v>
      </c>
      <c r="I7" s="22">
        <f>'Michelmann Lynn'!J42</f>
        <v>7.74</v>
      </c>
      <c r="J7" s="22">
        <f>'Michelmann Lynn'!K42</f>
        <v>8.23</v>
      </c>
      <c r="K7" s="22">
        <f>'Michelmann Lynn'!L42</f>
        <v>8.67</v>
      </c>
      <c r="L7" s="22">
        <f>'Michelmann Lynn'!M42</f>
        <v>8.56</v>
      </c>
      <c r="M7" s="20">
        <f t="shared" ref="M7:O14" si="5">N42</f>
        <v>8.75</v>
      </c>
      <c r="N7" s="20">
        <f t="shared" si="5"/>
        <v>-5.67</v>
      </c>
      <c r="O7" s="23">
        <f t="shared" si="5"/>
        <v>-3.4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5.54</v>
      </c>
      <c r="C8" s="21" t="str">
        <f t="shared" si="4"/>
        <v>-</v>
      </c>
      <c r="D8" s="22">
        <f>'Michelmann Lynn'!E43</f>
        <v>0</v>
      </c>
      <c r="E8" s="22">
        <f>'Michelmann Lynn'!F43</f>
        <v>0</v>
      </c>
      <c r="F8" s="22">
        <f>'Michelmann Lynn'!G43</f>
        <v>0</v>
      </c>
      <c r="G8" s="22">
        <f>'Michelmann Lynn'!H43</f>
        <v>5.46</v>
      </c>
      <c r="H8" s="22">
        <f>'Michelmann Lynn'!I43</f>
        <v>7.03</v>
      </c>
      <c r="I8" s="22">
        <f>'Michelmann Lynn'!J43</f>
        <v>7.81</v>
      </c>
      <c r="J8" s="22">
        <f>'Michelmann Lynn'!K43</f>
        <v>8.2799999999999994</v>
      </c>
      <c r="K8" s="22">
        <f>'Michelmann Lynn'!L43</f>
        <v>8.6300000000000008</v>
      </c>
      <c r="L8" s="22">
        <f>'Michelmann Lynn'!M43</f>
        <v>8.8000000000000007</v>
      </c>
      <c r="M8" s="20">
        <f t="shared" si="5"/>
        <v>8.8699999999999992</v>
      </c>
      <c r="N8" s="20">
        <f t="shared" si="5"/>
        <v>-4.88</v>
      </c>
      <c r="O8" s="23">
        <f t="shared" si="5"/>
        <v>-4.08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5.6</v>
      </c>
      <c r="C9" s="21" t="str">
        <f t="shared" si="4"/>
        <v>-</v>
      </c>
      <c r="D9" s="22">
        <f>'Michelmann Lynn'!E44</f>
        <v>0</v>
      </c>
      <c r="E9" s="22">
        <f>'Michelmann Lynn'!F44</f>
        <v>0</v>
      </c>
      <c r="F9" s="22">
        <f>'Michelmann Lynn'!G44</f>
        <v>0</v>
      </c>
      <c r="G9" s="22">
        <f>'Michelmann Lynn'!H44</f>
        <v>5.46</v>
      </c>
      <c r="H9" s="22">
        <f>'Michelmann Lynn'!I44</f>
        <v>7.06</v>
      </c>
      <c r="I9" s="22">
        <f>'Michelmann Lynn'!J44</f>
        <v>7.87</v>
      </c>
      <c r="J9" s="22">
        <f>'Michelmann Lynn'!K44</f>
        <v>8.33</v>
      </c>
      <c r="K9" s="22">
        <f>'Michelmann Lynn'!L44</f>
        <v>8.7799999999999994</v>
      </c>
      <c r="L9" s="22">
        <f>'Michelmann Lynn'!M44</f>
        <v>8.89</v>
      </c>
      <c r="M9" s="20">
        <f t="shared" si="5"/>
        <v>8.9600000000000009</v>
      </c>
      <c r="N9" s="20">
        <f t="shared" si="5"/>
        <v>-2.97</v>
      </c>
      <c r="O9" s="23">
        <f t="shared" si="5"/>
        <v>-2.4300000000000002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'Michelmann Lynn'!E45</f>
        <v>0</v>
      </c>
      <c r="E10" s="22">
        <f>'Michelmann Lynn'!F45</f>
        <v>0</v>
      </c>
      <c r="F10" s="22">
        <f>'Michelmann Lynn'!G45</f>
        <v>0</v>
      </c>
      <c r="G10" s="22">
        <f>'Michelmann Lynn'!H45</f>
        <v>0</v>
      </c>
      <c r="H10" s="22">
        <f>'Michelmann Lynn'!I45</f>
        <v>0</v>
      </c>
      <c r="I10" s="22">
        <f>'Michelmann Lynn'!J45</f>
        <v>0</v>
      </c>
      <c r="J10" s="22">
        <f>'Michelmann Lynn'!K45</f>
        <v>0</v>
      </c>
      <c r="K10" s="22">
        <f>'Michelmann Lynn'!L45</f>
        <v>0</v>
      </c>
      <c r="L10" s="22">
        <f>'Michelmann Lynn'!M45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'Michelmann Lynn'!E46</f>
        <v>0</v>
      </c>
      <c r="E11" s="22">
        <f>'Michelmann Lynn'!F46</f>
        <v>0</v>
      </c>
      <c r="F11" s="22">
        <f>'Michelmann Lynn'!G46</f>
        <v>0</v>
      </c>
      <c r="G11" s="22">
        <f>'Michelmann Lynn'!H46</f>
        <v>0</v>
      </c>
      <c r="H11" s="22">
        <f>'Michelmann Lynn'!I46</f>
        <v>0</v>
      </c>
      <c r="I11" s="22">
        <f>'Michelmann Lynn'!J46</f>
        <v>0</v>
      </c>
      <c r="J11" s="22">
        <f>'Michelmann Lynn'!K46</f>
        <v>0</v>
      </c>
      <c r="K11" s="22">
        <f>'Michelmann Lynn'!L46</f>
        <v>0</v>
      </c>
      <c r="L11" s="22">
        <f>'Michelmann Lynn'!M46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'Michelmann Lynn'!E47</f>
        <v>0</v>
      </c>
      <c r="E12" s="22">
        <f>'Michelmann Lynn'!F47</f>
        <v>0</v>
      </c>
      <c r="F12" s="22">
        <f>'Michelmann Lynn'!G47</f>
        <v>0</v>
      </c>
      <c r="G12" s="22">
        <f>'Michelmann Lynn'!H47</f>
        <v>0</v>
      </c>
      <c r="H12" s="22">
        <f>'Michelmann Lynn'!I47</f>
        <v>0</v>
      </c>
      <c r="I12" s="22">
        <f>'Michelmann Lynn'!J47</f>
        <v>0</v>
      </c>
      <c r="J12" s="22">
        <f>'Michelmann Lynn'!K47</f>
        <v>0</v>
      </c>
      <c r="K12" s="22">
        <f>'Michelmann Lynn'!L47</f>
        <v>0</v>
      </c>
      <c r="L12" s="22">
        <f>'Michelmann Lynn'!M47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'Michelmann Lynn'!E48</f>
        <v>0</v>
      </c>
      <c r="E13" s="22">
        <f>'Michelmann Lynn'!F48</f>
        <v>0</v>
      </c>
      <c r="F13" s="22">
        <f>'Michelmann Lynn'!G48</f>
        <v>0</v>
      </c>
      <c r="G13" s="22">
        <f>'Michelmann Lynn'!H48</f>
        <v>0</v>
      </c>
      <c r="H13" s="22">
        <f>'Michelmann Lynn'!I48</f>
        <v>0</v>
      </c>
      <c r="I13" s="22">
        <f>'Michelmann Lynn'!J48</f>
        <v>0</v>
      </c>
      <c r="J13" s="22">
        <f>'Michelmann Lynn'!K48</f>
        <v>0</v>
      </c>
      <c r="K13" s="22">
        <f>'Michelmann Lynn'!L48</f>
        <v>0</v>
      </c>
      <c r="L13" s="22">
        <f>'Michelmann Lynn'!M48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'Michelmann Lynn'!E49</f>
        <v>0</v>
      </c>
      <c r="E14" s="22">
        <f>'Michelmann Lynn'!F49</f>
        <v>0</v>
      </c>
      <c r="F14" s="22">
        <f>'Michelmann Lynn'!G49</f>
        <v>0</v>
      </c>
      <c r="G14" s="22">
        <f>'Michelmann Lynn'!H49</f>
        <v>0</v>
      </c>
      <c r="H14" s="22">
        <f>'Michelmann Lynn'!I49</f>
        <v>0</v>
      </c>
      <c r="I14" s="22">
        <f>'Michelmann Lynn'!J49</f>
        <v>0</v>
      </c>
      <c r="J14" s="22">
        <f>'Michelmann Lynn'!K49</f>
        <v>0</v>
      </c>
      <c r="K14" s="22">
        <f>'Michelmann Lynn'!L49</f>
        <v>0</v>
      </c>
      <c r="L14" s="22">
        <f>'Michelmann Lynn'!M49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59</v>
      </c>
      <c r="B42" s="27">
        <v>1</v>
      </c>
      <c r="C42">
        <v>5.73</v>
      </c>
      <c r="D42" t="s">
        <v>37</v>
      </c>
      <c r="E42">
        <v>0</v>
      </c>
      <c r="F42">
        <v>0</v>
      </c>
      <c r="G42">
        <v>0</v>
      </c>
      <c r="H42">
        <v>5.42</v>
      </c>
      <c r="I42">
        <v>6.93</v>
      </c>
      <c r="J42">
        <v>7.74</v>
      </c>
      <c r="K42">
        <v>8.23</v>
      </c>
      <c r="L42">
        <v>8.67</v>
      </c>
      <c r="M42">
        <v>8.56</v>
      </c>
      <c r="N42">
        <v>8.75</v>
      </c>
      <c r="O42">
        <v>-5.67</v>
      </c>
      <c r="P42">
        <v>-3.4</v>
      </c>
      <c r="Q42">
        <v>0.94</v>
      </c>
      <c r="R42" t="s">
        <v>60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0.63300000000000001</v>
      </c>
      <c r="AL42">
        <v>0.67300000000000004</v>
      </c>
      <c r="AM42">
        <v>0.70799999999999996</v>
      </c>
      <c r="AN42">
        <v>0.73899999999999999</v>
      </c>
      <c r="AO42">
        <v>0.76700000000000002</v>
      </c>
      <c r="AP42">
        <v>0.79100000000000004</v>
      </c>
      <c r="AQ42">
        <v>0.81299999999999994</v>
      </c>
      <c r="AR42">
        <v>0.83199999999999996</v>
      </c>
      <c r="AS42">
        <v>0.85</v>
      </c>
      <c r="AT42">
        <v>0.86499999999999999</v>
      </c>
      <c r="AU42">
        <v>0.88</v>
      </c>
      <c r="AV42">
        <v>0.89400000000000002</v>
      </c>
      <c r="AW42">
        <v>0.90600000000000003</v>
      </c>
      <c r="AX42">
        <v>0.91800000000000004</v>
      </c>
      <c r="AY42">
        <v>0.93</v>
      </c>
      <c r="AZ42">
        <v>0.94</v>
      </c>
      <c r="BA42">
        <v>0.95</v>
      </c>
      <c r="BB42">
        <v>0.96</v>
      </c>
      <c r="BC42">
        <v>0.96799999999999997</v>
      </c>
      <c r="BD42">
        <v>0.97599999999999998</v>
      </c>
      <c r="BE42">
        <v>0.98199999999999998</v>
      </c>
      <c r="BF42">
        <v>0.98699999999999999</v>
      </c>
      <c r="BG42">
        <v>0.99099999999999999</v>
      </c>
      <c r="BH42">
        <v>0.99299999999999999</v>
      </c>
      <c r="BI42">
        <v>0.99199999999999999</v>
      </c>
      <c r="BJ42">
        <v>0.98799999999999999</v>
      </c>
      <c r="BK42">
        <v>0.98199999999999998</v>
      </c>
      <c r="BL42">
        <v>0.97199999999999998</v>
      </c>
      <c r="BM42">
        <v>0.95699999999999996</v>
      </c>
      <c r="BN42">
        <v>0.93799999999999994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0.96699999999999997</v>
      </c>
      <c r="CF42">
        <v>0.93300000000000005</v>
      </c>
      <c r="CG42">
        <v>0.9</v>
      </c>
      <c r="CH42">
        <v>0.86699999999999999</v>
      </c>
      <c r="CI42">
        <v>0.83299999999999996</v>
      </c>
      <c r="CJ42">
        <v>0.8</v>
      </c>
      <c r="CK42">
        <v>0.76700000000000002</v>
      </c>
      <c r="CL42">
        <v>0.73299999999999998</v>
      </c>
      <c r="CM42">
        <v>0.7</v>
      </c>
      <c r="CN42">
        <v>0.66700000000000004</v>
      </c>
      <c r="CO42">
        <v>0.63300000000000001</v>
      </c>
      <c r="CP42">
        <v>0.6</v>
      </c>
      <c r="CQ42">
        <v>0.56699999999999995</v>
      </c>
      <c r="CR42">
        <v>0.53300000000000003</v>
      </c>
      <c r="CS42">
        <v>0.5</v>
      </c>
      <c r="CT42">
        <v>0.46700000000000003</v>
      </c>
      <c r="CU42">
        <v>0.433</v>
      </c>
      <c r="CV42">
        <v>0.4</v>
      </c>
      <c r="CW42">
        <v>0.36699999999999999</v>
      </c>
      <c r="CX42">
        <v>0.33300000000000002</v>
      </c>
      <c r="CY42">
        <v>0.3</v>
      </c>
      <c r="CZ42">
        <v>0.26700000000000002</v>
      </c>
      <c r="DA42">
        <v>0.23300000000000001</v>
      </c>
      <c r="DB42">
        <v>0.2</v>
      </c>
      <c r="DC42">
        <v>0.16700000000000001</v>
      </c>
      <c r="DD42">
        <v>0.13300000000000001</v>
      </c>
      <c r="DE42">
        <v>0.1</v>
      </c>
      <c r="DF42">
        <v>6.7000000000000004E-2</v>
      </c>
      <c r="DG42">
        <v>3.3000000000000002E-2</v>
      </c>
      <c r="DH42">
        <v>0</v>
      </c>
    </row>
    <row r="43" spans="1:136" x14ac:dyDescent="0.25">
      <c r="A43" t="s">
        <v>59</v>
      </c>
      <c r="B43" s="27">
        <v>2</v>
      </c>
      <c r="C43">
        <v>5.54</v>
      </c>
      <c r="D43" s="41" t="s">
        <v>37</v>
      </c>
      <c r="E43" s="41">
        <v>0</v>
      </c>
      <c r="F43" s="41">
        <v>0</v>
      </c>
      <c r="G43">
        <v>0</v>
      </c>
      <c r="H43">
        <v>5.46</v>
      </c>
      <c r="I43" s="27">
        <v>7.03</v>
      </c>
      <c r="J43" s="27">
        <v>7.81</v>
      </c>
      <c r="K43" s="27">
        <v>8.2799999999999994</v>
      </c>
      <c r="L43">
        <v>8.6300000000000008</v>
      </c>
      <c r="M43">
        <v>8.8000000000000007</v>
      </c>
      <c r="N43">
        <v>8.8699999999999992</v>
      </c>
      <c r="O43">
        <v>-4.88</v>
      </c>
      <c r="P43">
        <v>-4.08</v>
      </c>
      <c r="Q43">
        <v>0.86</v>
      </c>
      <c r="R43" s="42" t="s">
        <v>61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0.59799999999999998</v>
      </c>
      <c r="AK43">
        <v>0.64500000000000002</v>
      </c>
      <c r="AL43">
        <v>0.68500000000000005</v>
      </c>
      <c r="AM43">
        <v>0.72</v>
      </c>
      <c r="AN43">
        <v>0.751</v>
      </c>
      <c r="AO43">
        <v>0.77700000000000002</v>
      </c>
      <c r="AP43">
        <v>0.80100000000000005</v>
      </c>
      <c r="AQ43">
        <v>0.82099999999999995</v>
      </c>
      <c r="AR43">
        <v>0.84</v>
      </c>
      <c r="AS43">
        <v>0.85599999999999998</v>
      </c>
      <c r="AT43">
        <v>0.87</v>
      </c>
      <c r="AU43">
        <v>0.88400000000000001</v>
      </c>
      <c r="AV43">
        <v>0.89600000000000002</v>
      </c>
      <c r="AW43">
        <v>0.90700000000000003</v>
      </c>
      <c r="AX43">
        <v>0.91800000000000004</v>
      </c>
      <c r="AY43" s="28">
        <v>0.92800000000000005</v>
      </c>
      <c r="AZ43" s="28">
        <v>0.93799999999999994</v>
      </c>
      <c r="BA43" s="28">
        <v>0.94699999999999995</v>
      </c>
      <c r="BB43" s="28">
        <v>0.95599999999999996</v>
      </c>
      <c r="BC43" s="28">
        <v>0.96499999999999997</v>
      </c>
      <c r="BD43" s="28">
        <v>0.97299999999999998</v>
      </c>
      <c r="BE43" s="28">
        <v>0.98</v>
      </c>
      <c r="BF43" s="28">
        <v>0.98599999999999999</v>
      </c>
      <c r="BG43" s="28">
        <v>0.99099999999999999</v>
      </c>
      <c r="BH43" s="28">
        <v>0.99399999999999999</v>
      </c>
      <c r="BI43" s="28">
        <v>0.996</v>
      </c>
      <c r="BJ43" s="28">
        <v>0.995</v>
      </c>
      <c r="BK43" s="28">
        <v>0.99099999999999999</v>
      </c>
      <c r="BL43" s="28">
        <v>0.98499999999999999</v>
      </c>
      <c r="BM43" s="28">
        <v>0.97499999999999998</v>
      </c>
      <c r="BN43" s="28">
        <v>0.96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0.96799999999999997</v>
      </c>
      <c r="CE43" s="28">
        <v>0.93500000000000005</v>
      </c>
      <c r="CF43" s="28">
        <v>0.90300000000000002</v>
      </c>
      <c r="CG43" s="28">
        <v>0.871</v>
      </c>
      <c r="CH43" s="28">
        <v>0.83899999999999997</v>
      </c>
      <c r="CI43" s="28">
        <v>0.80600000000000005</v>
      </c>
      <c r="CJ43" s="28">
        <v>0.77400000000000002</v>
      </c>
      <c r="CK43" s="28">
        <v>0.74199999999999999</v>
      </c>
      <c r="CL43" s="28">
        <v>0.71</v>
      </c>
      <c r="CM43" s="28">
        <v>0.67700000000000005</v>
      </c>
      <c r="CN43" s="28">
        <v>0.64500000000000002</v>
      </c>
      <c r="CO43" s="28">
        <v>0.61299999999999999</v>
      </c>
      <c r="CP43" s="28">
        <v>0.58099999999999996</v>
      </c>
      <c r="CQ43" s="28">
        <v>0.54800000000000004</v>
      </c>
      <c r="CR43" s="28">
        <v>0.51600000000000001</v>
      </c>
      <c r="CS43" s="28">
        <v>0.48399999999999999</v>
      </c>
      <c r="CT43" s="28">
        <v>0.45200000000000001</v>
      </c>
      <c r="CU43" s="28">
        <v>0.41899999999999998</v>
      </c>
      <c r="CV43" s="28">
        <v>0.38700000000000001</v>
      </c>
      <c r="CW43" s="28">
        <v>0.35499999999999998</v>
      </c>
      <c r="CX43" s="28">
        <v>0.32300000000000001</v>
      </c>
      <c r="CY43" s="28">
        <v>0.28999999999999998</v>
      </c>
      <c r="CZ43" s="28">
        <v>0.25800000000000001</v>
      </c>
      <c r="DA43" s="28">
        <v>0.22600000000000001</v>
      </c>
      <c r="DB43" s="28">
        <v>0.19400000000000001</v>
      </c>
      <c r="DC43" s="28">
        <v>0.161</v>
      </c>
      <c r="DD43">
        <v>0.129</v>
      </c>
      <c r="DE43">
        <v>9.7000000000000003E-2</v>
      </c>
      <c r="DF43">
        <v>6.5000000000000002E-2</v>
      </c>
      <c r="DG43">
        <v>3.2000000000000001E-2</v>
      </c>
      <c r="DH43">
        <v>0</v>
      </c>
    </row>
    <row r="44" spans="1:136" x14ac:dyDescent="0.25">
      <c r="A44" t="s">
        <v>59</v>
      </c>
      <c r="B44" s="27">
        <v>3</v>
      </c>
      <c r="C44">
        <v>5.6</v>
      </c>
      <c r="D44" t="s">
        <v>37</v>
      </c>
      <c r="E44">
        <v>0</v>
      </c>
      <c r="F44">
        <v>0</v>
      </c>
      <c r="G44">
        <v>0</v>
      </c>
      <c r="H44">
        <v>5.46</v>
      </c>
      <c r="I44">
        <v>7.06</v>
      </c>
      <c r="J44">
        <v>7.87</v>
      </c>
      <c r="K44">
        <v>8.33</v>
      </c>
      <c r="L44">
        <v>8.7799999999999994</v>
      </c>
      <c r="M44">
        <v>8.89</v>
      </c>
      <c r="N44">
        <v>8.9600000000000009</v>
      </c>
      <c r="O44">
        <v>-2.97</v>
      </c>
      <c r="P44">
        <v>-2.4300000000000002</v>
      </c>
      <c r="Q44">
        <v>1.4</v>
      </c>
      <c r="R44" s="42" t="s">
        <v>62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0.58499999999999996</v>
      </c>
      <c r="AK44">
        <v>0.63400000000000001</v>
      </c>
      <c r="AL44">
        <v>0.67600000000000005</v>
      </c>
      <c r="AM44">
        <v>0.71199999999999997</v>
      </c>
      <c r="AN44">
        <v>0.74299999999999999</v>
      </c>
      <c r="AO44">
        <v>0.76900000000000002</v>
      </c>
      <c r="AP44">
        <v>0.79200000000000004</v>
      </c>
      <c r="AQ44">
        <v>0.81200000000000006</v>
      </c>
      <c r="AR44">
        <v>0.82899999999999996</v>
      </c>
      <c r="AS44">
        <v>0.84499999999999997</v>
      </c>
      <c r="AT44">
        <v>0.85899999999999999</v>
      </c>
      <c r="AU44">
        <v>0.872</v>
      </c>
      <c r="AV44">
        <v>0.88400000000000001</v>
      </c>
      <c r="AW44">
        <v>0.89600000000000002</v>
      </c>
      <c r="AX44">
        <v>0.90700000000000003</v>
      </c>
      <c r="AY44">
        <v>0.91900000000000004</v>
      </c>
      <c r="AZ44">
        <v>0.93</v>
      </c>
      <c r="BA44">
        <v>0.94</v>
      </c>
      <c r="BB44">
        <v>0.95099999999999996</v>
      </c>
      <c r="BC44">
        <v>0.96</v>
      </c>
      <c r="BD44">
        <v>0.96899999999999997</v>
      </c>
      <c r="BE44">
        <v>0.97699999999999998</v>
      </c>
      <c r="BF44">
        <v>0.98399999999999999</v>
      </c>
      <c r="BG44">
        <v>0.98799999999999999</v>
      </c>
      <c r="BH44">
        <v>0.99</v>
      </c>
      <c r="BI44">
        <v>0.98799999999999999</v>
      </c>
      <c r="BJ44">
        <v>0.98299999999999998</v>
      </c>
      <c r="BK44">
        <v>0.97299999999999998</v>
      </c>
      <c r="BL44">
        <v>0.95799999999999996</v>
      </c>
      <c r="BM44">
        <v>0.93600000000000005</v>
      </c>
      <c r="BN44">
        <v>0.90700000000000003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0.96799999999999997</v>
      </c>
      <c r="CE44">
        <v>0.93500000000000005</v>
      </c>
      <c r="CF44">
        <v>0.90300000000000002</v>
      </c>
      <c r="CG44">
        <v>0.871</v>
      </c>
      <c r="CH44">
        <v>0.83899999999999997</v>
      </c>
      <c r="CI44">
        <v>0.80600000000000005</v>
      </c>
      <c r="CJ44">
        <v>0.77400000000000002</v>
      </c>
      <c r="CK44">
        <v>0.74199999999999999</v>
      </c>
      <c r="CL44">
        <v>0.71</v>
      </c>
      <c r="CM44">
        <v>0.67700000000000005</v>
      </c>
      <c r="CN44">
        <v>0.64500000000000002</v>
      </c>
      <c r="CO44">
        <v>0.61299999999999999</v>
      </c>
      <c r="CP44">
        <v>0.58099999999999996</v>
      </c>
      <c r="CQ44">
        <v>0.54800000000000004</v>
      </c>
      <c r="CR44">
        <v>0.51600000000000001</v>
      </c>
      <c r="CS44">
        <v>0.48399999999999999</v>
      </c>
      <c r="CT44">
        <v>0.45200000000000001</v>
      </c>
      <c r="CU44">
        <v>0.41899999999999998</v>
      </c>
      <c r="CV44">
        <v>0.38700000000000001</v>
      </c>
      <c r="CW44">
        <v>0.35499999999999998</v>
      </c>
      <c r="CX44">
        <v>0.32300000000000001</v>
      </c>
      <c r="CY44">
        <v>0.28999999999999998</v>
      </c>
      <c r="CZ44">
        <v>0.25800000000000001</v>
      </c>
      <c r="DA44">
        <v>0.22600000000000001</v>
      </c>
      <c r="DB44">
        <v>0.19400000000000001</v>
      </c>
      <c r="DC44">
        <v>0.161</v>
      </c>
      <c r="DD44">
        <v>0.129</v>
      </c>
      <c r="DE44">
        <v>9.7000000000000003E-2</v>
      </c>
      <c r="DF44">
        <v>6.5000000000000002E-2</v>
      </c>
      <c r="DG44">
        <v>3.2000000000000001E-2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11" priority="2" stopIfTrue="1" operator="equal">
      <formula>0</formula>
    </cfRule>
    <cfRule type="cellIs" dxfId="10" priority="3" stopIfTrue="1" operator="equal">
      <formula>""""""</formula>
    </cfRule>
  </conditionalFormatting>
  <conditionalFormatting sqref="C7:C14">
    <cfRule type="cellIs" dxfId="9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EF7E-5923-42DF-A6C4-DE8847B60A78}">
  <sheetPr codeName="Tabelle7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Roos Berenike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 t="str">
        <f t="shared" si="3"/>
        <v>x</v>
      </c>
      <c r="C7" s="21" t="str">
        <f t="shared" ref="C7:C14" si="4">IF(ISBLANK(D42)=TRUE,"",D42)</f>
        <v>-</v>
      </c>
      <c r="D7" s="22">
        <f>'Roos Berenike'!E42</f>
        <v>0</v>
      </c>
      <c r="E7" s="22">
        <f>'Roos Berenike'!F42</f>
        <v>0</v>
      </c>
      <c r="F7" s="22">
        <f>'Roos Berenike'!G42</f>
        <v>0</v>
      </c>
      <c r="G7" s="22">
        <f>'Roos Berenike'!H42</f>
        <v>0</v>
      </c>
      <c r="H7" s="22">
        <f>'Roos Berenike'!I42</f>
        <v>5.89</v>
      </c>
      <c r="I7" s="22">
        <f>'Roos Berenike'!J42</f>
        <v>7.13</v>
      </c>
      <c r="J7" s="22">
        <f>'Roos Berenike'!K42</f>
        <v>7.73</v>
      </c>
      <c r="K7" s="22">
        <f>'Roos Berenike'!L42</f>
        <v>8.1199999999999992</v>
      </c>
      <c r="L7" s="22">
        <f>'Roos Berenike'!M42</f>
        <v>8.52</v>
      </c>
      <c r="M7" s="20">
        <f t="shared" ref="M7:O14" si="5">N42</f>
        <v>8.6199999999999992</v>
      </c>
      <c r="N7" s="20">
        <f t="shared" si="5"/>
        <v>-1.89</v>
      </c>
      <c r="O7" s="23">
        <f t="shared" si="5"/>
        <v>-1.46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5.6</v>
      </c>
      <c r="C8" s="21" t="str">
        <f t="shared" si="4"/>
        <v>-</v>
      </c>
      <c r="D8" s="22">
        <f>'Roos Berenike'!E43</f>
        <v>0</v>
      </c>
      <c r="E8" s="22">
        <f>'Roos Berenike'!F43</f>
        <v>0</v>
      </c>
      <c r="F8" s="22">
        <f>'Roos Berenike'!G43</f>
        <v>0</v>
      </c>
      <c r="G8" s="22">
        <f>'Roos Berenike'!H43</f>
        <v>0</v>
      </c>
      <c r="H8" s="22">
        <f>'Roos Berenike'!I43</f>
        <v>6.15</v>
      </c>
      <c r="I8" s="22">
        <f>'Roos Berenike'!J43</f>
        <v>7.19</v>
      </c>
      <c r="J8" s="22">
        <f>'Roos Berenike'!K43</f>
        <v>7.83</v>
      </c>
      <c r="K8" s="22">
        <f>'Roos Berenike'!L43</f>
        <v>8.2100000000000009</v>
      </c>
      <c r="L8" s="22">
        <f>'Roos Berenike'!M43</f>
        <v>8.59</v>
      </c>
      <c r="M8" s="20">
        <f t="shared" si="5"/>
        <v>8.7100000000000009</v>
      </c>
      <c r="N8" s="20">
        <f t="shared" si="5"/>
        <v>-1.88</v>
      </c>
      <c r="O8" s="23">
        <f t="shared" si="5"/>
        <v>-1.44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 t="str">
        <f t="shared" si="3"/>
        <v>x</v>
      </c>
      <c r="C9" s="21" t="str">
        <f t="shared" si="4"/>
        <v>-</v>
      </c>
      <c r="D9" s="22">
        <f>'Roos Berenike'!E44</f>
        <v>0</v>
      </c>
      <c r="E9" s="22">
        <f>'Roos Berenike'!F44</f>
        <v>0</v>
      </c>
      <c r="F9" s="22">
        <f>'Roos Berenike'!G44</f>
        <v>0</v>
      </c>
      <c r="G9" s="22">
        <f>'Roos Berenike'!H44</f>
        <v>0</v>
      </c>
      <c r="H9" s="22">
        <f>'Roos Berenike'!I44</f>
        <v>6.29</v>
      </c>
      <c r="I9" s="22">
        <f>'Roos Berenike'!J44</f>
        <v>7.27</v>
      </c>
      <c r="J9" s="22">
        <f>'Roos Berenike'!K44</f>
        <v>7.93</v>
      </c>
      <c r="K9" s="22">
        <f>'Roos Berenike'!L44</f>
        <v>8.2899999999999991</v>
      </c>
      <c r="L9" s="22">
        <f>'Roos Berenike'!M44</f>
        <v>8.6199999999999992</v>
      </c>
      <c r="M9" s="20">
        <f t="shared" si="5"/>
        <v>8.76</v>
      </c>
      <c r="N9" s="20">
        <f t="shared" si="5"/>
        <v>-1.96</v>
      </c>
      <c r="O9" s="23">
        <f t="shared" si="5"/>
        <v>-1.61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'Roos Berenike'!E45</f>
        <v>0</v>
      </c>
      <c r="E10" s="22">
        <f>'Roos Berenike'!F45</f>
        <v>0</v>
      </c>
      <c r="F10" s="22">
        <f>'Roos Berenike'!G45</f>
        <v>0</v>
      </c>
      <c r="G10" s="22">
        <f>'Roos Berenike'!H45</f>
        <v>0</v>
      </c>
      <c r="H10" s="22">
        <f>'Roos Berenike'!I45</f>
        <v>0</v>
      </c>
      <c r="I10" s="22">
        <f>'Roos Berenike'!J45</f>
        <v>0</v>
      </c>
      <c r="J10" s="22">
        <f>'Roos Berenike'!K45</f>
        <v>0</v>
      </c>
      <c r="K10" s="22">
        <f>'Roos Berenike'!L45</f>
        <v>0</v>
      </c>
      <c r="L10" s="22">
        <f>'Roos Berenike'!M45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'Roos Berenike'!E46</f>
        <v>0</v>
      </c>
      <c r="E11" s="22">
        <f>'Roos Berenike'!F46</f>
        <v>0</v>
      </c>
      <c r="F11" s="22">
        <f>'Roos Berenike'!G46</f>
        <v>0</v>
      </c>
      <c r="G11" s="22">
        <f>'Roos Berenike'!H46</f>
        <v>0</v>
      </c>
      <c r="H11" s="22">
        <f>'Roos Berenike'!I46</f>
        <v>0</v>
      </c>
      <c r="I11" s="22">
        <f>'Roos Berenike'!J46</f>
        <v>0</v>
      </c>
      <c r="J11" s="22">
        <f>'Roos Berenike'!K46</f>
        <v>0</v>
      </c>
      <c r="K11" s="22">
        <f>'Roos Berenike'!L46</f>
        <v>0</v>
      </c>
      <c r="L11" s="22">
        <f>'Roos Berenike'!M46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'Roos Berenike'!E47</f>
        <v>0</v>
      </c>
      <c r="E12" s="22">
        <f>'Roos Berenike'!F47</f>
        <v>0</v>
      </c>
      <c r="F12" s="22">
        <f>'Roos Berenike'!G47</f>
        <v>0</v>
      </c>
      <c r="G12" s="22">
        <f>'Roos Berenike'!H47</f>
        <v>0</v>
      </c>
      <c r="H12" s="22">
        <f>'Roos Berenike'!I47</f>
        <v>0</v>
      </c>
      <c r="I12" s="22">
        <f>'Roos Berenike'!J47</f>
        <v>0</v>
      </c>
      <c r="J12" s="22">
        <f>'Roos Berenike'!K47</f>
        <v>0</v>
      </c>
      <c r="K12" s="22">
        <f>'Roos Berenike'!L47</f>
        <v>0</v>
      </c>
      <c r="L12" s="22">
        <f>'Roos Berenike'!M47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'Roos Berenike'!E48</f>
        <v>0</v>
      </c>
      <c r="E13" s="22">
        <f>'Roos Berenike'!F48</f>
        <v>0</v>
      </c>
      <c r="F13" s="22">
        <f>'Roos Berenike'!G48</f>
        <v>0</v>
      </c>
      <c r="G13" s="22">
        <f>'Roos Berenike'!H48</f>
        <v>0</v>
      </c>
      <c r="H13" s="22">
        <f>'Roos Berenike'!I48</f>
        <v>0</v>
      </c>
      <c r="I13" s="22">
        <f>'Roos Berenike'!J48</f>
        <v>0</v>
      </c>
      <c r="J13" s="22">
        <f>'Roos Berenike'!K48</f>
        <v>0</v>
      </c>
      <c r="K13" s="22">
        <f>'Roos Berenike'!L48</f>
        <v>0</v>
      </c>
      <c r="L13" s="22">
        <f>'Roos Berenike'!M48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'Roos Berenike'!E49</f>
        <v>0</v>
      </c>
      <c r="E14" s="22">
        <f>'Roos Berenike'!F49</f>
        <v>0</v>
      </c>
      <c r="F14" s="22">
        <f>'Roos Berenike'!G49</f>
        <v>0</v>
      </c>
      <c r="G14" s="22">
        <f>'Roos Berenike'!H49</f>
        <v>0</v>
      </c>
      <c r="H14" s="22">
        <f>'Roos Berenike'!I49</f>
        <v>0</v>
      </c>
      <c r="I14" s="22">
        <f>'Roos Berenike'!J49</f>
        <v>0</v>
      </c>
      <c r="J14" s="22">
        <f>'Roos Berenike'!K49</f>
        <v>0</v>
      </c>
      <c r="K14" s="22">
        <f>'Roos Berenike'!L49</f>
        <v>0</v>
      </c>
      <c r="L14" s="22">
        <f>'Roos Berenike'!M49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63</v>
      </c>
      <c r="B42" s="27">
        <v>1</v>
      </c>
      <c r="C42" t="s">
        <v>39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5.89</v>
      </c>
      <c r="J42">
        <v>7.13</v>
      </c>
      <c r="K42">
        <v>7.73</v>
      </c>
      <c r="L42">
        <v>8.1199999999999992</v>
      </c>
      <c r="M42">
        <v>8.52</v>
      </c>
      <c r="N42">
        <v>8.6199999999999992</v>
      </c>
      <c r="O42">
        <v>-1.89</v>
      </c>
      <c r="P42">
        <v>-1.46</v>
      </c>
      <c r="Q42">
        <v>-5.47</v>
      </c>
      <c r="R42" t="s">
        <v>64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0.56899999999999995</v>
      </c>
      <c r="AN42">
        <v>0.623</v>
      </c>
      <c r="AO42">
        <v>0.67</v>
      </c>
      <c r="AP42">
        <v>0.71</v>
      </c>
      <c r="AQ42">
        <v>0.74299999999999999</v>
      </c>
      <c r="AR42">
        <v>0.77200000000000002</v>
      </c>
      <c r="AS42">
        <v>0.79700000000000004</v>
      </c>
      <c r="AT42">
        <v>0.81799999999999995</v>
      </c>
      <c r="AU42">
        <v>0.83599999999999997</v>
      </c>
      <c r="AV42">
        <v>0.85299999999999998</v>
      </c>
      <c r="AW42">
        <v>0.86799999999999999</v>
      </c>
      <c r="AX42">
        <v>0.88200000000000001</v>
      </c>
      <c r="AY42">
        <v>0.89500000000000002</v>
      </c>
      <c r="AZ42">
        <v>0.90800000000000003</v>
      </c>
      <c r="BA42">
        <v>0.92</v>
      </c>
      <c r="BB42">
        <v>0.93200000000000005</v>
      </c>
      <c r="BC42">
        <v>0.94399999999999995</v>
      </c>
      <c r="BD42">
        <v>0.95499999999999996</v>
      </c>
      <c r="BE42">
        <v>0.96599999999999997</v>
      </c>
      <c r="BF42">
        <v>0.97499999999999998</v>
      </c>
      <c r="BG42">
        <v>0.98299999999999998</v>
      </c>
      <c r="BH42">
        <v>0.98899999999999999</v>
      </c>
      <c r="BI42">
        <v>0.99199999999999999</v>
      </c>
      <c r="BJ42">
        <v>0.99199999999999999</v>
      </c>
      <c r="BK42">
        <v>0.98799999999999999</v>
      </c>
      <c r="BL42">
        <v>0.98</v>
      </c>
      <c r="BM42">
        <v>0.96499999999999997</v>
      </c>
      <c r="BN42">
        <v>0.94299999999999995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0.96399999999999997</v>
      </c>
      <c r="CH42">
        <v>0.92900000000000005</v>
      </c>
      <c r="CI42">
        <v>0.89300000000000002</v>
      </c>
      <c r="CJ42">
        <v>0.85699999999999998</v>
      </c>
      <c r="CK42">
        <v>0.82099999999999995</v>
      </c>
      <c r="CL42">
        <v>0.78600000000000003</v>
      </c>
      <c r="CM42">
        <v>0.75</v>
      </c>
      <c r="CN42">
        <v>0.71399999999999997</v>
      </c>
      <c r="CO42">
        <v>0.67900000000000005</v>
      </c>
      <c r="CP42">
        <v>0.64300000000000002</v>
      </c>
      <c r="CQ42">
        <v>0.60699999999999998</v>
      </c>
      <c r="CR42">
        <v>0.57099999999999995</v>
      </c>
      <c r="CS42">
        <v>0.53600000000000003</v>
      </c>
      <c r="CT42">
        <v>0.5</v>
      </c>
      <c r="CU42">
        <v>0.46400000000000002</v>
      </c>
      <c r="CV42">
        <v>0.42899999999999999</v>
      </c>
      <c r="CW42">
        <v>0.39300000000000002</v>
      </c>
      <c r="CX42">
        <v>0.35699999999999998</v>
      </c>
      <c r="CY42">
        <v>0.32100000000000001</v>
      </c>
      <c r="CZ42">
        <v>0.28599999999999998</v>
      </c>
      <c r="DA42">
        <v>0.25</v>
      </c>
      <c r="DB42">
        <v>0.214</v>
      </c>
      <c r="DC42">
        <v>0.17899999999999999</v>
      </c>
      <c r="DD42">
        <v>0.14299999999999999</v>
      </c>
      <c r="DE42">
        <v>0.107</v>
      </c>
      <c r="DF42">
        <v>7.0999999999999994E-2</v>
      </c>
      <c r="DG42">
        <v>3.5999999999999997E-2</v>
      </c>
      <c r="DH42">
        <v>0</v>
      </c>
    </row>
    <row r="43" spans="1:136" x14ac:dyDescent="0.25">
      <c r="A43" t="s">
        <v>63</v>
      </c>
      <c r="B43" s="27">
        <v>2</v>
      </c>
      <c r="C43">
        <v>5.6</v>
      </c>
      <c r="D43" s="41" t="s">
        <v>37</v>
      </c>
      <c r="E43" s="41">
        <v>0</v>
      </c>
      <c r="F43" s="41">
        <v>0</v>
      </c>
      <c r="G43">
        <v>0</v>
      </c>
      <c r="H43">
        <v>0</v>
      </c>
      <c r="I43" s="27">
        <v>6.15</v>
      </c>
      <c r="J43" s="27">
        <v>7.19</v>
      </c>
      <c r="K43" s="27">
        <v>7.83</v>
      </c>
      <c r="L43">
        <v>8.2100000000000009</v>
      </c>
      <c r="M43">
        <v>8.59</v>
      </c>
      <c r="N43">
        <v>8.7100000000000009</v>
      </c>
      <c r="O43">
        <v>-1.88</v>
      </c>
      <c r="P43">
        <v>-1.44</v>
      </c>
      <c r="Q43">
        <v>-9.0299999999999994</v>
      </c>
      <c r="R43" s="42" t="s">
        <v>65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0.63300000000000001</v>
      </c>
      <c r="AO43">
        <v>0.68300000000000005</v>
      </c>
      <c r="AP43">
        <v>0.72399999999999998</v>
      </c>
      <c r="AQ43">
        <v>0.75800000000000001</v>
      </c>
      <c r="AR43">
        <v>0.78600000000000003</v>
      </c>
      <c r="AS43">
        <v>0.80900000000000005</v>
      </c>
      <c r="AT43">
        <v>0.82799999999999996</v>
      </c>
      <c r="AU43">
        <v>0.84399999999999997</v>
      </c>
      <c r="AV43">
        <v>0.85799999999999998</v>
      </c>
      <c r="AW43">
        <v>0.87</v>
      </c>
      <c r="AX43">
        <v>0.88200000000000001</v>
      </c>
      <c r="AY43" s="28">
        <v>0.89300000000000002</v>
      </c>
      <c r="AZ43" s="28">
        <v>0.90400000000000003</v>
      </c>
      <c r="BA43" s="28">
        <v>0.91500000000000004</v>
      </c>
      <c r="BB43" s="28">
        <v>0.92600000000000005</v>
      </c>
      <c r="BC43" s="28">
        <v>0.93799999999999994</v>
      </c>
      <c r="BD43" s="28">
        <v>0.94899999999999995</v>
      </c>
      <c r="BE43" s="28">
        <v>0.96</v>
      </c>
      <c r="BF43" s="28">
        <v>0.97</v>
      </c>
      <c r="BG43" s="28">
        <v>0.97899999999999998</v>
      </c>
      <c r="BH43" s="28">
        <v>0.98599999999999999</v>
      </c>
      <c r="BI43" s="28">
        <v>0.99099999999999999</v>
      </c>
      <c r="BJ43" s="28">
        <v>0.99299999999999999</v>
      </c>
      <c r="BK43" s="28">
        <v>0.99</v>
      </c>
      <c r="BL43" s="28">
        <v>0.98199999999999998</v>
      </c>
      <c r="BM43" s="28">
        <v>0.96699999999999997</v>
      </c>
      <c r="BN43" s="28">
        <v>0.94399999999999995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1</v>
      </c>
      <c r="CF43" s="28">
        <v>1</v>
      </c>
      <c r="CG43" s="28">
        <v>1</v>
      </c>
      <c r="CH43" s="28">
        <v>0.96299999999999997</v>
      </c>
      <c r="CI43" s="28">
        <v>0.92600000000000005</v>
      </c>
      <c r="CJ43" s="28">
        <v>0.88900000000000001</v>
      </c>
      <c r="CK43" s="28">
        <v>0.85199999999999998</v>
      </c>
      <c r="CL43" s="28">
        <v>0.81499999999999995</v>
      </c>
      <c r="CM43" s="28">
        <v>0.77800000000000002</v>
      </c>
      <c r="CN43" s="28">
        <v>0.74099999999999999</v>
      </c>
      <c r="CO43" s="28">
        <v>0.70399999999999996</v>
      </c>
      <c r="CP43" s="28">
        <v>0.66700000000000004</v>
      </c>
      <c r="CQ43" s="28">
        <v>0.63</v>
      </c>
      <c r="CR43" s="28">
        <v>0.59299999999999997</v>
      </c>
      <c r="CS43" s="28">
        <v>0.55600000000000005</v>
      </c>
      <c r="CT43" s="28">
        <v>0.51900000000000002</v>
      </c>
      <c r="CU43" s="28">
        <v>0.48099999999999998</v>
      </c>
      <c r="CV43" s="28">
        <v>0.44400000000000001</v>
      </c>
      <c r="CW43" s="28">
        <v>0.40699999999999997</v>
      </c>
      <c r="CX43" s="28">
        <v>0.37</v>
      </c>
      <c r="CY43" s="28">
        <v>0.33300000000000002</v>
      </c>
      <c r="CZ43" s="28">
        <v>0.29599999999999999</v>
      </c>
      <c r="DA43" s="28">
        <v>0.25900000000000001</v>
      </c>
      <c r="DB43" s="28">
        <v>0.222</v>
      </c>
      <c r="DC43" s="28">
        <v>0.185</v>
      </c>
      <c r="DD43">
        <v>0.14799999999999999</v>
      </c>
      <c r="DE43">
        <v>0.111</v>
      </c>
      <c r="DF43">
        <v>7.3999999999999996E-2</v>
      </c>
      <c r="DG43">
        <v>3.6999999999999998E-2</v>
      </c>
      <c r="DH43">
        <v>0</v>
      </c>
    </row>
    <row r="44" spans="1:136" x14ac:dyDescent="0.25">
      <c r="A44" t="s">
        <v>63</v>
      </c>
      <c r="B44" s="27">
        <v>3</v>
      </c>
      <c r="C44" t="s">
        <v>39</v>
      </c>
      <c r="D44" t="s">
        <v>37</v>
      </c>
      <c r="E44">
        <v>0</v>
      </c>
      <c r="F44">
        <v>0</v>
      </c>
      <c r="G44">
        <v>0</v>
      </c>
      <c r="H44">
        <v>0</v>
      </c>
      <c r="I44">
        <v>6.29</v>
      </c>
      <c r="J44">
        <v>7.27</v>
      </c>
      <c r="K44">
        <v>7.93</v>
      </c>
      <c r="L44">
        <v>8.2899999999999991</v>
      </c>
      <c r="M44">
        <v>8.6199999999999992</v>
      </c>
      <c r="N44">
        <v>8.76</v>
      </c>
      <c r="O44">
        <v>-1.96</v>
      </c>
      <c r="P44">
        <v>-1.61</v>
      </c>
      <c r="Q44">
        <v>-9.43</v>
      </c>
      <c r="R44" s="42" t="s">
        <v>66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0.60099999999999998</v>
      </c>
      <c r="AN44">
        <v>0.65300000000000002</v>
      </c>
      <c r="AO44">
        <v>0.69699999999999995</v>
      </c>
      <c r="AP44">
        <v>0.73399999999999999</v>
      </c>
      <c r="AQ44">
        <v>0.76500000000000001</v>
      </c>
      <c r="AR44">
        <v>0.79200000000000004</v>
      </c>
      <c r="AS44">
        <v>0.81399999999999995</v>
      </c>
      <c r="AT44">
        <v>0.83399999999999996</v>
      </c>
      <c r="AU44">
        <v>0.85</v>
      </c>
      <c r="AV44">
        <v>0.86499999999999999</v>
      </c>
      <c r="AW44">
        <v>0.879</v>
      </c>
      <c r="AX44">
        <v>0.89100000000000001</v>
      </c>
      <c r="AY44">
        <v>0.90300000000000002</v>
      </c>
      <c r="AZ44">
        <v>0.91400000000000003</v>
      </c>
      <c r="BA44">
        <v>0.92500000000000004</v>
      </c>
      <c r="BB44">
        <v>0.93600000000000005</v>
      </c>
      <c r="BC44">
        <v>0.94699999999999995</v>
      </c>
      <c r="BD44">
        <v>0.95699999999999996</v>
      </c>
      <c r="BE44">
        <v>0.96599999999999997</v>
      </c>
      <c r="BF44">
        <v>0.97499999999999998</v>
      </c>
      <c r="BG44">
        <v>0.98299999999999998</v>
      </c>
      <c r="BH44">
        <v>0.98899999999999999</v>
      </c>
      <c r="BI44">
        <v>0.99199999999999999</v>
      </c>
      <c r="BJ44">
        <v>0.99299999999999999</v>
      </c>
      <c r="BK44">
        <v>0.98899999999999999</v>
      </c>
      <c r="BL44">
        <v>0.98199999999999998</v>
      </c>
      <c r="BM44">
        <v>0.96899999999999997</v>
      </c>
      <c r="BN44">
        <v>0.94899999999999995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0.96399999999999997</v>
      </c>
      <c r="CH44">
        <v>0.92900000000000005</v>
      </c>
      <c r="CI44">
        <v>0.89300000000000002</v>
      </c>
      <c r="CJ44">
        <v>0.85699999999999998</v>
      </c>
      <c r="CK44">
        <v>0.82099999999999995</v>
      </c>
      <c r="CL44">
        <v>0.78600000000000003</v>
      </c>
      <c r="CM44">
        <v>0.75</v>
      </c>
      <c r="CN44">
        <v>0.71399999999999997</v>
      </c>
      <c r="CO44">
        <v>0.67900000000000005</v>
      </c>
      <c r="CP44">
        <v>0.64300000000000002</v>
      </c>
      <c r="CQ44">
        <v>0.60699999999999998</v>
      </c>
      <c r="CR44">
        <v>0.57099999999999995</v>
      </c>
      <c r="CS44">
        <v>0.53600000000000003</v>
      </c>
      <c r="CT44">
        <v>0.5</v>
      </c>
      <c r="CU44">
        <v>0.46400000000000002</v>
      </c>
      <c r="CV44">
        <v>0.42899999999999999</v>
      </c>
      <c r="CW44">
        <v>0.39300000000000002</v>
      </c>
      <c r="CX44">
        <v>0.35699999999999998</v>
      </c>
      <c r="CY44">
        <v>0.32100000000000001</v>
      </c>
      <c r="CZ44">
        <v>0.28599999999999998</v>
      </c>
      <c r="DA44">
        <v>0.25</v>
      </c>
      <c r="DB44">
        <v>0.214</v>
      </c>
      <c r="DC44">
        <v>0.17899999999999999</v>
      </c>
      <c r="DD44">
        <v>0.14299999999999999</v>
      </c>
      <c r="DE44">
        <v>0.107</v>
      </c>
      <c r="DF44">
        <v>7.0999999999999994E-2</v>
      </c>
      <c r="DG44">
        <v>3.5999999999999997E-2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8" priority="2" stopIfTrue="1" operator="equal">
      <formula>0</formula>
    </cfRule>
    <cfRule type="cellIs" dxfId="7" priority="3" stopIfTrue="1" operator="equal">
      <formula>""""""</formula>
    </cfRule>
  </conditionalFormatting>
  <conditionalFormatting sqref="C7:C14">
    <cfRule type="cellIs" dxfId="6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F24-2D97-4FB4-B0C1-DA5E5A408961}">
  <sheetPr codeName="Tabelle8"/>
  <dimension ref="A1:EF54"/>
  <sheetViews>
    <sheetView view="pageBreakPreview" zoomScale="60" zoomScaleNormal="70" workbookViewId="0">
      <selection activeCell="P1" sqref="P1:T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Servatius Elenor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>
        <f t="shared" si="3"/>
        <v>5.46</v>
      </c>
      <c r="C7" s="21" t="str">
        <f t="shared" ref="C7:C14" si="4">IF(ISBLANK(D42)=TRUE,"",D42)</f>
        <v>-</v>
      </c>
      <c r="D7" s="22">
        <f>'Servatius Elenor'!E42</f>
        <v>0</v>
      </c>
      <c r="E7" s="22">
        <f>'Servatius Elenor'!F42</f>
        <v>0</v>
      </c>
      <c r="F7" s="22">
        <f>'Servatius Elenor'!G42</f>
        <v>0</v>
      </c>
      <c r="G7" s="22">
        <f>'Servatius Elenor'!H42</f>
        <v>0</v>
      </c>
      <c r="H7" s="22">
        <f>'Servatius Elenor'!I42</f>
        <v>5.0199999999999996</v>
      </c>
      <c r="I7" s="22">
        <f>'Servatius Elenor'!J42</f>
        <v>6.79</v>
      </c>
      <c r="J7" s="22">
        <f>'Servatius Elenor'!K42</f>
        <v>7.58</v>
      </c>
      <c r="K7" s="22">
        <f>'Servatius Elenor'!L42</f>
        <v>8.06</v>
      </c>
      <c r="L7" s="22">
        <f>'Servatius Elenor'!M42</f>
        <v>8.36</v>
      </c>
      <c r="M7" s="20">
        <f t="shared" ref="M7:O14" si="5">N42</f>
        <v>8.4</v>
      </c>
      <c r="N7" s="20">
        <f t="shared" si="5"/>
        <v>-2.2000000000000002</v>
      </c>
      <c r="O7" s="23">
        <f t="shared" si="5"/>
        <v>-1.54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>
        <f t="shared" si="3"/>
        <v>5.51</v>
      </c>
      <c r="C8" s="21" t="str">
        <f t="shared" si="4"/>
        <v>-</v>
      </c>
      <c r="D8" s="22">
        <f>'Servatius Elenor'!E43</f>
        <v>0</v>
      </c>
      <c r="E8" s="22">
        <f>'Servatius Elenor'!F43</f>
        <v>0</v>
      </c>
      <c r="F8" s="22">
        <f>'Servatius Elenor'!G43</f>
        <v>0</v>
      </c>
      <c r="G8" s="22">
        <f>'Servatius Elenor'!H43</f>
        <v>4.47</v>
      </c>
      <c r="H8" s="22">
        <f>'Servatius Elenor'!I43</f>
        <v>6.51</v>
      </c>
      <c r="I8" s="22">
        <f>'Servatius Elenor'!J43</f>
        <v>7.47</v>
      </c>
      <c r="J8" s="22">
        <f>'Servatius Elenor'!K43</f>
        <v>8.06</v>
      </c>
      <c r="K8" s="22">
        <f>'Servatius Elenor'!L43</f>
        <v>8.2899999999999991</v>
      </c>
      <c r="L8" s="22">
        <f>'Servatius Elenor'!M43</f>
        <v>8.3800000000000008</v>
      </c>
      <c r="M8" s="20">
        <f t="shared" si="5"/>
        <v>8.4700000000000006</v>
      </c>
      <c r="N8" s="20">
        <f t="shared" si="5"/>
        <v>-6.44</v>
      </c>
      <c r="O8" s="23">
        <f t="shared" si="5"/>
        <v>-5.42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5.18</v>
      </c>
      <c r="C9" s="21" t="str">
        <f t="shared" si="4"/>
        <v>-</v>
      </c>
      <c r="D9" s="22">
        <f>'Servatius Elenor'!E44</f>
        <v>0</v>
      </c>
      <c r="E9" s="22">
        <f>'Servatius Elenor'!F44</f>
        <v>0</v>
      </c>
      <c r="F9" s="22">
        <f>'Servatius Elenor'!G44</f>
        <v>0</v>
      </c>
      <c r="G9" s="22">
        <f>'Servatius Elenor'!H44</f>
        <v>4.13</v>
      </c>
      <c r="H9" s="22">
        <f>'Servatius Elenor'!I44</f>
        <v>6.55</v>
      </c>
      <c r="I9" s="22">
        <f>'Servatius Elenor'!J44</f>
        <v>7.52</v>
      </c>
      <c r="J9" s="22">
        <f>'Servatius Elenor'!K44</f>
        <v>8.0500000000000007</v>
      </c>
      <c r="K9" s="22">
        <f>'Servatius Elenor'!L44</f>
        <v>8.34</v>
      </c>
      <c r="L9" s="22">
        <f>'Servatius Elenor'!M44</f>
        <v>8.5</v>
      </c>
      <c r="M9" s="20">
        <f t="shared" si="5"/>
        <v>8.5500000000000007</v>
      </c>
      <c r="N9" s="20">
        <f t="shared" si="5"/>
        <v>-2.38</v>
      </c>
      <c r="O9" s="23">
        <f t="shared" si="5"/>
        <v>-1.69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0</v>
      </c>
      <c r="B10" s="20">
        <f t="shared" si="3"/>
        <v>0</v>
      </c>
      <c r="C10" s="21" t="str">
        <f t="shared" si="4"/>
        <v/>
      </c>
      <c r="D10" s="22">
        <f>'Servatius Elenor'!E45</f>
        <v>0</v>
      </c>
      <c r="E10" s="22">
        <f>'Servatius Elenor'!F45</f>
        <v>0</v>
      </c>
      <c r="F10" s="22">
        <f>'Servatius Elenor'!G45</f>
        <v>0</v>
      </c>
      <c r="G10" s="22">
        <f>'Servatius Elenor'!H45</f>
        <v>0</v>
      </c>
      <c r="H10" s="22">
        <f>'Servatius Elenor'!I45</f>
        <v>0</v>
      </c>
      <c r="I10" s="22">
        <f>'Servatius Elenor'!J45</f>
        <v>0</v>
      </c>
      <c r="J10" s="22">
        <f>'Servatius Elenor'!K45</f>
        <v>0</v>
      </c>
      <c r="K10" s="22">
        <f>'Servatius Elenor'!L45</f>
        <v>0</v>
      </c>
      <c r="L10" s="22">
        <f>'Servatius Elenor'!M45</f>
        <v>0</v>
      </c>
      <c r="M10" s="20">
        <f t="shared" si="5"/>
        <v>0</v>
      </c>
      <c r="N10" s="20">
        <f t="shared" si="5"/>
        <v>0</v>
      </c>
      <c r="O10" s="23">
        <f t="shared" si="5"/>
        <v>0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0</v>
      </c>
      <c r="B11" s="20">
        <f t="shared" si="3"/>
        <v>0</v>
      </c>
      <c r="C11" s="21" t="str">
        <f t="shared" si="4"/>
        <v/>
      </c>
      <c r="D11" s="22">
        <f>'Servatius Elenor'!E46</f>
        <v>0</v>
      </c>
      <c r="E11" s="22">
        <f>'Servatius Elenor'!F46</f>
        <v>0</v>
      </c>
      <c r="F11" s="22">
        <f>'Servatius Elenor'!G46</f>
        <v>0</v>
      </c>
      <c r="G11" s="22">
        <f>'Servatius Elenor'!H46</f>
        <v>0</v>
      </c>
      <c r="H11" s="22">
        <f>'Servatius Elenor'!I46</f>
        <v>0</v>
      </c>
      <c r="I11" s="22">
        <f>'Servatius Elenor'!J46</f>
        <v>0</v>
      </c>
      <c r="J11" s="22">
        <f>'Servatius Elenor'!K46</f>
        <v>0</v>
      </c>
      <c r="K11" s="22">
        <f>'Servatius Elenor'!L46</f>
        <v>0</v>
      </c>
      <c r="L11" s="22">
        <f>'Servatius Elenor'!M46</f>
        <v>0</v>
      </c>
      <c r="M11" s="20">
        <f t="shared" si="5"/>
        <v>0</v>
      </c>
      <c r="N11" s="20">
        <f t="shared" si="5"/>
        <v>0</v>
      </c>
      <c r="O11" s="23">
        <f t="shared" si="5"/>
        <v>0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0</v>
      </c>
      <c r="B12" s="20">
        <f t="shared" si="3"/>
        <v>0</v>
      </c>
      <c r="C12" s="21" t="str">
        <f t="shared" si="4"/>
        <v/>
      </c>
      <c r="D12" s="22">
        <f>'Servatius Elenor'!E47</f>
        <v>0</v>
      </c>
      <c r="E12" s="22">
        <f>'Servatius Elenor'!F47</f>
        <v>0</v>
      </c>
      <c r="F12" s="22">
        <f>'Servatius Elenor'!G47</f>
        <v>0</v>
      </c>
      <c r="G12" s="22">
        <f>'Servatius Elenor'!H47</f>
        <v>0</v>
      </c>
      <c r="H12" s="22">
        <f>'Servatius Elenor'!I47</f>
        <v>0</v>
      </c>
      <c r="I12" s="22">
        <f>'Servatius Elenor'!J47</f>
        <v>0</v>
      </c>
      <c r="J12" s="22">
        <f>'Servatius Elenor'!K47</f>
        <v>0</v>
      </c>
      <c r="K12" s="22">
        <f>'Servatius Elenor'!L47</f>
        <v>0</v>
      </c>
      <c r="L12" s="22">
        <f>'Servatius Elenor'!M47</f>
        <v>0</v>
      </c>
      <c r="M12" s="20">
        <f t="shared" si="5"/>
        <v>0</v>
      </c>
      <c r="N12" s="20">
        <f t="shared" si="5"/>
        <v>0</v>
      </c>
      <c r="O12" s="23">
        <f t="shared" si="5"/>
        <v>0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'Servatius Elenor'!E48</f>
        <v>0</v>
      </c>
      <c r="E13" s="22">
        <f>'Servatius Elenor'!F48</f>
        <v>0</v>
      </c>
      <c r="F13" s="22">
        <f>'Servatius Elenor'!G48</f>
        <v>0</v>
      </c>
      <c r="G13" s="22">
        <f>'Servatius Elenor'!H48</f>
        <v>0</v>
      </c>
      <c r="H13" s="22">
        <f>'Servatius Elenor'!I48</f>
        <v>0</v>
      </c>
      <c r="I13" s="22">
        <f>'Servatius Elenor'!J48</f>
        <v>0</v>
      </c>
      <c r="J13" s="22">
        <f>'Servatius Elenor'!K48</f>
        <v>0</v>
      </c>
      <c r="K13" s="22">
        <f>'Servatius Elenor'!L48</f>
        <v>0</v>
      </c>
      <c r="L13" s="22">
        <f>'Servatius Elenor'!M48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'Servatius Elenor'!E49</f>
        <v>0</v>
      </c>
      <c r="E14" s="22">
        <f>'Servatius Elenor'!F49</f>
        <v>0</v>
      </c>
      <c r="F14" s="22">
        <f>'Servatius Elenor'!G49</f>
        <v>0</v>
      </c>
      <c r="G14" s="22">
        <f>'Servatius Elenor'!H49</f>
        <v>0</v>
      </c>
      <c r="H14" s="22">
        <f>'Servatius Elenor'!I49</f>
        <v>0</v>
      </c>
      <c r="I14" s="22">
        <f>'Servatius Elenor'!J49</f>
        <v>0</v>
      </c>
      <c r="J14" s="22">
        <f>'Servatius Elenor'!K49</f>
        <v>0</v>
      </c>
      <c r="K14" s="22">
        <f>'Servatius Elenor'!L49</f>
        <v>0</v>
      </c>
      <c r="L14" s="22">
        <f>'Servatius Elenor'!M49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67</v>
      </c>
      <c r="B42" s="27">
        <v>1</v>
      </c>
      <c r="C42">
        <v>5.46</v>
      </c>
      <c r="D42" t="s">
        <v>37</v>
      </c>
      <c r="E42">
        <v>0</v>
      </c>
      <c r="F42">
        <v>0</v>
      </c>
      <c r="G42">
        <v>0</v>
      </c>
      <c r="H42">
        <v>0</v>
      </c>
      <c r="I42">
        <v>5.0199999999999996</v>
      </c>
      <c r="J42">
        <v>6.79</v>
      </c>
      <c r="K42">
        <v>7.58</v>
      </c>
      <c r="L42">
        <v>8.06</v>
      </c>
      <c r="M42">
        <v>8.36</v>
      </c>
      <c r="N42">
        <v>8.4</v>
      </c>
      <c r="O42">
        <v>-2.2000000000000002</v>
      </c>
      <c r="P42">
        <v>-1.54</v>
      </c>
      <c r="Q42">
        <v>1.07</v>
      </c>
      <c r="R42" t="s">
        <v>68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0.63600000000000001</v>
      </c>
      <c r="AQ42">
        <v>0.68600000000000005</v>
      </c>
      <c r="AR42">
        <v>0.72799999999999998</v>
      </c>
      <c r="AS42">
        <v>0.76400000000000001</v>
      </c>
      <c r="AT42">
        <v>0.79400000000000004</v>
      </c>
      <c r="AU42">
        <v>0.82</v>
      </c>
      <c r="AV42">
        <v>0.84299999999999997</v>
      </c>
      <c r="AW42">
        <v>0.86299999999999999</v>
      </c>
      <c r="AX42">
        <v>0.88100000000000001</v>
      </c>
      <c r="AY42">
        <v>0.89600000000000002</v>
      </c>
      <c r="AZ42">
        <v>0.91100000000000003</v>
      </c>
      <c r="BA42">
        <v>0.92500000000000004</v>
      </c>
      <c r="BB42">
        <v>0.93799999999999994</v>
      </c>
      <c r="BC42">
        <v>0.95</v>
      </c>
      <c r="BD42">
        <v>0.96099999999999997</v>
      </c>
      <c r="BE42">
        <v>0.97199999999999998</v>
      </c>
      <c r="BF42">
        <v>0.98099999999999998</v>
      </c>
      <c r="BG42">
        <v>0.99</v>
      </c>
      <c r="BH42">
        <v>0.996</v>
      </c>
      <c r="BI42">
        <v>1</v>
      </c>
      <c r="BJ42">
        <v>1.002</v>
      </c>
      <c r="BK42">
        <v>1</v>
      </c>
      <c r="BL42">
        <v>0.99299999999999999</v>
      </c>
      <c r="BM42">
        <v>0.98099999999999998</v>
      </c>
      <c r="BN42">
        <v>0.96199999999999997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1</v>
      </c>
      <c r="CA42" s="6">
        <v>1</v>
      </c>
      <c r="CB42" s="6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0.96</v>
      </c>
      <c r="CK42">
        <v>0.92</v>
      </c>
      <c r="CL42">
        <v>0.88</v>
      </c>
      <c r="CM42">
        <v>0.84</v>
      </c>
      <c r="CN42">
        <v>0.8</v>
      </c>
      <c r="CO42">
        <v>0.76</v>
      </c>
      <c r="CP42">
        <v>0.72</v>
      </c>
      <c r="CQ42">
        <v>0.68</v>
      </c>
      <c r="CR42">
        <v>0.64</v>
      </c>
      <c r="CS42">
        <v>0.6</v>
      </c>
      <c r="CT42">
        <v>0.56000000000000005</v>
      </c>
      <c r="CU42">
        <v>0.52</v>
      </c>
      <c r="CV42">
        <v>0.48</v>
      </c>
      <c r="CW42">
        <v>0.44</v>
      </c>
      <c r="CX42">
        <v>0.4</v>
      </c>
      <c r="CY42">
        <v>0.36</v>
      </c>
      <c r="CZ42">
        <v>0.32</v>
      </c>
      <c r="DA42">
        <v>0.28000000000000003</v>
      </c>
      <c r="DB42">
        <v>0.24</v>
      </c>
      <c r="DC42">
        <v>0.2</v>
      </c>
      <c r="DD42">
        <v>0.16</v>
      </c>
      <c r="DE42">
        <v>0.12</v>
      </c>
      <c r="DF42">
        <v>0.08</v>
      </c>
      <c r="DG42">
        <v>0.04</v>
      </c>
      <c r="DH42">
        <v>0</v>
      </c>
    </row>
    <row r="43" spans="1:136" x14ac:dyDescent="0.25">
      <c r="A43" t="s">
        <v>67</v>
      </c>
      <c r="B43" s="27">
        <v>2</v>
      </c>
      <c r="C43">
        <v>5.51</v>
      </c>
      <c r="D43" s="41" t="s">
        <v>37</v>
      </c>
      <c r="E43" s="41">
        <v>0</v>
      </c>
      <c r="F43" s="41">
        <v>0</v>
      </c>
      <c r="G43">
        <v>0</v>
      </c>
      <c r="H43">
        <v>4.47</v>
      </c>
      <c r="I43" s="27">
        <v>6.51</v>
      </c>
      <c r="J43" s="27">
        <v>7.47</v>
      </c>
      <c r="K43" s="27">
        <v>8.06</v>
      </c>
      <c r="L43">
        <v>8.2899999999999991</v>
      </c>
      <c r="M43">
        <v>8.3800000000000008</v>
      </c>
      <c r="N43">
        <v>8.4700000000000006</v>
      </c>
      <c r="O43">
        <v>-6.44</v>
      </c>
      <c r="P43">
        <v>-5.42</v>
      </c>
      <c r="Q43">
        <v>0.96</v>
      </c>
      <c r="R43" s="42" t="s">
        <v>69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0.6</v>
      </c>
      <c r="AL43">
        <v>0.64500000000000002</v>
      </c>
      <c r="AM43">
        <v>0.68500000000000005</v>
      </c>
      <c r="AN43">
        <v>0.72099999999999997</v>
      </c>
      <c r="AO43">
        <v>0.753</v>
      </c>
      <c r="AP43">
        <v>0.78200000000000003</v>
      </c>
      <c r="AQ43">
        <v>0.80800000000000005</v>
      </c>
      <c r="AR43">
        <v>0.83099999999999996</v>
      </c>
      <c r="AS43">
        <v>0.85199999999999998</v>
      </c>
      <c r="AT43">
        <v>0.871</v>
      </c>
      <c r="AU43">
        <v>0.88800000000000001</v>
      </c>
      <c r="AV43">
        <v>0.90300000000000002</v>
      </c>
      <c r="AW43">
        <v>0.91700000000000004</v>
      </c>
      <c r="AX43">
        <v>0.92900000000000005</v>
      </c>
      <c r="AY43" s="28">
        <v>0.94</v>
      </c>
      <c r="AZ43" s="28">
        <v>0.95099999999999996</v>
      </c>
      <c r="BA43" s="28">
        <v>0.96</v>
      </c>
      <c r="BB43" s="28">
        <v>0.96799999999999997</v>
      </c>
      <c r="BC43" s="28">
        <v>0.97499999999999998</v>
      </c>
      <c r="BD43" s="28">
        <v>0.98099999999999998</v>
      </c>
      <c r="BE43" s="28">
        <v>0.98599999999999999</v>
      </c>
      <c r="BF43" s="28">
        <v>0.99</v>
      </c>
      <c r="BG43" s="28">
        <v>0.99199999999999999</v>
      </c>
      <c r="BH43" s="28">
        <v>0.99299999999999999</v>
      </c>
      <c r="BI43" s="28">
        <v>0.99199999999999999</v>
      </c>
      <c r="BJ43" s="28">
        <v>0.99</v>
      </c>
      <c r="BK43" s="28">
        <v>0.98499999999999999</v>
      </c>
      <c r="BL43" s="28">
        <v>0.97799999999999998</v>
      </c>
      <c r="BM43" s="28">
        <v>0.96799999999999997</v>
      </c>
      <c r="BN43" s="28">
        <v>0.95599999999999996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1</v>
      </c>
      <c r="CA43" s="28">
        <v>1</v>
      </c>
      <c r="CB43" s="28">
        <v>1</v>
      </c>
      <c r="CC43" s="28">
        <v>1</v>
      </c>
      <c r="CD43" s="28">
        <v>1</v>
      </c>
      <c r="CE43" s="28">
        <v>0.96699999999999997</v>
      </c>
      <c r="CF43" s="28">
        <v>0.93300000000000005</v>
      </c>
      <c r="CG43" s="28">
        <v>0.9</v>
      </c>
      <c r="CH43" s="28">
        <v>0.86699999999999999</v>
      </c>
      <c r="CI43" s="28">
        <v>0.83299999999999996</v>
      </c>
      <c r="CJ43" s="28">
        <v>0.8</v>
      </c>
      <c r="CK43" s="28">
        <v>0.76700000000000002</v>
      </c>
      <c r="CL43" s="28">
        <v>0.73299999999999998</v>
      </c>
      <c r="CM43" s="28">
        <v>0.7</v>
      </c>
      <c r="CN43" s="28">
        <v>0.66700000000000004</v>
      </c>
      <c r="CO43" s="28">
        <v>0.63300000000000001</v>
      </c>
      <c r="CP43" s="28">
        <v>0.6</v>
      </c>
      <c r="CQ43" s="28">
        <v>0.56699999999999995</v>
      </c>
      <c r="CR43" s="28">
        <v>0.53300000000000003</v>
      </c>
      <c r="CS43" s="28">
        <v>0.5</v>
      </c>
      <c r="CT43" s="28">
        <v>0.46700000000000003</v>
      </c>
      <c r="CU43" s="28">
        <v>0.433</v>
      </c>
      <c r="CV43" s="28">
        <v>0.4</v>
      </c>
      <c r="CW43" s="28">
        <v>0.36699999999999999</v>
      </c>
      <c r="CX43" s="28">
        <v>0.33300000000000002</v>
      </c>
      <c r="CY43" s="28">
        <v>0.3</v>
      </c>
      <c r="CZ43" s="28">
        <v>0.26700000000000002</v>
      </c>
      <c r="DA43" s="28">
        <v>0.23300000000000001</v>
      </c>
      <c r="DB43" s="28">
        <v>0.2</v>
      </c>
      <c r="DC43" s="28">
        <v>0.16700000000000001</v>
      </c>
      <c r="DD43">
        <v>0.13300000000000001</v>
      </c>
      <c r="DE43">
        <v>0.1</v>
      </c>
      <c r="DF43">
        <v>6.7000000000000004E-2</v>
      </c>
      <c r="DG43">
        <v>3.3000000000000002E-2</v>
      </c>
      <c r="DH43">
        <v>0</v>
      </c>
    </row>
    <row r="44" spans="1:136" x14ac:dyDescent="0.25">
      <c r="A44" t="s">
        <v>67</v>
      </c>
      <c r="B44" s="27">
        <v>3</v>
      </c>
      <c r="C44">
        <v>5.18</v>
      </c>
      <c r="D44" t="s">
        <v>37</v>
      </c>
      <c r="E44">
        <v>0</v>
      </c>
      <c r="F44">
        <v>0</v>
      </c>
      <c r="G44">
        <v>0</v>
      </c>
      <c r="H44">
        <v>4.13</v>
      </c>
      <c r="I44">
        <v>6.55</v>
      </c>
      <c r="J44">
        <v>7.52</v>
      </c>
      <c r="K44">
        <v>8.0500000000000007</v>
      </c>
      <c r="L44">
        <v>8.34</v>
      </c>
      <c r="M44">
        <v>8.5</v>
      </c>
      <c r="N44">
        <v>8.5500000000000007</v>
      </c>
      <c r="O44">
        <v>-2.38</v>
      </c>
      <c r="P44">
        <v>-1.69</v>
      </c>
      <c r="Q44">
        <v>0.99</v>
      </c>
      <c r="R44" s="42" t="s">
        <v>70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0.56699999999999995</v>
      </c>
      <c r="AL44">
        <v>0.623</v>
      </c>
      <c r="AM44">
        <v>0.67100000000000004</v>
      </c>
      <c r="AN44">
        <v>0.71299999999999997</v>
      </c>
      <c r="AO44">
        <v>0.749</v>
      </c>
      <c r="AP44">
        <v>0.78100000000000003</v>
      </c>
      <c r="AQ44">
        <v>0.80800000000000005</v>
      </c>
      <c r="AR44">
        <v>0.83199999999999996</v>
      </c>
      <c r="AS44">
        <v>0.85199999999999998</v>
      </c>
      <c r="AT44">
        <v>0.87</v>
      </c>
      <c r="AU44">
        <v>0.88600000000000001</v>
      </c>
      <c r="AV44">
        <v>0.9</v>
      </c>
      <c r="AW44">
        <v>0.91300000000000003</v>
      </c>
      <c r="AX44">
        <v>0.92400000000000004</v>
      </c>
      <c r="AY44">
        <v>0.93500000000000005</v>
      </c>
      <c r="AZ44">
        <v>0.94499999999999995</v>
      </c>
      <c r="BA44">
        <v>0.95399999999999996</v>
      </c>
      <c r="BB44">
        <v>0.96199999999999997</v>
      </c>
      <c r="BC44">
        <v>0.97</v>
      </c>
      <c r="BD44">
        <v>0.97699999999999998</v>
      </c>
      <c r="BE44">
        <v>0.98299999999999998</v>
      </c>
      <c r="BF44">
        <v>0.98799999999999999</v>
      </c>
      <c r="BG44">
        <v>0.99199999999999999</v>
      </c>
      <c r="BH44">
        <v>0.995</v>
      </c>
      <c r="BI44">
        <v>0.996</v>
      </c>
      <c r="BJ44">
        <v>0.995</v>
      </c>
      <c r="BK44">
        <v>0.99099999999999999</v>
      </c>
      <c r="BL44">
        <v>0.98399999999999999</v>
      </c>
      <c r="BM44">
        <v>0.97299999999999998</v>
      </c>
      <c r="BN44">
        <v>0.95799999999999996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0.96699999999999997</v>
      </c>
      <c r="CF44">
        <v>0.93300000000000005</v>
      </c>
      <c r="CG44">
        <v>0.9</v>
      </c>
      <c r="CH44">
        <v>0.86699999999999999</v>
      </c>
      <c r="CI44">
        <v>0.83299999999999996</v>
      </c>
      <c r="CJ44">
        <v>0.8</v>
      </c>
      <c r="CK44">
        <v>0.76700000000000002</v>
      </c>
      <c r="CL44">
        <v>0.73299999999999998</v>
      </c>
      <c r="CM44">
        <v>0.7</v>
      </c>
      <c r="CN44">
        <v>0.66700000000000004</v>
      </c>
      <c r="CO44">
        <v>0.63300000000000001</v>
      </c>
      <c r="CP44">
        <v>0.6</v>
      </c>
      <c r="CQ44">
        <v>0.56699999999999995</v>
      </c>
      <c r="CR44">
        <v>0.53300000000000003</v>
      </c>
      <c r="CS44">
        <v>0.5</v>
      </c>
      <c r="CT44">
        <v>0.46700000000000003</v>
      </c>
      <c r="CU44">
        <v>0.433</v>
      </c>
      <c r="CV44">
        <v>0.4</v>
      </c>
      <c r="CW44">
        <v>0.36699999999999999</v>
      </c>
      <c r="CX44">
        <v>0.33300000000000002</v>
      </c>
      <c r="CY44">
        <v>0.3</v>
      </c>
      <c r="CZ44">
        <v>0.26700000000000002</v>
      </c>
      <c r="DA44">
        <v>0.23300000000000001</v>
      </c>
      <c r="DB44">
        <v>0.2</v>
      </c>
      <c r="DC44">
        <v>0.16700000000000001</v>
      </c>
      <c r="DD44">
        <v>0.13300000000000001</v>
      </c>
      <c r="DE44">
        <v>0.1</v>
      </c>
      <c r="DF44">
        <v>6.7000000000000004E-2</v>
      </c>
      <c r="DG44">
        <v>3.3000000000000002E-2</v>
      </c>
      <c r="DH44">
        <v>0</v>
      </c>
    </row>
    <row r="45" spans="1:136" x14ac:dyDescent="0.25">
      <c r="B45" s="27"/>
      <c r="D45" s="41"/>
      <c r="E45" s="41"/>
      <c r="F45" s="41"/>
      <c r="I45" s="27"/>
      <c r="J45" s="27"/>
      <c r="K45" s="27"/>
      <c r="L45"/>
      <c r="M45"/>
      <c r="N45"/>
      <c r="O45"/>
      <c r="R45" s="42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I45" s="28"/>
      <c r="DJ45" s="28"/>
      <c r="DK45" s="28"/>
      <c r="DL45" s="28"/>
    </row>
    <row r="46" spans="1:136" x14ac:dyDescent="0.25">
      <c r="B46" s="27"/>
      <c r="K46"/>
      <c r="L46"/>
      <c r="M46"/>
      <c r="N46"/>
      <c r="O46"/>
      <c r="R46" s="42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136" x14ac:dyDescent="0.25">
      <c r="B47" s="27"/>
      <c r="K47"/>
      <c r="L47"/>
      <c r="M47"/>
      <c r="N47"/>
      <c r="O47"/>
      <c r="R47" s="42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5" priority="2" stopIfTrue="1" operator="equal">
      <formula>0</formula>
    </cfRule>
    <cfRule type="cellIs" dxfId="4" priority="3" stopIfTrue="1" operator="equal">
      <formula>""""""</formula>
    </cfRule>
  </conditionalFormatting>
  <conditionalFormatting sqref="C7:C14">
    <cfRule type="cellIs" dxfId="3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5EFC-EB51-47FF-AAD2-A587198E977A}">
  <sheetPr codeName="Tabelle9"/>
  <dimension ref="A1:EF54"/>
  <sheetViews>
    <sheetView tabSelected="1" view="pageBreakPreview" zoomScale="85" zoomScaleNormal="70" zoomScaleSheetLayoutView="85" workbookViewId="0">
      <selection activeCell="L11" sqref="L11"/>
    </sheetView>
  </sheetViews>
  <sheetFormatPr baseColWidth="10" defaultRowHeight="15" x14ac:dyDescent="0.25"/>
  <cols>
    <col min="1" max="2" width="7.7109375" customWidth="1"/>
    <col min="3" max="10" width="7" customWidth="1"/>
    <col min="11" max="13" width="7" style="6" customWidth="1"/>
    <col min="14" max="15" width="6.7109375" style="6" customWidth="1"/>
    <col min="16" max="128" width="6.7109375" customWidth="1"/>
  </cols>
  <sheetData>
    <row r="1" spans="1:67" ht="45" customHeight="1" x14ac:dyDescent="0.25">
      <c r="A1" s="44" t="s">
        <v>35</v>
      </c>
      <c r="B1" s="1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5">
        <v>0.72668089999999996</v>
      </c>
      <c r="Q1" s="5">
        <v>-3.2982269999999998</v>
      </c>
      <c r="R1" s="5">
        <v>5.0283373999999998</v>
      </c>
      <c r="S1" s="5">
        <v>-2.9678043999999999</v>
      </c>
      <c r="T1" s="5">
        <v>0.94803150000000003</v>
      </c>
      <c r="U1" s="6"/>
      <c r="V1" s="7">
        <f xml:space="preserve"> ($P1*V$2 +$Q1*V$2^2 +$R1*V$2^3 +$S1*V$2^4 + $T1)</f>
        <v>-3.1316182617183719E-3</v>
      </c>
      <c r="W1" s="7">
        <f t="shared" ref="W1:BN1" si="0" xml:space="preserve"> ($P1*W$2 +$Q1*W$2^2 +$R1*W$2^3 +$S1*W$2^4 + $T1)</f>
        <v>0.10408047736000026</v>
      </c>
      <c r="X1" s="7">
        <f t="shared" si="0"/>
        <v>0.20097653747953059</v>
      </c>
      <c r="Y1" s="7">
        <f t="shared" si="0"/>
        <v>0.2882954631975011</v>
      </c>
      <c r="Z1" s="7">
        <f t="shared" si="0"/>
        <v>0.3667483324482822</v>
      </c>
      <c r="AA1" s="7">
        <f t="shared" si="0"/>
        <v>0.43701840000000003</v>
      </c>
      <c r="AB1" s="7">
        <f t="shared" si="0"/>
        <v>0.49976109745453157</v>
      </c>
      <c r="AC1" s="7">
        <f t="shared" si="0"/>
        <v>0.55560403324750018</v>
      </c>
      <c r="AD1" s="7">
        <f t="shared" si="0"/>
        <v>0.60514699264828098</v>
      </c>
      <c r="AE1" s="7">
        <f t="shared" si="0"/>
        <v>0.64896193776000033</v>
      </c>
      <c r="AF1" s="7">
        <f t="shared" si="0"/>
        <v>0.68759300751953123</v>
      </c>
      <c r="AG1" s="7">
        <f t="shared" si="0"/>
        <v>0.72155651769750062</v>
      </c>
      <c r="AH1" s="7">
        <f t="shared" si="0"/>
        <v>0.75134096089828184</v>
      </c>
      <c r="AI1" s="7">
        <f t="shared" si="0"/>
        <v>0.77740700656000017</v>
      </c>
      <c r="AJ1" s="7">
        <f t="shared" si="0"/>
        <v>0.80018750095453106</v>
      </c>
      <c r="AK1" s="7">
        <f t="shared" si="0"/>
        <v>0.82008746718750025</v>
      </c>
      <c r="AL1" s="7">
        <f t="shared" si="0"/>
        <v>0.83748410519828131</v>
      </c>
      <c r="AM1" s="7">
        <f t="shared" si="0"/>
        <v>0.85272679176000021</v>
      </c>
      <c r="AN1" s="7">
        <f t="shared" si="0"/>
        <v>0.86613708047953109</v>
      </c>
      <c r="AO1" s="7">
        <f t="shared" si="0"/>
        <v>0.87800870179750035</v>
      </c>
      <c r="AP1" s="7">
        <f t="shared" si="0"/>
        <v>0.88860756298828103</v>
      </c>
      <c r="AQ1" s="7">
        <f t="shared" si="0"/>
        <v>0.89817174816000023</v>
      </c>
      <c r="AR1" s="7">
        <f t="shared" si="0"/>
        <v>0.90691151825453131</v>
      </c>
      <c r="AS1" s="7">
        <f t="shared" si="0"/>
        <v>0.91500931104750016</v>
      </c>
      <c r="AT1" s="7">
        <f t="shared" si="0"/>
        <v>0.92261974114828127</v>
      </c>
      <c r="AU1" s="7">
        <f t="shared" si="0"/>
        <v>0.92986960000000007</v>
      </c>
      <c r="AV1" s="7">
        <f t="shared" si="0"/>
        <v>0.9368578558795313</v>
      </c>
      <c r="AW1" s="7">
        <f t="shared" si="0"/>
        <v>0.94365565389750006</v>
      </c>
      <c r="AX1" s="7">
        <f t="shared" si="0"/>
        <v>0.95030631599828141</v>
      </c>
      <c r="AY1" s="7">
        <f t="shared" si="0"/>
        <v>0.95682534096000005</v>
      </c>
      <c r="AZ1" s="7">
        <f t="shared" si="0"/>
        <v>0.96320040439453125</v>
      </c>
      <c r="BA1" s="7">
        <f t="shared" si="0"/>
        <v>0.96939135874750004</v>
      </c>
      <c r="BB1" s="7">
        <f t="shared" si="0"/>
        <v>0.97533023329828128</v>
      </c>
      <c r="BC1" s="7">
        <f t="shared" si="0"/>
        <v>0.98092123415999999</v>
      </c>
      <c r="BD1" s="7">
        <f t="shared" si="0"/>
        <v>0.98604074427953126</v>
      </c>
      <c r="BE1" s="7">
        <f t="shared" si="0"/>
        <v>0.99053732343750001</v>
      </c>
      <c r="BF1" s="7">
        <f t="shared" si="0"/>
        <v>0.99423170824828133</v>
      </c>
      <c r="BG1" s="7">
        <f t="shared" si="0"/>
        <v>0.99691681216000005</v>
      </c>
      <c r="BH1" s="7">
        <f t="shared" si="0"/>
        <v>0.99835772545453128</v>
      </c>
      <c r="BI1" s="7">
        <f t="shared" si="0"/>
        <v>0.99829171524750004</v>
      </c>
      <c r="BJ1" s="7">
        <f t="shared" si="0"/>
        <v>0.99642822548828125</v>
      </c>
      <c r="BK1" s="7">
        <f t="shared" si="0"/>
        <v>0.99244887696000006</v>
      </c>
      <c r="BL1" s="7">
        <f t="shared" si="0"/>
        <v>0.98600746727953126</v>
      </c>
      <c r="BM1" s="7">
        <f t="shared" si="0"/>
        <v>0.97672997089750002</v>
      </c>
      <c r="BN1" s="7">
        <f t="shared" si="0"/>
        <v>0.96421453909828125</v>
      </c>
      <c r="BO1" s="7">
        <f t="shared" ref="BO1" si="1" xml:space="preserve"> ($P1*BO$41 +$Q1*BO$41^2 +$R1*BO$41^3 +$S1*BO$41^4 + $T1)</f>
        <v>0.94803150000000003</v>
      </c>
    </row>
    <row r="2" spans="1:67" ht="13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8"/>
      <c r="Q2" s="8"/>
      <c r="R2" s="8"/>
      <c r="S2" s="8"/>
      <c r="T2" s="8"/>
      <c r="U2" s="8">
        <v>40</v>
      </c>
      <c r="V2">
        <f>V41/$U$2</f>
        <v>1.125</v>
      </c>
      <c r="W2">
        <f>W41/$U$2</f>
        <v>1.1000000000000001</v>
      </c>
      <c r="X2">
        <f t="shared" ref="X2:BN2" si="2">X41/$U$2</f>
        <v>1.075</v>
      </c>
      <c r="Y2">
        <f t="shared" si="2"/>
        <v>1.05</v>
      </c>
      <c r="Z2">
        <f t="shared" si="2"/>
        <v>1.0249999999999999</v>
      </c>
      <c r="AA2">
        <f t="shared" si="2"/>
        <v>1</v>
      </c>
      <c r="AB2">
        <f t="shared" si="2"/>
        <v>0.97499999999999998</v>
      </c>
      <c r="AC2">
        <f t="shared" si="2"/>
        <v>0.95</v>
      </c>
      <c r="AD2">
        <f t="shared" si="2"/>
        <v>0.92500000000000004</v>
      </c>
      <c r="AE2">
        <f t="shared" si="2"/>
        <v>0.9</v>
      </c>
      <c r="AF2">
        <f t="shared" si="2"/>
        <v>0.875</v>
      </c>
      <c r="AG2">
        <f t="shared" si="2"/>
        <v>0.85</v>
      </c>
      <c r="AH2">
        <f t="shared" si="2"/>
        <v>0.82499999999999996</v>
      </c>
      <c r="AI2">
        <f t="shared" si="2"/>
        <v>0.8</v>
      </c>
      <c r="AJ2">
        <f t="shared" si="2"/>
        <v>0.77500000000000002</v>
      </c>
      <c r="AK2">
        <f t="shared" si="2"/>
        <v>0.75</v>
      </c>
      <c r="AL2">
        <f t="shared" si="2"/>
        <v>0.72499999999999998</v>
      </c>
      <c r="AM2">
        <f t="shared" si="2"/>
        <v>0.7</v>
      </c>
      <c r="AN2">
        <f t="shared" si="2"/>
        <v>0.67500000000000004</v>
      </c>
      <c r="AO2">
        <f t="shared" si="2"/>
        <v>0.65</v>
      </c>
      <c r="AP2">
        <f t="shared" si="2"/>
        <v>0.625</v>
      </c>
      <c r="AQ2">
        <f t="shared" si="2"/>
        <v>0.6</v>
      </c>
      <c r="AR2">
        <f t="shared" si="2"/>
        <v>0.57499999999999996</v>
      </c>
      <c r="AS2">
        <f t="shared" si="2"/>
        <v>0.55000000000000004</v>
      </c>
      <c r="AT2">
        <f t="shared" si="2"/>
        <v>0.52500000000000002</v>
      </c>
      <c r="AU2">
        <f t="shared" si="2"/>
        <v>0.5</v>
      </c>
      <c r="AV2">
        <f t="shared" si="2"/>
        <v>0.47499999999999998</v>
      </c>
      <c r="AW2">
        <f t="shared" si="2"/>
        <v>0.45</v>
      </c>
      <c r="AX2">
        <f t="shared" si="2"/>
        <v>0.42499999999999999</v>
      </c>
      <c r="AY2">
        <f t="shared" si="2"/>
        <v>0.4</v>
      </c>
      <c r="AZ2">
        <f t="shared" si="2"/>
        <v>0.375</v>
      </c>
      <c r="BA2">
        <f t="shared" si="2"/>
        <v>0.35</v>
      </c>
      <c r="BB2">
        <f t="shared" si="2"/>
        <v>0.32500000000000001</v>
      </c>
      <c r="BC2">
        <f t="shared" si="2"/>
        <v>0.3</v>
      </c>
      <c r="BD2">
        <f t="shared" si="2"/>
        <v>0.27500000000000002</v>
      </c>
      <c r="BE2">
        <f t="shared" si="2"/>
        <v>0.25</v>
      </c>
      <c r="BF2">
        <f t="shared" si="2"/>
        <v>0.22500000000000001</v>
      </c>
      <c r="BG2">
        <f t="shared" si="2"/>
        <v>0.2</v>
      </c>
      <c r="BH2">
        <f t="shared" si="2"/>
        <v>0.17499999999999999</v>
      </c>
      <c r="BI2">
        <f t="shared" si="2"/>
        <v>0.15</v>
      </c>
      <c r="BJ2">
        <f t="shared" si="2"/>
        <v>0.125</v>
      </c>
      <c r="BK2">
        <f t="shared" si="2"/>
        <v>0.1</v>
      </c>
      <c r="BL2">
        <f t="shared" si="2"/>
        <v>7.4999999999999997E-2</v>
      </c>
      <c r="BM2">
        <f t="shared" si="2"/>
        <v>0.05</v>
      </c>
      <c r="BN2">
        <f t="shared" si="2"/>
        <v>2.5000000000000001E-2</v>
      </c>
      <c r="BO2" s="6"/>
    </row>
    <row r="3" spans="1:67" ht="18.75" customHeight="1" x14ac:dyDescent="0.25">
      <c r="A3" s="46" t="str">
        <f>LEFT(R42,8)</f>
        <v>16.02.25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</row>
    <row r="4" spans="1:67" ht="16.5" customHeight="1" thickBot="1" x14ac:dyDescent="0.3">
      <c r="A4" s="10" t="str">
        <f>A42</f>
        <v>Sohn Nelly</v>
      </c>
      <c r="B4" s="11"/>
      <c r="P4" s="6"/>
      <c r="Q4" s="6"/>
      <c r="R4" s="6"/>
      <c r="S4" s="6"/>
      <c r="T4" s="6"/>
      <c r="U4" s="6"/>
    </row>
    <row r="5" spans="1:67" ht="40.5" customHeight="1" x14ac:dyDescent="0.25">
      <c r="A5" s="47" t="s">
        <v>1</v>
      </c>
      <c r="B5" s="48"/>
      <c r="C5" s="49"/>
      <c r="D5" s="12" t="s">
        <v>2</v>
      </c>
      <c r="E5" s="12" t="s">
        <v>3</v>
      </c>
      <c r="F5" s="12" t="s">
        <v>4</v>
      </c>
      <c r="G5" s="13" t="s">
        <v>5</v>
      </c>
      <c r="H5" s="12" t="s">
        <v>6</v>
      </c>
      <c r="I5" s="12" t="s">
        <v>7</v>
      </c>
      <c r="J5" s="14" t="s">
        <v>8</v>
      </c>
      <c r="K5" s="12" t="s">
        <v>9</v>
      </c>
      <c r="L5" s="12" t="s">
        <v>10</v>
      </c>
      <c r="M5" s="15" t="s">
        <v>11</v>
      </c>
      <c r="N5" s="50" t="s">
        <v>12</v>
      </c>
      <c r="O5" s="51"/>
      <c r="P5" s="6"/>
      <c r="Q5" s="6"/>
      <c r="R5" s="6"/>
      <c r="S5" s="6"/>
      <c r="T5" s="6"/>
      <c r="U5" s="6"/>
    </row>
    <row r="6" spans="1:67" ht="15.75" thickBot="1" x14ac:dyDescent="0.3">
      <c r="A6" s="16" t="s">
        <v>13</v>
      </c>
      <c r="B6" s="17" t="s">
        <v>14</v>
      </c>
      <c r="C6" s="17" t="s">
        <v>15</v>
      </c>
      <c r="D6" s="52" t="s">
        <v>16</v>
      </c>
      <c r="E6" s="53"/>
      <c r="F6" s="53"/>
      <c r="G6" s="53"/>
      <c r="H6" s="53"/>
      <c r="I6" s="53"/>
      <c r="J6" s="53"/>
      <c r="K6" s="53"/>
      <c r="L6" s="53"/>
      <c r="M6" s="18" t="s">
        <v>16</v>
      </c>
      <c r="N6" s="54" t="s">
        <v>17</v>
      </c>
      <c r="O6" s="55"/>
      <c r="P6" s="6"/>
      <c r="Q6" s="6"/>
      <c r="R6" s="6"/>
      <c r="S6" s="6"/>
      <c r="T6" s="6"/>
      <c r="U6" s="6"/>
    </row>
    <row r="7" spans="1:67" x14ac:dyDescent="0.25">
      <c r="A7" s="19">
        <f t="shared" ref="A7:B14" si="3">B42</f>
        <v>1</v>
      </c>
      <c r="B7" s="20" t="str">
        <f t="shared" si="3"/>
        <v>x</v>
      </c>
      <c r="C7" s="21" t="str">
        <f t="shared" ref="C7:C14" si="4">IF(ISBLANK(D42)=TRUE,"",D42)</f>
        <v>-</v>
      </c>
      <c r="D7" s="22">
        <f>'Sohn Nelly'!E42</f>
        <v>0</v>
      </c>
      <c r="E7" s="22">
        <f>'Sohn Nelly'!F42</f>
        <v>0</v>
      </c>
      <c r="F7" s="22">
        <f>'Sohn Nelly'!G42</f>
        <v>4.8600000000000003</v>
      </c>
      <c r="G7" s="22">
        <f>'Sohn Nelly'!H42</f>
        <v>6.78</v>
      </c>
      <c r="H7" s="22">
        <f>'Sohn Nelly'!I42</f>
        <v>7.82</v>
      </c>
      <c r="I7" s="22">
        <f>'Sohn Nelly'!J42</f>
        <v>8.3000000000000007</v>
      </c>
      <c r="J7" s="22">
        <f>'Sohn Nelly'!K42</f>
        <v>8.65</v>
      </c>
      <c r="K7" s="22">
        <f>'Sohn Nelly'!L42</f>
        <v>8.91</v>
      </c>
      <c r="L7" s="22">
        <f>'Sohn Nelly'!M42</f>
        <v>8.92</v>
      </c>
      <c r="M7" s="20">
        <f t="shared" ref="M7:O14" si="5">N42</f>
        <v>9.06</v>
      </c>
      <c r="N7" s="20">
        <f t="shared" si="5"/>
        <v>-4.74</v>
      </c>
      <c r="O7" s="23">
        <f t="shared" si="5"/>
        <v>-2.57</v>
      </c>
      <c r="P7" s="6"/>
      <c r="Q7" s="6"/>
      <c r="R7" s="6"/>
      <c r="S7" s="6"/>
      <c r="T7" s="6"/>
      <c r="U7" s="6"/>
    </row>
    <row r="8" spans="1:67" x14ac:dyDescent="0.25">
      <c r="A8" s="19">
        <f t="shared" si="3"/>
        <v>2</v>
      </c>
      <c r="B8" s="20" t="str">
        <f t="shared" si="3"/>
        <v>x</v>
      </c>
      <c r="C8" s="21" t="str">
        <f t="shared" si="4"/>
        <v>-</v>
      </c>
      <c r="D8" s="22">
        <f>'Sohn Nelly'!E43</f>
        <v>0</v>
      </c>
      <c r="E8" s="22">
        <f>'Sohn Nelly'!F43</f>
        <v>0</v>
      </c>
      <c r="F8" s="22">
        <f>'Sohn Nelly'!G43</f>
        <v>5.09</v>
      </c>
      <c r="G8" s="22">
        <f>'Sohn Nelly'!H43</f>
        <v>7.07</v>
      </c>
      <c r="H8" s="22">
        <f>'Sohn Nelly'!I43</f>
        <v>7.66</v>
      </c>
      <c r="I8" s="22">
        <f>'Sohn Nelly'!J43</f>
        <v>8.1999999999999993</v>
      </c>
      <c r="J8" s="22">
        <f>'Sohn Nelly'!K43</f>
        <v>8.5500000000000007</v>
      </c>
      <c r="K8" s="22">
        <f>'Sohn Nelly'!L43</f>
        <v>8.84</v>
      </c>
      <c r="L8" s="22">
        <f>'Sohn Nelly'!M43</f>
        <v>8.89</v>
      </c>
      <c r="M8" s="20">
        <f t="shared" si="5"/>
        <v>8.99</v>
      </c>
      <c r="N8" s="20">
        <f t="shared" si="5"/>
        <v>-6.68</v>
      </c>
      <c r="O8" s="23">
        <f t="shared" si="5"/>
        <v>-5.87</v>
      </c>
      <c r="P8" s="6"/>
      <c r="Q8" s="6"/>
      <c r="R8" s="6"/>
      <c r="S8" s="6"/>
      <c r="T8" s="6"/>
      <c r="U8" s="6"/>
    </row>
    <row r="9" spans="1:67" x14ac:dyDescent="0.25">
      <c r="A9" s="19">
        <f t="shared" si="3"/>
        <v>3</v>
      </c>
      <c r="B9" s="20">
        <f t="shared" si="3"/>
        <v>5.87</v>
      </c>
      <c r="C9" s="21" t="str">
        <f t="shared" si="4"/>
        <v>-</v>
      </c>
      <c r="D9" s="22">
        <f>'Sohn Nelly'!E44</f>
        <v>0</v>
      </c>
      <c r="E9" s="22">
        <f>'Sohn Nelly'!F44</f>
        <v>0</v>
      </c>
      <c r="F9" s="22">
        <f>'Sohn Nelly'!G44</f>
        <v>5.41</v>
      </c>
      <c r="G9" s="22">
        <f>'Sohn Nelly'!H44</f>
        <v>7.05</v>
      </c>
      <c r="H9" s="22">
        <f>'Sohn Nelly'!I44</f>
        <v>7.72</v>
      </c>
      <c r="I9" s="22">
        <f>'Sohn Nelly'!J44</f>
        <v>8.1999999999999993</v>
      </c>
      <c r="J9" s="22">
        <f>'Sohn Nelly'!K44</f>
        <v>8.58</v>
      </c>
      <c r="K9" s="22">
        <f>'Sohn Nelly'!L44</f>
        <v>8.82</v>
      </c>
      <c r="L9" s="22">
        <f>'Sohn Nelly'!M44</f>
        <v>8.81</v>
      </c>
      <c r="M9" s="20">
        <f t="shared" si="5"/>
        <v>8.9499999999999993</v>
      </c>
      <c r="N9" s="20">
        <f t="shared" si="5"/>
        <v>-5.15</v>
      </c>
      <c r="O9" s="23">
        <f t="shared" si="5"/>
        <v>-4.08</v>
      </c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67" x14ac:dyDescent="0.25">
      <c r="A10" s="19">
        <f t="shared" si="3"/>
        <v>4</v>
      </c>
      <c r="B10" s="20" t="str">
        <f t="shared" si="3"/>
        <v>x</v>
      </c>
      <c r="C10" s="21" t="str">
        <f t="shared" si="4"/>
        <v>-</v>
      </c>
      <c r="D10" s="22">
        <f>'Sohn Nelly'!E45</f>
        <v>0</v>
      </c>
      <c r="E10" s="22">
        <f>'Sohn Nelly'!F45</f>
        <v>0</v>
      </c>
      <c r="F10" s="22">
        <f>'Sohn Nelly'!G45</f>
        <v>5.42</v>
      </c>
      <c r="G10" s="22">
        <f>'Sohn Nelly'!H45</f>
        <v>7.08</v>
      </c>
      <c r="H10" s="22">
        <f>'Sohn Nelly'!I45</f>
        <v>7.76</v>
      </c>
      <c r="I10" s="22">
        <f>'Sohn Nelly'!J45</f>
        <v>8.25</v>
      </c>
      <c r="J10" s="22">
        <f>'Sohn Nelly'!K45</f>
        <v>8.65</v>
      </c>
      <c r="K10" s="22">
        <f>'Sohn Nelly'!L45</f>
        <v>8.86</v>
      </c>
      <c r="L10" s="22">
        <f>'Sohn Nelly'!M45</f>
        <v>8.76</v>
      </c>
      <c r="M10" s="20">
        <f t="shared" si="5"/>
        <v>8.98</v>
      </c>
      <c r="N10" s="20">
        <f t="shared" si="5"/>
        <v>-5.18</v>
      </c>
      <c r="O10" s="23">
        <f t="shared" si="5"/>
        <v>-3.93</v>
      </c>
      <c r="P10" s="6"/>
      <c r="Q10" s="6"/>
      <c r="R10" s="6"/>
      <c r="S10" s="6"/>
      <c r="T10" s="6"/>
      <c r="U10" s="6"/>
    </row>
    <row r="11" spans="1:67" ht="12.75" customHeight="1" x14ac:dyDescent="0.25">
      <c r="A11" s="19">
        <f t="shared" si="3"/>
        <v>5</v>
      </c>
      <c r="B11" s="20">
        <f t="shared" si="3"/>
        <v>6.05</v>
      </c>
      <c r="C11" s="21" t="str">
        <f t="shared" si="4"/>
        <v>-</v>
      </c>
      <c r="D11" s="22">
        <f>'Sohn Nelly'!E46</f>
        <v>0</v>
      </c>
      <c r="E11" s="22">
        <f>'Sohn Nelly'!F46</f>
        <v>0</v>
      </c>
      <c r="F11" s="22">
        <f>'Sohn Nelly'!G46</f>
        <v>5.35</v>
      </c>
      <c r="G11" s="22">
        <f>'Sohn Nelly'!H46</f>
        <v>6.96</v>
      </c>
      <c r="H11" s="22">
        <f>'Sohn Nelly'!I46</f>
        <v>7.68</v>
      </c>
      <c r="I11" s="22">
        <f>'Sohn Nelly'!J46</f>
        <v>8.2200000000000006</v>
      </c>
      <c r="J11" s="22">
        <f>'Sohn Nelly'!K46</f>
        <v>8.57</v>
      </c>
      <c r="K11" s="22">
        <f>'Sohn Nelly'!L46</f>
        <v>8.76</v>
      </c>
      <c r="L11" s="22">
        <f>'Sohn Nelly'!M46</f>
        <v>8.68</v>
      </c>
      <c r="M11" s="20">
        <f t="shared" si="5"/>
        <v>8.89</v>
      </c>
      <c r="N11" s="20">
        <f t="shared" si="5"/>
        <v>-4.9400000000000004</v>
      </c>
      <c r="O11" s="23">
        <f t="shared" si="5"/>
        <v>-4.1399999999999997</v>
      </c>
      <c r="P11" s="26"/>
      <c r="Q11" s="6"/>
      <c r="R11" s="6"/>
      <c r="S11" s="26"/>
      <c r="T11" s="6"/>
      <c r="U11" s="6"/>
      <c r="BL11" s="27"/>
      <c r="BN11" s="27"/>
      <c r="BO11" s="27"/>
    </row>
    <row r="12" spans="1:67" x14ac:dyDescent="0.25">
      <c r="A12" s="19">
        <f t="shared" si="3"/>
        <v>6</v>
      </c>
      <c r="B12" s="20" t="str">
        <f t="shared" si="3"/>
        <v>x</v>
      </c>
      <c r="C12" s="21" t="str">
        <f t="shared" si="4"/>
        <v>-</v>
      </c>
      <c r="D12" s="22">
        <f>'Sohn Nelly'!E47</f>
        <v>0</v>
      </c>
      <c r="E12" s="22">
        <f>'Sohn Nelly'!F47</f>
        <v>0</v>
      </c>
      <c r="F12" s="22">
        <f>'Sohn Nelly'!G47</f>
        <v>5.5</v>
      </c>
      <c r="G12" s="22">
        <f>'Sohn Nelly'!H47</f>
        <v>7.1</v>
      </c>
      <c r="H12" s="22">
        <f>'Sohn Nelly'!I47</f>
        <v>7.79</v>
      </c>
      <c r="I12" s="22">
        <f>'Sohn Nelly'!J47</f>
        <v>8.2799999999999994</v>
      </c>
      <c r="J12" s="22">
        <f>'Sohn Nelly'!K47</f>
        <v>8.64</v>
      </c>
      <c r="K12" s="22">
        <f>'Sohn Nelly'!L47</f>
        <v>8.85</v>
      </c>
      <c r="L12" s="22">
        <f>'Sohn Nelly'!M47</f>
        <v>8.75</v>
      </c>
      <c r="M12" s="20">
        <f t="shared" si="5"/>
        <v>8.99</v>
      </c>
      <c r="N12" s="20">
        <f t="shared" si="5"/>
        <v>-6.94</v>
      </c>
      <c r="O12" s="23">
        <f t="shared" si="5"/>
        <v>-6.32</v>
      </c>
      <c r="P12" s="26"/>
      <c r="Q12" s="6"/>
      <c r="R12" s="26"/>
      <c r="S12" s="26"/>
      <c r="T12" s="6"/>
      <c r="U12" s="6"/>
      <c r="V12" s="6"/>
    </row>
    <row r="13" spans="1:67" x14ac:dyDescent="0.25">
      <c r="A13" s="19">
        <f t="shared" si="3"/>
        <v>0</v>
      </c>
      <c r="B13" s="20">
        <f t="shared" si="3"/>
        <v>0</v>
      </c>
      <c r="C13" s="21" t="str">
        <f t="shared" si="4"/>
        <v/>
      </c>
      <c r="D13" s="22">
        <f>'Sohn Nelly'!E48</f>
        <v>0</v>
      </c>
      <c r="E13" s="22">
        <f>'Sohn Nelly'!F48</f>
        <v>0</v>
      </c>
      <c r="F13" s="22">
        <f>'Sohn Nelly'!G48</f>
        <v>0</v>
      </c>
      <c r="G13" s="22">
        <f>'Sohn Nelly'!H48</f>
        <v>0</v>
      </c>
      <c r="H13" s="22">
        <f>'Sohn Nelly'!I48</f>
        <v>0</v>
      </c>
      <c r="I13" s="22">
        <f>'Sohn Nelly'!J48</f>
        <v>0</v>
      </c>
      <c r="J13" s="22">
        <f>'Sohn Nelly'!K48</f>
        <v>0</v>
      </c>
      <c r="K13" s="22">
        <f>'Sohn Nelly'!L48</f>
        <v>0</v>
      </c>
      <c r="L13" s="22">
        <f>'Sohn Nelly'!M48</f>
        <v>0</v>
      </c>
      <c r="M13" s="20">
        <f t="shared" si="5"/>
        <v>0</v>
      </c>
      <c r="N13" s="20">
        <f t="shared" si="5"/>
        <v>0</v>
      </c>
      <c r="O13" s="23">
        <f t="shared" si="5"/>
        <v>0</v>
      </c>
      <c r="P13" s="26"/>
      <c r="Q13" s="26"/>
      <c r="R13" s="26"/>
      <c r="S13" s="26"/>
      <c r="T13" s="6"/>
      <c r="U13" s="6"/>
      <c r="V13" s="6"/>
      <c r="BA13" s="28"/>
      <c r="BB13" s="28"/>
      <c r="BC13" s="28"/>
      <c r="BD13" s="28"/>
      <c r="BE13" s="28"/>
    </row>
    <row r="14" spans="1:67" x14ac:dyDescent="0.25">
      <c r="A14" s="19">
        <f t="shared" si="3"/>
        <v>0</v>
      </c>
      <c r="B14" s="20">
        <f t="shared" si="3"/>
        <v>0</v>
      </c>
      <c r="C14" s="21" t="str">
        <f t="shared" si="4"/>
        <v/>
      </c>
      <c r="D14" s="22">
        <f>'Sohn Nelly'!E49</f>
        <v>0</v>
      </c>
      <c r="E14" s="22">
        <f>'Sohn Nelly'!F49</f>
        <v>0</v>
      </c>
      <c r="F14" s="22">
        <f>'Sohn Nelly'!G49</f>
        <v>0</v>
      </c>
      <c r="G14" s="22">
        <f>'Sohn Nelly'!H49</f>
        <v>0</v>
      </c>
      <c r="H14" s="22">
        <f>'Sohn Nelly'!I49</f>
        <v>0</v>
      </c>
      <c r="I14" s="22">
        <f>'Sohn Nelly'!J49</f>
        <v>0</v>
      </c>
      <c r="J14" s="22">
        <f>'Sohn Nelly'!K49</f>
        <v>0</v>
      </c>
      <c r="K14" s="22">
        <f>'Sohn Nelly'!L49</f>
        <v>0</v>
      </c>
      <c r="L14" s="22">
        <f>'Sohn Nelly'!M49</f>
        <v>0</v>
      </c>
      <c r="M14" s="20">
        <f t="shared" si="5"/>
        <v>0</v>
      </c>
      <c r="N14" s="20">
        <f t="shared" si="5"/>
        <v>0</v>
      </c>
      <c r="O14" s="23">
        <f t="shared" si="5"/>
        <v>0</v>
      </c>
      <c r="P14" s="6"/>
      <c r="Q14" s="6"/>
      <c r="R14" s="26"/>
      <c r="S14" s="26"/>
      <c r="T14" s="26"/>
      <c r="U14" s="2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25">
      <c r="A15" s="6"/>
      <c r="B15" s="6"/>
      <c r="C15" s="6"/>
      <c r="D15" s="6"/>
      <c r="E15" s="6"/>
      <c r="F15" s="29" t="s">
        <v>18</v>
      </c>
      <c r="G15" s="6"/>
      <c r="H15" s="6"/>
      <c r="I15" s="6"/>
      <c r="J15" s="6"/>
      <c r="P15" s="6"/>
      <c r="Q15" s="6"/>
      <c r="R15" s="26"/>
      <c r="S15" s="26"/>
      <c r="T15" s="26"/>
      <c r="U15" s="2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6"/>
      <c r="AH15" s="26"/>
      <c r="AI15" s="26"/>
      <c r="AJ15" s="26"/>
      <c r="AK15" s="26"/>
      <c r="AL15" s="26"/>
      <c r="AM15" s="6"/>
      <c r="AO15" s="6"/>
      <c r="AQ15" s="6"/>
      <c r="AR15" s="6"/>
      <c r="AT15" s="26"/>
      <c r="AU15" s="26"/>
      <c r="AV15" s="26"/>
      <c r="BO15" s="6"/>
    </row>
    <row r="16" spans="1:67" x14ac:dyDescent="0.25">
      <c r="A16" s="6"/>
      <c r="B16" s="30" t="s">
        <v>45</v>
      </c>
      <c r="C16" s="30"/>
      <c r="D16" s="6"/>
      <c r="E16" s="6"/>
      <c r="F16" s="6"/>
      <c r="H16" s="6"/>
      <c r="I16" s="6"/>
      <c r="J16" s="31" t="s">
        <v>19</v>
      </c>
      <c r="L16" s="31"/>
      <c r="P16" s="6"/>
      <c r="Q16" s="26"/>
      <c r="R16" s="26"/>
      <c r="S16" s="26"/>
      <c r="T16" s="26"/>
      <c r="U16" s="26"/>
      <c r="V16" s="6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</row>
    <row r="17" spans="1:67" x14ac:dyDescent="0.25">
      <c r="A17" s="6"/>
      <c r="B17" s="6"/>
      <c r="C17" s="6"/>
      <c r="D17" s="6"/>
      <c r="E17" s="32"/>
      <c r="F17" s="32"/>
      <c r="G17" s="32"/>
      <c r="H17" s="32"/>
      <c r="I17" s="32"/>
      <c r="J17" s="32"/>
      <c r="K17" s="32"/>
      <c r="L17" s="32"/>
      <c r="P17" s="6"/>
      <c r="Q17" s="26"/>
      <c r="R17" s="26"/>
      <c r="S17" s="26"/>
      <c r="T17" s="26"/>
      <c r="U17" s="2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6"/>
      <c r="B18" s="6"/>
      <c r="C18" s="6"/>
      <c r="D18" s="6"/>
      <c r="E18" s="32"/>
      <c r="F18" s="32"/>
      <c r="G18" s="32"/>
      <c r="H18" s="32"/>
      <c r="I18" s="32"/>
      <c r="J18" s="32"/>
      <c r="K18" s="32"/>
      <c r="L18" s="32"/>
      <c r="P18" s="6"/>
      <c r="Q18" s="26"/>
      <c r="R18" s="26"/>
      <c r="S18" s="26"/>
      <c r="T18" s="26"/>
      <c r="U18" s="2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25">
      <c r="A19" s="6"/>
      <c r="B19" s="6"/>
      <c r="C19" s="6"/>
      <c r="D19" s="6"/>
      <c r="E19" s="32"/>
      <c r="F19" s="32"/>
      <c r="G19" s="32"/>
      <c r="H19" s="32"/>
      <c r="I19" s="32"/>
      <c r="J19" s="32"/>
      <c r="K19" s="32"/>
      <c r="L19" s="32"/>
      <c r="P19" s="6"/>
      <c r="Q19" s="26"/>
      <c r="R19" s="26"/>
      <c r="S19" s="26"/>
      <c r="T19" s="26"/>
      <c r="U19" s="2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6"/>
      <c r="AH19" s="26"/>
      <c r="AI19" s="26"/>
      <c r="AJ19" s="26"/>
      <c r="AK19" s="26"/>
      <c r="AL19" s="26"/>
      <c r="AM19" s="6"/>
      <c r="AO19" s="6"/>
      <c r="AQ19" s="6"/>
      <c r="AR19" s="6"/>
      <c r="AT19" s="26"/>
      <c r="AU19" s="26"/>
      <c r="AV19" s="26"/>
      <c r="BO19" s="6"/>
    </row>
    <row r="20" spans="1:67" x14ac:dyDescent="0.25">
      <c r="A20" s="6"/>
      <c r="B20" s="6"/>
      <c r="C20" s="6"/>
      <c r="D20" s="6"/>
      <c r="E20" s="32"/>
      <c r="F20" s="32"/>
      <c r="G20" s="32"/>
      <c r="H20" s="32"/>
      <c r="I20" s="32"/>
      <c r="J20" s="32"/>
      <c r="K20" s="32"/>
      <c r="L20" s="32"/>
      <c r="P20" s="6"/>
      <c r="Q20" s="26"/>
      <c r="R20" s="26"/>
      <c r="S20" s="26"/>
      <c r="T20" s="26"/>
      <c r="U20" s="26"/>
      <c r="V20" s="6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</row>
    <row r="21" spans="1:67" x14ac:dyDescent="0.25">
      <c r="A21" s="6"/>
      <c r="B21" s="6"/>
      <c r="C21" s="6"/>
      <c r="D21" s="6"/>
      <c r="E21" s="32"/>
      <c r="F21" s="32"/>
      <c r="G21" s="32"/>
      <c r="H21" s="32"/>
      <c r="I21" s="32"/>
      <c r="J21" s="32"/>
      <c r="K21" s="32"/>
      <c r="L21" s="32"/>
      <c r="P21" s="6"/>
      <c r="Q21" s="26"/>
      <c r="R21" s="26"/>
      <c r="S21" s="26"/>
      <c r="T21" s="26"/>
      <c r="U21" s="2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6"/>
      <c r="B22" s="6"/>
      <c r="C22" s="6"/>
      <c r="D22" s="6"/>
      <c r="E22" s="32"/>
      <c r="F22" s="32"/>
      <c r="G22" s="32"/>
      <c r="H22" s="32"/>
      <c r="I22" s="32"/>
      <c r="J22" s="32"/>
      <c r="K22" s="32"/>
      <c r="L22" s="3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6"/>
      <c r="B23" s="6"/>
      <c r="C23" s="6"/>
      <c r="D23" s="6"/>
      <c r="E23" s="32"/>
      <c r="F23" s="32"/>
      <c r="G23" s="32"/>
      <c r="H23" s="32"/>
      <c r="I23" s="32"/>
      <c r="J23" s="32"/>
      <c r="K23" s="32"/>
      <c r="L23" s="3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6"/>
      <c r="AH23" s="26"/>
      <c r="AI23" s="26"/>
      <c r="AJ23" s="26"/>
      <c r="AK23" s="26"/>
      <c r="AL23" s="26"/>
      <c r="AM23" s="6"/>
      <c r="AO23" s="6"/>
      <c r="AQ23" s="6"/>
      <c r="AR23" s="6"/>
      <c r="AT23" s="26"/>
      <c r="AU23" s="26"/>
      <c r="AV23" s="26"/>
      <c r="BO23" s="6"/>
    </row>
    <row r="24" spans="1:67" x14ac:dyDescent="0.25">
      <c r="A24" s="6"/>
      <c r="B24" s="6"/>
      <c r="C24" s="6"/>
      <c r="D24" s="6"/>
      <c r="E24" s="32"/>
      <c r="F24" s="32"/>
      <c r="G24" s="32"/>
      <c r="H24" s="32"/>
      <c r="I24" s="32"/>
      <c r="J24" s="32"/>
      <c r="K24" s="32"/>
      <c r="L24" s="32"/>
      <c r="P24" s="6"/>
      <c r="Q24" s="6"/>
      <c r="R24" s="6"/>
      <c r="S24" s="6"/>
      <c r="T24" s="6"/>
      <c r="U24" s="6"/>
      <c r="V24" s="6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</row>
    <row r="25" spans="1:67" x14ac:dyDescent="0.25">
      <c r="A25" s="6"/>
      <c r="B25" s="6"/>
      <c r="C25" s="6"/>
      <c r="D25" s="6"/>
      <c r="E25" s="32"/>
      <c r="F25" s="32"/>
      <c r="G25" s="32"/>
      <c r="H25" s="32"/>
      <c r="I25" s="32"/>
      <c r="J25" s="32"/>
      <c r="K25" s="32"/>
      <c r="L25" s="3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6"/>
      <c r="B26" s="6"/>
      <c r="C26" s="6"/>
      <c r="D26" s="6"/>
      <c r="E26" s="32"/>
      <c r="F26" s="32"/>
      <c r="G26" s="32"/>
      <c r="H26" s="32"/>
      <c r="I26" s="32"/>
      <c r="J26" s="32"/>
      <c r="K26" s="32"/>
      <c r="L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6"/>
      <c r="B27" s="6"/>
      <c r="C27" s="6"/>
      <c r="D27" s="6"/>
      <c r="E27" s="32"/>
      <c r="F27" s="32"/>
      <c r="G27" s="32"/>
      <c r="H27" s="32"/>
      <c r="I27" s="32"/>
      <c r="J27" s="32"/>
      <c r="K27" s="32"/>
      <c r="L27" s="3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6"/>
      <c r="AH27" s="26"/>
      <c r="AI27" s="26"/>
      <c r="AJ27" s="26"/>
      <c r="AK27" s="26"/>
      <c r="AL27" s="26"/>
      <c r="AM27" s="6"/>
      <c r="AO27" s="6"/>
      <c r="AQ27" s="6"/>
      <c r="AR27" s="6"/>
      <c r="AT27" s="26"/>
      <c r="AU27" s="26"/>
      <c r="AV27" s="26"/>
      <c r="BO27" s="6"/>
    </row>
    <row r="28" spans="1:67" x14ac:dyDescent="0.25">
      <c r="A28" s="6"/>
      <c r="B28" s="6"/>
      <c r="C28" s="6"/>
      <c r="D28" s="6"/>
      <c r="E28" s="32"/>
      <c r="F28" s="32"/>
      <c r="G28" s="32"/>
      <c r="H28" s="32"/>
      <c r="I28" s="32"/>
      <c r="J28" s="32"/>
      <c r="K28" s="32"/>
      <c r="L28" s="32"/>
      <c r="P28" s="6"/>
      <c r="Q28" s="6"/>
      <c r="R28" s="6"/>
      <c r="S28" s="6"/>
      <c r="T28" s="6"/>
      <c r="U28" s="6"/>
      <c r="V28" s="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</row>
    <row r="29" spans="1:6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P29" s="6"/>
      <c r="Q29" s="6"/>
      <c r="R29" s="26"/>
      <c r="S29" s="26"/>
      <c r="T29" s="26"/>
      <c r="U29" s="2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P30" s="6"/>
      <c r="Q30" s="6"/>
      <c r="R30" s="26"/>
      <c r="S30" s="26"/>
      <c r="T30" s="26"/>
      <c r="U30" s="2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P31" s="6"/>
      <c r="Q31" s="6"/>
      <c r="R31" s="26"/>
      <c r="S31" s="26"/>
      <c r="T31" s="26"/>
      <c r="U31" s="2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26"/>
      <c r="AH31" s="26"/>
      <c r="AI31" s="26"/>
      <c r="AJ31" s="26"/>
      <c r="AK31" s="26"/>
      <c r="AL31" s="26"/>
      <c r="AM31" s="6"/>
      <c r="AO31" s="6"/>
      <c r="AQ31" s="6"/>
      <c r="AR31" s="6"/>
      <c r="AT31" s="26"/>
      <c r="AU31" s="26"/>
      <c r="AV31" s="26"/>
      <c r="BO31" s="6"/>
    </row>
    <row r="32" spans="1:6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P32" s="6"/>
      <c r="Q32" s="6"/>
      <c r="R32" s="26"/>
      <c r="S32" s="26"/>
      <c r="T32" s="26"/>
      <c r="U32" s="2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1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P33" s="6"/>
      <c r="Q33" s="6"/>
      <c r="R33" s="26"/>
      <c r="S33" s="26"/>
      <c r="T33" s="26"/>
      <c r="U33" s="2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136" x14ac:dyDescent="0.25">
      <c r="P34" s="6"/>
      <c r="Q34" s="6"/>
      <c r="R34" s="26"/>
      <c r="S34" s="26"/>
      <c r="T34" s="26"/>
      <c r="U34" s="2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136" ht="91.5" customHeight="1" x14ac:dyDescent="0.25">
      <c r="P35" s="6"/>
      <c r="Q35" s="6"/>
      <c r="R35" s="26"/>
      <c r="S35" s="26"/>
      <c r="T35" s="26"/>
      <c r="U35" s="26"/>
    </row>
    <row r="36" spans="1:136" ht="91.5" customHeight="1" x14ac:dyDescent="0.25">
      <c r="P36" s="6"/>
      <c r="Q36" s="6"/>
      <c r="R36" s="26"/>
      <c r="S36" s="26"/>
      <c r="T36" s="26"/>
      <c r="U36" s="26"/>
    </row>
    <row r="37" spans="1:136" ht="120.75" customHeight="1" x14ac:dyDescent="0.25">
      <c r="J37" s="6"/>
      <c r="P37" s="6"/>
      <c r="Q37" s="6"/>
      <c r="R37" s="26"/>
      <c r="S37" s="26"/>
      <c r="T37" s="26"/>
      <c r="U37" s="26"/>
    </row>
    <row r="38" spans="1:136" x14ac:dyDescent="0.25">
      <c r="P38" s="6"/>
      <c r="Q38" s="6"/>
      <c r="R38" s="26"/>
      <c r="S38" s="26"/>
      <c r="T38" s="26"/>
      <c r="U38" s="26"/>
      <c r="V38" s="33">
        <f t="shared" ref="V38:BN38" si="6">V41^4</f>
        <v>4100625</v>
      </c>
      <c r="W38" s="33">
        <f t="shared" si="6"/>
        <v>3748096</v>
      </c>
      <c r="X38" s="33">
        <f t="shared" si="6"/>
        <v>3418801</v>
      </c>
      <c r="Y38" s="33">
        <f t="shared" si="6"/>
        <v>3111696</v>
      </c>
      <c r="Z38" s="33">
        <f t="shared" si="6"/>
        <v>2825761</v>
      </c>
      <c r="AA38" s="33">
        <f t="shared" si="6"/>
        <v>2560000</v>
      </c>
      <c r="AB38" s="33">
        <f t="shared" si="6"/>
        <v>2313441</v>
      </c>
      <c r="AC38" s="33">
        <f t="shared" si="6"/>
        <v>2085136</v>
      </c>
      <c r="AD38" s="33">
        <f t="shared" si="6"/>
        <v>1874161</v>
      </c>
      <c r="AE38" s="33">
        <f t="shared" si="6"/>
        <v>1679616</v>
      </c>
      <c r="AF38" s="33">
        <f t="shared" si="6"/>
        <v>1500625</v>
      </c>
      <c r="AG38" s="33">
        <f t="shared" si="6"/>
        <v>1336336</v>
      </c>
      <c r="AH38" s="33">
        <f t="shared" si="6"/>
        <v>1185921</v>
      </c>
      <c r="AI38" s="33">
        <f t="shared" si="6"/>
        <v>1048576</v>
      </c>
      <c r="AJ38" s="33">
        <f t="shared" si="6"/>
        <v>923521</v>
      </c>
      <c r="AK38" s="33">
        <f t="shared" si="6"/>
        <v>810000</v>
      </c>
      <c r="AL38" s="33">
        <f t="shared" si="6"/>
        <v>707281</v>
      </c>
      <c r="AM38" s="33">
        <f t="shared" si="6"/>
        <v>614656</v>
      </c>
      <c r="AN38" s="33">
        <f t="shared" si="6"/>
        <v>531441</v>
      </c>
      <c r="AO38" s="33">
        <f t="shared" si="6"/>
        <v>456976</v>
      </c>
      <c r="AP38" s="33">
        <f t="shared" si="6"/>
        <v>390625</v>
      </c>
      <c r="AQ38" s="33">
        <f t="shared" si="6"/>
        <v>331776</v>
      </c>
      <c r="AR38" s="33">
        <f t="shared" si="6"/>
        <v>279841</v>
      </c>
      <c r="AS38" s="33">
        <f t="shared" si="6"/>
        <v>234256</v>
      </c>
      <c r="AT38" s="33">
        <f t="shared" si="6"/>
        <v>194481</v>
      </c>
      <c r="AU38" s="33">
        <f t="shared" si="6"/>
        <v>160000</v>
      </c>
      <c r="AV38" s="33">
        <f t="shared" si="6"/>
        <v>130321</v>
      </c>
      <c r="AW38" s="33">
        <f t="shared" si="6"/>
        <v>104976</v>
      </c>
      <c r="AX38" s="33">
        <f t="shared" si="6"/>
        <v>83521</v>
      </c>
      <c r="AY38" s="33">
        <f t="shared" si="6"/>
        <v>65536</v>
      </c>
      <c r="AZ38" s="33">
        <f t="shared" si="6"/>
        <v>50625</v>
      </c>
      <c r="BA38" s="33">
        <f t="shared" si="6"/>
        <v>38416</v>
      </c>
      <c r="BB38" s="33">
        <f t="shared" si="6"/>
        <v>28561</v>
      </c>
      <c r="BC38" s="33">
        <f t="shared" si="6"/>
        <v>20736</v>
      </c>
      <c r="BD38" s="33">
        <f t="shared" si="6"/>
        <v>14641</v>
      </c>
      <c r="BE38" s="33">
        <f t="shared" si="6"/>
        <v>10000</v>
      </c>
      <c r="BF38" s="33">
        <f t="shared" si="6"/>
        <v>6561</v>
      </c>
      <c r="BG38" s="33">
        <f t="shared" si="6"/>
        <v>4096</v>
      </c>
      <c r="BH38" s="33">
        <f t="shared" si="6"/>
        <v>2401</v>
      </c>
      <c r="BI38" s="33">
        <f t="shared" si="6"/>
        <v>1296</v>
      </c>
      <c r="BJ38" s="33">
        <f t="shared" si="6"/>
        <v>625</v>
      </c>
      <c r="BK38" s="33">
        <f t="shared" si="6"/>
        <v>256</v>
      </c>
      <c r="BL38" s="33">
        <f t="shared" si="6"/>
        <v>81</v>
      </c>
      <c r="BM38" s="33">
        <f t="shared" si="6"/>
        <v>16</v>
      </c>
      <c r="BN38" s="33">
        <f t="shared" si="6"/>
        <v>1</v>
      </c>
    </row>
    <row r="39" spans="1:136" x14ac:dyDescent="0.25">
      <c r="P39" s="6"/>
      <c r="Q39" s="6"/>
      <c r="R39" s="6"/>
      <c r="S39" s="6"/>
      <c r="T39" s="6"/>
      <c r="U39" s="6"/>
      <c r="V39" s="33">
        <f t="shared" ref="V39:BM39" si="7">V41^3</f>
        <v>91125</v>
      </c>
      <c r="W39" s="33">
        <f t="shared" si="7"/>
        <v>85184</v>
      </c>
      <c r="X39" s="33">
        <f t="shared" si="7"/>
        <v>79507</v>
      </c>
      <c r="Y39" s="33">
        <f t="shared" si="7"/>
        <v>74088</v>
      </c>
      <c r="Z39" s="33">
        <f t="shared" si="7"/>
        <v>68921</v>
      </c>
      <c r="AA39" s="33">
        <f t="shared" si="7"/>
        <v>64000</v>
      </c>
      <c r="AB39" s="33">
        <f t="shared" si="7"/>
        <v>59319</v>
      </c>
      <c r="AC39" s="33">
        <f t="shared" si="7"/>
        <v>54872</v>
      </c>
      <c r="AD39" s="33">
        <f t="shared" si="7"/>
        <v>50653</v>
      </c>
      <c r="AE39" s="33">
        <f t="shared" si="7"/>
        <v>46656</v>
      </c>
      <c r="AF39" s="33">
        <f t="shared" si="7"/>
        <v>42875</v>
      </c>
      <c r="AG39" s="33">
        <f t="shared" si="7"/>
        <v>39304</v>
      </c>
      <c r="AH39" s="33">
        <f t="shared" si="7"/>
        <v>35937</v>
      </c>
      <c r="AI39" s="33">
        <f t="shared" si="7"/>
        <v>32768</v>
      </c>
      <c r="AJ39" s="33">
        <f t="shared" si="7"/>
        <v>29791</v>
      </c>
      <c r="AK39" s="33">
        <f t="shared" si="7"/>
        <v>27000</v>
      </c>
      <c r="AL39" s="33">
        <f t="shared" si="7"/>
        <v>24389</v>
      </c>
      <c r="AM39" s="33">
        <f t="shared" si="7"/>
        <v>21952</v>
      </c>
      <c r="AN39" s="33">
        <f t="shared" si="7"/>
        <v>19683</v>
      </c>
      <c r="AO39" s="33">
        <f t="shared" si="7"/>
        <v>17576</v>
      </c>
      <c r="AP39" s="33">
        <f t="shared" si="7"/>
        <v>15625</v>
      </c>
      <c r="AQ39" s="33">
        <f t="shared" si="7"/>
        <v>13824</v>
      </c>
      <c r="AR39" s="33">
        <f t="shared" si="7"/>
        <v>12167</v>
      </c>
      <c r="AS39" s="33">
        <f t="shared" si="7"/>
        <v>10648</v>
      </c>
      <c r="AT39" s="33">
        <f t="shared" si="7"/>
        <v>9261</v>
      </c>
      <c r="AU39" s="33">
        <f t="shared" si="7"/>
        <v>8000</v>
      </c>
      <c r="AV39" s="33">
        <f t="shared" si="7"/>
        <v>6859</v>
      </c>
      <c r="AW39" s="33">
        <f t="shared" si="7"/>
        <v>5832</v>
      </c>
      <c r="AX39" s="33">
        <f t="shared" si="7"/>
        <v>4913</v>
      </c>
      <c r="AY39" s="33">
        <f t="shared" si="7"/>
        <v>4096</v>
      </c>
      <c r="AZ39" s="33">
        <f t="shared" si="7"/>
        <v>3375</v>
      </c>
      <c r="BA39" s="33">
        <f t="shared" si="7"/>
        <v>2744</v>
      </c>
      <c r="BB39" s="33">
        <f t="shared" si="7"/>
        <v>2197</v>
      </c>
      <c r="BC39" s="33">
        <f t="shared" si="7"/>
        <v>1728</v>
      </c>
      <c r="BD39" s="33">
        <f t="shared" si="7"/>
        <v>1331</v>
      </c>
      <c r="BE39" s="33">
        <f t="shared" si="7"/>
        <v>1000</v>
      </c>
      <c r="BF39" s="33">
        <f t="shared" si="7"/>
        <v>729</v>
      </c>
      <c r="BG39" s="33">
        <f t="shared" si="7"/>
        <v>512</v>
      </c>
      <c r="BH39" s="33">
        <f t="shared" si="7"/>
        <v>343</v>
      </c>
      <c r="BI39" s="33">
        <f t="shared" si="7"/>
        <v>216</v>
      </c>
      <c r="BJ39" s="33">
        <f t="shared" si="7"/>
        <v>125</v>
      </c>
      <c r="BK39" s="33">
        <f t="shared" si="7"/>
        <v>64</v>
      </c>
      <c r="BL39" s="33">
        <f t="shared" si="7"/>
        <v>27</v>
      </c>
      <c r="BM39" s="33">
        <f t="shared" si="7"/>
        <v>8</v>
      </c>
      <c r="BN39" s="33">
        <f>BN41^3</f>
        <v>1</v>
      </c>
    </row>
    <row r="40" spans="1:136" x14ac:dyDescent="0.25">
      <c r="P40" s="6"/>
      <c r="Q40" s="6"/>
      <c r="R40" s="6"/>
      <c r="S40" s="6"/>
      <c r="T40" s="6"/>
      <c r="U40" s="6"/>
      <c r="V40" s="33">
        <f t="shared" ref="V40:BM40" si="8">V41^2</f>
        <v>2025</v>
      </c>
      <c r="W40" s="33">
        <f t="shared" si="8"/>
        <v>1936</v>
      </c>
      <c r="X40" s="33">
        <f t="shared" si="8"/>
        <v>1849</v>
      </c>
      <c r="Y40" s="33">
        <f t="shared" si="8"/>
        <v>1764</v>
      </c>
      <c r="Z40" s="33">
        <f t="shared" si="8"/>
        <v>1681</v>
      </c>
      <c r="AA40" s="33">
        <f t="shared" si="8"/>
        <v>1600</v>
      </c>
      <c r="AB40" s="33">
        <f t="shared" si="8"/>
        <v>1521</v>
      </c>
      <c r="AC40" s="33">
        <f t="shared" si="8"/>
        <v>1444</v>
      </c>
      <c r="AD40" s="33">
        <f t="shared" si="8"/>
        <v>1369</v>
      </c>
      <c r="AE40" s="33">
        <f t="shared" si="8"/>
        <v>1296</v>
      </c>
      <c r="AF40" s="33">
        <f t="shared" si="8"/>
        <v>1225</v>
      </c>
      <c r="AG40" s="33">
        <f t="shared" si="8"/>
        <v>1156</v>
      </c>
      <c r="AH40" s="33">
        <f t="shared" si="8"/>
        <v>1089</v>
      </c>
      <c r="AI40" s="33">
        <f t="shared" si="8"/>
        <v>1024</v>
      </c>
      <c r="AJ40" s="33">
        <f t="shared" si="8"/>
        <v>961</v>
      </c>
      <c r="AK40" s="33">
        <f t="shared" si="8"/>
        <v>900</v>
      </c>
      <c r="AL40" s="33">
        <f t="shared" si="8"/>
        <v>841</v>
      </c>
      <c r="AM40" s="33">
        <f t="shared" si="8"/>
        <v>784</v>
      </c>
      <c r="AN40" s="33">
        <f t="shared" si="8"/>
        <v>729</v>
      </c>
      <c r="AO40" s="33">
        <f t="shared" si="8"/>
        <v>676</v>
      </c>
      <c r="AP40" s="33">
        <f t="shared" si="8"/>
        <v>625</v>
      </c>
      <c r="AQ40" s="33">
        <f t="shared" si="8"/>
        <v>576</v>
      </c>
      <c r="AR40" s="33">
        <f t="shared" si="8"/>
        <v>529</v>
      </c>
      <c r="AS40" s="33">
        <f t="shared" si="8"/>
        <v>484</v>
      </c>
      <c r="AT40" s="33">
        <f t="shared" si="8"/>
        <v>441</v>
      </c>
      <c r="AU40" s="33">
        <f t="shared" si="8"/>
        <v>400</v>
      </c>
      <c r="AV40" s="33">
        <f t="shared" si="8"/>
        <v>361</v>
      </c>
      <c r="AW40" s="33">
        <f t="shared" si="8"/>
        <v>324</v>
      </c>
      <c r="AX40" s="33">
        <f t="shared" si="8"/>
        <v>289</v>
      </c>
      <c r="AY40" s="33">
        <f t="shared" si="8"/>
        <v>256</v>
      </c>
      <c r="AZ40" s="33">
        <f t="shared" si="8"/>
        <v>225</v>
      </c>
      <c r="BA40" s="33">
        <f t="shared" si="8"/>
        <v>196</v>
      </c>
      <c r="BB40" s="33">
        <f t="shared" si="8"/>
        <v>169</v>
      </c>
      <c r="BC40" s="33">
        <f t="shared" si="8"/>
        <v>144</v>
      </c>
      <c r="BD40" s="33">
        <f t="shared" si="8"/>
        <v>121</v>
      </c>
      <c r="BE40" s="33">
        <f t="shared" si="8"/>
        <v>100</v>
      </c>
      <c r="BF40" s="33">
        <f t="shared" si="8"/>
        <v>81</v>
      </c>
      <c r="BG40" s="33">
        <f t="shared" si="8"/>
        <v>64</v>
      </c>
      <c r="BH40" s="33">
        <f t="shared" si="8"/>
        <v>49</v>
      </c>
      <c r="BI40" s="33">
        <f t="shared" si="8"/>
        <v>36</v>
      </c>
      <c r="BJ40" s="33">
        <f t="shared" si="8"/>
        <v>25</v>
      </c>
      <c r="BK40" s="33">
        <f t="shared" si="8"/>
        <v>16</v>
      </c>
      <c r="BL40" s="33">
        <f t="shared" si="8"/>
        <v>9</v>
      </c>
      <c r="BM40" s="33">
        <f t="shared" si="8"/>
        <v>4</v>
      </c>
      <c r="BN40" s="33">
        <f>BN41^2</f>
        <v>1</v>
      </c>
    </row>
    <row r="41" spans="1:136" s="38" customFormat="1" x14ac:dyDescent="0.25">
      <c r="A41" s="34" t="s">
        <v>20</v>
      </c>
      <c r="B41" s="34"/>
      <c r="C41" s="35"/>
      <c r="D41" s="35" t="s">
        <v>21</v>
      </c>
      <c r="E41" s="36" t="s">
        <v>22</v>
      </c>
      <c r="F41" s="37" t="s">
        <v>23</v>
      </c>
      <c r="G41" s="38" t="s">
        <v>24</v>
      </c>
      <c r="H41" s="38" t="s">
        <v>25</v>
      </c>
      <c r="I41" s="38" t="s">
        <v>26</v>
      </c>
      <c r="J41" s="38" t="s">
        <v>27</v>
      </c>
      <c r="K41" s="38" t="s">
        <v>28</v>
      </c>
      <c r="L41" s="38" t="s">
        <v>29</v>
      </c>
      <c r="M41" s="36" t="s">
        <v>30</v>
      </c>
      <c r="N41" s="38" t="s">
        <v>31</v>
      </c>
      <c r="O41" s="38" t="s">
        <v>32</v>
      </c>
      <c r="P41" s="38" t="s">
        <v>33</v>
      </c>
      <c r="Q41" s="38" t="s">
        <v>32</v>
      </c>
      <c r="R41" s="38" t="s">
        <v>34</v>
      </c>
      <c r="V41" s="39">
        <v>45</v>
      </c>
      <c r="W41" s="39">
        <v>44</v>
      </c>
      <c r="X41" s="39">
        <v>43</v>
      </c>
      <c r="Y41" s="39">
        <v>42</v>
      </c>
      <c r="Z41" s="39">
        <v>41</v>
      </c>
      <c r="AA41" s="39">
        <v>40</v>
      </c>
      <c r="AB41" s="39">
        <v>39</v>
      </c>
      <c r="AC41" s="39">
        <v>38</v>
      </c>
      <c r="AD41" s="39">
        <v>37</v>
      </c>
      <c r="AE41" s="39">
        <v>36</v>
      </c>
      <c r="AF41" s="39">
        <v>35</v>
      </c>
      <c r="AG41" s="39">
        <v>34</v>
      </c>
      <c r="AH41" s="39">
        <v>33</v>
      </c>
      <c r="AI41" s="39">
        <v>32</v>
      </c>
      <c r="AJ41" s="39">
        <v>31</v>
      </c>
      <c r="AK41" s="39">
        <v>30</v>
      </c>
      <c r="AL41" s="39">
        <v>29</v>
      </c>
      <c r="AM41" s="39">
        <v>28</v>
      </c>
      <c r="AN41" s="39">
        <v>27</v>
      </c>
      <c r="AO41" s="39">
        <v>26</v>
      </c>
      <c r="AP41" s="39">
        <v>25</v>
      </c>
      <c r="AQ41" s="39">
        <v>24</v>
      </c>
      <c r="AR41" s="39">
        <v>23</v>
      </c>
      <c r="AS41" s="39">
        <v>22</v>
      </c>
      <c r="AT41" s="39">
        <v>21</v>
      </c>
      <c r="AU41" s="39">
        <v>20</v>
      </c>
      <c r="AV41" s="39">
        <v>19</v>
      </c>
      <c r="AW41" s="39">
        <v>18</v>
      </c>
      <c r="AX41" s="39">
        <v>17</v>
      </c>
      <c r="AY41" s="39">
        <v>16</v>
      </c>
      <c r="AZ41" s="39">
        <v>15</v>
      </c>
      <c r="BA41" s="39">
        <v>14</v>
      </c>
      <c r="BB41" s="39">
        <v>13</v>
      </c>
      <c r="BC41" s="39">
        <v>12</v>
      </c>
      <c r="BD41" s="39">
        <v>11</v>
      </c>
      <c r="BE41" s="39">
        <v>10</v>
      </c>
      <c r="BF41" s="39">
        <v>9</v>
      </c>
      <c r="BG41" s="39">
        <v>8</v>
      </c>
      <c r="BH41" s="39">
        <v>7</v>
      </c>
      <c r="BI41" s="39">
        <v>6</v>
      </c>
      <c r="BJ41" s="39">
        <v>5</v>
      </c>
      <c r="BK41" s="39">
        <v>4</v>
      </c>
      <c r="BL41" s="39">
        <v>3</v>
      </c>
      <c r="BM41" s="39">
        <v>2</v>
      </c>
      <c r="BN41" s="39">
        <v>1</v>
      </c>
      <c r="BO41" s="39">
        <v>0</v>
      </c>
      <c r="BP41" s="39">
        <v>0</v>
      </c>
      <c r="BQ41" s="40">
        <v>0</v>
      </c>
      <c r="BR41" s="39"/>
      <c r="BS41" s="39"/>
      <c r="BT41" s="40"/>
      <c r="BU41" s="39"/>
      <c r="BV41" s="39"/>
      <c r="BW41" s="40"/>
      <c r="BX41" s="39"/>
      <c r="BY41" s="39"/>
      <c r="BZ41" s="40"/>
      <c r="CA41" s="39"/>
      <c r="CB41" s="39"/>
      <c r="CC41" s="40"/>
      <c r="CD41" s="39"/>
      <c r="CE41" s="39"/>
      <c r="CF41" s="40"/>
      <c r="CG41" s="39"/>
      <c r="CH41" s="39"/>
      <c r="CI41" s="40"/>
      <c r="CJ41" s="39"/>
      <c r="CK41" s="39"/>
      <c r="CL41" s="40"/>
      <c r="CM41" s="39"/>
      <c r="CN41" s="39"/>
      <c r="CO41" s="40"/>
      <c r="CP41" s="39"/>
      <c r="CQ41" s="39"/>
      <c r="CR41" s="40"/>
      <c r="CS41" s="39"/>
      <c r="CT41" s="39"/>
      <c r="CU41" s="40"/>
      <c r="CV41" s="39"/>
      <c r="CW41" s="39"/>
      <c r="CX41" s="40"/>
      <c r="CY41" s="40"/>
      <c r="CZ41" s="39"/>
      <c r="DA41" s="39"/>
      <c r="DB41" s="40"/>
      <c r="DC41" s="39"/>
      <c r="DD41" s="39"/>
      <c r="DE41" s="40"/>
      <c r="DF41" s="39"/>
      <c r="DG41" s="39"/>
      <c r="DH41" s="40"/>
      <c r="DI41" s="39"/>
      <c r="DJ41" s="39"/>
      <c r="DK41" s="40"/>
      <c r="DL41" s="39"/>
      <c r="DM41" s="39"/>
      <c r="DN41" s="40"/>
      <c r="DO41" s="39"/>
      <c r="DP41" s="39"/>
      <c r="DQ41" s="40"/>
      <c r="DR41" s="39"/>
      <c r="DS41" s="39"/>
      <c r="DT41" s="40"/>
      <c r="DU41" s="39"/>
      <c r="DV41" s="39"/>
      <c r="DW41" s="40"/>
      <c r="DX41" s="39"/>
      <c r="DY41" s="39"/>
      <c r="DZ41" s="40"/>
      <c r="EA41" s="39"/>
      <c r="EB41" s="39"/>
      <c r="EC41" s="40"/>
      <c r="ED41" s="39"/>
      <c r="EE41" s="39"/>
      <c r="EF41" s="40"/>
    </row>
    <row r="42" spans="1:136" ht="15" customHeight="1" x14ac:dyDescent="0.25">
      <c r="A42" t="s">
        <v>71</v>
      </c>
      <c r="B42" s="27">
        <v>1</v>
      </c>
      <c r="C42" t="s">
        <v>39</v>
      </c>
      <c r="D42" t="s">
        <v>37</v>
      </c>
      <c r="E42">
        <v>0</v>
      </c>
      <c r="F42">
        <v>0</v>
      </c>
      <c r="G42">
        <v>4.8600000000000003</v>
      </c>
      <c r="H42">
        <v>6.78</v>
      </c>
      <c r="I42">
        <v>7.82</v>
      </c>
      <c r="J42">
        <v>8.3000000000000007</v>
      </c>
      <c r="K42">
        <v>8.65</v>
      </c>
      <c r="L42">
        <v>8.91</v>
      </c>
      <c r="M42">
        <v>8.92</v>
      </c>
      <c r="N42">
        <v>9.06</v>
      </c>
      <c r="O42">
        <v>-4.74</v>
      </c>
      <c r="P42">
        <v>-2.57</v>
      </c>
      <c r="Q42">
        <v>0.81</v>
      </c>
      <c r="R42" t="s">
        <v>72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0.57799999999999996</v>
      </c>
      <c r="AG42">
        <v>0.624</v>
      </c>
      <c r="AH42">
        <v>0.66400000000000003</v>
      </c>
      <c r="AI42">
        <v>0.7</v>
      </c>
      <c r="AJ42">
        <v>0.73299999999999998</v>
      </c>
      <c r="AK42">
        <v>0.76100000000000001</v>
      </c>
      <c r="AL42">
        <v>0.78600000000000003</v>
      </c>
      <c r="AM42">
        <v>0.80900000000000005</v>
      </c>
      <c r="AN42">
        <v>0.82899999999999996</v>
      </c>
      <c r="AO42">
        <v>0.84599999999999997</v>
      </c>
      <c r="AP42">
        <v>0.86199999999999999</v>
      </c>
      <c r="AQ42">
        <v>0.876</v>
      </c>
      <c r="AR42">
        <v>0.88900000000000001</v>
      </c>
      <c r="AS42">
        <v>0.9</v>
      </c>
      <c r="AT42">
        <v>0.91100000000000003</v>
      </c>
      <c r="AU42">
        <v>0.92</v>
      </c>
      <c r="AV42">
        <v>0.92900000000000005</v>
      </c>
      <c r="AW42">
        <v>0.93799999999999994</v>
      </c>
      <c r="AX42">
        <v>0.94499999999999995</v>
      </c>
      <c r="AY42">
        <v>0.95199999999999996</v>
      </c>
      <c r="AZ42">
        <v>0.95899999999999996</v>
      </c>
      <c r="BA42">
        <v>0.96599999999999997</v>
      </c>
      <c r="BB42">
        <v>0.97099999999999997</v>
      </c>
      <c r="BC42">
        <v>0.97699999999999998</v>
      </c>
      <c r="BD42">
        <v>0.98199999999999998</v>
      </c>
      <c r="BE42">
        <v>0.98599999999999999</v>
      </c>
      <c r="BF42">
        <v>0.98899999999999999</v>
      </c>
      <c r="BG42">
        <v>0.99199999999999999</v>
      </c>
      <c r="BH42">
        <v>0.99299999999999999</v>
      </c>
      <c r="BI42">
        <v>0.99299999999999999</v>
      </c>
      <c r="BJ42">
        <v>0.99199999999999999</v>
      </c>
      <c r="BK42">
        <v>0.98899999999999999</v>
      </c>
      <c r="BL42">
        <v>0.98399999999999999</v>
      </c>
      <c r="BM42">
        <v>0.97699999999999998</v>
      </c>
      <c r="BN42">
        <v>0.96699999999999997</v>
      </c>
      <c r="BO42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>
        <v>1</v>
      </c>
      <c r="BX42">
        <v>1</v>
      </c>
      <c r="BY42">
        <v>1</v>
      </c>
      <c r="BZ42" s="6">
        <v>0.97099999999999997</v>
      </c>
      <c r="CA42" s="6">
        <v>0.94299999999999995</v>
      </c>
      <c r="CB42" s="6">
        <v>0.91400000000000003</v>
      </c>
      <c r="CC42">
        <v>0.88600000000000001</v>
      </c>
      <c r="CD42">
        <v>0.85699999999999998</v>
      </c>
      <c r="CE42">
        <v>0.82899999999999996</v>
      </c>
      <c r="CF42">
        <v>0.8</v>
      </c>
      <c r="CG42">
        <v>0.77100000000000002</v>
      </c>
      <c r="CH42">
        <v>0.74299999999999999</v>
      </c>
      <c r="CI42">
        <v>0.71399999999999997</v>
      </c>
      <c r="CJ42">
        <v>0.68600000000000005</v>
      </c>
      <c r="CK42">
        <v>0.65700000000000003</v>
      </c>
      <c r="CL42">
        <v>0.629</v>
      </c>
      <c r="CM42">
        <v>0.6</v>
      </c>
      <c r="CN42">
        <v>0.57099999999999995</v>
      </c>
      <c r="CO42">
        <v>0.54300000000000004</v>
      </c>
      <c r="CP42">
        <v>0.51400000000000001</v>
      </c>
      <c r="CQ42">
        <v>0.48599999999999999</v>
      </c>
      <c r="CR42">
        <v>0.45700000000000002</v>
      </c>
      <c r="CS42">
        <v>0.42899999999999999</v>
      </c>
      <c r="CT42">
        <v>0.4</v>
      </c>
      <c r="CU42">
        <v>0.371</v>
      </c>
      <c r="CV42">
        <v>0.34300000000000003</v>
      </c>
      <c r="CW42">
        <v>0.314</v>
      </c>
      <c r="CX42">
        <v>0.28599999999999998</v>
      </c>
      <c r="CY42">
        <v>0.25700000000000001</v>
      </c>
      <c r="CZ42">
        <v>0.22900000000000001</v>
      </c>
      <c r="DA42">
        <v>0.2</v>
      </c>
      <c r="DB42">
        <v>0.17100000000000001</v>
      </c>
      <c r="DC42">
        <v>0.14299999999999999</v>
      </c>
      <c r="DD42">
        <v>0.114</v>
      </c>
      <c r="DE42">
        <v>8.5999999999999993E-2</v>
      </c>
      <c r="DF42">
        <v>5.7000000000000002E-2</v>
      </c>
      <c r="DG42">
        <v>2.9000000000000001E-2</v>
      </c>
      <c r="DH42">
        <v>0</v>
      </c>
    </row>
    <row r="43" spans="1:136" x14ac:dyDescent="0.25">
      <c r="A43" t="s">
        <v>71</v>
      </c>
      <c r="B43" s="27">
        <v>2</v>
      </c>
      <c r="C43" t="s">
        <v>39</v>
      </c>
      <c r="D43" s="41" t="s">
        <v>37</v>
      </c>
      <c r="E43" s="41">
        <v>0</v>
      </c>
      <c r="F43" s="41">
        <v>0</v>
      </c>
      <c r="G43">
        <v>5.09</v>
      </c>
      <c r="H43">
        <v>7.07</v>
      </c>
      <c r="I43" s="27">
        <v>7.66</v>
      </c>
      <c r="J43" s="27">
        <v>8.1999999999999993</v>
      </c>
      <c r="K43" s="27">
        <v>8.5500000000000007</v>
      </c>
      <c r="L43">
        <v>8.84</v>
      </c>
      <c r="M43">
        <v>8.89</v>
      </c>
      <c r="N43">
        <v>8.99</v>
      </c>
      <c r="O43">
        <v>-6.68</v>
      </c>
      <c r="P43">
        <v>-5.87</v>
      </c>
      <c r="Q43">
        <v>0.96</v>
      </c>
      <c r="R43" s="42" t="s">
        <v>73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0.6</v>
      </c>
      <c r="AG43">
        <v>0.64800000000000002</v>
      </c>
      <c r="AH43">
        <v>0.69</v>
      </c>
      <c r="AI43">
        <v>0.72499999999999998</v>
      </c>
      <c r="AJ43">
        <v>0.75600000000000001</v>
      </c>
      <c r="AK43">
        <v>0.78300000000000003</v>
      </c>
      <c r="AL43">
        <v>0.80500000000000005</v>
      </c>
      <c r="AM43">
        <v>0.82499999999999996</v>
      </c>
      <c r="AN43">
        <v>0.84099999999999997</v>
      </c>
      <c r="AO43">
        <v>0.85499999999999998</v>
      </c>
      <c r="AP43">
        <v>0.86799999999999999</v>
      </c>
      <c r="AQ43">
        <v>0.879</v>
      </c>
      <c r="AR43">
        <v>0.88900000000000001</v>
      </c>
      <c r="AS43">
        <v>0.89700000000000002</v>
      </c>
      <c r="AT43">
        <v>0.90600000000000003</v>
      </c>
      <c r="AU43">
        <v>0.91400000000000003</v>
      </c>
      <c r="AV43">
        <v>0.92100000000000004</v>
      </c>
      <c r="AW43">
        <v>0.92900000000000005</v>
      </c>
      <c r="AX43">
        <v>0.93600000000000005</v>
      </c>
      <c r="AY43" s="28">
        <v>0.94299999999999995</v>
      </c>
      <c r="AZ43" s="28">
        <v>0.95099999999999996</v>
      </c>
      <c r="BA43" s="28">
        <v>0.95799999999999996</v>
      </c>
      <c r="BB43" s="28">
        <v>0.96599999999999997</v>
      </c>
      <c r="BC43" s="28">
        <v>0.97299999999999998</v>
      </c>
      <c r="BD43" s="28">
        <v>0.97899999999999998</v>
      </c>
      <c r="BE43" s="28">
        <v>0.98599999999999999</v>
      </c>
      <c r="BF43" s="28">
        <v>0.99099999999999999</v>
      </c>
      <c r="BG43" s="28">
        <v>0.995</v>
      </c>
      <c r="BH43" s="28">
        <v>0.997</v>
      </c>
      <c r="BI43" s="28">
        <v>0.998</v>
      </c>
      <c r="BJ43" s="28">
        <v>0.996</v>
      </c>
      <c r="BK43" s="28">
        <v>0.99199999999999999</v>
      </c>
      <c r="BL43" s="28">
        <v>0.98399999999999999</v>
      </c>
      <c r="BM43" s="28">
        <v>0.97299999999999998</v>
      </c>
      <c r="BN43" s="28">
        <v>0.95699999999999996</v>
      </c>
      <c r="BO43" s="28">
        <v>1</v>
      </c>
      <c r="BP43" s="28">
        <v>1</v>
      </c>
      <c r="BQ43" s="28">
        <v>1</v>
      </c>
      <c r="BR43" s="28">
        <v>1</v>
      </c>
      <c r="BS43" s="28">
        <v>1</v>
      </c>
      <c r="BT43" s="28">
        <v>1</v>
      </c>
      <c r="BU43" s="28">
        <v>1</v>
      </c>
      <c r="BV43" s="28">
        <v>1</v>
      </c>
      <c r="BW43" s="28">
        <v>1</v>
      </c>
      <c r="BX43" s="28">
        <v>1</v>
      </c>
      <c r="BY43" s="28">
        <v>1</v>
      </c>
      <c r="BZ43" s="28">
        <v>0.97099999999999997</v>
      </c>
      <c r="CA43" s="28">
        <v>0.94299999999999995</v>
      </c>
      <c r="CB43" s="28">
        <v>0.91400000000000003</v>
      </c>
      <c r="CC43" s="28">
        <v>0.88600000000000001</v>
      </c>
      <c r="CD43" s="28">
        <v>0.85699999999999998</v>
      </c>
      <c r="CE43" s="28">
        <v>0.82899999999999996</v>
      </c>
      <c r="CF43" s="28">
        <v>0.8</v>
      </c>
      <c r="CG43" s="28">
        <v>0.77100000000000002</v>
      </c>
      <c r="CH43" s="28">
        <v>0.74299999999999999</v>
      </c>
      <c r="CI43" s="28">
        <v>0.71399999999999997</v>
      </c>
      <c r="CJ43" s="28">
        <v>0.68600000000000005</v>
      </c>
      <c r="CK43" s="28">
        <v>0.65700000000000003</v>
      </c>
      <c r="CL43" s="28">
        <v>0.629</v>
      </c>
      <c r="CM43" s="28">
        <v>0.6</v>
      </c>
      <c r="CN43" s="28">
        <v>0.57099999999999995</v>
      </c>
      <c r="CO43" s="28">
        <v>0.54300000000000004</v>
      </c>
      <c r="CP43" s="28">
        <v>0.51400000000000001</v>
      </c>
      <c r="CQ43" s="28">
        <v>0.48599999999999999</v>
      </c>
      <c r="CR43" s="28">
        <v>0.45700000000000002</v>
      </c>
      <c r="CS43" s="28">
        <v>0.42899999999999999</v>
      </c>
      <c r="CT43" s="28">
        <v>0.4</v>
      </c>
      <c r="CU43" s="28">
        <v>0.371</v>
      </c>
      <c r="CV43" s="28">
        <v>0.34300000000000003</v>
      </c>
      <c r="CW43" s="28">
        <v>0.314</v>
      </c>
      <c r="CX43" s="28">
        <v>0.28599999999999998</v>
      </c>
      <c r="CY43" s="28">
        <v>0.25700000000000001</v>
      </c>
      <c r="CZ43" s="28">
        <v>0.22900000000000001</v>
      </c>
      <c r="DA43" s="28">
        <v>0.2</v>
      </c>
      <c r="DB43" s="28">
        <v>0.17100000000000001</v>
      </c>
      <c r="DC43" s="28">
        <v>0.14299999999999999</v>
      </c>
      <c r="DD43">
        <v>0.114</v>
      </c>
      <c r="DE43">
        <v>8.5999999999999993E-2</v>
      </c>
      <c r="DF43">
        <v>5.7000000000000002E-2</v>
      </c>
      <c r="DG43">
        <v>2.9000000000000001E-2</v>
      </c>
      <c r="DH43">
        <v>0</v>
      </c>
    </row>
    <row r="44" spans="1:136" x14ac:dyDescent="0.25">
      <c r="A44" t="s">
        <v>71</v>
      </c>
      <c r="B44" s="27">
        <v>3</v>
      </c>
      <c r="C44">
        <v>5.87</v>
      </c>
      <c r="D44" t="s">
        <v>37</v>
      </c>
      <c r="E44">
        <v>0</v>
      </c>
      <c r="F44">
        <v>0</v>
      </c>
      <c r="G44">
        <v>5.41</v>
      </c>
      <c r="H44">
        <v>7.05</v>
      </c>
      <c r="I44">
        <v>7.72</v>
      </c>
      <c r="J44">
        <v>8.1999999999999993</v>
      </c>
      <c r="K44">
        <v>8.58</v>
      </c>
      <c r="L44">
        <v>8.82</v>
      </c>
      <c r="M44">
        <v>8.81</v>
      </c>
      <c r="N44">
        <v>8.9499999999999993</v>
      </c>
      <c r="O44">
        <v>-5.15</v>
      </c>
      <c r="P44">
        <v>-4.08</v>
      </c>
      <c r="Q44">
        <v>1.58</v>
      </c>
      <c r="R44" s="42" t="s">
        <v>74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0.57399999999999995</v>
      </c>
      <c r="AF44">
        <v>0.626</v>
      </c>
      <c r="AG44">
        <v>0.67</v>
      </c>
      <c r="AH44">
        <v>0.70799999999999996</v>
      </c>
      <c r="AI44">
        <v>0.74099999999999999</v>
      </c>
      <c r="AJ44">
        <v>0.76900000000000002</v>
      </c>
      <c r="AK44">
        <v>0.79300000000000004</v>
      </c>
      <c r="AL44">
        <v>0.81299999999999994</v>
      </c>
      <c r="AM44">
        <v>0.83099999999999996</v>
      </c>
      <c r="AN44">
        <v>0.84599999999999997</v>
      </c>
      <c r="AO44">
        <v>0.85899999999999999</v>
      </c>
      <c r="AP44">
        <v>0.871</v>
      </c>
      <c r="AQ44">
        <v>0.88200000000000001</v>
      </c>
      <c r="AR44">
        <v>0.89100000000000001</v>
      </c>
      <c r="AS44">
        <v>0.90100000000000002</v>
      </c>
      <c r="AT44">
        <v>0.91</v>
      </c>
      <c r="AU44">
        <v>0.91900000000000004</v>
      </c>
      <c r="AV44">
        <v>0.92800000000000005</v>
      </c>
      <c r="AW44">
        <v>0.93700000000000006</v>
      </c>
      <c r="AX44">
        <v>0.94499999999999995</v>
      </c>
      <c r="AY44">
        <v>0.95399999999999996</v>
      </c>
      <c r="AZ44">
        <v>0.96299999999999997</v>
      </c>
      <c r="BA44">
        <v>0.97099999999999997</v>
      </c>
      <c r="BB44">
        <v>0.97899999999999998</v>
      </c>
      <c r="BC44">
        <v>0.98599999999999999</v>
      </c>
      <c r="BD44">
        <v>0.99199999999999999</v>
      </c>
      <c r="BE44">
        <v>0.997</v>
      </c>
      <c r="BF44">
        <v>0.999</v>
      </c>
      <c r="BG44">
        <v>0.999</v>
      </c>
      <c r="BH44">
        <v>0.997</v>
      </c>
      <c r="BI44">
        <v>0.99099999999999999</v>
      </c>
      <c r="BJ44">
        <v>0.98099999999999998</v>
      </c>
      <c r="BK44">
        <v>0.96599999999999997</v>
      </c>
      <c r="BL44">
        <v>0.94499999999999995</v>
      </c>
      <c r="BM44">
        <v>0.91900000000000004</v>
      </c>
      <c r="BN44">
        <v>0.88500000000000001</v>
      </c>
      <c r="BO44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0.97199999999999998</v>
      </c>
      <c r="BZ44">
        <v>0.94399999999999995</v>
      </c>
      <c r="CA44">
        <v>0.91700000000000004</v>
      </c>
      <c r="CB44">
        <v>0.88900000000000001</v>
      </c>
      <c r="CC44">
        <v>0.86099999999999999</v>
      </c>
      <c r="CD44">
        <v>0.83299999999999996</v>
      </c>
      <c r="CE44">
        <v>0.80600000000000005</v>
      </c>
      <c r="CF44">
        <v>0.77800000000000002</v>
      </c>
      <c r="CG44">
        <v>0.75</v>
      </c>
      <c r="CH44">
        <v>0.72199999999999998</v>
      </c>
      <c r="CI44">
        <v>0.69399999999999995</v>
      </c>
      <c r="CJ44">
        <v>0.66700000000000004</v>
      </c>
      <c r="CK44">
        <v>0.63900000000000001</v>
      </c>
      <c r="CL44">
        <v>0.61099999999999999</v>
      </c>
      <c r="CM44">
        <v>0.58299999999999996</v>
      </c>
      <c r="CN44">
        <v>0.55600000000000005</v>
      </c>
      <c r="CO44">
        <v>0.52800000000000002</v>
      </c>
      <c r="CP44">
        <v>0.5</v>
      </c>
      <c r="CQ44">
        <v>0.47199999999999998</v>
      </c>
      <c r="CR44">
        <v>0.44400000000000001</v>
      </c>
      <c r="CS44">
        <v>0.41699999999999998</v>
      </c>
      <c r="CT44">
        <v>0.38900000000000001</v>
      </c>
      <c r="CU44">
        <v>0.36099999999999999</v>
      </c>
      <c r="CV44">
        <v>0.33300000000000002</v>
      </c>
      <c r="CW44">
        <v>0.30599999999999999</v>
      </c>
      <c r="CX44">
        <v>0.27800000000000002</v>
      </c>
      <c r="CY44">
        <v>0.25</v>
      </c>
      <c r="CZ44">
        <v>0.222</v>
      </c>
      <c r="DA44">
        <v>0.19400000000000001</v>
      </c>
      <c r="DB44">
        <v>0.16700000000000001</v>
      </c>
      <c r="DC44">
        <v>0.13900000000000001</v>
      </c>
      <c r="DD44">
        <v>0.111</v>
      </c>
      <c r="DE44">
        <v>8.3000000000000004E-2</v>
      </c>
      <c r="DF44">
        <v>5.6000000000000001E-2</v>
      </c>
      <c r="DG44">
        <v>2.8000000000000001E-2</v>
      </c>
      <c r="DH44">
        <v>0</v>
      </c>
    </row>
    <row r="45" spans="1:136" x14ac:dyDescent="0.25">
      <c r="A45" t="s">
        <v>71</v>
      </c>
      <c r="B45" s="27">
        <v>4</v>
      </c>
      <c r="C45" t="s">
        <v>39</v>
      </c>
      <c r="D45" s="41" t="s">
        <v>37</v>
      </c>
      <c r="E45" s="41">
        <v>0</v>
      </c>
      <c r="F45" s="41">
        <v>0</v>
      </c>
      <c r="G45">
        <v>5.42</v>
      </c>
      <c r="H45">
        <v>7.08</v>
      </c>
      <c r="I45" s="27">
        <v>7.76</v>
      </c>
      <c r="J45" s="27">
        <v>8.25</v>
      </c>
      <c r="K45" s="27">
        <v>8.65</v>
      </c>
      <c r="L45">
        <v>8.86</v>
      </c>
      <c r="M45">
        <v>8.76</v>
      </c>
      <c r="N45">
        <v>8.98</v>
      </c>
      <c r="O45">
        <v>-5.18</v>
      </c>
      <c r="P45">
        <v>-3.93</v>
      </c>
      <c r="Q45">
        <v>-1.37</v>
      </c>
      <c r="R45" s="42" t="s">
        <v>75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0.57999999999999996</v>
      </c>
      <c r="AF45">
        <v>0.627</v>
      </c>
      <c r="AG45">
        <v>0.66800000000000004</v>
      </c>
      <c r="AH45">
        <v>0.70299999999999996</v>
      </c>
      <c r="AI45">
        <v>0.73499999999999999</v>
      </c>
      <c r="AJ45">
        <v>0.76200000000000001</v>
      </c>
      <c r="AK45">
        <v>0.78600000000000003</v>
      </c>
      <c r="AL45">
        <v>0.80700000000000005</v>
      </c>
      <c r="AM45">
        <v>0.82499999999999996</v>
      </c>
      <c r="AN45">
        <v>0.84199999999999997</v>
      </c>
      <c r="AO45">
        <v>0.85599999999999998</v>
      </c>
      <c r="AP45">
        <v>0.86899999999999999</v>
      </c>
      <c r="AQ45">
        <v>0.88100000000000001</v>
      </c>
      <c r="AR45">
        <v>0.89100000000000001</v>
      </c>
      <c r="AS45">
        <v>0.90100000000000002</v>
      </c>
      <c r="AT45">
        <v>0.91100000000000003</v>
      </c>
      <c r="AU45">
        <v>0.92</v>
      </c>
      <c r="AV45">
        <v>0.92900000000000005</v>
      </c>
      <c r="AW45">
        <v>0.93700000000000006</v>
      </c>
      <c r="AX45">
        <v>0.94499999999999995</v>
      </c>
      <c r="AY45" s="28">
        <v>0.95299999999999996</v>
      </c>
      <c r="AZ45" s="28">
        <v>0.96099999999999997</v>
      </c>
      <c r="BA45" s="28">
        <v>0.96799999999999997</v>
      </c>
      <c r="BB45" s="28">
        <v>0.97499999999999998</v>
      </c>
      <c r="BC45" s="28">
        <v>0.98099999999999998</v>
      </c>
      <c r="BD45" s="28">
        <v>0.98599999999999999</v>
      </c>
      <c r="BE45" s="28">
        <v>0.99</v>
      </c>
      <c r="BF45" s="28">
        <v>0.99299999999999999</v>
      </c>
      <c r="BG45" s="28">
        <v>0.99399999999999999</v>
      </c>
      <c r="BH45" s="28">
        <v>0.99299999999999999</v>
      </c>
      <c r="BI45" s="28">
        <v>0.98899999999999999</v>
      </c>
      <c r="BJ45" s="28">
        <v>0.98199999999999998</v>
      </c>
      <c r="BK45" s="28">
        <v>0.97199999999999998</v>
      </c>
      <c r="BL45" s="28">
        <v>0.95799999999999996</v>
      </c>
      <c r="BM45" s="28">
        <v>0.94</v>
      </c>
      <c r="BN45" s="28">
        <v>0.91700000000000004</v>
      </c>
      <c r="BO45" s="28">
        <v>1</v>
      </c>
      <c r="BP45" s="28">
        <v>1</v>
      </c>
      <c r="BQ45" s="28">
        <v>1</v>
      </c>
      <c r="BR45" s="28">
        <v>1</v>
      </c>
      <c r="BS45" s="28">
        <v>1</v>
      </c>
      <c r="BT45" s="28">
        <v>1</v>
      </c>
      <c r="BU45" s="28">
        <v>1</v>
      </c>
      <c r="BV45" s="28">
        <v>1</v>
      </c>
      <c r="BW45" s="28">
        <v>1</v>
      </c>
      <c r="BX45" s="28">
        <v>1</v>
      </c>
      <c r="BY45" s="28">
        <v>0.97199999999999998</v>
      </c>
      <c r="BZ45" s="28">
        <v>0.94399999999999995</v>
      </c>
      <c r="CA45" s="28">
        <v>0.91700000000000004</v>
      </c>
      <c r="CB45" s="28">
        <v>0.88900000000000001</v>
      </c>
      <c r="CC45" s="28">
        <v>0.86099999999999999</v>
      </c>
      <c r="CD45" s="28">
        <v>0.83299999999999996</v>
      </c>
      <c r="CE45" s="28">
        <v>0.80600000000000005</v>
      </c>
      <c r="CF45" s="28">
        <v>0.77800000000000002</v>
      </c>
      <c r="CG45" s="28">
        <v>0.75</v>
      </c>
      <c r="CH45" s="28">
        <v>0.72199999999999998</v>
      </c>
      <c r="CI45" s="28">
        <v>0.69399999999999995</v>
      </c>
      <c r="CJ45" s="28">
        <v>0.66700000000000004</v>
      </c>
      <c r="CK45" s="28">
        <v>0.63900000000000001</v>
      </c>
      <c r="CL45" s="28">
        <v>0.61099999999999999</v>
      </c>
      <c r="CM45" s="28">
        <v>0.58299999999999996</v>
      </c>
      <c r="CN45" s="28">
        <v>0.55600000000000005</v>
      </c>
      <c r="CO45" s="28">
        <v>0.52800000000000002</v>
      </c>
      <c r="CP45" s="28">
        <v>0.5</v>
      </c>
      <c r="CQ45" s="28">
        <v>0.47199999999999998</v>
      </c>
      <c r="CR45" s="28">
        <v>0.44400000000000001</v>
      </c>
      <c r="CS45" s="28">
        <v>0.41699999999999998</v>
      </c>
      <c r="CT45" s="28">
        <v>0.38900000000000001</v>
      </c>
      <c r="CU45" s="28">
        <v>0.36099999999999999</v>
      </c>
      <c r="CV45" s="28">
        <v>0.33300000000000002</v>
      </c>
      <c r="CW45" s="28">
        <v>0.30599999999999999</v>
      </c>
      <c r="CX45" s="28">
        <v>0.27800000000000002</v>
      </c>
      <c r="CY45" s="28">
        <v>0.25</v>
      </c>
      <c r="CZ45" s="28">
        <v>0.222</v>
      </c>
      <c r="DA45" s="28">
        <v>0.19400000000000001</v>
      </c>
      <c r="DB45" s="28">
        <v>0.16700000000000001</v>
      </c>
      <c r="DC45" s="28">
        <v>0.13900000000000001</v>
      </c>
      <c r="DD45">
        <v>0.111</v>
      </c>
      <c r="DE45">
        <v>8.3000000000000004E-2</v>
      </c>
      <c r="DF45">
        <v>5.6000000000000001E-2</v>
      </c>
      <c r="DG45">
        <v>2.8000000000000001E-2</v>
      </c>
      <c r="DH45">
        <v>0</v>
      </c>
      <c r="DI45" s="28"/>
      <c r="DJ45" s="28"/>
      <c r="DK45" s="28"/>
      <c r="DL45" s="28"/>
    </row>
    <row r="46" spans="1:136" x14ac:dyDescent="0.25">
      <c r="A46" t="s">
        <v>71</v>
      </c>
      <c r="B46" s="27">
        <v>5</v>
      </c>
      <c r="C46">
        <v>6.05</v>
      </c>
      <c r="D46" t="s">
        <v>37</v>
      </c>
      <c r="E46">
        <v>0</v>
      </c>
      <c r="F46">
        <v>0</v>
      </c>
      <c r="G46">
        <v>5.35</v>
      </c>
      <c r="H46">
        <v>6.96</v>
      </c>
      <c r="I46">
        <v>7.68</v>
      </c>
      <c r="J46">
        <v>8.2200000000000006</v>
      </c>
      <c r="K46">
        <v>8.57</v>
      </c>
      <c r="L46">
        <v>8.76</v>
      </c>
      <c r="M46">
        <v>8.68</v>
      </c>
      <c r="N46">
        <v>8.89</v>
      </c>
      <c r="O46">
        <v>-4.9400000000000004</v>
      </c>
      <c r="P46">
        <v>-4.1399999999999997</v>
      </c>
      <c r="Q46">
        <v>-2</v>
      </c>
      <c r="R46" s="42" t="s">
        <v>76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0.63600000000000001</v>
      </c>
      <c r="AG46">
        <v>0.67500000000000004</v>
      </c>
      <c r="AH46">
        <v>0.70899999999999996</v>
      </c>
      <c r="AI46">
        <v>0.73899999999999999</v>
      </c>
      <c r="AJ46">
        <v>0.76600000000000001</v>
      </c>
      <c r="AK46">
        <v>0.78900000000000003</v>
      </c>
      <c r="AL46">
        <v>0.81</v>
      </c>
      <c r="AM46">
        <v>0.82899999999999996</v>
      </c>
      <c r="AN46">
        <v>0.84499999999999997</v>
      </c>
      <c r="AO46">
        <v>0.86</v>
      </c>
      <c r="AP46">
        <v>0.874</v>
      </c>
      <c r="AQ46">
        <v>0.88600000000000001</v>
      </c>
      <c r="AR46">
        <v>0.89700000000000002</v>
      </c>
      <c r="AS46">
        <v>0.90800000000000003</v>
      </c>
      <c r="AT46">
        <v>0.91800000000000004</v>
      </c>
      <c r="AU46">
        <v>0.92800000000000005</v>
      </c>
      <c r="AV46">
        <v>0.93700000000000006</v>
      </c>
      <c r="AW46">
        <v>0.94599999999999995</v>
      </c>
      <c r="AX46">
        <v>0.95499999999999996</v>
      </c>
      <c r="AY46">
        <v>0.96299999999999997</v>
      </c>
      <c r="AZ46">
        <v>0.97</v>
      </c>
      <c r="BA46">
        <v>0.97699999999999998</v>
      </c>
      <c r="BB46">
        <v>0.98399999999999999</v>
      </c>
      <c r="BC46">
        <v>0.98899999999999999</v>
      </c>
      <c r="BD46">
        <v>0.99399999999999999</v>
      </c>
      <c r="BE46">
        <v>0.997</v>
      </c>
      <c r="BF46">
        <v>0.998</v>
      </c>
      <c r="BG46">
        <v>0.998</v>
      </c>
      <c r="BH46">
        <v>0.995</v>
      </c>
      <c r="BI46">
        <v>0.99</v>
      </c>
      <c r="BJ46">
        <v>0.98199999999999998</v>
      </c>
      <c r="BK46">
        <v>0.97099999999999997</v>
      </c>
      <c r="BL46">
        <v>0.95499999999999996</v>
      </c>
      <c r="BM46">
        <v>0.93500000000000005</v>
      </c>
      <c r="BN46">
        <v>0.91</v>
      </c>
      <c r="BO4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>
        <v>0.97099999999999997</v>
      </c>
      <c r="CA46">
        <v>0.94299999999999995</v>
      </c>
      <c r="CB46">
        <v>0.91400000000000003</v>
      </c>
      <c r="CC46">
        <v>0.88600000000000001</v>
      </c>
      <c r="CD46">
        <v>0.85699999999999998</v>
      </c>
      <c r="CE46">
        <v>0.82899999999999996</v>
      </c>
      <c r="CF46">
        <v>0.8</v>
      </c>
      <c r="CG46">
        <v>0.77100000000000002</v>
      </c>
      <c r="CH46">
        <v>0.74299999999999999</v>
      </c>
      <c r="CI46">
        <v>0.71399999999999997</v>
      </c>
      <c r="CJ46">
        <v>0.68600000000000005</v>
      </c>
      <c r="CK46">
        <v>0.65700000000000003</v>
      </c>
      <c r="CL46">
        <v>0.629</v>
      </c>
      <c r="CM46">
        <v>0.6</v>
      </c>
      <c r="CN46">
        <v>0.57099999999999995</v>
      </c>
      <c r="CO46">
        <v>0.54300000000000004</v>
      </c>
      <c r="CP46">
        <v>0.51400000000000001</v>
      </c>
      <c r="CQ46">
        <v>0.48599999999999999</v>
      </c>
      <c r="CR46">
        <v>0.45700000000000002</v>
      </c>
      <c r="CS46">
        <v>0.42899999999999999</v>
      </c>
      <c r="CT46">
        <v>0.4</v>
      </c>
      <c r="CU46">
        <v>0.371</v>
      </c>
      <c r="CV46">
        <v>0.34300000000000003</v>
      </c>
      <c r="CW46">
        <v>0.314</v>
      </c>
      <c r="CX46">
        <v>0.28599999999999998</v>
      </c>
      <c r="CY46">
        <v>0.25700000000000001</v>
      </c>
      <c r="CZ46">
        <v>0.22900000000000001</v>
      </c>
      <c r="DA46">
        <v>0.2</v>
      </c>
      <c r="DB46">
        <v>0.17100000000000001</v>
      </c>
      <c r="DC46">
        <v>0.14299999999999999</v>
      </c>
      <c r="DD46">
        <v>0.114</v>
      </c>
      <c r="DE46">
        <v>8.5999999999999993E-2</v>
      </c>
      <c r="DF46">
        <v>5.7000000000000002E-2</v>
      </c>
      <c r="DG46">
        <v>2.9000000000000001E-2</v>
      </c>
      <c r="DH46">
        <v>0</v>
      </c>
    </row>
    <row r="47" spans="1:136" x14ac:dyDescent="0.25">
      <c r="A47" t="s">
        <v>71</v>
      </c>
      <c r="B47" s="27">
        <v>6</v>
      </c>
      <c r="C47" t="s">
        <v>39</v>
      </c>
      <c r="D47" t="s">
        <v>37</v>
      </c>
      <c r="E47">
        <v>0</v>
      </c>
      <c r="F47">
        <v>0</v>
      </c>
      <c r="G47">
        <v>5.5</v>
      </c>
      <c r="H47">
        <v>7.1</v>
      </c>
      <c r="I47">
        <v>7.79</v>
      </c>
      <c r="J47">
        <v>8.2799999999999994</v>
      </c>
      <c r="K47">
        <v>8.64</v>
      </c>
      <c r="L47">
        <v>8.85</v>
      </c>
      <c r="M47">
        <v>8.75</v>
      </c>
      <c r="N47">
        <v>8.99</v>
      </c>
      <c r="O47">
        <v>-6.94</v>
      </c>
      <c r="P47">
        <v>-6.32</v>
      </c>
      <c r="Q47">
        <v>1.08</v>
      </c>
      <c r="R47" s="42" t="s">
        <v>77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0.59</v>
      </c>
      <c r="AF47">
        <v>0.63600000000000001</v>
      </c>
      <c r="AG47">
        <v>0.67700000000000005</v>
      </c>
      <c r="AH47">
        <v>0.71299999999999997</v>
      </c>
      <c r="AI47">
        <v>0.74399999999999999</v>
      </c>
      <c r="AJ47">
        <v>0.77100000000000002</v>
      </c>
      <c r="AK47">
        <v>0.79400000000000004</v>
      </c>
      <c r="AL47">
        <v>0.81499999999999995</v>
      </c>
      <c r="AM47">
        <v>0.83299999999999996</v>
      </c>
      <c r="AN47">
        <v>0.84899999999999998</v>
      </c>
      <c r="AO47">
        <v>0.86299999999999999</v>
      </c>
      <c r="AP47">
        <v>0.875</v>
      </c>
      <c r="AQ47">
        <v>0.88700000000000001</v>
      </c>
      <c r="AR47">
        <v>0.89700000000000002</v>
      </c>
      <c r="AS47">
        <v>0.90700000000000003</v>
      </c>
      <c r="AT47">
        <v>0.91600000000000004</v>
      </c>
      <c r="AU47">
        <v>0.92400000000000004</v>
      </c>
      <c r="AV47">
        <v>0.93300000000000005</v>
      </c>
      <c r="AW47">
        <v>0.94099999999999995</v>
      </c>
      <c r="AX47">
        <v>0.94899999999999995</v>
      </c>
      <c r="AY47">
        <v>0.95599999999999996</v>
      </c>
      <c r="AZ47">
        <v>0.96399999999999997</v>
      </c>
      <c r="BA47">
        <v>0.97</v>
      </c>
      <c r="BB47">
        <v>0.97699999999999998</v>
      </c>
      <c r="BC47">
        <v>0.98299999999999998</v>
      </c>
      <c r="BD47">
        <v>0.98799999999999999</v>
      </c>
      <c r="BE47">
        <v>0.99099999999999999</v>
      </c>
      <c r="BF47">
        <v>0.99399999999999999</v>
      </c>
      <c r="BG47">
        <v>0.995</v>
      </c>
      <c r="BH47">
        <v>0.99399999999999999</v>
      </c>
      <c r="BI47">
        <v>0.99</v>
      </c>
      <c r="BJ47">
        <v>0.98399999999999999</v>
      </c>
      <c r="BK47">
        <v>0.97499999999999998</v>
      </c>
      <c r="BL47">
        <v>0.96199999999999997</v>
      </c>
      <c r="BM47">
        <v>0.94399999999999995</v>
      </c>
      <c r="BN47">
        <v>0.92200000000000004</v>
      </c>
      <c r="BO47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0.97199999999999998</v>
      </c>
      <c r="BZ47">
        <v>0.94399999999999995</v>
      </c>
      <c r="CA47">
        <v>0.91700000000000004</v>
      </c>
      <c r="CB47">
        <v>0.88900000000000001</v>
      </c>
      <c r="CC47">
        <v>0.86099999999999999</v>
      </c>
      <c r="CD47">
        <v>0.83299999999999996</v>
      </c>
      <c r="CE47">
        <v>0.80600000000000005</v>
      </c>
      <c r="CF47">
        <v>0.77800000000000002</v>
      </c>
      <c r="CG47">
        <v>0.75</v>
      </c>
      <c r="CH47">
        <v>0.72199999999999998</v>
      </c>
      <c r="CI47">
        <v>0.69399999999999995</v>
      </c>
      <c r="CJ47">
        <v>0.66700000000000004</v>
      </c>
      <c r="CK47">
        <v>0.63900000000000001</v>
      </c>
      <c r="CL47">
        <v>0.61099999999999999</v>
      </c>
      <c r="CM47">
        <v>0.58299999999999996</v>
      </c>
      <c r="CN47">
        <v>0.55600000000000005</v>
      </c>
      <c r="CO47">
        <v>0.52800000000000002</v>
      </c>
      <c r="CP47">
        <v>0.5</v>
      </c>
      <c r="CQ47">
        <v>0.47199999999999998</v>
      </c>
      <c r="CR47">
        <v>0.44400000000000001</v>
      </c>
      <c r="CS47">
        <v>0.41699999999999998</v>
      </c>
      <c r="CT47">
        <v>0.38900000000000001</v>
      </c>
      <c r="CU47">
        <v>0.36099999999999999</v>
      </c>
      <c r="CV47">
        <v>0.33300000000000002</v>
      </c>
      <c r="CW47">
        <v>0.30599999999999999</v>
      </c>
      <c r="CX47">
        <v>0.27800000000000002</v>
      </c>
      <c r="CY47">
        <v>0.25</v>
      </c>
      <c r="CZ47">
        <v>0.222</v>
      </c>
      <c r="DA47">
        <v>0.19400000000000001</v>
      </c>
      <c r="DB47">
        <v>0.16700000000000001</v>
      </c>
      <c r="DC47">
        <v>0.13900000000000001</v>
      </c>
      <c r="DD47">
        <v>0.111</v>
      </c>
      <c r="DE47">
        <v>8.3000000000000004E-2</v>
      </c>
      <c r="DF47">
        <v>5.6000000000000001E-2</v>
      </c>
      <c r="DG47">
        <v>2.8000000000000001E-2</v>
      </c>
      <c r="DH47">
        <v>0</v>
      </c>
    </row>
    <row r="48" spans="1:136" x14ac:dyDescent="0.25">
      <c r="B48" s="27"/>
      <c r="D48" s="41"/>
      <c r="E48" s="41"/>
      <c r="F48" s="41"/>
      <c r="I48" s="27"/>
      <c r="J48" s="27"/>
      <c r="K48" s="27"/>
      <c r="L48"/>
      <c r="M48"/>
      <c r="N48"/>
      <c r="O48"/>
      <c r="R48" s="42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</row>
    <row r="49" spans="2:46" x14ac:dyDescent="0.25">
      <c r="B49" s="27"/>
      <c r="K49"/>
      <c r="L49"/>
      <c r="M49"/>
      <c r="N49"/>
      <c r="O49"/>
    </row>
    <row r="50" spans="2:46" x14ac:dyDescent="0.25">
      <c r="B50" s="27"/>
      <c r="K50"/>
      <c r="L50"/>
      <c r="M50"/>
      <c r="N50"/>
      <c r="O50"/>
      <c r="R50" s="43"/>
    </row>
    <row r="51" spans="2:46" x14ac:dyDescent="0.25">
      <c r="K51"/>
      <c r="L51"/>
      <c r="M51"/>
      <c r="N51"/>
      <c r="O51"/>
      <c r="R51" s="43"/>
    </row>
    <row r="52" spans="2:46" x14ac:dyDescent="0.2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26"/>
      <c r="AF52" s="26"/>
      <c r="AG52" s="26"/>
      <c r="AH52" s="26"/>
      <c r="AI52" s="26"/>
      <c r="AJ52" s="26"/>
      <c r="AK52" s="6"/>
      <c r="AM52" s="6"/>
      <c r="AO52" s="6"/>
      <c r="AP52" s="6"/>
      <c r="AR52" s="26"/>
      <c r="AS52" s="26"/>
      <c r="AT52" s="26"/>
    </row>
    <row r="53" spans="2:46" x14ac:dyDescent="0.2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26"/>
      <c r="AF53" s="26"/>
      <c r="AG53" s="26"/>
      <c r="AH53" s="26"/>
      <c r="AI53" s="26"/>
      <c r="AJ53" s="26"/>
      <c r="AK53" s="6"/>
      <c r="AM53" s="6"/>
      <c r="AO53" s="6"/>
      <c r="AP53" s="6"/>
      <c r="AR53" s="26"/>
      <c r="AS53" s="26"/>
      <c r="AT53" s="26"/>
    </row>
    <row r="54" spans="2:46" x14ac:dyDescent="0.2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26"/>
      <c r="AF54" s="26"/>
      <c r="AG54" s="26"/>
      <c r="AH54" s="26"/>
      <c r="AI54" s="26"/>
      <c r="AJ54" s="26"/>
      <c r="AK54" s="6"/>
      <c r="AM54" s="6"/>
      <c r="AO54" s="6"/>
      <c r="AP54" s="6"/>
      <c r="AR54" s="26"/>
      <c r="AS54" s="26"/>
      <c r="AT54" s="26"/>
    </row>
  </sheetData>
  <mergeCells count="6">
    <mergeCell ref="A2:O2"/>
    <mergeCell ref="A3:O3"/>
    <mergeCell ref="A5:C5"/>
    <mergeCell ref="N5:O5"/>
    <mergeCell ref="D6:L6"/>
    <mergeCell ref="N6:O6"/>
  </mergeCells>
  <conditionalFormatting sqref="A7:O14">
    <cfRule type="cellIs" dxfId="2" priority="2" stopIfTrue="1" operator="equal">
      <formula>0</formula>
    </cfRule>
    <cfRule type="cellIs" dxfId="1" priority="3" stopIfTrue="1" operator="equal">
      <formula>""""""</formula>
    </cfRule>
  </conditionalFormatting>
  <conditionalFormatting sqref="C7:C14">
    <cfRule type="cellIs" dxfId="0" priority="1" operator="equal">
      <formula>0</formula>
    </cfRule>
  </conditionalFormatting>
  <pageMargins left="0.33" right="0.11811023622047245" top="0.19685039370078741" bottom="0.19685039370078741" header="0.31496062992125984" footer="0.31496062992125984"/>
  <pageSetup paperSize="9"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8b9a56-816a-446a-939b-3ee1f377a31b" xsi:nil="true"/>
    <lcf76f155ced4ddcb4097134ff3c332f xmlns="c2ddb31b-3d4e-4ebe-ac8e-bc7ab8ca179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80B4D0D40E2A4283E3E5534CC05543" ma:contentTypeVersion="11" ma:contentTypeDescription="Ein neues Dokument erstellen." ma:contentTypeScope="" ma:versionID="f44f569934f6d98cadeade0472094081">
  <xsd:schema xmlns:xsd="http://www.w3.org/2001/XMLSchema" xmlns:xs="http://www.w3.org/2001/XMLSchema" xmlns:p="http://schemas.microsoft.com/office/2006/metadata/properties" xmlns:ns2="c2ddb31b-3d4e-4ebe-ac8e-bc7ab8ca1793" xmlns:ns3="8b8b9a56-816a-446a-939b-3ee1f377a31b" targetNamespace="http://schemas.microsoft.com/office/2006/metadata/properties" ma:root="true" ma:fieldsID="85e0ea55f78292809e6b4c28e1fa549b" ns2:_="" ns3:_="">
    <xsd:import namespace="c2ddb31b-3d4e-4ebe-ac8e-bc7ab8ca1793"/>
    <xsd:import namespace="8b8b9a56-816a-446a-939b-3ee1f377a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db31b-3d4e-4ebe-ac8e-bc7ab8ca1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fe4115ae-8b30-4d16-84fe-7a1bb8882f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b9a56-816a-446a-939b-3ee1f377a31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b390fb-770c-4adc-83a3-6358643c00f3}" ma:internalName="TaxCatchAll" ma:showField="CatchAllData" ma:web="8b8b9a56-816a-446a-939b-3ee1f377a3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CEB8D5-C027-4F3A-BFDD-2AB492169C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7713BF-40EF-4B6D-A6AD-6444FE17B4CC}">
  <ds:schemaRefs>
    <ds:schemaRef ds:uri="http://schemas.microsoft.com/office/2006/metadata/properties"/>
    <ds:schemaRef ds:uri="http://schemas.microsoft.com/office/infopath/2007/PartnerControls"/>
    <ds:schemaRef ds:uri="8b8b9a56-816a-446a-939b-3ee1f377a31b"/>
    <ds:schemaRef ds:uri="c2ddb31b-3d4e-4ebe-ac8e-bc7ab8ca1793"/>
  </ds:schemaRefs>
</ds:datastoreItem>
</file>

<file path=customXml/itemProps3.xml><?xml version="1.0" encoding="utf-8"?>
<ds:datastoreItem xmlns:ds="http://schemas.openxmlformats.org/officeDocument/2006/customXml" ds:itemID="{EEB4BF6E-FE73-46E9-95D8-B968D49A3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ddb31b-3d4e-4ebe-ac8e-bc7ab8ca1793"/>
    <ds:schemaRef ds:uri="8b8b9a56-816a-446a-939b-3ee1f377a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Anochili Lena</vt:lpstr>
      <vt:lpstr>Edzards Lotta</vt:lpstr>
      <vt:lpstr>Ehlers Anna-Elisabeth</vt:lpstr>
      <vt:lpstr>Krug Valentina</vt:lpstr>
      <vt:lpstr>Michelmann Lynn</vt:lpstr>
      <vt:lpstr>Roos Berenike</vt:lpstr>
      <vt:lpstr>Servatius Elenor</vt:lpstr>
      <vt:lpstr>Sohn Nelly</vt:lpstr>
      <vt:lpstr>'Anochili Lena'!Druckbereich</vt:lpstr>
      <vt:lpstr>'Edzards Lotta'!Druckbereich</vt:lpstr>
      <vt:lpstr>'Ehlers Anna-Elisabeth'!Druckbereich</vt:lpstr>
      <vt:lpstr>'Krug Valentina'!Druckbereich</vt:lpstr>
      <vt:lpstr>'Michelmann Lynn'!Druckbereich</vt:lpstr>
      <vt:lpstr>'Roos Berenike'!Druckbereich</vt:lpstr>
      <vt:lpstr>'Servatius Elenor'!Druckbereich</vt:lpstr>
      <vt:lpstr>'Sohn Nelly'!Druckbereich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Luis</dc:creator>
  <cp:lastModifiedBy>Christian Günther</cp:lastModifiedBy>
  <cp:lastPrinted>2025-02-18T16:46:31Z</cp:lastPrinted>
  <dcterms:created xsi:type="dcterms:W3CDTF">2022-07-04T08:52:53Z</dcterms:created>
  <dcterms:modified xsi:type="dcterms:W3CDTF">2025-02-18T16:46:40Z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0x010100F580B4D0D40E2A4283E3E5534CC05543</vt:lpwstr>
  </property>
  <property fmtid="{D5CDD505-2E9C-101B-9397-08002B2CF9AE}" pid="3" name="MediaServiceImageTags">
    <vt:lpwstr/>
  </property>
</Properties>
</file>