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D:\Jeyn\Project1\"/>
    </mc:Choice>
  </mc:AlternateContent>
  <xr:revisionPtr revIDLastSave="0" documentId="13_ncr:1_{79C56956-D52D-42AF-900E-ED304A94E8EF}" xr6:coauthVersionLast="47" xr6:coauthVersionMax="47" xr10:uidLastSave="{00000000-0000-0000-0000-000000000000}"/>
  <bookViews>
    <workbookView xWindow="-120" yWindow="-120" windowWidth="20730" windowHeight="11160" xr2:uid="{6557343D-F9F2-4D66-BD89-0039D3FE1190}"/>
  </bookViews>
  <sheets>
    <sheet name="Visualizations" sheetId="6" r:id="rId1"/>
    <sheet name="Analysis" sheetId="4" r:id="rId2"/>
    <sheet name="Titanic dataset" sheetId="3" r:id="rId3"/>
    <sheet name="Comments" sheetId="2" r:id="rId4"/>
  </sheets>
  <definedNames>
    <definedName name="ExternalData_1" localSheetId="3" hidden="1">'Comments'!$A$1:$D$18</definedName>
    <definedName name="ExternalData_2" localSheetId="2" hidden="1">'Titanic dataset'!$A$1:$M$890</definedName>
    <definedName name="Slicer_Pclass">#N/A</definedName>
    <definedName name="Slicer_Sex">#N/A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3" l="1"/>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680" i="3"/>
  <c r="F681" i="3"/>
  <c r="F682" i="3"/>
  <c r="F683" i="3"/>
  <c r="F684" i="3"/>
  <c r="F685" i="3"/>
  <c r="F686" i="3"/>
  <c r="F687" i="3"/>
  <c r="F688" i="3"/>
  <c r="F689" i="3"/>
  <c r="F690" i="3"/>
  <c r="F691" i="3"/>
  <c r="F692" i="3"/>
  <c r="F693" i="3"/>
  <c r="F694" i="3"/>
  <c r="F695" i="3"/>
  <c r="F696" i="3"/>
  <c r="F697" i="3"/>
  <c r="F698" i="3"/>
  <c r="F699" i="3"/>
  <c r="F700" i="3"/>
  <c r="F701" i="3"/>
  <c r="F702" i="3"/>
  <c r="F703" i="3"/>
  <c r="F704" i="3"/>
  <c r="F705" i="3"/>
  <c r="F706" i="3"/>
  <c r="F707" i="3"/>
  <c r="F708" i="3"/>
  <c r="F709" i="3"/>
  <c r="F710" i="3"/>
  <c r="F711" i="3"/>
  <c r="F712" i="3"/>
  <c r="F713" i="3"/>
  <c r="F714" i="3"/>
  <c r="F715" i="3"/>
  <c r="F716" i="3"/>
  <c r="F717" i="3"/>
  <c r="F718" i="3"/>
  <c r="F719" i="3"/>
  <c r="F720" i="3"/>
  <c r="F721" i="3"/>
  <c r="F722" i="3"/>
  <c r="F723" i="3"/>
  <c r="F724" i="3"/>
  <c r="F725" i="3"/>
  <c r="F726" i="3"/>
  <c r="F727" i="3"/>
  <c r="F728" i="3"/>
  <c r="F729" i="3"/>
  <c r="F730" i="3"/>
  <c r="F731" i="3"/>
  <c r="F732" i="3"/>
  <c r="F733" i="3"/>
  <c r="F734" i="3"/>
  <c r="F735" i="3"/>
  <c r="F736" i="3"/>
  <c r="F737" i="3"/>
  <c r="F738" i="3"/>
  <c r="F739" i="3"/>
  <c r="F740" i="3"/>
  <c r="F741" i="3"/>
  <c r="F742" i="3"/>
  <c r="F743" i="3"/>
  <c r="F744" i="3"/>
  <c r="F745" i="3"/>
  <c r="F746" i="3"/>
  <c r="F747" i="3"/>
  <c r="F748" i="3"/>
  <c r="F749" i="3"/>
  <c r="F750" i="3"/>
  <c r="F751" i="3"/>
  <c r="F752" i="3"/>
  <c r="F753" i="3"/>
  <c r="F754" i="3"/>
  <c r="F755" i="3"/>
  <c r="F756" i="3"/>
  <c r="F757" i="3"/>
  <c r="F758" i="3"/>
  <c r="F759" i="3"/>
  <c r="F760" i="3"/>
  <c r="F761" i="3"/>
  <c r="F762" i="3"/>
  <c r="F763" i="3"/>
  <c r="F764" i="3"/>
  <c r="F765" i="3"/>
  <c r="F766" i="3"/>
  <c r="F767" i="3"/>
  <c r="F768" i="3"/>
  <c r="F769" i="3"/>
  <c r="F770" i="3"/>
  <c r="F771" i="3"/>
  <c r="F772" i="3"/>
  <c r="F773" i="3"/>
  <c r="F774" i="3"/>
  <c r="F775" i="3"/>
  <c r="F776" i="3"/>
  <c r="F777" i="3"/>
  <c r="F778" i="3"/>
  <c r="F779" i="3"/>
  <c r="F780" i="3"/>
  <c r="F781" i="3"/>
  <c r="F782" i="3"/>
  <c r="F783" i="3"/>
  <c r="F784" i="3"/>
  <c r="F785" i="3"/>
  <c r="F786" i="3"/>
  <c r="F787" i="3"/>
  <c r="F788" i="3"/>
  <c r="F789" i="3"/>
  <c r="F790" i="3"/>
  <c r="F791" i="3"/>
  <c r="F792" i="3"/>
  <c r="F793" i="3"/>
  <c r="F794" i="3"/>
  <c r="F795" i="3"/>
  <c r="F796" i="3"/>
  <c r="F797" i="3"/>
  <c r="F798" i="3"/>
  <c r="F799" i="3"/>
  <c r="F800" i="3"/>
  <c r="F801" i="3"/>
  <c r="F802" i="3"/>
  <c r="F803" i="3"/>
  <c r="F804" i="3"/>
  <c r="F805" i="3"/>
  <c r="F806" i="3"/>
  <c r="F807" i="3"/>
  <c r="F808" i="3"/>
  <c r="F809" i="3"/>
  <c r="F810" i="3"/>
  <c r="F811" i="3"/>
  <c r="F812" i="3"/>
  <c r="F813" i="3"/>
  <c r="F814" i="3"/>
  <c r="F815" i="3"/>
  <c r="F816" i="3"/>
  <c r="F817" i="3"/>
  <c r="F818" i="3"/>
  <c r="F819" i="3"/>
  <c r="F820" i="3"/>
  <c r="F821" i="3"/>
  <c r="F822" i="3"/>
  <c r="F823" i="3"/>
  <c r="F824" i="3"/>
  <c r="F825" i="3"/>
  <c r="F826" i="3"/>
  <c r="F827" i="3"/>
  <c r="F828" i="3"/>
  <c r="F829" i="3"/>
  <c r="F830" i="3"/>
  <c r="F831" i="3"/>
  <c r="F832" i="3"/>
  <c r="F833" i="3"/>
  <c r="F834" i="3"/>
  <c r="F835" i="3"/>
  <c r="F836" i="3"/>
  <c r="F837" i="3"/>
  <c r="F838" i="3"/>
  <c r="F839" i="3"/>
  <c r="F840" i="3"/>
  <c r="F841" i="3"/>
  <c r="F842" i="3"/>
  <c r="F843" i="3"/>
  <c r="F844" i="3"/>
  <c r="F845" i="3"/>
  <c r="F846" i="3"/>
  <c r="F847" i="3"/>
  <c r="F848" i="3"/>
  <c r="F849" i="3"/>
  <c r="F850" i="3"/>
  <c r="F851" i="3"/>
  <c r="F852" i="3"/>
  <c r="F853" i="3"/>
  <c r="F854" i="3"/>
  <c r="F855" i="3"/>
  <c r="F856" i="3"/>
  <c r="F857" i="3"/>
  <c r="F858" i="3"/>
  <c r="F859" i="3"/>
  <c r="F860" i="3"/>
  <c r="F861" i="3"/>
  <c r="F862" i="3"/>
  <c r="F863" i="3"/>
  <c r="F864" i="3"/>
  <c r="F865" i="3"/>
  <c r="F866" i="3"/>
  <c r="F867" i="3"/>
  <c r="F868" i="3"/>
  <c r="F869" i="3"/>
  <c r="F870" i="3"/>
  <c r="F871" i="3"/>
  <c r="F872" i="3"/>
  <c r="F873" i="3"/>
  <c r="F874" i="3"/>
  <c r="F875" i="3"/>
  <c r="F876" i="3"/>
  <c r="F877" i="3"/>
  <c r="F878" i="3"/>
  <c r="F879" i="3"/>
  <c r="F880" i="3"/>
  <c r="F881" i="3"/>
  <c r="F882" i="3"/>
  <c r="F883" i="3"/>
  <c r="F884" i="3"/>
  <c r="F885" i="3"/>
  <c r="F886" i="3"/>
  <c r="F887" i="3"/>
  <c r="F888" i="3"/>
  <c r="F889" i="3"/>
  <c r="F890" i="3"/>
  <c r="XFD19" i="6"/>
  <c r="XFD18" i="6"/>
  <c r="XFD23" i="6"/>
  <c r="F4" i="6"/>
  <c r="G4" i="6"/>
  <c r="H4"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50FDBAF-ADF1-40EF-8C15-A5F12ED67C60}" keepAlive="1" name="Query - Comments" description="Connection to the 'Comments' query in the workbook." type="5" refreshedVersion="6" background="1" saveData="1">
    <dbPr connection="Provider=Microsoft.Mashup.OleDb.1;Data Source=$Workbook$;Location=Comments;Extended Properties=&quot;&quot;" command="SELECT * FROM [Comments]"/>
  </connection>
  <connection id="2" xr16:uid="{50425646-3847-4842-9ABF-A9A98A04330C}" keepAlive="1" name="Query - Titanic dataset" description="Connection to the 'Titanic dataset' query in the workbook." type="5" refreshedVersion="6" background="1" saveData="1">
    <dbPr connection="Provider=Microsoft.Mashup.OleDb.1;Data Source=$Workbook$;Location=Titanic dataset;Extended Properties=&quot;&quot;" command="SELECT * FROM [Titanic dataset]"/>
  </connection>
</connections>
</file>

<file path=xl/sharedStrings.xml><?xml version="1.0" encoding="utf-8"?>
<sst xmlns="http://schemas.openxmlformats.org/spreadsheetml/2006/main" count="6365" uniqueCount="1540">
  <si>
    <t>Column1</t>
  </si>
  <si>
    <t>Column2</t>
  </si>
  <si>
    <t>Column3</t>
  </si>
  <si>
    <t>Column4</t>
  </si>
  <si>
    <t>Explanation of the column names</t>
  </si>
  <si>
    <t>Column</t>
  </si>
  <si>
    <t>Data type</t>
  </si>
  <si>
    <t>Valid values (range)</t>
  </si>
  <si>
    <t>Explanation</t>
  </si>
  <si>
    <t>PassengerId</t>
  </si>
  <si>
    <t>Whole number</t>
  </si>
  <si>
    <t>1 - 891</t>
  </si>
  <si>
    <t>Unique integer passenger Id</t>
  </si>
  <si>
    <t>Survived</t>
  </si>
  <si>
    <t>0, 1</t>
  </si>
  <si>
    <t>0 - Died, 1 - Survived</t>
  </si>
  <si>
    <t>Pclass</t>
  </si>
  <si>
    <t>1, 2, 3</t>
  </si>
  <si>
    <t>Passenger Class</t>
  </si>
  <si>
    <t>Name</t>
  </si>
  <si>
    <t>Text</t>
  </si>
  <si>
    <t>Any</t>
  </si>
  <si>
    <t>Note consistent format: &lt;Last name&gt;, &lt;Title&gt;. &lt;First name&gt; (with extra rules for married women)</t>
  </si>
  <si>
    <t>Sex</t>
  </si>
  <si>
    <t>male, female</t>
  </si>
  <si>
    <t>Gender</t>
  </si>
  <si>
    <t>Age</t>
  </si>
  <si>
    <t>Decimal number</t>
  </si>
  <si>
    <t>&lt;100</t>
  </si>
  <si>
    <t>SibSp</t>
  </si>
  <si>
    <t>Number of siblings (brothers/sisters)  and spouses in the party travelling with the passenger (excluding the passenger)</t>
  </si>
  <si>
    <t>Parch</t>
  </si>
  <si>
    <t>Number of parents and children in the party travelling with the passenger (excluding the passenger)</t>
  </si>
  <si>
    <t>Ticket</t>
  </si>
  <si>
    <t>Fare</t>
  </si>
  <si>
    <t>&gt; 0</t>
  </si>
  <si>
    <t>In GBP (1912 value)</t>
  </si>
  <si>
    <t>Cabin</t>
  </si>
  <si>
    <t>Embarked</t>
  </si>
  <si>
    <t>S, Q, C</t>
  </si>
  <si>
    <t>Point of embarkation: S - Southampton, Q - Queenstown, C - Cherbourg</t>
  </si>
  <si>
    <t>Note that some columns e.g. Age, Embarked have missing values</t>
  </si>
  <si>
    <t>Last Name</t>
  </si>
  <si>
    <t>Braund</t>
  </si>
  <si>
    <t>Male</t>
  </si>
  <si>
    <t>Southampton</t>
  </si>
  <si>
    <t>Cumings</t>
  </si>
  <si>
    <t>Female</t>
  </si>
  <si>
    <t>Cherbourg</t>
  </si>
  <si>
    <t>Heikkinen</t>
  </si>
  <si>
    <t>Futrelle</t>
  </si>
  <si>
    <t>Allen</t>
  </si>
  <si>
    <t>Moran</t>
  </si>
  <si>
    <t>Queenstown</t>
  </si>
  <si>
    <t>McCarthy</t>
  </si>
  <si>
    <t>Palsson</t>
  </si>
  <si>
    <t>Johnson</t>
  </si>
  <si>
    <t>Nasser</t>
  </si>
  <si>
    <t>Sandstrom</t>
  </si>
  <si>
    <t>Bonnell</t>
  </si>
  <si>
    <t>Saundercock</t>
  </si>
  <si>
    <t>Andersson</t>
  </si>
  <si>
    <t>Vestrom</t>
  </si>
  <si>
    <t>Hewlett</t>
  </si>
  <si>
    <t>Rice</t>
  </si>
  <si>
    <t>Williams</t>
  </si>
  <si>
    <t>Vander Planke</t>
  </si>
  <si>
    <t>Masselmani</t>
  </si>
  <si>
    <t>Fynney</t>
  </si>
  <si>
    <t>Beesley</t>
  </si>
  <si>
    <t>McGowan</t>
  </si>
  <si>
    <t>Sloper</t>
  </si>
  <si>
    <t>Asplund</t>
  </si>
  <si>
    <t>Emir</t>
  </si>
  <si>
    <t>Fortune</t>
  </si>
  <si>
    <t>O'Dwyer</t>
  </si>
  <si>
    <t>Todoroff</t>
  </si>
  <si>
    <t>Uruchurtu</t>
  </si>
  <si>
    <t>Spencer</t>
  </si>
  <si>
    <t>Glynn</t>
  </si>
  <si>
    <t>Wheadon</t>
  </si>
  <si>
    <t>Meyer</t>
  </si>
  <si>
    <t>Holverson</t>
  </si>
  <si>
    <t>Mamee</t>
  </si>
  <si>
    <t>Cann</t>
  </si>
  <si>
    <t>Nicola-Yarred</t>
  </si>
  <si>
    <t>Ahlin</t>
  </si>
  <si>
    <t>Turpin</t>
  </si>
  <si>
    <t>Kraeff</t>
  </si>
  <si>
    <t>Laroche</t>
  </si>
  <si>
    <t>Devaney</t>
  </si>
  <si>
    <t>Rogers</t>
  </si>
  <si>
    <t>Lennon</t>
  </si>
  <si>
    <t>O'Driscoll</t>
  </si>
  <si>
    <t>Samaan</t>
  </si>
  <si>
    <t>Arnold-Franchi</t>
  </si>
  <si>
    <t>Panula</t>
  </si>
  <si>
    <t>Nosworthy</t>
  </si>
  <si>
    <t>Harper</t>
  </si>
  <si>
    <t>Faunthorpe</t>
  </si>
  <si>
    <t>Ostby</t>
  </si>
  <si>
    <t>Woolner</t>
  </si>
  <si>
    <t>Rugg</t>
  </si>
  <si>
    <t>Novel</t>
  </si>
  <si>
    <t>West</t>
  </si>
  <si>
    <t>Goodwin</t>
  </si>
  <si>
    <t>Sirayanian</t>
  </si>
  <si>
    <t>Harris</t>
  </si>
  <si>
    <t>Skoog</t>
  </si>
  <si>
    <t>Stewart</t>
  </si>
  <si>
    <t>Moubarek</t>
  </si>
  <si>
    <t>Nye</t>
  </si>
  <si>
    <t>Crease</t>
  </si>
  <si>
    <t>Kink</t>
  </si>
  <si>
    <t>Jenkin</t>
  </si>
  <si>
    <t>Hood</t>
  </si>
  <si>
    <t>Chronopoulos</t>
  </si>
  <si>
    <t>Bing</t>
  </si>
  <si>
    <t>Moen</t>
  </si>
  <si>
    <t>Staneff</t>
  </si>
  <si>
    <t>Moutal</t>
  </si>
  <si>
    <t>Caldwell</t>
  </si>
  <si>
    <t>Dowdell</t>
  </si>
  <si>
    <t>Waelens</t>
  </si>
  <si>
    <t>Sheerlinck</t>
  </si>
  <si>
    <t>McDermott</t>
  </si>
  <si>
    <t>Carrau</t>
  </si>
  <si>
    <t>Ilett</t>
  </si>
  <si>
    <t>Backstrom</t>
  </si>
  <si>
    <t>Ford</t>
  </si>
  <si>
    <t>Slocovski</t>
  </si>
  <si>
    <t>Celotti</t>
  </si>
  <si>
    <t>Christmann</t>
  </si>
  <si>
    <t>Andreasson</t>
  </si>
  <si>
    <t>Chaffee</t>
  </si>
  <si>
    <t>Dean</t>
  </si>
  <si>
    <t>Coxon</t>
  </si>
  <si>
    <t>Shorney</t>
  </si>
  <si>
    <t>Goldschmidt</t>
  </si>
  <si>
    <t>Greenfield</t>
  </si>
  <si>
    <t>Doling</t>
  </si>
  <si>
    <t>Kantor</t>
  </si>
  <si>
    <t>Petranec</t>
  </si>
  <si>
    <t>Petroff</t>
  </si>
  <si>
    <t>White</t>
  </si>
  <si>
    <t>Johansson</t>
  </si>
  <si>
    <t>Gustafsson</t>
  </si>
  <si>
    <t>Mionoff</t>
  </si>
  <si>
    <t>Salkjelsvik</t>
  </si>
  <si>
    <t>Moss</t>
  </si>
  <si>
    <t>Rekic</t>
  </si>
  <si>
    <t>Porter</t>
  </si>
  <si>
    <t>Zabour</t>
  </si>
  <si>
    <t>Barton</t>
  </si>
  <si>
    <t>Jussila</t>
  </si>
  <si>
    <t>Attalah</t>
  </si>
  <si>
    <t>Pekoniemi</t>
  </si>
  <si>
    <t>Connors</t>
  </si>
  <si>
    <t>Baxter</t>
  </si>
  <si>
    <t>Hickman</t>
  </si>
  <si>
    <t>Moore</t>
  </si>
  <si>
    <t>Webber</t>
  </si>
  <si>
    <t>McMahon</t>
  </si>
  <si>
    <t>Madsen</t>
  </si>
  <si>
    <t>Peter</t>
  </si>
  <si>
    <t>Ekstrom</t>
  </si>
  <si>
    <t>Drazenoic</t>
  </si>
  <si>
    <t>Coelho</t>
  </si>
  <si>
    <t>Robins</t>
  </si>
  <si>
    <t>Weisz</t>
  </si>
  <si>
    <t>Sobey</t>
  </si>
  <si>
    <t>Richard</t>
  </si>
  <si>
    <t>Newsom</t>
  </si>
  <si>
    <t>Osen</t>
  </si>
  <si>
    <t>Giglio</t>
  </si>
  <si>
    <t>Boulos</t>
  </si>
  <si>
    <t>Nysten</t>
  </si>
  <si>
    <t>Hakkarainen</t>
  </si>
  <si>
    <t>Burke</t>
  </si>
  <si>
    <t>Andrew</t>
  </si>
  <si>
    <t>Nicholls</t>
  </si>
  <si>
    <t>Navratil</t>
  </si>
  <si>
    <t>Byles</t>
  </si>
  <si>
    <t>Bateman</t>
  </si>
  <si>
    <t>Pears</t>
  </si>
  <si>
    <t>Meo</t>
  </si>
  <si>
    <t>van Billiard</t>
  </si>
  <si>
    <t>Olsen</t>
  </si>
  <si>
    <t>Gilnagh</t>
  </si>
  <si>
    <t>Corn</t>
  </si>
  <si>
    <t>Smiljanic</t>
  </si>
  <si>
    <t>Sage</t>
  </si>
  <si>
    <t>Cribb</t>
  </si>
  <si>
    <t>Watt</t>
  </si>
  <si>
    <t>Bengtsson</t>
  </si>
  <si>
    <t>Calic</t>
  </si>
  <si>
    <t>Goldsmith</t>
  </si>
  <si>
    <t>Chibnall</t>
  </si>
  <si>
    <t>Baumann</t>
  </si>
  <si>
    <t>Ling</t>
  </si>
  <si>
    <t>Van der hoef</t>
  </si>
  <si>
    <t>Sivola</t>
  </si>
  <si>
    <t>Smith</t>
  </si>
  <si>
    <t>Klasen</t>
  </si>
  <si>
    <t>Lefebre</t>
  </si>
  <si>
    <t>Isham</t>
  </si>
  <si>
    <t>Hale</t>
  </si>
  <si>
    <t>Leonard</t>
  </si>
  <si>
    <t>Pernot</t>
  </si>
  <si>
    <t>Becker</t>
  </si>
  <si>
    <t>Kink-Heilmann</t>
  </si>
  <si>
    <t>Rood</t>
  </si>
  <si>
    <t>O'Brien</t>
  </si>
  <si>
    <t>Romaine</t>
  </si>
  <si>
    <t>Bourke</t>
  </si>
  <si>
    <t>Turcin</t>
  </si>
  <si>
    <t>Pinsky</t>
  </si>
  <si>
    <t>Carbines</t>
  </si>
  <si>
    <t>Andersen-Jensen</t>
  </si>
  <si>
    <t>Brown</t>
  </si>
  <si>
    <t>Lurette</t>
  </si>
  <si>
    <t>Mernagh</t>
  </si>
  <si>
    <t>Madigan</t>
  </si>
  <si>
    <t>Yrois</t>
  </si>
  <si>
    <t>Vande Walle</t>
  </si>
  <si>
    <t>Johanson</t>
  </si>
  <si>
    <t>Youseff</t>
  </si>
  <si>
    <t>Cohen</t>
  </si>
  <si>
    <t>Strom</t>
  </si>
  <si>
    <t>Albimona</t>
  </si>
  <si>
    <t>Carr</t>
  </si>
  <si>
    <t>Blank</t>
  </si>
  <si>
    <t>Ali</t>
  </si>
  <si>
    <t>Cameron</t>
  </si>
  <si>
    <t>Perkin</t>
  </si>
  <si>
    <t>Givard</t>
  </si>
  <si>
    <t>Kiernan</t>
  </si>
  <si>
    <t>Newell</t>
  </si>
  <si>
    <t>Honkanen</t>
  </si>
  <si>
    <t>Jacobsohn</t>
  </si>
  <si>
    <t>Bazzani</t>
  </si>
  <si>
    <t>Sunderland</t>
  </si>
  <si>
    <t>Bracken</t>
  </si>
  <si>
    <t>Green</t>
  </si>
  <si>
    <t>Nenkoff</t>
  </si>
  <si>
    <t>Hoyt</t>
  </si>
  <si>
    <t>Berglund</t>
  </si>
  <si>
    <t>Mellors</t>
  </si>
  <si>
    <t>Lovell</t>
  </si>
  <si>
    <t>Fahlstrom</t>
  </si>
  <si>
    <t>Larsson</t>
  </si>
  <si>
    <t>Sjostedt</t>
  </si>
  <si>
    <t>Leyson</t>
  </si>
  <si>
    <t>Harknett</t>
  </si>
  <si>
    <t>Hold</t>
  </si>
  <si>
    <t>Collyer</t>
  </si>
  <si>
    <t>Pengelly</t>
  </si>
  <si>
    <t>Hunt</t>
  </si>
  <si>
    <t>Murphy</t>
  </si>
  <si>
    <t>Coleridge</t>
  </si>
  <si>
    <t>Maenpaa</t>
  </si>
  <si>
    <t>Minahan</t>
  </si>
  <si>
    <t>Lindahl</t>
  </si>
  <si>
    <t>Hamalainen</t>
  </si>
  <si>
    <t>Beckwith</t>
  </si>
  <si>
    <t>Carter</t>
  </si>
  <si>
    <t>Reed</t>
  </si>
  <si>
    <t>Stead</t>
  </si>
  <si>
    <t>Lobb</t>
  </si>
  <si>
    <t>Rosblom</t>
  </si>
  <si>
    <t>Touma</t>
  </si>
  <si>
    <t>Thorne</t>
  </si>
  <si>
    <t>Cherry</t>
  </si>
  <si>
    <t>Ward</t>
  </si>
  <si>
    <t>Parrish</t>
  </si>
  <si>
    <t>Taussig</t>
  </si>
  <si>
    <t>Harrison</t>
  </si>
  <si>
    <t>Henry</t>
  </si>
  <si>
    <t>Reeves</t>
  </si>
  <si>
    <t>Persson</t>
  </si>
  <si>
    <t>Graham</t>
  </si>
  <si>
    <t>Bissette</t>
  </si>
  <si>
    <t>Cairns</t>
  </si>
  <si>
    <t>Tornquist</t>
  </si>
  <si>
    <t>Mellinger</t>
  </si>
  <si>
    <t>Natsch</t>
  </si>
  <si>
    <t>Healy</t>
  </si>
  <si>
    <t>Andrews</t>
  </si>
  <si>
    <t>Lindblom</t>
  </si>
  <si>
    <t>Parkes</t>
  </si>
  <si>
    <t>Abbott</t>
  </si>
  <si>
    <t>Duane</t>
  </si>
  <si>
    <t>Olsson</t>
  </si>
  <si>
    <t>de Pelsmaeker</t>
  </si>
  <si>
    <t>Dorking</t>
  </si>
  <si>
    <t>Stankovic</t>
  </si>
  <si>
    <t>de Mulder</t>
  </si>
  <si>
    <t>Naidenoff</t>
  </si>
  <si>
    <t>Hosono</t>
  </si>
  <si>
    <t>Connolly</t>
  </si>
  <si>
    <t>Barber</t>
  </si>
  <si>
    <t>Bishop</t>
  </si>
  <si>
    <t>Levy</t>
  </si>
  <si>
    <t>Haas</t>
  </si>
  <si>
    <t>Mineff</t>
  </si>
  <si>
    <t>Lewy</t>
  </si>
  <si>
    <t>Hanna</t>
  </si>
  <si>
    <t>Allison</t>
  </si>
  <si>
    <t>Saalfeld</t>
  </si>
  <si>
    <t>Kelly</t>
  </si>
  <si>
    <t>McCoy</t>
  </si>
  <si>
    <t>Keane</t>
  </si>
  <si>
    <t>Fleming</t>
  </si>
  <si>
    <t>Penasco y Castellana</t>
  </si>
  <si>
    <t>Abelson</t>
  </si>
  <si>
    <t>Francatelli</t>
  </si>
  <si>
    <t>Hays</t>
  </si>
  <si>
    <t>Ryerson</t>
  </si>
  <si>
    <t>Lahtinen</t>
  </si>
  <si>
    <t>Hendekovic</t>
  </si>
  <si>
    <t>Hart</t>
  </si>
  <si>
    <t>Nilsson</t>
  </si>
  <si>
    <t>Moraweck</t>
  </si>
  <si>
    <t>Wick</t>
  </si>
  <si>
    <t>Spedden</t>
  </si>
  <si>
    <t>Dennis</t>
  </si>
  <si>
    <t>Danoff</t>
  </si>
  <si>
    <t>Slayter</t>
  </si>
  <si>
    <t>Young</t>
  </si>
  <si>
    <t>Nysveen</t>
  </si>
  <si>
    <t>Ball</t>
  </si>
  <si>
    <t>Hippach</t>
  </si>
  <si>
    <t>Partner</t>
  </si>
  <si>
    <t>Frauenthal</t>
  </si>
  <si>
    <t>Denkoff</t>
  </si>
  <si>
    <t>Burns</t>
  </si>
  <si>
    <t>Dahl</t>
  </si>
  <si>
    <t>Blackwell</t>
  </si>
  <si>
    <t>Collander</t>
  </si>
  <si>
    <t>Sedgwick</t>
  </si>
  <si>
    <t>Fox</t>
  </si>
  <si>
    <t>Davison</t>
  </si>
  <si>
    <t>Coutts</t>
  </si>
  <si>
    <t>Dimic</t>
  </si>
  <si>
    <t>Odahl</t>
  </si>
  <si>
    <t>Williams-Lambert</t>
  </si>
  <si>
    <t>Elias</t>
  </si>
  <si>
    <t>Yousif</t>
  </si>
  <si>
    <t>Vanden Steen</t>
  </si>
  <si>
    <t>Bowerman</t>
  </si>
  <si>
    <t>Funk</t>
  </si>
  <si>
    <t>McGovern</t>
  </si>
  <si>
    <t>Mockler</t>
  </si>
  <si>
    <t>del Carlo</t>
  </si>
  <si>
    <t>Barbara</t>
  </si>
  <si>
    <t>Asim</t>
  </si>
  <si>
    <t>Adahl</t>
  </si>
  <si>
    <t>Warren</t>
  </si>
  <si>
    <t>Moussa</t>
  </si>
  <si>
    <t>Jermyn</t>
  </si>
  <si>
    <t>Aubart</t>
  </si>
  <si>
    <t>Harder</t>
  </si>
  <si>
    <t>Wiklund</t>
  </si>
  <si>
    <t>Beavan</t>
  </si>
  <si>
    <t>Ringhini</t>
  </si>
  <si>
    <t>Landergren</t>
  </si>
  <si>
    <t>Widener</t>
  </si>
  <si>
    <t>Betros</t>
  </si>
  <si>
    <t>Bidois</t>
  </si>
  <si>
    <t>Nakid</t>
  </si>
  <si>
    <t>Tikkanen</t>
  </si>
  <si>
    <t>Plotcharsky</t>
  </si>
  <si>
    <t>Davies</t>
  </si>
  <si>
    <t>Buss</t>
  </si>
  <si>
    <t>Sadlier</t>
  </si>
  <si>
    <t>Lehmann</t>
  </si>
  <si>
    <t>Jansson</t>
  </si>
  <si>
    <t>McKane</t>
  </si>
  <si>
    <t>Pain</t>
  </si>
  <si>
    <t>Trout</t>
  </si>
  <si>
    <t>Niskanen</t>
  </si>
  <si>
    <t>Adams</t>
  </si>
  <si>
    <t>Oreskovic</t>
  </si>
  <si>
    <t>Gale</t>
  </si>
  <si>
    <t>Widegren</t>
  </si>
  <si>
    <t>Richards</t>
  </si>
  <si>
    <t>Birkeland</t>
  </si>
  <si>
    <t>Sdycoff</t>
  </si>
  <si>
    <t>Cunningham</t>
  </si>
  <si>
    <t>Sundman</t>
  </si>
  <si>
    <t>Meek</t>
  </si>
  <si>
    <t>Drew</t>
  </si>
  <si>
    <t>Silven</t>
  </si>
  <si>
    <t>Matthews</t>
  </si>
  <si>
    <t>Van Impe</t>
  </si>
  <si>
    <t>Gheorgheff</t>
  </si>
  <si>
    <t>Charters</t>
  </si>
  <si>
    <t>Zimmerman</t>
  </si>
  <si>
    <t>Danbom</t>
  </si>
  <si>
    <t>Wiseman</t>
  </si>
  <si>
    <t>Clarke</t>
  </si>
  <si>
    <t>Phillips</t>
  </si>
  <si>
    <t>Flynn</t>
  </si>
  <si>
    <t>Pickard</t>
  </si>
  <si>
    <t>Bjornstrom-Steffansson</t>
  </si>
  <si>
    <t>Thorneycroft</t>
  </si>
  <si>
    <t>Louch</t>
  </si>
  <si>
    <t>Kallio</t>
  </si>
  <si>
    <t>Silvey</t>
  </si>
  <si>
    <t>Kvillner</t>
  </si>
  <si>
    <t>Hampe</t>
  </si>
  <si>
    <t>Petterson</t>
  </si>
  <si>
    <t>Reynaldo</t>
  </si>
  <si>
    <t>Johannesen-Bratthammer</t>
  </si>
  <si>
    <t>Dodge</t>
  </si>
  <si>
    <t>Seward</t>
  </si>
  <si>
    <t>Baclini</t>
  </si>
  <si>
    <t>Peuchen</t>
  </si>
  <si>
    <t>Hagland</t>
  </si>
  <si>
    <t>Foreman</t>
  </si>
  <si>
    <t>Goldenberg</t>
  </si>
  <si>
    <t>Peduzzi</t>
  </si>
  <si>
    <t>Jalsevac</t>
  </si>
  <si>
    <t>Millet</t>
  </si>
  <si>
    <t>Kenyon</t>
  </si>
  <si>
    <t>Toomey</t>
  </si>
  <si>
    <t>O'Connor</t>
  </si>
  <si>
    <t>Anderson</t>
  </si>
  <si>
    <t>Morley</t>
  </si>
  <si>
    <t>Gee</t>
  </si>
  <si>
    <t>Milling</t>
  </si>
  <si>
    <t>Maisner</t>
  </si>
  <si>
    <t>Goncalves</t>
  </si>
  <si>
    <t>Campbell</t>
  </si>
  <si>
    <t>Smart</t>
  </si>
  <si>
    <t>Scanlan</t>
  </si>
  <si>
    <t>Keefe</t>
  </si>
  <si>
    <t>Cacic</t>
  </si>
  <si>
    <t>Jerwan</t>
  </si>
  <si>
    <t>Strandberg</t>
  </si>
  <si>
    <t>Clifford</t>
  </si>
  <si>
    <t>Renouf</t>
  </si>
  <si>
    <t>Karlsson</t>
  </si>
  <si>
    <t>Hirvonen</t>
  </si>
  <si>
    <t>Frost</t>
  </si>
  <si>
    <t>Rouse</t>
  </si>
  <si>
    <t>Turkula</t>
  </si>
  <si>
    <t>Kent</t>
  </si>
  <si>
    <t>Somerton</t>
  </si>
  <si>
    <t>Windelov</t>
  </si>
  <si>
    <t>Molson</t>
  </si>
  <si>
    <t>Artagaveytia</t>
  </si>
  <si>
    <t>Stanley</t>
  </si>
  <si>
    <t>Yousseff</t>
  </si>
  <si>
    <t>Eustis</t>
  </si>
  <si>
    <t>Shellard</t>
  </si>
  <si>
    <t>Svensson</t>
  </si>
  <si>
    <t>Canavan</t>
  </si>
  <si>
    <t>O'Sullivan</t>
  </si>
  <si>
    <t>Laitinen</t>
  </si>
  <si>
    <t>Maioni</t>
  </si>
  <si>
    <t>Quick</t>
  </si>
  <si>
    <t>Bradley</t>
  </si>
  <si>
    <t>Lang</t>
  </si>
  <si>
    <t>Daly</t>
  </si>
  <si>
    <t>McGough</t>
  </si>
  <si>
    <t>Rothschild</t>
  </si>
  <si>
    <t>Coleff</t>
  </si>
  <si>
    <t>Walker</t>
  </si>
  <si>
    <t>Lemore</t>
  </si>
  <si>
    <t>Ryan</t>
  </si>
  <si>
    <t>Angle</t>
  </si>
  <si>
    <t>Pavlovic</t>
  </si>
  <si>
    <t>Perreault</t>
  </si>
  <si>
    <t>Vovk</t>
  </si>
  <si>
    <t>Lahoud</t>
  </si>
  <si>
    <t>Kassem</t>
  </si>
  <si>
    <t>Farrell</t>
  </si>
  <si>
    <t>Ridsdale</t>
  </si>
  <si>
    <t>Farthing</t>
  </si>
  <si>
    <t>Salonen</t>
  </si>
  <si>
    <t>Hocking</t>
  </si>
  <si>
    <t>Toufik</t>
  </si>
  <si>
    <t>Butt</t>
  </si>
  <si>
    <t>LeRoy</t>
  </si>
  <si>
    <t>Risien</t>
  </si>
  <si>
    <t>Frolicher</t>
  </si>
  <si>
    <t>Crosby</t>
  </si>
  <si>
    <t>Beane</t>
  </si>
  <si>
    <t>Douglas</t>
  </si>
  <si>
    <t>Nicholson</t>
  </si>
  <si>
    <t>Padro y Manent</t>
  </si>
  <si>
    <t>Thayer</t>
  </si>
  <si>
    <t>Sharp</t>
  </si>
  <si>
    <t>Leeni</t>
  </si>
  <si>
    <t>Ohman</t>
  </si>
  <si>
    <t>Wright</t>
  </si>
  <si>
    <t>Duff Gordon</t>
  </si>
  <si>
    <t>Robbins</t>
  </si>
  <si>
    <t>de Messemaeker</t>
  </si>
  <si>
    <t>Morrow</t>
  </si>
  <si>
    <t>Sivic</t>
  </si>
  <si>
    <t>Norman</t>
  </si>
  <si>
    <t>Simmons</t>
  </si>
  <si>
    <t>Meanwell</t>
  </si>
  <si>
    <t>Stoytcheff</t>
  </si>
  <si>
    <t>Doharr</t>
  </si>
  <si>
    <t>Jonsson</t>
  </si>
  <si>
    <t>Appleton</t>
  </si>
  <si>
    <t>Rush</t>
  </si>
  <si>
    <t>Patchett</t>
  </si>
  <si>
    <t>Garside</t>
  </si>
  <si>
    <t>Caram</t>
  </si>
  <si>
    <t>Christy</t>
  </si>
  <si>
    <t>Downton</t>
  </si>
  <si>
    <t>Ross</t>
  </si>
  <si>
    <t>Paulner</t>
  </si>
  <si>
    <t>Jarvis</t>
  </si>
  <si>
    <t>Frolicher-Stehli</t>
  </si>
  <si>
    <t>Gilinski</t>
  </si>
  <si>
    <t>Murdlin</t>
  </si>
  <si>
    <t>Rintamaki</t>
  </si>
  <si>
    <t>Stephenson</t>
  </si>
  <si>
    <t>Elsbury</t>
  </si>
  <si>
    <t>Chapman</t>
  </si>
  <si>
    <t>Leitch</t>
  </si>
  <si>
    <t>Slabenoff</t>
  </si>
  <si>
    <t>Harrington</t>
  </si>
  <si>
    <t>Torber</t>
  </si>
  <si>
    <t>Homer</t>
  </si>
  <si>
    <t>Lindell</t>
  </si>
  <si>
    <t>Karaic</t>
  </si>
  <si>
    <t>Daniel</t>
  </si>
  <si>
    <t>Shutes</t>
  </si>
  <si>
    <t>Jardin</t>
  </si>
  <si>
    <t>Horgan</t>
  </si>
  <si>
    <t>Brocklebank</t>
  </si>
  <si>
    <t>Herman</t>
  </si>
  <si>
    <t>Gavey</t>
  </si>
  <si>
    <t>Yasbeck</t>
  </si>
  <si>
    <t>Kimball</t>
  </si>
  <si>
    <t>Hansen</t>
  </si>
  <si>
    <t>Bowen</t>
  </si>
  <si>
    <t>Sutton</t>
  </si>
  <si>
    <t>Kirkland</t>
  </si>
  <si>
    <t>Longley</t>
  </si>
  <si>
    <t>Bostandyeff</t>
  </si>
  <si>
    <t>O'Connell</t>
  </si>
  <si>
    <t>Barkworth</t>
  </si>
  <si>
    <t>Lundahl</t>
  </si>
  <si>
    <t>Stahelin-Maeglin</t>
  </si>
  <si>
    <t>Parr</t>
  </si>
  <si>
    <t>Davis</t>
  </si>
  <si>
    <t>Leinonen</t>
  </si>
  <si>
    <t>Jensen</t>
  </si>
  <si>
    <t>Sagesser</t>
  </si>
  <si>
    <t>Foo</t>
  </si>
  <si>
    <t>Cor</t>
  </si>
  <si>
    <t>Simonius-Blumer</t>
  </si>
  <si>
    <t>Willey</t>
  </si>
  <si>
    <t>Mitkoff</t>
  </si>
  <si>
    <t>Kalvik</t>
  </si>
  <si>
    <t>O'Leary</t>
  </si>
  <si>
    <t>Hegarty</t>
  </si>
  <si>
    <t>Radeff</t>
  </si>
  <si>
    <t>Eitemiller</t>
  </si>
  <si>
    <t>Badt</t>
  </si>
  <si>
    <t>Colley</t>
  </si>
  <si>
    <t>Lindqvist</t>
  </si>
  <si>
    <t>Butler</t>
  </si>
  <si>
    <t>Rommetvedt</t>
  </si>
  <si>
    <t>Cook</t>
  </si>
  <si>
    <t>Taylor</t>
  </si>
  <si>
    <t>Davidson</t>
  </si>
  <si>
    <t>Mitchell</t>
  </si>
  <si>
    <t>Wilhelms</t>
  </si>
  <si>
    <t>Watson</t>
  </si>
  <si>
    <t>Edvardsson</t>
  </si>
  <si>
    <t>Sawyer</t>
  </si>
  <si>
    <t>Turja</t>
  </si>
  <si>
    <t>Cardeza</t>
  </si>
  <si>
    <t>Peters</t>
  </si>
  <si>
    <t>Hassab</t>
  </si>
  <si>
    <t>Olsvigen</t>
  </si>
  <si>
    <t>Dakic</t>
  </si>
  <si>
    <t>Fischer</t>
  </si>
  <si>
    <t>Madill</t>
  </si>
  <si>
    <t>Dick</t>
  </si>
  <si>
    <t>Karun</t>
  </si>
  <si>
    <t>Lam</t>
  </si>
  <si>
    <t>Saad</t>
  </si>
  <si>
    <t>Weir</t>
  </si>
  <si>
    <t>Mullens</t>
  </si>
  <si>
    <t>Humblen</t>
  </si>
  <si>
    <t>Astor</t>
  </si>
  <si>
    <t>Silverthorne</t>
  </si>
  <si>
    <t>Gallagher</t>
  </si>
  <si>
    <t>Calderhead</t>
  </si>
  <si>
    <t>Cleaver</t>
  </si>
  <si>
    <t>Mayne</t>
  </si>
  <si>
    <t>Klaber</t>
  </si>
  <si>
    <t>Greenberg</t>
  </si>
  <si>
    <t>Soholt</t>
  </si>
  <si>
    <t>Endres</t>
  </si>
  <si>
    <t>Troutt</t>
  </si>
  <si>
    <t>McEvoy</t>
  </si>
  <si>
    <t>Gillespie</t>
  </si>
  <si>
    <t>Hodges</t>
  </si>
  <si>
    <t>Chambers</t>
  </si>
  <si>
    <t>Mannion</t>
  </si>
  <si>
    <t>Bryhl</t>
  </si>
  <si>
    <t>Ilmakangas</t>
  </si>
  <si>
    <t>Hassan</t>
  </si>
  <si>
    <t>Knight</t>
  </si>
  <si>
    <t>Berriman</t>
  </si>
  <si>
    <t>Troupiansky</t>
  </si>
  <si>
    <t>Lesurer</t>
  </si>
  <si>
    <t>Ivanoff</t>
  </si>
  <si>
    <t>Nankoff</t>
  </si>
  <si>
    <t>Hawksford</t>
  </si>
  <si>
    <t>Cavendish</t>
  </si>
  <si>
    <t>McNamee</t>
  </si>
  <si>
    <t>Stranden</t>
  </si>
  <si>
    <t>Sinkkonen</t>
  </si>
  <si>
    <t>Marvin</t>
  </si>
  <si>
    <t>Connaghton</t>
  </si>
  <si>
    <t>Wells</t>
  </si>
  <si>
    <t>Moor</t>
  </si>
  <si>
    <t>Vande Velde</t>
  </si>
  <si>
    <t>Jonkoff</t>
  </si>
  <si>
    <t>Carlsson</t>
  </si>
  <si>
    <t>Bailey</t>
  </si>
  <si>
    <t>Theobald</t>
  </si>
  <si>
    <t>Rothes</t>
  </si>
  <si>
    <t>Garfirth</t>
  </si>
  <si>
    <t>Nirva</t>
  </si>
  <si>
    <t>Barah</t>
  </si>
  <si>
    <t>Eklund</t>
  </si>
  <si>
    <t>Hogeboom</t>
  </si>
  <si>
    <t>Brewe</t>
  </si>
  <si>
    <t>Mangan</t>
  </si>
  <si>
    <t>Gronnestad</t>
  </si>
  <si>
    <t>Lievens</t>
  </si>
  <si>
    <t>Mack</t>
  </si>
  <si>
    <t>Myhrman</t>
  </si>
  <si>
    <t>Tobin</t>
  </si>
  <si>
    <t>Emanuel</t>
  </si>
  <si>
    <t>Kilgannon</t>
  </si>
  <si>
    <t>Robert</t>
  </si>
  <si>
    <t>Ayoub</t>
  </si>
  <si>
    <t>Long</t>
  </si>
  <si>
    <t>Johnston</t>
  </si>
  <si>
    <t>Harmer</t>
  </si>
  <si>
    <t>Sjoblom</t>
  </si>
  <si>
    <t>Guggenheim</t>
  </si>
  <si>
    <t>Gaskell</t>
  </si>
  <si>
    <t>Dantcheff</t>
  </si>
  <si>
    <t>Otter</t>
  </si>
  <si>
    <t>Leader</t>
  </si>
  <si>
    <t>Osman</t>
  </si>
  <si>
    <t>Ibrahim Shawah</t>
  </si>
  <si>
    <t>Ponesell</t>
  </si>
  <si>
    <t>Thomas</t>
  </si>
  <si>
    <t>Hedman</t>
  </si>
  <si>
    <t>Pettersson</t>
  </si>
  <si>
    <t>Alexander</t>
  </si>
  <si>
    <t>Lester</t>
  </si>
  <si>
    <t>Slemen</t>
  </si>
  <si>
    <t>Tomlin</t>
  </si>
  <si>
    <t>Fry</t>
  </si>
  <si>
    <t>Heininen</t>
  </si>
  <si>
    <t>Mallet</t>
  </si>
  <si>
    <t>Holm</t>
  </si>
  <si>
    <t>Lulic</t>
  </si>
  <si>
    <t>Reuchlin</t>
  </si>
  <si>
    <t>McCormack</t>
  </si>
  <si>
    <t>Augustsson</t>
  </si>
  <si>
    <t>Allum</t>
  </si>
  <si>
    <t>Compton</t>
  </si>
  <si>
    <t>Pasic</t>
  </si>
  <si>
    <t>Sirota</t>
  </si>
  <si>
    <t>Chip</t>
  </si>
  <si>
    <t>Marechal</t>
  </si>
  <si>
    <t>Alhomaki</t>
  </si>
  <si>
    <t>Mudd</t>
  </si>
  <si>
    <t>Serepeca</t>
  </si>
  <si>
    <t>Lemberopolous</t>
  </si>
  <si>
    <t>Culumovic</t>
  </si>
  <si>
    <t>Abbing</t>
  </si>
  <si>
    <t>Markoff</t>
  </si>
  <si>
    <t>Lines</t>
  </si>
  <si>
    <t>Aks</t>
  </si>
  <si>
    <t>Razi</t>
  </si>
  <si>
    <t>Giles</t>
  </si>
  <si>
    <t>Swift</t>
  </si>
  <si>
    <t>Gill</t>
  </si>
  <si>
    <t>Bystrom</t>
  </si>
  <si>
    <t>Duran y More</t>
  </si>
  <si>
    <t>Roebling</t>
  </si>
  <si>
    <t>van Melkebeke</t>
  </si>
  <si>
    <t>Balkic</t>
  </si>
  <si>
    <t>Vander Cruyssen</t>
  </si>
  <si>
    <t>Najib</t>
  </si>
  <si>
    <t>Laleff</t>
  </si>
  <si>
    <t>Potter</t>
  </si>
  <si>
    <t>Shelley</t>
  </si>
  <si>
    <t>Markun</t>
  </si>
  <si>
    <t>Dahlberg</t>
  </si>
  <si>
    <t>Banfield</t>
  </si>
  <si>
    <t>Sutehall</t>
  </si>
  <si>
    <t>Montvila</t>
  </si>
  <si>
    <t>Behr</t>
  </si>
  <si>
    <t>Dooley</t>
  </si>
  <si>
    <t>Title</t>
  </si>
  <si>
    <t>Other Names</t>
  </si>
  <si>
    <t>Family Size</t>
  </si>
  <si>
    <t>Mr</t>
  </si>
  <si>
    <t>Owen Harris</t>
  </si>
  <si>
    <t>3rd</t>
  </si>
  <si>
    <t>Died</t>
  </si>
  <si>
    <t>Mrs</t>
  </si>
  <si>
    <t>John Bradley (Florence Briggs Thayer)</t>
  </si>
  <si>
    <t>1st</t>
  </si>
  <si>
    <t>Miss</t>
  </si>
  <si>
    <t>Laina</t>
  </si>
  <si>
    <t>Jacques Heath (Lily May Peel)</t>
  </si>
  <si>
    <t>William Henry</t>
  </si>
  <si>
    <t>James</t>
  </si>
  <si>
    <t>Timothy J</t>
  </si>
  <si>
    <t>Master</t>
  </si>
  <si>
    <t>Gosta Leonard</t>
  </si>
  <si>
    <t>Oscar W (Elisabeth Vilhelmina Berg)</t>
  </si>
  <si>
    <t>Nicholas (Adele Achem)</t>
  </si>
  <si>
    <t>2nd</t>
  </si>
  <si>
    <t>Marguerite Rut</t>
  </si>
  <si>
    <t>Elizabeth</t>
  </si>
  <si>
    <t>Anders Johan</t>
  </si>
  <si>
    <t>Hulda Amanda Adolfina</t>
  </si>
  <si>
    <t>(Mary D Kingcome)</t>
  </si>
  <si>
    <t>Eugene</t>
  </si>
  <si>
    <t>Charles Eugene</t>
  </si>
  <si>
    <t>Julius (Emelia Maria Vandemoortele)</t>
  </si>
  <si>
    <t>Fatima</t>
  </si>
  <si>
    <t>Joseph J</t>
  </si>
  <si>
    <t>Lawrence</t>
  </si>
  <si>
    <t>Anna Annie</t>
  </si>
  <si>
    <t>William Thompson</t>
  </si>
  <si>
    <t>Torborg Danira</t>
  </si>
  <si>
    <t>Carl Oscar (Selma Augusta Emilia Johansson)</t>
  </si>
  <si>
    <t>Farred Chehab</t>
  </si>
  <si>
    <t>Charles Alexander</t>
  </si>
  <si>
    <t>Ellen Nellie</t>
  </si>
  <si>
    <t>Lalio</t>
  </si>
  <si>
    <t>Don</t>
  </si>
  <si>
    <t>Manuel E</t>
  </si>
  <si>
    <t>William Augustus (Marie Eugenie)</t>
  </si>
  <si>
    <t>Mary Agatha</t>
  </si>
  <si>
    <t>Edward H</t>
  </si>
  <si>
    <t>Edgar Joseph</t>
  </si>
  <si>
    <t>Alexander Oskar</t>
  </si>
  <si>
    <t>Ernest Charles</t>
  </si>
  <si>
    <t>Augusta Maria</t>
  </si>
  <si>
    <t>Jamila</t>
  </si>
  <si>
    <t>Johan (Johanna Persdotter Larsson)</t>
  </si>
  <si>
    <t>William John Robert (Dorothy Ann Wonnacott)</t>
  </si>
  <si>
    <t>Theodor</t>
  </si>
  <si>
    <t>Simonne Marie Anne Andree</t>
  </si>
  <si>
    <t>Margaret Delia</t>
  </si>
  <si>
    <t>William John</t>
  </si>
  <si>
    <t>Denis</t>
  </si>
  <si>
    <t>Bridget</t>
  </si>
  <si>
    <t>Youssef</t>
  </si>
  <si>
    <t>Josef (Josefine Franchi)</t>
  </si>
  <si>
    <t>Juha Niilo</t>
  </si>
  <si>
    <t>Richard Cater</t>
  </si>
  <si>
    <t>Henry Sleeper (Myna Haxtun)</t>
  </si>
  <si>
    <t>Lizzie (Elizabeth Anne Wilkinson)</t>
  </si>
  <si>
    <t>Engelhart Cornelius</t>
  </si>
  <si>
    <t>Hugh</t>
  </si>
  <si>
    <t>Emily</t>
  </si>
  <si>
    <t>Mansouer</t>
  </si>
  <si>
    <t>Constance Mirium</t>
  </si>
  <si>
    <t>William Frederick</t>
  </si>
  <si>
    <t>Orsen</t>
  </si>
  <si>
    <t>Henry Birkhardt</t>
  </si>
  <si>
    <t>Harald</t>
  </si>
  <si>
    <t>Albert A</t>
  </si>
  <si>
    <t>Gerios</t>
  </si>
  <si>
    <t>(Elizabeth Ramell)</t>
  </si>
  <si>
    <t>Ernest James</t>
  </si>
  <si>
    <t>Erna Alexandra</t>
  </si>
  <si>
    <t>Vincenz</t>
  </si>
  <si>
    <t>Stephen Curnow</t>
  </si>
  <si>
    <t>Lillian Amy</t>
  </si>
  <si>
    <t>Ambrose Jr</t>
  </si>
  <si>
    <t>Apostolos</t>
  </si>
  <si>
    <t>Lee</t>
  </si>
  <si>
    <t>Sigurd Hansen</t>
  </si>
  <si>
    <t>Ivan</t>
  </si>
  <si>
    <t>Rahamin Haim</t>
  </si>
  <si>
    <t>Alden Gates</t>
  </si>
  <si>
    <t>Achille</t>
  </si>
  <si>
    <t>Jan Baptist</t>
  </si>
  <si>
    <t>Brigdet Delia</t>
  </si>
  <si>
    <t>Francisco M</t>
  </si>
  <si>
    <t>Bertha</t>
  </si>
  <si>
    <t>Karl Alfred (Maria Mathilda Gustafsson)</t>
  </si>
  <si>
    <t>William Neal</t>
  </si>
  <si>
    <t>Selman Francis</t>
  </si>
  <si>
    <t>Mabel Helen</t>
  </si>
  <si>
    <t>Francesco</t>
  </si>
  <si>
    <t>Emil</t>
  </si>
  <si>
    <t>Paul Edvin</t>
  </si>
  <si>
    <t>Herbert Fuller</t>
  </si>
  <si>
    <t>Bertram Frank</t>
  </si>
  <si>
    <t>Charles Joseph</t>
  </si>
  <si>
    <t>George B</t>
  </si>
  <si>
    <t>William Bertram</t>
  </si>
  <si>
    <t>John T (Ada Julia Bone)</t>
  </si>
  <si>
    <t>Sinai</t>
  </si>
  <si>
    <t>Matilda</t>
  </si>
  <si>
    <t>Pastcho (Pentcho)</t>
  </si>
  <si>
    <t>Richard Frasar</t>
  </si>
  <si>
    <t>Gustaf Joel</t>
  </si>
  <si>
    <t>Anders Vilhelm</t>
  </si>
  <si>
    <t>Stoytcho</t>
  </si>
  <si>
    <t>Anna Kristine</t>
  </si>
  <si>
    <t>Albert Johan</t>
  </si>
  <si>
    <t>Tido</t>
  </si>
  <si>
    <t>Walter Chamberlain</t>
  </si>
  <si>
    <t>Hileni</t>
  </si>
  <si>
    <t>David John</t>
  </si>
  <si>
    <t>Katriina</t>
  </si>
  <si>
    <t>Malake</t>
  </si>
  <si>
    <t>Edvard</t>
  </si>
  <si>
    <t>Patrick</t>
  </si>
  <si>
    <t>William John Robert</t>
  </si>
  <si>
    <t>Quigg Edmond</t>
  </si>
  <si>
    <t>Ellis Anna Maria</t>
  </si>
  <si>
    <t>Stanley George</t>
  </si>
  <si>
    <t>Leonard Charles</t>
  </si>
  <si>
    <t>Nicholas</t>
  </si>
  <si>
    <t>Susan</t>
  </si>
  <si>
    <t>Percival Wayland</t>
  </si>
  <si>
    <t>Martin</t>
  </si>
  <si>
    <t>Fridtjof Arne</t>
  </si>
  <si>
    <t>Anna</t>
  </si>
  <si>
    <t>Johan</t>
  </si>
  <si>
    <t>Jozef</t>
  </si>
  <si>
    <t>Domingos Fernandeo</t>
  </si>
  <si>
    <t>Alexander A (Grace Charity Laury)</t>
  </si>
  <si>
    <t>Leopold (Mathilde Francoise Pede)</t>
  </si>
  <si>
    <t>Samuel James Hayden</t>
  </si>
  <si>
    <t>Emile</t>
  </si>
  <si>
    <t>Helen Monypeny</t>
  </si>
  <si>
    <t>Jacques Heath</t>
  </si>
  <si>
    <t>Olaf Elon</t>
  </si>
  <si>
    <t>Victor</t>
  </si>
  <si>
    <t>Joseph (Sultana)</t>
  </si>
  <si>
    <t>Anna Sofia</t>
  </si>
  <si>
    <t>Pekka Pietari (Elin Matilda Dolck)</t>
  </si>
  <si>
    <t>Jeremiah</t>
  </si>
  <si>
    <t>Edgardo Samuel</t>
  </si>
  <si>
    <t>Joseph Charles</t>
  </si>
  <si>
    <t>August Edvard (Wennerstrom)</t>
  </si>
  <si>
    <t>Robina Maggie Ruby</t>
  </si>
  <si>
    <t>Michel (Louis M Hoffman)</t>
  </si>
  <si>
    <t>Rev</t>
  </si>
  <si>
    <t>Thomas Roussel Davids</t>
  </si>
  <si>
    <t>Robert James</t>
  </si>
  <si>
    <t>Thomas (Edith Wearne)</t>
  </si>
  <si>
    <t>Alfonzo</t>
  </si>
  <si>
    <t>Austin Blyler</t>
  </si>
  <si>
    <t>Ole Martin</t>
  </si>
  <si>
    <t>Charles Duane</t>
  </si>
  <si>
    <t>Katherine Katie</t>
  </si>
  <si>
    <t>Harry</t>
  </si>
  <si>
    <t>Mile</t>
  </si>
  <si>
    <t>Thomas Henry</t>
  </si>
  <si>
    <t>John Hatfield</t>
  </si>
  <si>
    <t>James (Elizabeth Bessie Inglis Milne)</t>
  </si>
  <si>
    <t>John Viktor</t>
  </si>
  <si>
    <t>Jovo</t>
  </si>
  <si>
    <t>Eino Viljami</t>
  </si>
  <si>
    <t>Frank John William Frankie</t>
  </si>
  <si>
    <t>(Edith Martha Bowerman)</t>
  </si>
  <si>
    <t>William (Anna Bernhardina Karlsson)</t>
  </si>
  <si>
    <t>John D</t>
  </si>
  <si>
    <t>Wyckoff</t>
  </si>
  <si>
    <t>Arthur</t>
  </si>
  <si>
    <t>Eleanor Ileen</t>
  </si>
  <si>
    <t>Antti Wilhelm</t>
  </si>
  <si>
    <t>James Clinch</t>
  </si>
  <si>
    <t>Klas Albin</t>
  </si>
  <si>
    <t>Henry Forbes</t>
  </si>
  <si>
    <t>Ann Elizabeth</t>
  </si>
  <si>
    <t>Reginald</t>
  </si>
  <si>
    <t>Lionel</t>
  </si>
  <si>
    <t>Constance Gladys</t>
  </si>
  <si>
    <t>Rene</t>
  </si>
  <si>
    <t>Clarence Gustaf Hugo</t>
  </si>
  <si>
    <t>Richard F</t>
  </si>
  <si>
    <t>Luise Gretchen</t>
  </si>
  <si>
    <t>Hugh Roscoe</t>
  </si>
  <si>
    <t>Thomas (Johanna Hannah Godfrey)</t>
  </si>
  <si>
    <t>Charles Hallace (Mr C Rolmane)</t>
  </si>
  <si>
    <t>John</t>
  </si>
  <si>
    <t>Stjepan</t>
  </si>
  <si>
    <t>(Rosa)</t>
  </si>
  <si>
    <t>William</t>
  </si>
  <si>
    <t>Carla Christine Nielsine</t>
  </si>
  <si>
    <t>Michel M</t>
  </si>
  <si>
    <t>James Joseph (Margaret Tobin)</t>
  </si>
  <si>
    <t>Elise</t>
  </si>
  <si>
    <t>Karl Siegwart Andreas</t>
  </si>
  <si>
    <t>Margaret Maggie</t>
  </si>
  <si>
    <t>Henriette (Mrs Harbeck)</t>
  </si>
  <si>
    <t>Nestor Cyriel</t>
  </si>
  <si>
    <t>Frederick</t>
  </si>
  <si>
    <t>Jakob Alfred</t>
  </si>
  <si>
    <t>Gerious</t>
  </si>
  <si>
    <t>Gurshon Gus</t>
  </si>
  <si>
    <t>Telma Matilda</t>
  </si>
  <si>
    <t>Karl Alfred</t>
  </si>
  <si>
    <t>Nassef Cassem</t>
  </si>
  <si>
    <t>Helen Ellen</t>
  </si>
  <si>
    <t>Ahmed</t>
  </si>
  <si>
    <t>Clear Annie</t>
  </si>
  <si>
    <t>John Henry</t>
  </si>
  <si>
    <t>Hans Kristensen</t>
  </si>
  <si>
    <t>Philip</t>
  </si>
  <si>
    <t>Madeleine</t>
  </si>
  <si>
    <t>Eliina</t>
  </si>
  <si>
    <t>Sidney Samuel</t>
  </si>
  <si>
    <t>Albina</t>
  </si>
  <si>
    <t>Walter</t>
  </si>
  <si>
    <t>Victor Francis</t>
  </si>
  <si>
    <t>James H</t>
  </si>
  <si>
    <t>George Henry</t>
  </si>
  <si>
    <t>Christo</t>
  </si>
  <si>
    <t>Frederick Maxfield</t>
  </si>
  <si>
    <t>Karl Ivar Sven</t>
  </si>
  <si>
    <t>John Hall (Henry)</t>
  </si>
  <si>
    <t>Arne Jonas</t>
  </si>
  <si>
    <t>Mathilde</t>
  </si>
  <si>
    <t>Henry Birkhardt (Irene Wallach)</t>
  </si>
  <si>
    <t>Bengt Edvin</t>
  </si>
  <si>
    <t>Ernst Adolf</t>
  </si>
  <si>
    <t>Lillian Gertrud</t>
  </si>
  <si>
    <t>Robert William Norman</t>
  </si>
  <si>
    <t>Alice Phoebe</t>
  </si>
  <si>
    <t>Stephen</t>
  </si>
  <si>
    <t>Marjorie Lottie</t>
  </si>
  <si>
    <t>Frederick William</t>
  </si>
  <si>
    <t>Thamine</t>
  </si>
  <si>
    <t>Katherine Kate</t>
  </si>
  <si>
    <t>Reginald Charles</t>
  </si>
  <si>
    <t>Matti Alexanteri</t>
  </si>
  <si>
    <t>Sleiman</t>
  </si>
  <si>
    <t>Dr</t>
  </si>
  <si>
    <t>William Edward</t>
  </si>
  <si>
    <t>Agda Thorilda Viktoria</t>
  </si>
  <si>
    <t>William (Anna)</t>
  </si>
  <si>
    <t>Richard Leonard</t>
  </si>
  <si>
    <t>Ernest Courtenay</t>
  </si>
  <si>
    <t>James George</t>
  </si>
  <si>
    <t>Wilhelm (Elna Matilda Persson)</t>
  </si>
  <si>
    <t>William Thomas</t>
  </si>
  <si>
    <t>William Arthur</t>
  </si>
  <si>
    <t>Viktor (Helena Wilhelmina)</t>
  </si>
  <si>
    <t>Darwis (Hanne Youssef Razi)</t>
  </si>
  <si>
    <t>Gertrude Maybelle</t>
  </si>
  <si>
    <t>Gladys</t>
  </si>
  <si>
    <t>(Lutie Davis)</t>
  </si>
  <si>
    <t>Edvin Rojj Felix</t>
  </si>
  <si>
    <t>Delia</t>
  </si>
  <si>
    <t>David</t>
  </si>
  <si>
    <t>Ernesti Arvid</t>
  </si>
  <si>
    <t>Ernst Ulrik</t>
  </si>
  <si>
    <t>William Thompson (Edith Junkins)</t>
  </si>
  <si>
    <t>Amelia</t>
  </si>
  <si>
    <t>(Elizabeth Anne Maidment)</t>
  </si>
  <si>
    <t>Charles H</t>
  </si>
  <si>
    <t>Hanora Nora</t>
  </si>
  <si>
    <t>Kornelia Theodosia</t>
  </si>
  <si>
    <t>Augusta Charlotta</t>
  </si>
  <si>
    <t>Francis Frank</t>
  </si>
  <si>
    <t>Eric</t>
  </si>
  <si>
    <t>Stanton (Rosa Hunt)</t>
  </si>
  <si>
    <t>Frank</t>
  </si>
  <si>
    <t>Nils Johan Goransson</t>
  </si>
  <si>
    <t>Alfons</t>
  </si>
  <si>
    <t>Edward Arthur</t>
  </si>
  <si>
    <t>Richard William</t>
  </si>
  <si>
    <t>Theodore</t>
  </si>
  <si>
    <t>Penko</t>
  </si>
  <si>
    <t>Masabumi</t>
  </si>
  <si>
    <t>Kate</t>
  </si>
  <si>
    <t>Dickinson H (Helen Walton)</t>
  </si>
  <si>
    <t>Rene Jacques</t>
  </si>
  <si>
    <t>Aloisia</t>
  </si>
  <si>
    <t>Ervin G</t>
  </si>
  <si>
    <t>Mansour</t>
  </si>
  <si>
    <t>Helen Loraine</t>
  </si>
  <si>
    <t>Adolphe</t>
  </si>
  <si>
    <t>James (Helene DeLaudeniere Chaput)</t>
  </si>
  <si>
    <t>Anna Katherine Annie Kate</t>
  </si>
  <si>
    <t>Bernard</t>
  </si>
  <si>
    <t>William Cahoone Jr</t>
  </si>
  <si>
    <t>Nora A</t>
  </si>
  <si>
    <t>Howard Hugh Harry</t>
  </si>
  <si>
    <t>Hudson Trevor</t>
  </si>
  <si>
    <t>Margaret</t>
  </si>
  <si>
    <t>Victor de Satode (Maria Josefa Perez de Soto y Vallejo)</t>
  </si>
  <si>
    <t>Samuel</t>
  </si>
  <si>
    <t>Laura Mabel</t>
  </si>
  <si>
    <t>Margaret Bechstein</t>
  </si>
  <si>
    <t>Emily Borie</t>
  </si>
  <si>
    <t>William (Anna Sylfven)</t>
  </si>
  <si>
    <t>Ignjac</t>
  </si>
  <si>
    <t>Benjamin</t>
  </si>
  <si>
    <t>Helmina Josefina</t>
  </si>
  <si>
    <t>Sinai (Miriam Sternin)</t>
  </si>
  <si>
    <t>Ernest</t>
  </si>
  <si>
    <t>Mary Natalie</t>
  </si>
  <si>
    <t>Frederic Oakley (Margaretta Corning Stone)</t>
  </si>
  <si>
    <t>Yoto</t>
  </si>
  <si>
    <t>Hilda Mary</t>
  </si>
  <si>
    <t>Albert Francis (Sylvia Mae Harbaugh)</t>
  </si>
  <si>
    <t>George John Jr</t>
  </si>
  <si>
    <t>Marie Grice</t>
  </si>
  <si>
    <t>Johan Hansen</t>
  </si>
  <si>
    <t>(Ada E Hall)</t>
  </si>
  <si>
    <t>Frank John (Emily Alice Brown)</t>
  </si>
  <si>
    <t>Jean Gertrude</t>
  </si>
  <si>
    <t>Agnes</t>
  </si>
  <si>
    <t>Austen</t>
  </si>
  <si>
    <t>George Edward</t>
  </si>
  <si>
    <t>Leo Edmondus</t>
  </si>
  <si>
    <t>Henry William (Clara Heinsheimer)</t>
  </si>
  <si>
    <t>Mitto</t>
  </si>
  <si>
    <t>Thomas Clinton</t>
  </si>
  <si>
    <t>Elizabeth Margaret</t>
  </si>
  <si>
    <t>Karl Edwart</t>
  </si>
  <si>
    <t>Stephen Weart</t>
  </si>
  <si>
    <t>Edmond Roger</t>
  </si>
  <si>
    <t>Alice Elizabeth</t>
  </si>
  <si>
    <t>Erik Gustaf</t>
  </si>
  <si>
    <t>Charles Frederick Waddington</t>
  </si>
  <si>
    <t>Stanley Hubert</t>
  </si>
  <si>
    <t>Amelia Mildred</t>
  </si>
  <si>
    <t>Marion Elsie</t>
  </si>
  <si>
    <t>Thomas Henry (Mary E Finck)</t>
  </si>
  <si>
    <t>William Loch William</t>
  </si>
  <si>
    <t>Jovan</t>
  </si>
  <si>
    <t>Nils Martin</t>
  </si>
  <si>
    <t>Fletcher Fellows</t>
  </si>
  <si>
    <t>Tannous</t>
  </si>
  <si>
    <t>Josef</t>
  </si>
  <si>
    <t>Wazli</t>
  </si>
  <si>
    <t>Leo Peter</t>
  </si>
  <si>
    <t>Elsie Edith</t>
  </si>
  <si>
    <t>Annie Clemmer</t>
  </si>
  <si>
    <t>Mary</t>
  </si>
  <si>
    <t>Helen Mary Ellie</t>
  </si>
  <si>
    <t>Wilhelm</t>
  </si>
  <si>
    <t>Sebastiano</t>
  </si>
  <si>
    <t>(Catherine David)</t>
  </si>
  <si>
    <t>Adola</t>
  </si>
  <si>
    <t>Mauritz Nils Martin</t>
  </si>
  <si>
    <t>Frank Manley (Anna Sophia Atkinson)</t>
  </si>
  <si>
    <t>(Mantoura Boulos)</t>
  </si>
  <si>
    <t>Annie</t>
  </si>
  <si>
    <t>Mme</t>
  </si>
  <si>
    <t>Leontine Pauline</t>
  </si>
  <si>
    <t>George Achilles</t>
  </si>
  <si>
    <t>Sante</t>
  </si>
  <si>
    <t>Stina Viola</t>
  </si>
  <si>
    <t>Edgar Joseph (Leila Saks)</t>
  </si>
  <si>
    <t>Aurora Adelia</t>
  </si>
  <si>
    <t>Harry Elkins</t>
  </si>
  <si>
    <t>Karl Gideon</t>
  </si>
  <si>
    <t>Rosalie</t>
  </si>
  <si>
    <t>Maria (Mary)</t>
  </si>
  <si>
    <t>Juho</t>
  </si>
  <si>
    <t>Alexander Oskar (Mary Aline Towner)</t>
  </si>
  <si>
    <t>Vasil</t>
  </si>
  <si>
    <t>Charles Henry</t>
  </si>
  <si>
    <t>Sidney Leonard</t>
  </si>
  <si>
    <t>Matthew</t>
  </si>
  <si>
    <t>William Ernest</t>
  </si>
  <si>
    <t>Carl Olof</t>
  </si>
  <si>
    <t>Johan Birger</t>
  </si>
  <si>
    <t>Marjorie</t>
  </si>
  <si>
    <t>Hjalmar (Agnes Charlotta Bengtsson)</t>
  </si>
  <si>
    <t>Erik</t>
  </si>
  <si>
    <t>Elina</t>
  </si>
  <si>
    <t>Peter David</t>
  </si>
  <si>
    <t>Alfred</t>
  </si>
  <si>
    <t>William H (Jessie L)</t>
  </si>
  <si>
    <t>Juha</t>
  </si>
  <si>
    <t>Mari Aina</t>
  </si>
  <si>
    <t>Pekka Pietari</t>
  </si>
  <si>
    <t>Marija</t>
  </si>
  <si>
    <t>Shadrach</t>
  </si>
  <si>
    <t>Carl/Charles Peter</t>
  </si>
  <si>
    <t>William Rowe</t>
  </si>
  <si>
    <t>Hans Martin Monsen</t>
  </si>
  <si>
    <t>Ida</t>
  </si>
  <si>
    <t>Todor</t>
  </si>
  <si>
    <t>Daisy E</t>
  </si>
  <si>
    <t>Alfred Fleming</t>
  </si>
  <si>
    <t>Johan Julian</t>
  </si>
  <si>
    <t>Thomas (Annie Louise Rowley)</t>
  </si>
  <si>
    <t>James Vivian (Lulu Thorne Christian)</t>
  </si>
  <si>
    <t>Lyyli Karoliina</t>
  </si>
  <si>
    <t>Catharina</t>
  </si>
  <si>
    <t>Stanio</t>
  </si>
  <si>
    <t>Leo</t>
  </si>
  <si>
    <t>Ernst Gilbert (Anna Sigrid Maria Brogren)</t>
  </si>
  <si>
    <t>Viktor Richard</t>
  </si>
  <si>
    <t>Phillippe</t>
  </si>
  <si>
    <t>Charles V (Ada Maria Winfield)</t>
  </si>
  <si>
    <t>Kate Florence (Mrs Kate Louise Phillips Marshall)</t>
  </si>
  <si>
    <t>Berk (Berk Trembisky)</t>
  </si>
  <si>
    <t>Mauritz Hakan</t>
  </si>
  <si>
    <t>Percival (Florence Kate White)</t>
  </si>
  <si>
    <t>Charles Alexander (Alice Adelaide Slow)</t>
  </si>
  <si>
    <t>Nikolai Erland</t>
  </si>
  <si>
    <t>William Baird</t>
  </si>
  <si>
    <t>Lucile Polk</t>
  </si>
  <si>
    <t>Doolina Margaret Daisy</t>
  </si>
  <si>
    <t>Sidney (Emily Hocking)</t>
  </si>
  <si>
    <t>Mark</t>
  </si>
  <si>
    <t>Johan Henrik Johannesson</t>
  </si>
  <si>
    <t>Benjamin (Esther Ada Bloomfield)</t>
  </si>
  <si>
    <t>Leon</t>
  </si>
  <si>
    <t>Johan Emil</t>
  </si>
  <si>
    <t>Ms</t>
  </si>
  <si>
    <t>Encarnacion</t>
  </si>
  <si>
    <t>Bernt</t>
  </si>
  <si>
    <t>Washington</t>
  </si>
  <si>
    <t>Madeleine Violet</t>
  </si>
  <si>
    <t>Frederic Kimber</t>
  </si>
  <si>
    <t>Marie Catherine</t>
  </si>
  <si>
    <t>Major</t>
  </si>
  <si>
    <t>Arthur Godfrey</t>
  </si>
  <si>
    <t>Edwy Arthur</t>
  </si>
  <si>
    <t>Ingvald Olai Olsen</t>
  </si>
  <si>
    <t>Benjamin Laventall</t>
  </si>
  <si>
    <t>Samuel L</t>
  </si>
  <si>
    <t>Joseph</t>
  </si>
  <si>
    <t>Francis Davis</t>
  </si>
  <si>
    <t>Frederick R (Marion)</t>
  </si>
  <si>
    <t>Ellen</t>
  </si>
  <si>
    <t>Maurice</t>
  </si>
  <si>
    <t>Arthur H</t>
  </si>
  <si>
    <t>Jacob Christian</t>
  </si>
  <si>
    <t>Simon</t>
  </si>
  <si>
    <t>Manuel Estanslas</t>
  </si>
  <si>
    <t>John Montgomery</t>
  </si>
  <si>
    <t>Helene Barbara</t>
  </si>
  <si>
    <t>Luka</t>
  </si>
  <si>
    <t>Edwy Arthur (Ada Mary Worth)</t>
  </si>
  <si>
    <t>Amin S (Marie Marthe Thuillard)</t>
  </si>
  <si>
    <t>Ida Sofia</t>
  </si>
  <si>
    <t>George Quincy</t>
  </si>
  <si>
    <t>Peter Henry</t>
  </si>
  <si>
    <t>Lewis Richard</t>
  </si>
  <si>
    <t>Nils August</t>
  </si>
  <si>
    <t>Hildur E</t>
  </si>
  <si>
    <t>Harold Victor</t>
  </si>
  <si>
    <t>Anthony Wood Archie</t>
  </si>
  <si>
    <t>Richard Henry</t>
  </si>
  <si>
    <t>(Hedwig)</t>
  </si>
  <si>
    <t>Dickinson H</t>
  </si>
  <si>
    <t>Jeannie</t>
  </si>
  <si>
    <t>Frederick Maxfield (Jane Anne Forby)</t>
  </si>
  <si>
    <t>Edward Austin</t>
  </si>
  <si>
    <t>Francis William</t>
  </si>
  <si>
    <t>Eden Leslie Neville</t>
  </si>
  <si>
    <t>Konrad Mathias Reiersen</t>
  </si>
  <si>
    <t>Einar</t>
  </si>
  <si>
    <t>Harry Markland</t>
  </si>
  <si>
    <t>Ramon</t>
  </si>
  <si>
    <t>Edward Roland</t>
  </si>
  <si>
    <t>Elizabeth Mussey</t>
  </si>
  <si>
    <t>Hudson J C (Bessie Waldo Daniels)</t>
  </si>
  <si>
    <t>Olof</t>
  </si>
  <si>
    <t>Petar</t>
  </si>
  <si>
    <t>Bridget Mary</t>
  </si>
  <si>
    <t>Kristina Sofia</t>
  </si>
  <si>
    <t>Roberta</t>
  </si>
  <si>
    <t>Victor de Satode</t>
  </si>
  <si>
    <t>Frederick Charles (Jane Richards)</t>
  </si>
  <si>
    <t>George (George Arthur Brayton)</t>
  </si>
  <si>
    <t>Henry Margido</t>
  </si>
  <si>
    <t>Fang</t>
  </si>
  <si>
    <t>Eugene Patrick</t>
  </si>
  <si>
    <t>James Robert</t>
  </si>
  <si>
    <t>Martin (Elizabeth L</t>
  </si>
  <si>
    <t>Satio</t>
  </si>
  <si>
    <t>William Anderson</t>
  </si>
  <si>
    <t>(Amelia Milley)</t>
  </si>
  <si>
    <t>William A (Florence Mary Agnes Hughes)</t>
  </si>
  <si>
    <t>Stefo</t>
  </si>
  <si>
    <t>Anne</t>
  </si>
  <si>
    <t>Janko</t>
  </si>
  <si>
    <t>Sarkis</t>
  </si>
  <si>
    <t>Louis Albert (Ida Sophia Fischer)</t>
  </si>
  <si>
    <t>Fared</t>
  </si>
  <si>
    <t>Lucy</t>
  </si>
  <si>
    <t>Johan Werner</t>
  </si>
  <si>
    <t>Richard George</t>
  </si>
  <si>
    <t>Phyllis May</t>
  </si>
  <si>
    <t>Nakli</t>
  </si>
  <si>
    <t>Joseph Jr</t>
  </si>
  <si>
    <t>Catherine (Catherine Rizk)</t>
  </si>
  <si>
    <t>Eva Miriam</t>
  </si>
  <si>
    <t>Archibald Willingham</t>
  </si>
  <si>
    <t>Samuel Beard</t>
  </si>
  <si>
    <t>Hedwig Margaritha</t>
  </si>
  <si>
    <t>Harriet R</t>
  </si>
  <si>
    <t>Ingeborg Constanzia</t>
  </si>
  <si>
    <t>Sigrid Elisabeth</t>
  </si>
  <si>
    <t>Edward</t>
  </si>
  <si>
    <t>Walter Donald</t>
  </si>
  <si>
    <t>Arthur Ernest</t>
  </si>
  <si>
    <t>Edward (Ethel Clarke)</t>
  </si>
  <si>
    <t>Julian</t>
  </si>
  <si>
    <t>Frank John</t>
  </si>
  <si>
    <t>John Morgan Jr</t>
  </si>
  <si>
    <t>John Borland Jr</t>
  </si>
  <si>
    <t>Percival James R</t>
  </si>
  <si>
    <t>Timothy</t>
  </si>
  <si>
    <t>Fahim (Philip Zenni)</t>
  </si>
  <si>
    <t>Velin</t>
  </si>
  <si>
    <t>George</t>
  </si>
  <si>
    <t>Lady</t>
  </si>
  <si>
    <t>(Lucille Christiana Sutherland) (Mrs Morgan)</t>
  </si>
  <si>
    <t>Emil (Tillie Mandelbaum)</t>
  </si>
  <si>
    <t>Guillaume Joseph (Emma)</t>
  </si>
  <si>
    <t>Thomas Rowan</t>
  </si>
  <si>
    <t>Husein</t>
  </si>
  <si>
    <t>Robert Douglas</t>
  </si>
  <si>
    <t>(Marion Ogden)</t>
  </si>
  <si>
    <t>Alfred J</t>
  </si>
  <si>
    <t>Ilia</t>
  </si>
  <si>
    <t>Nils (Alma Cornelia Berglund)</t>
  </si>
  <si>
    <t>Carl</t>
  </si>
  <si>
    <t>Edward Dale (Charlotte Lamson)</t>
  </si>
  <si>
    <t>John Irwin (Irving)</t>
  </si>
  <si>
    <t>Alfred George John</t>
  </si>
  <si>
    <t>Ethel</t>
  </si>
  <si>
    <t>William Baird (Alice Munger)</t>
  </si>
  <si>
    <t>Joseph (Maria Elias)</t>
  </si>
  <si>
    <t>Eiriik</t>
  </si>
  <si>
    <t>Julie Rachel</t>
  </si>
  <si>
    <t>John Borland (Marian Longstreth Morris)</t>
  </si>
  <si>
    <t>William James</t>
  </si>
  <si>
    <t>John Hugo</t>
  </si>
  <si>
    <t>Uscher</t>
  </si>
  <si>
    <t>Ruth</t>
  </si>
  <si>
    <t>John Denzil</t>
  </si>
  <si>
    <t>Maxmillian</t>
  </si>
  <si>
    <t>Eliezer</t>
  </si>
  <si>
    <t>Matti</t>
  </si>
  <si>
    <t>Walter Bertram (Martha Eustis)</t>
  </si>
  <si>
    <t>Jean Baptiste</t>
  </si>
  <si>
    <t>Jessie Wills</t>
  </si>
  <si>
    <t>Sir</t>
  </si>
  <si>
    <t>Cosmo Edmund (Mr Morgan)</t>
  </si>
  <si>
    <t>Sidney Samuel (Amy Frances Christy)</t>
  </si>
  <si>
    <t>Petco</t>
  </si>
  <si>
    <t>Ernst William</t>
  </si>
  <si>
    <t>Harry (Mr E Haven)</t>
  </si>
  <si>
    <t>Edvard Bengtsson</t>
  </si>
  <si>
    <t>Milan</t>
  </si>
  <si>
    <t>Robert Williams</t>
  </si>
  <si>
    <t>Joseph (Juliette Marie Louise Lafargue)</t>
  </si>
  <si>
    <t>Elizabeth W</t>
  </si>
  <si>
    <t>Anders Johan (Alfrida Konstantia Brogren)</t>
  </si>
  <si>
    <t>Jose Neto</t>
  </si>
  <si>
    <t>Margaret Jane</t>
  </si>
  <si>
    <t>William Alfred</t>
  </si>
  <si>
    <t>Alice</t>
  </si>
  <si>
    <t>Ernst Gilbert</t>
  </si>
  <si>
    <t>William Arthur (Cordelia K Stanlick)</t>
  </si>
  <si>
    <t>Marion Louise</t>
  </si>
  <si>
    <t>Antoni</t>
  </si>
  <si>
    <t>Edwin Nelson Jr</t>
  </si>
  <si>
    <t>Sahid</t>
  </si>
  <si>
    <t>Henry Damsgaard</t>
  </si>
  <si>
    <t>David John Dai</t>
  </si>
  <si>
    <t>Charles Leonard</t>
  </si>
  <si>
    <t>Gretchen Fiske</t>
  </si>
  <si>
    <t>Guentcho</t>
  </si>
  <si>
    <t>Patrick D</t>
  </si>
  <si>
    <t>Algernon Henry Wilson</t>
  </si>
  <si>
    <t>Johan Svensson</t>
  </si>
  <si>
    <t>Max</t>
  </si>
  <si>
    <t>William Henry Marsh</t>
  </si>
  <si>
    <t>Mabel</t>
  </si>
  <si>
    <t>Antti Gustaf</t>
  </si>
  <si>
    <t>Harvey</t>
  </si>
  <si>
    <t>Juha (Maria Emilia Ojala)</t>
  </si>
  <si>
    <t>Percival</t>
  </si>
  <si>
    <t>Hans Peder</t>
  </si>
  <si>
    <t>Mlle</t>
  </si>
  <si>
    <t>Emma</t>
  </si>
  <si>
    <t>Margit Elizabeth</t>
  </si>
  <si>
    <t>Choong</t>
  </si>
  <si>
    <t>Eugenie</t>
  </si>
  <si>
    <t>Henry Sleeper</t>
  </si>
  <si>
    <t>Liudevit</t>
  </si>
  <si>
    <t>Col</t>
  </si>
  <si>
    <t>Oberst Alfons</t>
  </si>
  <si>
    <t>Amy Zillah Elsie</t>
  </si>
  <si>
    <t>Mito</t>
  </si>
  <si>
    <t>Elsie</t>
  </si>
  <si>
    <t>Johannes Halvorsen</t>
  </si>
  <si>
    <t>Hanora Norah</t>
  </si>
  <si>
    <t>Leonard Mark</t>
  </si>
  <si>
    <t>John (Catherine)</t>
  </si>
  <si>
    <t>George Floyd</t>
  </si>
  <si>
    <t>Arthur Webster</t>
  </si>
  <si>
    <t>Henry William</t>
  </si>
  <si>
    <t>Mohamed</t>
  </si>
  <si>
    <t>Edward Pomeroy</t>
  </si>
  <si>
    <t>Peju</t>
  </si>
  <si>
    <t>Eino William</t>
  </si>
  <si>
    <t>Lewis</t>
  </si>
  <si>
    <t>Reginald Fenton</t>
  </si>
  <si>
    <t>Knud Paust</t>
  </si>
  <si>
    <t>Jacob</t>
  </si>
  <si>
    <t>Elmer Zebley (Juliet Cummins Wright)</t>
  </si>
  <si>
    <t>Thomas William Solomon (Elizabeth Catherine Ford)</t>
  </si>
  <si>
    <t>Thornton</t>
  </si>
  <si>
    <t>Henry Michael</t>
  </si>
  <si>
    <t>Charles</t>
  </si>
  <si>
    <t>Ennis Hastings</t>
  </si>
  <si>
    <t>Gustaf Hjalmar</t>
  </si>
  <si>
    <t>Frederick Charles</t>
  </si>
  <si>
    <t>Frederick (Augusta Tyler)</t>
  </si>
  <si>
    <t>Thomas Drake Martinez</t>
  </si>
  <si>
    <t>Katie</t>
  </si>
  <si>
    <t>Hammad</t>
  </si>
  <si>
    <t>Thor Anderson</t>
  </si>
  <si>
    <t>Charles Edward</t>
  </si>
  <si>
    <t>Thomas William Solomon</t>
  </si>
  <si>
    <t>Joseph Philippe Lemercier</t>
  </si>
  <si>
    <t>Jaako Arnold</t>
  </si>
  <si>
    <t>Branko</t>
  </si>
  <si>
    <t>Eberhard Thelander</t>
  </si>
  <si>
    <t>Georgette Alexandra</t>
  </si>
  <si>
    <t>Albert Adrian</t>
  </si>
  <si>
    <t>Manca</t>
  </si>
  <si>
    <t>Khalil</t>
  </si>
  <si>
    <t>John Borland</t>
  </si>
  <si>
    <t>Adolf Mathias Nicolai Olsen</t>
  </si>
  <si>
    <t>John Jacob (Madeleine Talmadge Force)</t>
  </si>
  <si>
    <t>Spencer Victor</t>
  </si>
  <si>
    <t>Saiide</t>
  </si>
  <si>
    <t>Henrik Juul</t>
  </si>
  <si>
    <t>Henry Samuel (Mr Henry Marshall)</t>
  </si>
  <si>
    <t>Florence Fannie</t>
  </si>
  <si>
    <t>Edward Pennington</t>
  </si>
  <si>
    <t>Halim Gonios (William George)</t>
  </si>
  <si>
    <t>Berthe Antonine (Mrs de Villiers)</t>
  </si>
  <si>
    <t>Elmer Zebley</t>
  </si>
  <si>
    <t>August Viktor</t>
  </si>
  <si>
    <t>Peter Andreas Lauritz Andersen</t>
  </si>
  <si>
    <t>Caroline Louise</t>
  </si>
  <si>
    <t>Edwina Celia Winnie</t>
  </si>
  <si>
    <t>Michael</t>
  </si>
  <si>
    <t>Malkolm Joackim</t>
  </si>
  <si>
    <t>Annie Jessie Nina</t>
  </si>
  <si>
    <t>Svend Lauritz</t>
  </si>
  <si>
    <t>Henry Price</t>
  </si>
  <si>
    <t>Norman Campbell</t>
  </si>
  <si>
    <t>Peter Henry (Lillian Jefferys)</t>
  </si>
  <si>
    <t>Margareth</t>
  </si>
  <si>
    <t>Kurt Arnold Gottfrid</t>
  </si>
  <si>
    <t>Pieta Sofia</t>
  </si>
  <si>
    <t>Elisabeth Walton</t>
  </si>
  <si>
    <t>Houssein G N</t>
  </si>
  <si>
    <t>Robert J</t>
  </si>
  <si>
    <t>Moses Aaron</t>
  </si>
  <si>
    <t>Leslie</t>
  </si>
  <si>
    <t>Edward (Margaret Ann Watson)</t>
  </si>
  <si>
    <t>Gustave J</t>
  </si>
  <si>
    <t>Kanio</t>
  </si>
  <si>
    <t>Minko</t>
  </si>
  <si>
    <t>Walter James</t>
  </si>
  <si>
    <t>Tyrell William</t>
  </si>
  <si>
    <t>Susan Parker Suzette</t>
  </si>
  <si>
    <t>Neal</t>
  </si>
  <si>
    <t>Capt</t>
  </si>
  <si>
    <t>Edward Gifford</t>
  </si>
  <si>
    <t>Rossmore Edward</t>
  </si>
  <si>
    <t>Daniel Warner</t>
  </si>
  <si>
    <t>Joan</t>
  </si>
  <si>
    <t>Meier</t>
  </si>
  <si>
    <t>Johannes Joseph</t>
  </si>
  <si>
    <t>Samuel (Jane Laver)</t>
  </si>
  <si>
    <t>Viljo</t>
  </si>
  <si>
    <t>August Sigfrid</t>
  </si>
  <si>
    <t>Percy Andrew</t>
  </si>
  <si>
    <t>Thomas Leonard</t>
  </si>
  <si>
    <t>the Countess</t>
  </si>
  <si>
    <t>of (Lucy Noel Martha Dyer-Edwards)</t>
  </si>
  <si>
    <t>Iisakki Antino Aijo</t>
  </si>
  <si>
    <t>Hanna Assi</t>
  </si>
  <si>
    <t>William Ernest (Lucile Polk)</t>
  </si>
  <si>
    <t>Hans Linus</t>
  </si>
  <si>
    <t>John C (Anna Andrews)</t>
  </si>
  <si>
    <t>Arthur Jackson</t>
  </si>
  <si>
    <t>Daniel J</t>
  </si>
  <si>
    <t>Daniel Danielsen</t>
  </si>
  <si>
    <t>Rene Aime</t>
  </si>
  <si>
    <t>Niels Peder</t>
  </si>
  <si>
    <t>(Mary)</t>
  </si>
  <si>
    <t>Dibo</t>
  </si>
  <si>
    <t>Elizabeth (Eliza Needs)</t>
  </si>
  <si>
    <t>Pehr Fabian Oliver Malkolm</t>
  </si>
  <si>
    <t>Roger</t>
  </si>
  <si>
    <t>Virginia Ethel</t>
  </si>
  <si>
    <t>Thomas J</t>
  </si>
  <si>
    <t>Edward Scott (Elisabeth Walton McMillan)</t>
  </si>
  <si>
    <t>Banoura</t>
  </si>
  <si>
    <t>Albert Adrian (Vera Gillespie)</t>
  </si>
  <si>
    <t>Milton Clyde</t>
  </si>
  <si>
    <t>Andrew G</t>
  </si>
  <si>
    <t>Abraham (David Lishin)</t>
  </si>
  <si>
    <t>George Hugh</t>
  </si>
  <si>
    <t>Bertram Vere</t>
  </si>
  <si>
    <t>Andrew Andy</t>
  </si>
  <si>
    <t>Stella Anna</t>
  </si>
  <si>
    <t>William Fisher</t>
  </si>
  <si>
    <t>Ristiu</t>
  </si>
  <si>
    <t>Alice (Farnham)</t>
  </si>
  <si>
    <t>Mara</t>
  </si>
  <si>
    <t>Jean Baptiste (Rosalie Paula Govaert)</t>
  </si>
  <si>
    <t>Harvey (Charlotte Annie Tate)</t>
  </si>
  <si>
    <t>William Thornton II</t>
  </si>
  <si>
    <t>Assad Alexander</t>
  </si>
  <si>
    <t>Oskar Arvid</t>
  </si>
  <si>
    <t>Karl Johan</t>
  </si>
  <si>
    <t>Thomas Jr</t>
  </si>
  <si>
    <t>Ellen Natalia</t>
  </si>
  <si>
    <t>August</t>
  </si>
  <si>
    <t>Norman Campbell (Bertha Griggs)</t>
  </si>
  <si>
    <t>Richard James</t>
  </si>
  <si>
    <t>Ebba Iris Alfrida</t>
  </si>
  <si>
    <t>Ernest Portage</t>
  </si>
  <si>
    <t>Wendla Maria</t>
  </si>
  <si>
    <t>Albert</t>
  </si>
  <si>
    <t>John Fredrik Alexander</t>
  </si>
  <si>
    <t>Karl Thorsten</t>
  </si>
  <si>
    <t>Charles Melville (Clara Jennings Gregg)</t>
  </si>
  <si>
    <t>Nikola</t>
  </si>
  <si>
    <t>Jonkheer</t>
  </si>
  <si>
    <t>John George</t>
  </si>
  <si>
    <t>(Beila)</t>
  </si>
  <si>
    <t>Urho Abraham</t>
  </si>
  <si>
    <t>Len</t>
  </si>
  <si>
    <t>Andre</t>
  </si>
  <si>
    <t>Thomas Joseph</t>
  </si>
  <si>
    <t>Antoni (Selini Alexander)</t>
  </si>
  <si>
    <t>George Sibley</t>
  </si>
  <si>
    <t>Amin</t>
  </si>
  <si>
    <t>Owen George</t>
  </si>
  <si>
    <t>Sara Rebecca</t>
  </si>
  <si>
    <t>Jakob</t>
  </si>
  <si>
    <t>Chang</t>
  </si>
  <si>
    <t>Pierre</t>
  </si>
  <si>
    <t>Ilmari Rudolf</t>
  </si>
  <si>
    <t>Thomas Charles</t>
  </si>
  <si>
    <t>Augusta</t>
  </si>
  <si>
    <t>Peter L</t>
  </si>
  <si>
    <t>Jeso</t>
  </si>
  <si>
    <t>Anthony</t>
  </si>
  <si>
    <t>Douglas Bullen</t>
  </si>
  <si>
    <t>Marin</t>
  </si>
  <si>
    <t>Samuel L (Edwiga Grabowska)</t>
  </si>
  <si>
    <t>Sigvard Harald Elias</t>
  </si>
  <si>
    <t>Nourelain</t>
  </si>
  <si>
    <t>Mary Conover</t>
  </si>
  <si>
    <t>Ernest Courtenay (Lilian Hughes)</t>
  </si>
  <si>
    <t>Sam (Leah Rosen)</t>
  </si>
  <si>
    <t>George Dennick (Mary Hitchcock)</t>
  </si>
  <si>
    <t>Peter Denis</t>
  </si>
  <si>
    <t>Solomon (Latifa Qurban)</t>
  </si>
  <si>
    <t>Raihed</t>
  </si>
  <si>
    <t>Claus Peter</t>
  </si>
  <si>
    <t>Frederick Edward</t>
  </si>
  <si>
    <t>Frederick Joel (Margaret Welles Barron)</t>
  </si>
  <si>
    <t>Dorothy Edith Dolly</t>
  </si>
  <si>
    <t>John William</t>
  </si>
  <si>
    <t>(Karolina)</t>
  </si>
  <si>
    <t>Asuncion</t>
  </si>
  <si>
    <t>Washington Augustus II</t>
  </si>
  <si>
    <t>Philemon</t>
  </si>
  <si>
    <t>Harold Theodor</t>
  </si>
  <si>
    <t>Cerin</t>
  </si>
  <si>
    <t>Richard Leonard (Sallie Monypeny)</t>
  </si>
  <si>
    <t>Frans Olof</t>
  </si>
  <si>
    <t>Samuel (Hannah Wizosky)</t>
  </si>
  <si>
    <t>Adele Kiamie Jane</t>
  </si>
  <si>
    <t>Alfred Ossian</t>
  </si>
  <si>
    <t>Nedelio</t>
  </si>
  <si>
    <t>Kristo</t>
  </si>
  <si>
    <t>Thomas Jr (Lily Alexenia Wilson)</t>
  </si>
  <si>
    <t>William (Imanita Parrish Hall)</t>
  </si>
  <si>
    <t>Johann</t>
  </si>
  <si>
    <t>Gerda Ulrika</t>
  </si>
  <si>
    <t>Frederick James</t>
  </si>
  <si>
    <t>Henry Jr</t>
  </si>
  <si>
    <t>William (Margaret Norton)</t>
  </si>
  <si>
    <t>Juozas</t>
  </si>
  <si>
    <t>Margaret Edith</t>
  </si>
  <si>
    <t>Catherine Helen Carrie</t>
  </si>
  <si>
    <t>Karl Howell</t>
  </si>
  <si>
    <t>Row Labels</t>
  </si>
  <si>
    <t>Grand Total</t>
  </si>
  <si>
    <t>Column Labels</t>
  </si>
  <si>
    <t>Sum of Family Size</t>
  </si>
  <si>
    <t>Sum of Fare</t>
  </si>
  <si>
    <t>Range</t>
  </si>
  <si>
    <t>20-29</t>
  </si>
  <si>
    <t>30-39</t>
  </si>
  <si>
    <t>40-49</t>
  </si>
  <si>
    <t>50-59</t>
  </si>
  <si>
    <t>60-69</t>
  </si>
  <si>
    <t>70-79</t>
  </si>
  <si>
    <t>10-19</t>
  </si>
  <si>
    <t>0-9</t>
  </si>
  <si>
    <t>Total</t>
  </si>
  <si>
    <t>a</t>
  </si>
  <si>
    <t>Count of Survived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</si>
</sst>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_(&quot;$&quot;* #,##0_);_(&quot;$&quot;* \(#,##0\);_(&quot;$&quot;* &quot;-&quot;??_);_(@_)"/>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164" fontId="1" fillId="0" borderId="0" applyFont="0" applyFill="0" applyBorder="0" applyAlignment="0" applyProtection="0"/>
  </cellStyleXfs>
  <cellXfs count="6">
    <xf numFmtId="0" fontId="0" fillId="0" borderId="0" xfId="0"/>
    <xf numFmtId="0" fontId="0" fillId="0" borderId="0" xfId="0" applyNumberFormat="1"/>
    <xf numFmtId="0" fontId="0" fillId="0" borderId="0" xfId="0" pivotButton="1"/>
    <xf numFmtId="0" fontId="0" fillId="0" borderId="0" xfId="0" applyAlignment="1">
      <alignment horizontal="left"/>
    </xf>
    <xf numFmtId="164" fontId="0" fillId="0" borderId="0" xfId="1" applyFont="1"/>
    <xf numFmtId="165" fontId="0" fillId="0" borderId="0" xfId="0" applyNumberFormat="1"/>
  </cellXfs>
  <cellStyles count="2">
    <cellStyle name="Currency" xfId="1" builtinId="4"/>
    <cellStyle name="Normal" xfId="0" builtinId="0"/>
  </cellStyles>
  <dxfs count="13">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quot;$&quot;* #,##0_);_(&quot;$&quot;* \(#,##0\);_(&quot;$&quot;* &quot;-&quot;??_);_(@_)"/>
    </dxf>
  </dxfs>
  <tableStyles count="0" defaultTableStyle="TableStyleMedium2" defaultPivotStyle="PivotStyleLight16"/>
  <colors>
    <mruColors>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Analysis.xlsx]Analysis!PivotTable5</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812377525207539"/>
          <c:y val="9.0275397476830263E-2"/>
          <c:w val="0.75626536501941777"/>
          <c:h val="0.81381809309053854"/>
        </c:manualLayout>
      </c:layout>
      <c:barChart>
        <c:barDir val="bar"/>
        <c:grouping val="clustered"/>
        <c:varyColors val="0"/>
        <c:ser>
          <c:idx val="0"/>
          <c:order val="0"/>
          <c:tx>
            <c:strRef>
              <c:f>Analysis!$G$10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Analysis!$F$11:$F$14</c:f>
              <c:strCache>
                <c:ptCount val="3"/>
                <c:pt idx="0">
                  <c:v>Cherbourg</c:v>
                </c:pt>
                <c:pt idx="1">
                  <c:v>Queenstown</c:v>
                </c:pt>
                <c:pt idx="2">
                  <c:v>Southampton</c:v>
                </c:pt>
              </c:strCache>
            </c:strRef>
          </c:cat>
          <c:val>
            <c:numRef>
              <c:f>Analysis!$G$11:$G$14</c:f>
              <c:numCache>
                <c:formatCode>General</c:formatCode>
                <c:ptCount val="3"/>
                <c:pt idx="0">
                  <c:v>168</c:v>
                </c:pt>
                <c:pt idx="1">
                  <c:v>77</c:v>
                </c:pt>
                <c:pt idx="2">
                  <c:v>644</c:v>
                </c:pt>
              </c:numCache>
            </c:numRef>
          </c:val>
          <c:extLst>
            <c:ext xmlns:c16="http://schemas.microsoft.com/office/drawing/2014/chart" uri="{C3380CC4-5D6E-409C-BE32-E72D297353CC}">
              <c16:uniqueId val="{00000000-19C2-4A3A-A860-4EEE4FAE29F8}"/>
            </c:ext>
          </c:extLst>
        </c:ser>
        <c:dLbls>
          <c:dLblPos val="outEnd"/>
          <c:showLegendKey val="0"/>
          <c:showVal val="1"/>
          <c:showCatName val="0"/>
          <c:showSerName val="0"/>
          <c:showPercent val="0"/>
          <c:showBubbleSize val="0"/>
        </c:dLbls>
        <c:gapWidth val="65"/>
        <c:axId val="159647072"/>
        <c:axId val="264894640"/>
      </c:barChart>
      <c:valAx>
        <c:axId val="2648946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159647072"/>
        <c:crosses val="autoZero"/>
        <c:crossBetween val="between"/>
      </c:valAx>
      <c:catAx>
        <c:axId val="159647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26489464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6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[Titanic Analysis.xlsx]Analysis!PivotTable1</c:name>
    <c:fmtId val="2"/>
  </c:pivotSource>
  <c:chart>
    <c:autoTitleDeleted val="1"/>
    <c:pivotFmts>
      <c:pivotFmt>
        <c:idx val="0"/>
        <c:spPr>
          <a:solidFill>
            <a:schemeClr val="accent2"/>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dLblPos val="outEnd"/>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tint val="77000"/>
            </a:schemeClr>
          </a:solidFill>
          <a:ln w="19050">
            <a:solidFill>
              <a:schemeClr val="lt1"/>
            </a:solidFill>
          </a:ln>
          <a:effectLst/>
        </c:spPr>
      </c:pivotFmt>
      <c:pivotFmt>
        <c:idx val="8"/>
        <c:spPr>
          <a:solidFill>
            <a:schemeClr val="accent2">
              <a:shade val="76000"/>
            </a:schemeClr>
          </a:solidFill>
          <a:ln w="19050">
            <a:solidFill>
              <a:schemeClr val="lt1"/>
            </a:solidFill>
          </a:ln>
          <a:effectLst/>
        </c:spPr>
      </c:pivotFmt>
      <c:pivotFmt>
        <c:idx val="9"/>
        <c:spPr>
          <a:solidFill>
            <a:schemeClr val="accent1">
              <a:lumMod val="75000"/>
            </a:schemeClr>
          </a:solidFill>
          <a:ln w="19050">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lumMod val="75000"/>
            </a:schemeClr>
          </a:solidFill>
          <a:ln w="19050">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lumMod val="60000"/>
              <a:lumOff val="40000"/>
            </a:schemeClr>
          </a:solidFill>
          <a:ln w="19050">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3070848746085607"/>
          <c:y val="7.1023860891911997E-2"/>
          <c:w val="0.49313087490961677"/>
          <c:h val="0.86111145355581542"/>
        </c:manualLayout>
      </c:layout>
      <c:pieChart>
        <c:varyColors val="1"/>
        <c:ser>
          <c:idx val="0"/>
          <c:order val="0"/>
          <c:tx>
            <c:strRef>
              <c:f>Analysis!$B$3</c:f>
              <c:strCache>
                <c:ptCount val="1"/>
                <c:pt idx="0">
                  <c:v>Total</c:v>
                </c:pt>
              </c:strCache>
            </c:strRef>
          </c:tx>
          <c:spPr>
            <a:solidFill>
              <a:schemeClr val="accent1">
                <a:lumMod val="75000"/>
              </a:schemeClr>
            </a:solidFill>
            <a:ln>
              <a:noFill/>
            </a:ln>
          </c:spPr>
          <c:dPt>
            <c:idx val="0"/>
            <c:bubble3D val="0"/>
            <c:spPr>
              <a:solidFill>
                <a:schemeClr val="accent1">
                  <a:lumMod val="60000"/>
                  <a:lumOff val="40000"/>
                </a:schemeClr>
              </a:solidFill>
              <a:ln w="19050">
                <a:noFill/>
              </a:ln>
              <a:effectLst/>
            </c:spPr>
            <c:extLst>
              <c:ext xmlns:c16="http://schemas.microsoft.com/office/drawing/2014/chart" uri="{C3380CC4-5D6E-409C-BE32-E72D297353CC}">
                <c16:uniqueId val="{00000006-82A8-4080-8509-B1A7A2779BFA}"/>
              </c:ext>
            </c:extLst>
          </c:dPt>
          <c:dPt>
            <c:idx val="1"/>
            <c:bubble3D val="0"/>
            <c:spPr>
              <a:solidFill>
                <a:schemeClr val="accent1">
                  <a:lumMod val="75000"/>
                </a:schemeClr>
              </a:solidFill>
              <a:ln w="19050">
                <a:noFill/>
              </a:ln>
              <a:effectLst/>
            </c:spPr>
            <c:extLst>
              <c:ext xmlns:c16="http://schemas.microsoft.com/office/drawing/2014/chart" uri="{C3380CC4-5D6E-409C-BE32-E72D297353CC}">
                <c16:uniqueId val="{00000005-82A8-4080-8509-B1A7A2779BFA}"/>
              </c:ext>
            </c:extLst>
          </c:dPt>
          <c:dLbls>
            <c:dLbl>
              <c:idx val="0"/>
              <c:dLblPos val="outEnd"/>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6-82A8-4080-8509-B1A7A2779BFA}"/>
                </c:ext>
              </c:extLst>
            </c:dLbl>
            <c:dLbl>
              <c:idx val="1"/>
              <c:dLblPos val="outEnd"/>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2A8-4080-8509-B1A7A2779BF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Analysis!$A$4:$A$6</c:f>
              <c:strCache>
                <c:ptCount val="2"/>
                <c:pt idx="0">
                  <c:v>Female</c:v>
                </c:pt>
                <c:pt idx="1">
                  <c:v>Male</c:v>
                </c:pt>
              </c:strCache>
            </c:strRef>
          </c:cat>
          <c:val>
            <c:numRef>
              <c:f>Analysis!$B$4:$B$6</c:f>
              <c:numCache>
                <c:formatCode>General</c:formatCode>
                <c:ptCount val="2"/>
                <c:pt idx="0">
                  <c:v>312</c:v>
                </c:pt>
                <c:pt idx="1">
                  <c:v>577</c:v>
                </c:pt>
              </c:numCache>
            </c:numRef>
          </c:val>
          <c:extLst>
            <c:ext xmlns:c16="http://schemas.microsoft.com/office/drawing/2014/chart" uri="{C3380CC4-5D6E-409C-BE32-E72D297353CC}">
              <c16:uniqueId val="{00000004-82A8-4080-8509-B1A7A2779BFA}"/>
            </c:ext>
          </c:extLst>
        </c:ser>
        <c:dLbls>
          <c:dLblPos val="outEnd"/>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Analysis.xlsx]Analysis!PivotTable3</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99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18367267926125"/>
          <c:y val="8.3013224423098705E-2"/>
          <c:w val="0.66183669664242795"/>
          <c:h val="0.83236143276208119"/>
        </c:manualLayout>
      </c:layout>
      <c:barChart>
        <c:barDir val="bar"/>
        <c:grouping val="clustered"/>
        <c:varyColors val="0"/>
        <c:ser>
          <c:idx val="0"/>
          <c:order val="0"/>
          <c:tx>
            <c:strRef>
              <c:f>Analysis!$B$17:$B$18</c:f>
              <c:strCache>
                <c:ptCount val="1"/>
                <c:pt idx="0">
                  <c:v>Died</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Analysis!$A$19:$A$22</c:f>
              <c:strCache>
                <c:ptCount val="3"/>
                <c:pt idx="0">
                  <c:v>3rd</c:v>
                </c:pt>
                <c:pt idx="1">
                  <c:v>2nd</c:v>
                </c:pt>
                <c:pt idx="2">
                  <c:v>1st</c:v>
                </c:pt>
              </c:strCache>
            </c:strRef>
          </c:cat>
          <c:val>
            <c:numRef>
              <c:f>Analysis!$B$19:$B$22</c:f>
              <c:numCache>
                <c:formatCode>General</c:formatCode>
                <c:ptCount val="3"/>
                <c:pt idx="0">
                  <c:v>372</c:v>
                </c:pt>
                <c:pt idx="1">
                  <c:v>97</c:v>
                </c:pt>
                <c:pt idx="2">
                  <c:v>80</c:v>
                </c:pt>
              </c:numCache>
            </c:numRef>
          </c:val>
          <c:extLst>
            <c:ext xmlns:c16="http://schemas.microsoft.com/office/drawing/2014/chart" uri="{C3380CC4-5D6E-409C-BE32-E72D297353CC}">
              <c16:uniqueId val="{00000000-A454-4F76-97EC-09680696385D}"/>
            </c:ext>
          </c:extLst>
        </c:ser>
        <c:ser>
          <c:idx val="1"/>
          <c:order val="1"/>
          <c:tx>
            <c:strRef>
              <c:f>Analysis!$C$17:$C$18</c:f>
              <c:strCache>
                <c:ptCount val="1"/>
                <c:pt idx="0">
                  <c:v>Survived</c:v>
                </c:pt>
              </c:strCache>
            </c:strRef>
          </c:tx>
          <c:spPr>
            <a:solidFill>
              <a:srgbClr val="0070C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Analysis!$A$19:$A$22</c:f>
              <c:strCache>
                <c:ptCount val="3"/>
                <c:pt idx="0">
                  <c:v>3rd</c:v>
                </c:pt>
                <c:pt idx="1">
                  <c:v>2nd</c:v>
                </c:pt>
                <c:pt idx="2">
                  <c:v>1st</c:v>
                </c:pt>
              </c:strCache>
            </c:strRef>
          </c:cat>
          <c:val>
            <c:numRef>
              <c:f>Analysis!$C$19:$C$22</c:f>
              <c:numCache>
                <c:formatCode>General</c:formatCode>
                <c:ptCount val="3"/>
                <c:pt idx="0">
                  <c:v>119</c:v>
                </c:pt>
                <c:pt idx="1">
                  <c:v>87</c:v>
                </c:pt>
                <c:pt idx="2">
                  <c:v>134</c:v>
                </c:pt>
              </c:numCache>
            </c:numRef>
          </c:val>
          <c:extLst>
            <c:ext xmlns:c16="http://schemas.microsoft.com/office/drawing/2014/chart" uri="{C3380CC4-5D6E-409C-BE32-E72D297353CC}">
              <c16:uniqueId val="{00000001-A454-4F76-97EC-09680696385D}"/>
            </c:ext>
          </c:extLst>
        </c:ser>
        <c:dLbls>
          <c:dLblPos val="outEnd"/>
          <c:showLegendKey val="0"/>
          <c:showVal val="1"/>
          <c:showCatName val="0"/>
          <c:showSerName val="0"/>
          <c:showPercent val="0"/>
          <c:showBubbleSize val="0"/>
        </c:dLbls>
        <c:gapWidth val="65"/>
        <c:axId val="274387808"/>
        <c:axId val="358498320"/>
      </c:barChart>
      <c:catAx>
        <c:axId val="274387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358498320"/>
        <c:crosses val="autoZero"/>
        <c:auto val="1"/>
        <c:lblAlgn val="ctr"/>
        <c:lblOffset val="100"/>
        <c:noMultiLvlLbl val="0"/>
      </c:catAx>
      <c:valAx>
        <c:axId val="3584983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274387808"/>
        <c:crosses val="autoZero"/>
        <c:crossBetween val="between"/>
      </c:valAx>
      <c:spPr>
        <a:noFill/>
        <a:ln>
          <a:noFill/>
        </a:ln>
        <a:effectLst/>
      </c:spPr>
    </c:plotArea>
    <c:legend>
      <c:legendPos val="r"/>
      <c:layout>
        <c:manualLayout>
          <c:xMode val="edge"/>
          <c:yMode val="edge"/>
          <c:x val="0.7831089958204881"/>
          <c:y val="0.42424192078548539"/>
          <c:w val="0.1407639670041245"/>
          <c:h val="0.153062350442748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Analysis.xlsx]Analysis!PivotTable4</c:name>
    <c:fmtId val="2"/>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6">
              <a:lumMod val="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99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9900"/>
          </a:solidFill>
          <a:ln>
            <a:noFill/>
          </a:ln>
          <a:effectLst/>
          <a:sp3d/>
        </c:spPr>
        <c:dLbl>
          <c:idx val="0"/>
          <c:layout>
            <c:manualLayout>
              <c:x val="1.4981273408239701E-2"/>
              <c:y val="8.400055691889479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9900"/>
          </a:solidFill>
          <a:ln>
            <a:noFill/>
          </a:ln>
          <a:effectLst/>
          <a:sp3d/>
        </c:spPr>
        <c:dLbl>
          <c:idx val="0"/>
          <c:layout>
            <c:manualLayout>
              <c:x val="3.370786516853932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pivotFmt>
      <c:pivotFmt>
        <c:idx val="9"/>
        <c:spPr>
          <a:solidFill>
            <a:schemeClr val="accent1"/>
          </a:solidFill>
          <a:ln>
            <a:noFill/>
          </a:ln>
          <a:effectLst/>
          <a:sp3d/>
        </c:spPr>
        <c:marker>
          <c:symbol val="none"/>
        </c:marker>
      </c:pivotFmt>
      <c:pivotFmt>
        <c:idx val="10"/>
        <c:spPr>
          <a:solidFill>
            <a:srgbClr val="00206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0070C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552472320270309"/>
          <c:y val="0.14529408572536201"/>
          <c:w val="0.65233772744699048"/>
          <c:h val="0.69581080715426036"/>
        </c:manualLayout>
      </c:layout>
      <c:bar3DChart>
        <c:barDir val="col"/>
        <c:grouping val="clustered"/>
        <c:varyColors val="0"/>
        <c:ser>
          <c:idx val="0"/>
          <c:order val="0"/>
          <c:tx>
            <c:strRef>
              <c:f>Analysis!$G$3:$G$4</c:f>
              <c:strCache>
                <c:ptCount val="1"/>
                <c:pt idx="0">
                  <c:v>Died</c:v>
                </c:pt>
              </c:strCache>
            </c:strRef>
          </c:tx>
          <c:spPr>
            <a:solidFill>
              <a:srgbClr val="002060"/>
            </a:solidFill>
            <a:ln>
              <a:noFill/>
            </a:ln>
            <a:effectLst/>
            <a:sp3d/>
          </c:spPr>
          <c:invertIfNegative val="0"/>
          <c:cat>
            <c:strRef>
              <c:f>Analysis!$F$5:$F$8</c:f>
              <c:strCache>
                <c:ptCount val="3"/>
                <c:pt idx="0">
                  <c:v>Cherbourg</c:v>
                </c:pt>
                <c:pt idx="1">
                  <c:v>Queenstown</c:v>
                </c:pt>
                <c:pt idx="2">
                  <c:v>Southampton</c:v>
                </c:pt>
              </c:strCache>
            </c:strRef>
          </c:cat>
          <c:val>
            <c:numRef>
              <c:f>Analysis!$G$5:$G$8</c:f>
              <c:numCache>
                <c:formatCode>General</c:formatCode>
                <c:ptCount val="3"/>
                <c:pt idx="0">
                  <c:v>75</c:v>
                </c:pt>
                <c:pt idx="1">
                  <c:v>47</c:v>
                </c:pt>
                <c:pt idx="2">
                  <c:v>427</c:v>
                </c:pt>
              </c:numCache>
            </c:numRef>
          </c:val>
          <c:extLst>
            <c:ext xmlns:c16="http://schemas.microsoft.com/office/drawing/2014/chart" uri="{C3380CC4-5D6E-409C-BE32-E72D297353CC}">
              <c16:uniqueId val="{00000000-5E96-4CB8-8057-38A8CEB57835}"/>
            </c:ext>
          </c:extLst>
        </c:ser>
        <c:ser>
          <c:idx val="1"/>
          <c:order val="1"/>
          <c:tx>
            <c:strRef>
              <c:f>Analysis!$H$3:$H$4</c:f>
              <c:strCache>
                <c:ptCount val="1"/>
                <c:pt idx="0">
                  <c:v>Survived</c:v>
                </c:pt>
              </c:strCache>
            </c:strRef>
          </c:tx>
          <c:spPr>
            <a:solidFill>
              <a:srgbClr val="0070C0"/>
            </a:solidFill>
            <a:ln>
              <a:noFill/>
            </a:ln>
            <a:effectLst/>
            <a:sp3d/>
          </c:spPr>
          <c:invertIfNegative val="0"/>
          <c:dPt>
            <c:idx val="0"/>
            <c:invertIfNegative val="0"/>
            <c:bubble3D val="0"/>
            <c:extLst>
              <c:ext xmlns:c16="http://schemas.microsoft.com/office/drawing/2014/chart" uri="{C3380CC4-5D6E-409C-BE32-E72D297353CC}">
                <c16:uniqueId val="{00000003-5E96-4CB8-8057-38A8CEB57835}"/>
              </c:ext>
            </c:extLst>
          </c:dPt>
          <c:dPt>
            <c:idx val="1"/>
            <c:invertIfNegative val="0"/>
            <c:bubble3D val="0"/>
            <c:extLst>
              <c:ext xmlns:c16="http://schemas.microsoft.com/office/drawing/2014/chart" uri="{C3380CC4-5D6E-409C-BE32-E72D297353CC}">
                <c16:uniqueId val="{00000002-5E96-4CB8-8057-38A8CEB57835}"/>
              </c:ext>
            </c:extLst>
          </c:dPt>
          <c:cat>
            <c:strRef>
              <c:f>Analysis!$F$5:$F$8</c:f>
              <c:strCache>
                <c:ptCount val="3"/>
                <c:pt idx="0">
                  <c:v>Cherbourg</c:v>
                </c:pt>
                <c:pt idx="1">
                  <c:v>Queenstown</c:v>
                </c:pt>
                <c:pt idx="2">
                  <c:v>Southampton</c:v>
                </c:pt>
              </c:strCache>
            </c:strRef>
          </c:cat>
          <c:val>
            <c:numRef>
              <c:f>Analysis!$H$5:$H$8</c:f>
              <c:numCache>
                <c:formatCode>General</c:formatCode>
                <c:ptCount val="3"/>
                <c:pt idx="0">
                  <c:v>93</c:v>
                </c:pt>
                <c:pt idx="1">
                  <c:v>30</c:v>
                </c:pt>
                <c:pt idx="2">
                  <c:v>217</c:v>
                </c:pt>
              </c:numCache>
            </c:numRef>
          </c:val>
          <c:extLst>
            <c:ext xmlns:c16="http://schemas.microsoft.com/office/drawing/2014/chart" uri="{C3380CC4-5D6E-409C-BE32-E72D297353CC}">
              <c16:uniqueId val="{00000001-5E96-4CB8-8057-38A8CEB57835}"/>
            </c:ext>
          </c:extLst>
        </c:ser>
        <c:dLbls>
          <c:showLegendKey val="0"/>
          <c:showVal val="0"/>
          <c:showCatName val="0"/>
          <c:showSerName val="0"/>
          <c:showPercent val="0"/>
          <c:showBubbleSize val="0"/>
        </c:dLbls>
        <c:gapWidth val="65"/>
        <c:gapDepth val="65"/>
        <c:shape val="box"/>
        <c:axId val="169274800"/>
        <c:axId val="273837040"/>
        <c:axId val="0"/>
      </c:bar3DChart>
      <c:catAx>
        <c:axId val="1692748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273837040"/>
        <c:crosses val="autoZero"/>
        <c:auto val="1"/>
        <c:lblAlgn val="ctr"/>
        <c:lblOffset val="100"/>
        <c:noMultiLvlLbl val="0"/>
      </c:catAx>
      <c:valAx>
        <c:axId val="2738370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169274800"/>
        <c:crosses val="autoZero"/>
        <c:crossBetween val="between"/>
      </c:valAx>
      <c:spPr>
        <a:noFill/>
        <a:ln>
          <a:noFill/>
        </a:ln>
        <a:effectLst/>
      </c:spPr>
    </c:plotArea>
    <c:legend>
      <c:legendPos val="r"/>
      <c:layout>
        <c:manualLayout>
          <c:xMode val="edge"/>
          <c:yMode val="edge"/>
          <c:x val="0.81518255045705501"/>
          <c:y val="0.43749926846111531"/>
          <c:w val="0.14497070624792591"/>
          <c:h val="0.152028145005371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Analysis.xlsx]Analysis!PivotTable10</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000"/>
          </a:solidFill>
          <a:ln>
            <a:noFill/>
          </a:ln>
          <a:effectLst/>
        </c:spPr>
      </c:pivotFmt>
      <c:pivotFmt>
        <c:idx val="4"/>
        <c:spPr>
          <a:solidFill>
            <a:schemeClr val="accent6">
              <a:lumMod val="50000"/>
            </a:schemeClr>
          </a:solidFill>
          <a:ln>
            <a:noFill/>
          </a:ln>
          <a:effectLst/>
        </c:spPr>
      </c:pivotFmt>
      <c:pivotFmt>
        <c:idx val="5"/>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70C0"/>
          </a:solidFill>
          <a:ln>
            <a:noFill/>
          </a:ln>
          <a:effectLst/>
        </c:spPr>
      </c:pivotFmt>
    </c:pivotFmts>
    <c:plotArea>
      <c:layout>
        <c:manualLayout>
          <c:layoutTarget val="inner"/>
          <c:xMode val="edge"/>
          <c:yMode val="edge"/>
          <c:x val="8.4733435469887528E-2"/>
          <c:y val="6.9172070402964331E-2"/>
          <c:w val="0.87753018372703417"/>
          <c:h val="0.8416746864975212"/>
        </c:manualLayout>
      </c:layout>
      <c:barChart>
        <c:barDir val="col"/>
        <c:grouping val="clustered"/>
        <c:varyColors val="0"/>
        <c:ser>
          <c:idx val="0"/>
          <c:order val="0"/>
          <c:tx>
            <c:strRef>
              <c:f>Analysis!$R$3</c:f>
              <c:strCache>
                <c:ptCount val="1"/>
                <c:pt idx="0">
                  <c:v>Total</c:v>
                </c:pt>
              </c:strCache>
            </c:strRef>
          </c:tx>
          <c:spPr>
            <a:solidFill>
              <a:srgbClr val="002060"/>
            </a:solidFill>
            <a:ln>
              <a:noFill/>
            </a:ln>
            <a:effectLst/>
          </c:spPr>
          <c:invertIfNegative val="0"/>
          <c:dPt>
            <c:idx val="1"/>
            <c:invertIfNegative val="0"/>
            <c:bubble3D val="0"/>
            <c:spPr>
              <a:solidFill>
                <a:srgbClr val="0070C0"/>
              </a:solidFill>
              <a:ln>
                <a:noFill/>
              </a:ln>
              <a:effectLst/>
            </c:spPr>
            <c:extLst>
              <c:ext xmlns:c16="http://schemas.microsoft.com/office/drawing/2014/chart" uri="{C3380CC4-5D6E-409C-BE32-E72D297353CC}">
                <c16:uniqueId val="{00000005-65D7-4566-A194-6E732968C69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Analysis!$Q$4:$Q$6</c:f>
              <c:strCache>
                <c:ptCount val="2"/>
                <c:pt idx="0">
                  <c:v>Died</c:v>
                </c:pt>
                <c:pt idx="1">
                  <c:v>Survived</c:v>
                </c:pt>
              </c:strCache>
            </c:strRef>
          </c:cat>
          <c:val>
            <c:numRef>
              <c:f>Analysis!$R$4:$R$6</c:f>
              <c:numCache>
                <c:formatCode>General</c:formatCode>
                <c:ptCount val="2"/>
                <c:pt idx="0">
                  <c:v>549</c:v>
                </c:pt>
                <c:pt idx="1">
                  <c:v>340</c:v>
                </c:pt>
              </c:numCache>
            </c:numRef>
          </c:val>
          <c:extLst>
            <c:ext xmlns:c16="http://schemas.microsoft.com/office/drawing/2014/chart" uri="{C3380CC4-5D6E-409C-BE32-E72D297353CC}">
              <c16:uniqueId val="{00000004-65D7-4566-A194-6E732968C69D}"/>
            </c:ext>
          </c:extLst>
        </c:ser>
        <c:dLbls>
          <c:dLblPos val="outEnd"/>
          <c:showLegendKey val="0"/>
          <c:showVal val="1"/>
          <c:showCatName val="0"/>
          <c:showSerName val="0"/>
          <c:showPercent val="0"/>
          <c:showBubbleSize val="0"/>
        </c:dLbls>
        <c:gapWidth val="65"/>
        <c:overlap val="-27"/>
        <c:axId val="468203984"/>
        <c:axId val="462315296"/>
      </c:barChart>
      <c:catAx>
        <c:axId val="468203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462315296"/>
        <c:crosses val="autoZero"/>
        <c:auto val="1"/>
        <c:lblAlgn val="ctr"/>
        <c:lblOffset val="100"/>
        <c:noMultiLvlLbl val="0"/>
      </c:catAx>
      <c:valAx>
        <c:axId val="462315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468203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Analysis.xlsx]Analysis!PivotTable7</c:name>
    <c:fmtId val="7"/>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lumMod val="60000"/>
              <a:lumOff val="40000"/>
            </a:schemeClr>
          </a:solidFill>
          <a:ln>
            <a:solidFill>
              <a:srgbClr val="00B0F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56691419947611"/>
          <c:y val="6.9689924944871459E-2"/>
          <c:w val="0.8545616327107094"/>
          <c:h val="0.8416746864975212"/>
        </c:manualLayout>
      </c:layout>
      <c:barChart>
        <c:barDir val="col"/>
        <c:grouping val="clustered"/>
        <c:varyColors val="0"/>
        <c:ser>
          <c:idx val="0"/>
          <c:order val="0"/>
          <c:tx>
            <c:strRef>
              <c:f>Analysis!$L$13</c:f>
              <c:strCache>
                <c:ptCount val="1"/>
                <c:pt idx="0">
                  <c:v>Total</c:v>
                </c:pt>
              </c:strCache>
            </c:strRef>
          </c:tx>
          <c:spPr>
            <a:solidFill>
              <a:schemeClr val="accent1">
                <a:lumMod val="60000"/>
                <a:lumOff val="40000"/>
              </a:schemeClr>
            </a:solidFill>
            <a:ln>
              <a:solidFill>
                <a:srgbClr val="00B0F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Analysis!$K$14:$K$17</c:f>
              <c:strCache>
                <c:ptCount val="3"/>
                <c:pt idx="0">
                  <c:v>Southampton</c:v>
                </c:pt>
                <c:pt idx="1">
                  <c:v>Cherbourg</c:v>
                </c:pt>
                <c:pt idx="2">
                  <c:v>Queenstown</c:v>
                </c:pt>
              </c:strCache>
            </c:strRef>
          </c:cat>
          <c:val>
            <c:numRef>
              <c:f>Analysis!$L$14:$L$17</c:f>
              <c:numCache>
                <c:formatCode>_("$"* #,##0_);_("$"* \(#,##0\);_("$"* "-"??_);_(@_)</c:formatCode>
                <c:ptCount val="3"/>
                <c:pt idx="0">
                  <c:v>17439.398799999963</c:v>
                </c:pt>
                <c:pt idx="1">
                  <c:v>10072.296200000001</c:v>
                </c:pt>
                <c:pt idx="2">
                  <c:v>1022.2543000000001</c:v>
                </c:pt>
              </c:numCache>
            </c:numRef>
          </c:val>
          <c:extLst>
            <c:ext xmlns:c16="http://schemas.microsoft.com/office/drawing/2014/chart" uri="{C3380CC4-5D6E-409C-BE32-E72D297353CC}">
              <c16:uniqueId val="{00000000-D58D-4B5E-8251-316C3472BE19}"/>
            </c:ext>
          </c:extLst>
        </c:ser>
        <c:dLbls>
          <c:showLegendKey val="0"/>
          <c:showVal val="0"/>
          <c:showCatName val="0"/>
          <c:showSerName val="0"/>
          <c:showPercent val="0"/>
          <c:showBubbleSize val="0"/>
        </c:dLbls>
        <c:gapWidth val="65"/>
        <c:overlap val="-27"/>
        <c:axId val="169270800"/>
        <c:axId val="484984448"/>
      </c:barChart>
      <c:catAx>
        <c:axId val="169270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484984448"/>
        <c:crosses val="autoZero"/>
        <c:auto val="1"/>
        <c:lblAlgn val="ctr"/>
        <c:lblOffset val="100"/>
        <c:noMultiLvlLbl val="0"/>
      </c:catAx>
      <c:valAx>
        <c:axId val="484984448"/>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169270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2">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image" Target="../media/image2.jpe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386197</xdr:colOff>
      <xdr:row>18</xdr:row>
      <xdr:rowOff>51088</xdr:rowOff>
    </xdr:from>
    <xdr:to>
      <xdr:col>7</xdr:col>
      <xdr:colOff>548122</xdr:colOff>
      <xdr:row>30</xdr:row>
      <xdr:rowOff>146338</xdr:rowOff>
    </xdr:to>
    <xdr:graphicFrame macro="">
      <xdr:nvGraphicFramePr>
        <xdr:cNvPr id="2" name="Chart 1">
          <a:extLst>
            <a:ext uri="{FF2B5EF4-FFF2-40B4-BE49-F238E27FC236}">
              <a16:creationId xmlns:a16="http://schemas.microsoft.com/office/drawing/2014/main" id="{75E50CC8-3A22-47C0-838F-10082C2442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398318</xdr:colOff>
      <xdr:row>18</xdr:row>
      <xdr:rowOff>57149</xdr:rowOff>
    </xdr:from>
    <xdr:to>
      <xdr:col>14</xdr:col>
      <xdr:colOff>207816</xdr:colOff>
      <xdr:row>30</xdr:row>
      <xdr:rowOff>181840</xdr:rowOff>
    </xdr:to>
    <xdr:graphicFrame macro="">
      <xdr:nvGraphicFramePr>
        <xdr:cNvPr id="3" name="Chart 2">
          <a:extLst>
            <a:ext uri="{FF2B5EF4-FFF2-40B4-BE49-F238E27FC236}">
              <a16:creationId xmlns:a16="http://schemas.microsoft.com/office/drawing/2014/main" id="{940A6EF9-89AF-47AD-B4BD-B5B833036C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315685</xdr:colOff>
      <xdr:row>50</xdr:row>
      <xdr:rowOff>144236</xdr:rowOff>
    </xdr:from>
    <xdr:to>
      <xdr:col>7</xdr:col>
      <xdr:colOff>534760</xdr:colOff>
      <xdr:row>65</xdr:row>
      <xdr:rowOff>87085</xdr:rowOff>
    </xdr:to>
    <xdr:graphicFrame macro="">
      <xdr:nvGraphicFramePr>
        <xdr:cNvPr id="4" name="Chart 3">
          <a:extLst>
            <a:ext uri="{FF2B5EF4-FFF2-40B4-BE49-F238E27FC236}">
              <a16:creationId xmlns:a16="http://schemas.microsoft.com/office/drawing/2014/main" id="{1B8371AC-B540-41FF-86D4-4829C7BDA1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461282</xdr:colOff>
      <xdr:row>50</xdr:row>
      <xdr:rowOff>142875</xdr:rowOff>
    </xdr:from>
    <xdr:to>
      <xdr:col>14</xdr:col>
      <xdr:colOff>251732</xdr:colOff>
      <xdr:row>65</xdr:row>
      <xdr:rowOff>95250</xdr:rowOff>
    </xdr:to>
    <xdr:graphicFrame macro="">
      <xdr:nvGraphicFramePr>
        <xdr:cNvPr id="5" name="Chart 4">
          <a:extLst>
            <a:ext uri="{FF2B5EF4-FFF2-40B4-BE49-F238E27FC236}">
              <a16:creationId xmlns:a16="http://schemas.microsoft.com/office/drawing/2014/main" id="{D96583E7-FDD5-4D10-AF69-03ECE9F5C0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7</xdr:row>
      <xdr:rowOff>9526</xdr:rowOff>
    </xdr:from>
    <xdr:to>
      <xdr:col>14</xdr:col>
      <xdr:colOff>600075</xdr:colOff>
      <xdr:row>9</xdr:row>
      <xdr:rowOff>133350</xdr:rowOff>
    </xdr:to>
    <xdr:sp macro="" textlink="">
      <xdr:nvSpPr>
        <xdr:cNvPr id="8" name="Rectangle 7">
          <a:extLst>
            <a:ext uri="{FF2B5EF4-FFF2-40B4-BE49-F238E27FC236}">
              <a16:creationId xmlns:a16="http://schemas.microsoft.com/office/drawing/2014/main" id="{6E92398A-8BA7-4B9C-B2DE-A3146EF8EAB9}"/>
            </a:ext>
          </a:extLst>
        </xdr:cNvPr>
        <xdr:cNvSpPr/>
      </xdr:nvSpPr>
      <xdr:spPr>
        <a:xfrm>
          <a:off x="9525" y="9526"/>
          <a:ext cx="9667875" cy="504824"/>
        </a:xfrm>
        <a:prstGeom prst="rect">
          <a:avLst/>
        </a:prstGeom>
        <a:solidFill>
          <a:schemeClr val="accent5">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noFill/>
            </a:ln>
            <a:solidFill>
              <a:schemeClr val="bg1"/>
            </a:solidFill>
          </a:endParaRPr>
        </a:p>
      </xdr:txBody>
    </xdr:sp>
    <xdr:clientData/>
  </xdr:twoCellAnchor>
  <xdr:twoCellAnchor>
    <xdr:from>
      <xdr:col>6</xdr:col>
      <xdr:colOff>85725</xdr:colOff>
      <xdr:row>7</xdr:row>
      <xdr:rowOff>9525</xdr:rowOff>
    </xdr:from>
    <xdr:to>
      <xdr:col>10</xdr:col>
      <xdr:colOff>323850</xdr:colOff>
      <xdr:row>10</xdr:row>
      <xdr:rowOff>161925</xdr:rowOff>
    </xdr:to>
    <xdr:sp macro="" textlink="">
      <xdr:nvSpPr>
        <xdr:cNvPr id="9" name="TextBox 8">
          <a:extLst>
            <a:ext uri="{FF2B5EF4-FFF2-40B4-BE49-F238E27FC236}">
              <a16:creationId xmlns:a16="http://schemas.microsoft.com/office/drawing/2014/main" id="{795505FA-EC26-4DA1-9E2E-271B809ABE95}"/>
            </a:ext>
          </a:extLst>
        </xdr:cNvPr>
        <xdr:cNvSpPr txBox="1"/>
      </xdr:nvSpPr>
      <xdr:spPr>
        <a:xfrm>
          <a:off x="3524250" y="9525"/>
          <a:ext cx="2676525" cy="723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1"/>
              </a:solidFill>
            </a:rPr>
            <a:t>Titanic</a:t>
          </a:r>
          <a:r>
            <a:rPr lang="en-US" sz="2800" b="1" baseline="0">
              <a:solidFill>
                <a:schemeClr val="bg1"/>
              </a:solidFill>
            </a:rPr>
            <a:t> Analysis</a:t>
          </a:r>
          <a:endParaRPr lang="en-US" sz="2800" b="1">
            <a:solidFill>
              <a:schemeClr val="bg1"/>
            </a:solidFill>
          </a:endParaRPr>
        </a:p>
      </xdr:txBody>
    </xdr:sp>
    <xdr:clientData/>
  </xdr:twoCellAnchor>
  <xdr:twoCellAnchor>
    <xdr:from>
      <xdr:col>0</xdr:col>
      <xdr:colOff>361950</xdr:colOff>
      <xdr:row>10</xdr:row>
      <xdr:rowOff>95249</xdr:rowOff>
    </xdr:from>
    <xdr:to>
      <xdr:col>4</xdr:col>
      <xdr:colOff>390526</xdr:colOff>
      <xdr:row>14</xdr:row>
      <xdr:rowOff>123824</xdr:rowOff>
    </xdr:to>
    <xdr:sp macro="" textlink="">
      <xdr:nvSpPr>
        <xdr:cNvPr id="11" name="Rectangle: Rounded Corners 10">
          <a:extLst>
            <a:ext uri="{FF2B5EF4-FFF2-40B4-BE49-F238E27FC236}">
              <a16:creationId xmlns:a16="http://schemas.microsoft.com/office/drawing/2014/main" id="{3E212B0B-B7F0-4D49-80EB-D9C03B8B9E94}"/>
            </a:ext>
          </a:extLst>
        </xdr:cNvPr>
        <xdr:cNvSpPr/>
      </xdr:nvSpPr>
      <xdr:spPr>
        <a:xfrm>
          <a:off x="361950" y="666749"/>
          <a:ext cx="2247901" cy="790575"/>
        </a:xfrm>
        <a:prstGeom prst="roundRect">
          <a:avLst/>
        </a:prstGeom>
        <a:blipFill dpi="0" rotWithShape="1">
          <a:blip xmlns:r="http://schemas.openxmlformats.org/officeDocument/2006/relationships" r:embed="rId5" cstate="print">
            <a:extLst>
              <a:ext uri="{28A0092B-C50C-407E-A947-70E740481C1C}">
                <a14:useLocalDpi xmlns:a14="http://schemas.microsoft.com/office/drawing/2010/main" val="0"/>
              </a:ext>
            </a:extLst>
          </a:blip>
          <a:srcRect/>
          <a:stretch>
            <a:fillRect/>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495300</xdr:colOff>
      <xdr:row>10</xdr:row>
      <xdr:rowOff>95250</xdr:rowOff>
    </xdr:from>
    <xdr:to>
      <xdr:col>8</xdr:col>
      <xdr:colOff>180975</xdr:colOff>
      <xdr:row>14</xdr:row>
      <xdr:rowOff>114300</xdr:rowOff>
    </xdr:to>
    <xdr:sp macro="" textlink="">
      <xdr:nvSpPr>
        <xdr:cNvPr id="14" name="TextBox 13">
          <a:extLst>
            <a:ext uri="{FF2B5EF4-FFF2-40B4-BE49-F238E27FC236}">
              <a16:creationId xmlns:a16="http://schemas.microsoft.com/office/drawing/2014/main" id="{136A523E-6555-42F8-B255-7C81A8D3D24B}"/>
            </a:ext>
          </a:extLst>
        </xdr:cNvPr>
        <xdr:cNvSpPr txBox="1"/>
      </xdr:nvSpPr>
      <xdr:spPr>
        <a:xfrm>
          <a:off x="2714625" y="2000250"/>
          <a:ext cx="2124075" cy="781050"/>
        </a:xfrm>
        <a:prstGeom prst="roundRect">
          <a:avLst/>
        </a:prstGeom>
        <a:solidFill>
          <a:srgbClr val="00206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      </a:t>
          </a:r>
        </a:p>
      </xdr:txBody>
    </xdr:sp>
    <xdr:clientData/>
  </xdr:twoCellAnchor>
  <xdr:twoCellAnchor>
    <xdr:from>
      <xdr:col>8</xdr:col>
      <xdr:colOff>323851</xdr:colOff>
      <xdr:row>10</xdr:row>
      <xdr:rowOff>95251</xdr:rowOff>
    </xdr:from>
    <xdr:to>
      <xdr:col>11</xdr:col>
      <xdr:colOff>552450</xdr:colOff>
      <xdr:row>14</xdr:row>
      <xdr:rowOff>104775</xdr:rowOff>
    </xdr:to>
    <xdr:sp macro="" textlink="">
      <xdr:nvSpPr>
        <xdr:cNvPr id="15" name="TextBox 14">
          <a:extLst>
            <a:ext uri="{FF2B5EF4-FFF2-40B4-BE49-F238E27FC236}">
              <a16:creationId xmlns:a16="http://schemas.microsoft.com/office/drawing/2014/main" id="{4E0E620C-AAAB-479C-AA2A-7D640A57F247}"/>
            </a:ext>
          </a:extLst>
        </xdr:cNvPr>
        <xdr:cNvSpPr txBox="1"/>
      </xdr:nvSpPr>
      <xdr:spPr>
        <a:xfrm>
          <a:off x="4981576" y="2000251"/>
          <a:ext cx="2057399" cy="771524"/>
        </a:xfrm>
        <a:prstGeom prst="roundRect">
          <a:avLst/>
        </a:prstGeom>
        <a:solidFill>
          <a:srgbClr val="0070C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       </a:t>
          </a:r>
        </a:p>
      </xdr:txBody>
    </xdr:sp>
    <xdr:clientData/>
  </xdr:twoCellAnchor>
  <xdr:twoCellAnchor editAs="oneCell">
    <xdr:from>
      <xdr:col>11</xdr:col>
      <xdr:colOff>781051</xdr:colOff>
      <xdr:row>10</xdr:row>
      <xdr:rowOff>95250</xdr:rowOff>
    </xdr:from>
    <xdr:to>
      <xdr:col>12</xdr:col>
      <xdr:colOff>838201</xdr:colOff>
      <xdr:row>15</xdr:row>
      <xdr:rowOff>57149</xdr:rowOff>
    </xdr:to>
    <mc:AlternateContent xmlns:mc="http://schemas.openxmlformats.org/markup-compatibility/2006" xmlns:a14="http://schemas.microsoft.com/office/drawing/2010/main">
      <mc:Choice Requires="a14">
        <xdr:graphicFrame macro="">
          <xdr:nvGraphicFramePr>
            <xdr:cNvPr id="18" name="Sex 1">
              <a:extLst>
                <a:ext uri="{FF2B5EF4-FFF2-40B4-BE49-F238E27FC236}">
                  <a16:creationId xmlns:a16="http://schemas.microsoft.com/office/drawing/2014/main" id="{2976123E-1DEC-4465-91DF-4D9AE8125935}"/>
                </a:ext>
              </a:extLst>
            </xdr:cNvPr>
            <xdr:cNvGraphicFramePr/>
          </xdr:nvGraphicFramePr>
          <xdr:xfrm>
            <a:off x="0" y="0"/>
            <a:ext cx="0" cy="0"/>
          </xdr:xfrm>
          <a:graphic>
            <a:graphicData uri="http://schemas.microsoft.com/office/drawing/2010/slicer">
              <sle:slicer xmlns:sle="http://schemas.microsoft.com/office/drawing/2010/slicer" name="Sex 1"/>
            </a:graphicData>
          </a:graphic>
        </xdr:graphicFrame>
      </mc:Choice>
      <mc:Fallback xmlns="">
        <xdr:sp macro="" textlink="">
          <xdr:nvSpPr>
            <xdr:cNvPr id="0" name=""/>
            <xdr:cNvSpPr>
              <a:spLocks noTextEdit="1"/>
            </xdr:cNvSpPr>
          </xdr:nvSpPr>
          <xdr:spPr>
            <a:xfrm>
              <a:off x="7267576" y="666750"/>
              <a:ext cx="933450"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64078</xdr:colOff>
      <xdr:row>16</xdr:row>
      <xdr:rowOff>23379</xdr:rowOff>
    </xdr:from>
    <xdr:to>
      <xdr:col>14</xdr:col>
      <xdr:colOff>323851</xdr:colOff>
      <xdr:row>17</xdr:row>
      <xdr:rowOff>156729</xdr:rowOff>
    </xdr:to>
    <xdr:sp macro="" textlink="">
      <xdr:nvSpPr>
        <xdr:cNvPr id="19" name="TextBox 18">
          <a:extLst>
            <a:ext uri="{FF2B5EF4-FFF2-40B4-BE49-F238E27FC236}">
              <a16:creationId xmlns:a16="http://schemas.microsoft.com/office/drawing/2014/main" id="{34529DA0-DC69-419F-9AD4-8950B681027A}"/>
            </a:ext>
          </a:extLst>
        </xdr:cNvPr>
        <xdr:cNvSpPr txBox="1"/>
      </xdr:nvSpPr>
      <xdr:spPr>
        <a:xfrm>
          <a:off x="5302828" y="1737879"/>
          <a:ext cx="4061114"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  Proportion of passengers in the ship by gender</a:t>
          </a:r>
        </a:p>
        <a:p>
          <a:r>
            <a:rPr lang="en-US" sz="1400" b="0">
              <a:solidFill>
                <a:schemeClr val="bg1"/>
              </a:solidFill>
            </a:rPr>
            <a:t>        </a:t>
          </a:r>
        </a:p>
      </xdr:txBody>
    </xdr:sp>
    <xdr:clientData/>
  </xdr:twoCellAnchor>
  <xdr:twoCellAnchor>
    <xdr:from>
      <xdr:col>1</xdr:col>
      <xdr:colOff>29440</xdr:colOff>
      <xdr:row>15</xdr:row>
      <xdr:rowOff>112568</xdr:rowOff>
    </xdr:from>
    <xdr:to>
      <xdr:col>7</xdr:col>
      <xdr:colOff>485775</xdr:colOff>
      <xdr:row>18</xdr:row>
      <xdr:rowOff>138545</xdr:rowOff>
    </xdr:to>
    <xdr:sp macro="" textlink="">
      <xdr:nvSpPr>
        <xdr:cNvPr id="20" name="TextBox 19">
          <a:extLst>
            <a:ext uri="{FF2B5EF4-FFF2-40B4-BE49-F238E27FC236}">
              <a16:creationId xmlns:a16="http://schemas.microsoft.com/office/drawing/2014/main" id="{8CFACCE6-8D2F-43D1-B4B5-71D8D5E87EC7}"/>
            </a:ext>
          </a:extLst>
        </xdr:cNvPr>
        <xdr:cNvSpPr txBox="1"/>
      </xdr:nvSpPr>
      <xdr:spPr>
        <a:xfrm>
          <a:off x="419099" y="1636568"/>
          <a:ext cx="4093153" cy="5974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Number</a:t>
          </a:r>
          <a:r>
            <a:rPr lang="en-US" sz="1400" b="1" baseline="0">
              <a:solidFill>
                <a:schemeClr val="bg1"/>
              </a:solidFill>
            </a:rPr>
            <a:t> of p</a:t>
          </a:r>
          <a:r>
            <a:rPr lang="en-US" sz="1400" b="1">
              <a:solidFill>
                <a:schemeClr val="bg1"/>
              </a:solidFill>
            </a:rPr>
            <a:t>assengers</a:t>
          </a:r>
          <a:r>
            <a:rPr lang="en-US" sz="1400" b="1" baseline="0">
              <a:solidFill>
                <a:schemeClr val="bg1"/>
              </a:solidFill>
            </a:rPr>
            <a:t> who embarked the ship at different points</a:t>
          </a:r>
          <a:endParaRPr lang="en-US" sz="1400" b="1">
            <a:solidFill>
              <a:schemeClr val="bg1"/>
            </a:solidFill>
          </a:endParaRPr>
        </a:p>
      </xdr:txBody>
    </xdr:sp>
    <xdr:clientData/>
  </xdr:twoCellAnchor>
  <xdr:twoCellAnchor>
    <xdr:from>
      <xdr:col>2</xdr:col>
      <xdr:colOff>236146</xdr:colOff>
      <xdr:row>48</xdr:row>
      <xdr:rowOff>1360</xdr:rowOff>
    </xdr:from>
    <xdr:to>
      <xdr:col>6</xdr:col>
      <xdr:colOff>186790</xdr:colOff>
      <xdr:row>50</xdr:row>
      <xdr:rowOff>61852</xdr:rowOff>
    </xdr:to>
    <xdr:sp macro="" textlink="">
      <xdr:nvSpPr>
        <xdr:cNvPr id="23" name="TextBox 22">
          <a:extLst>
            <a:ext uri="{FF2B5EF4-FFF2-40B4-BE49-F238E27FC236}">
              <a16:creationId xmlns:a16="http://schemas.microsoft.com/office/drawing/2014/main" id="{CC8973E5-554C-43F6-A63B-85F28AB3423D}"/>
            </a:ext>
          </a:extLst>
        </xdr:cNvPr>
        <xdr:cNvSpPr txBox="1"/>
      </xdr:nvSpPr>
      <xdr:spPr>
        <a:xfrm>
          <a:off x="1243075" y="7811860"/>
          <a:ext cx="2399929" cy="3870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baseline="0">
              <a:solidFill>
                <a:schemeClr val="bg1"/>
              </a:solidFill>
            </a:rPr>
            <a:t>Passenger survival by class</a:t>
          </a:r>
          <a:endParaRPr lang="en-US" sz="1400" b="1">
            <a:solidFill>
              <a:schemeClr val="bg1"/>
            </a:solidFill>
          </a:endParaRPr>
        </a:p>
      </xdr:txBody>
    </xdr:sp>
    <xdr:clientData/>
  </xdr:twoCellAnchor>
  <xdr:twoCellAnchor>
    <xdr:from>
      <xdr:col>9</xdr:col>
      <xdr:colOff>204973</xdr:colOff>
      <xdr:row>48</xdr:row>
      <xdr:rowOff>27214</xdr:rowOff>
    </xdr:from>
    <xdr:to>
      <xdr:col>13</xdr:col>
      <xdr:colOff>368630</xdr:colOff>
      <xdr:row>50</xdr:row>
      <xdr:rowOff>55667</xdr:rowOff>
    </xdr:to>
    <xdr:sp macro="" textlink="">
      <xdr:nvSpPr>
        <xdr:cNvPr id="24" name="TextBox 23">
          <a:extLst>
            <a:ext uri="{FF2B5EF4-FFF2-40B4-BE49-F238E27FC236}">
              <a16:creationId xmlns:a16="http://schemas.microsoft.com/office/drawing/2014/main" id="{0E897BED-7133-4251-9448-CFCEE49B396B}"/>
            </a:ext>
          </a:extLst>
        </xdr:cNvPr>
        <xdr:cNvSpPr txBox="1"/>
      </xdr:nvSpPr>
      <xdr:spPr>
        <a:xfrm>
          <a:off x="5498152" y="7837714"/>
          <a:ext cx="3442978" cy="355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baseline="0">
              <a:solidFill>
                <a:schemeClr val="bg1"/>
              </a:solidFill>
            </a:rPr>
            <a:t>Passenger survival by point of embarkation</a:t>
          </a:r>
          <a:endParaRPr lang="en-US" sz="1400" b="1">
            <a:solidFill>
              <a:schemeClr val="bg1"/>
            </a:solidFill>
          </a:endParaRPr>
        </a:p>
      </xdr:txBody>
    </xdr:sp>
    <xdr:clientData/>
  </xdr:twoCellAnchor>
  <xdr:twoCellAnchor editAs="oneCell">
    <xdr:from>
      <xdr:col>12</xdr:col>
      <xdr:colOff>1019175</xdr:colOff>
      <xdr:row>10</xdr:row>
      <xdr:rowOff>95250</xdr:rowOff>
    </xdr:from>
    <xdr:to>
      <xdr:col>14</xdr:col>
      <xdr:colOff>238125</xdr:colOff>
      <xdr:row>15</xdr:row>
      <xdr:rowOff>66675</xdr:rowOff>
    </xdr:to>
    <mc:AlternateContent xmlns:mc="http://schemas.openxmlformats.org/markup-compatibility/2006" xmlns:a14="http://schemas.microsoft.com/office/drawing/2010/main">
      <mc:Choice Requires="a14">
        <xdr:graphicFrame macro="">
          <xdr:nvGraphicFramePr>
            <xdr:cNvPr id="25" name="Pclass 1">
              <a:extLst>
                <a:ext uri="{FF2B5EF4-FFF2-40B4-BE49-F238E27FC236}">
                  <a16:creationId xmlns:a16="http://schemas.microsoft.com/office/drawing/2014/main" id="{2B7A91B6-BAE3-4BB5-B6AF-EB1A76D7761A}"/>
                </a:ext>
              </a:extLst>
            </xdr:cNvPr>
            <xdr:cNvGraphicFramePr/>
          </xdr:nvGraphicFramePr>
          <xdr:xfrm>
            <a:off x="0" y="0"/>
            <a:ext cx="0" cy="0"/>
          </xdr:xfrm>
          <a:graphic>
            <a:graphicData uri="http://schemas.microsoft.com/office/drawing/2010/slicer">
              <sle:slicer xmlns:sle="http://schemas.microsoft.com/office/drawing/2010/slicer" name="Pclass 1"/>
            </a:graphicData>
          </a:graphic>
        </xdr:graphicFrame>
      </mc:Choice>
      <mc:Fallback xmlns="">
        <xdr:sp macro="" textlink="">
          <xdr:nvSpPr>
            <xdr:cNvPr id="0" name=""/>
            <xdr:cNvSpPr>
              <a:spLocks noTextEdit="1"/>
            </xdr:cNvSpPr>
          </xdr:nvSpPr>
          <xdr:spPr>
            <a:xfrm>
              <a:off x="8382000" y="666750"/>
              <a:ext cx="933450"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332510</xdr:colOff>
      <xdr:row>34</xdr:row>
      <xdr:rowOff>124691</xdr:rowOff>
    </xdr:from>
    <xdr:to>
      <xdr:col>7</xdr:col>
      <xdr:colOff>530678</xdr:colOff>
      <xdr:row>47</xdr:row>
      <xdr:rowOff>136070</xdr:rowOff>
    </xdr:to>
    <xdr:graphicFrame macro="">
      <xdr:nvGraphicFramePr>
        <xdr:cNvPr id="26" name="Chart 25">
          <a:extLst>
            <a:ext uri="{FF2B5EF4-FFF2-40B4-BE49-F238E27FC236}">
              <a16:creationId xmlns:a16="http://schemas.microsoft.com/office/drawing/2014/main" id="{A13C71CB-E9DD-4F28-897A-507C9F8C39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562840</xdr:colOff>
      <xdr:row>31</xdr:row>
      <xdr:rowOff>152399</xdr:rowOff>
    </xdr:from>
    <xdr:to>
      <xdr:col>8</xdr:col>
      <xdr:colOff>365413</xdr:colOff>
      <xdr:row>34</xdr:row>
      <xdr:rowOff>123824</xdr:rowOff>
    </xdr:to>
    <xdr:sp macro="" textlink="">
      <xdr:nvSpPr>
        <xdr:cNvPr id="27" name="TextBox 26">
          <a:extLst>
            <a:ext uri="{FF2B5EF4-FFF2-40B4-BE49-F238E27FC236}">
              <a16:creationId xmlns:a16="http://schemas.microsoft.com/office/drawing/2014/main" id="{AACBC9FA-2BAD-4186-9CC9-ED9DC7DCCCC2}"/>
            </a:ext>
          </a:extLst>
        </xdr:cNvPr>
        <xdr:cNvSpPr txBox="1"/>
      </xdr:nvSpPr>
      <xdr:spPr>
        <a:xfrm>
          <a:off x="952499" y="4724399"/>
          <a:ext cx="4045528" cy="542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baseline="0">
              <a:solidFill>
                <a:schemeClr val="bg1"/>
              </a:solidFill>
            </a:rPr>
            <a:t>Passenger survival in the titanic ship</a:t>
          </a:r>
          <a:endParaRPr lang="en-US" sz="1400" b="1">
            <a:solidFill>
              <a:schemeClr val="bg1"/>
            </a:solidFill>
          </a:endParaRPr>
        </a:p>
      </xdr:txBody>
    </xdr:sp>
    <xdr:clientData/>
  </xdr:twoCellAnchor>
  <xdr:twoCellAnchor>
    <xdr:from>
      <xdr:col>8</xdr:col>
      <xdr:colOff>465859</xdr:colOff>
      <xdr:row>34</xdr:row>
      <xdr:rowOff>139409</xdr:rowOff>
    </xdr:from>
    <xdr:to>
      <xdr:col>14</xdr:col>
      <xdr:colOff>258534</xdr:colOff>
      <xdr:row>47</xdr:row>
      <xdr:rowOff>149678</xdr:rowOff>
    </xdr:to>
    <xdr:graphicFrame macro="">
      <xdr:nvGraphicFramePr>
        <xdr:cNvPr id="28" name="Chart 27">
          <a:extLst>
            <a:ext uri="{FF2B5EF4-FFF2-40B4-BE49-F238E27FC236}">
              <a16:creationId xmlns:a16="http://schemas.microsoft.com/office/drawing/2014/main" id="{E178BC2D-D4C8-4488-888D-A9A5A78767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409576</xdr:colOff>
      <xdr:row>31</xdr:row>
      <xdr:rowOff>141143</xdr:rowOff>
    </xdr:from>
    <xdr:to>
      <xdr:col>14</xdr:col>
      <xdr:colOff>285750</xdr:colOff>
      <xdr:row>34</xdr:row>
      <xdr:rowOff>129887</xdr:rowOff>
    </xdr:to>
    <xdr:sp macro="" textlink="">
      <xdr:nvSpPr>
        <xdr:cNvPr id="29" name="TextBox 28">
          <a:extLst>
            <a:ext uri="{FF2B5EF4-FFF2-40B4-BE49-F238E27FC236}">
              <a16:creationId xmlns:a16="http://schemas.microsoft.com/office/drawing/2014/main" id="{0C604812-49C8-4633-83BF-FC65C34AF2D3}"/>
            </a:ext>
          </a:extLst>
        </xdr:cNvPr>
        <xdr:cNvSpPr txBox="1"/>
      </xdr:nvSpPr>
      <xdr:spPr>
        <a:xfrm>
          <a:off x="5042190" y="4713143"/>
          <a:ext cx="4283651" cy="560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baseline="0">
              <a:solidFill>
                <a:schemeClr val="bg1"/>
              </a:solidFill>
            </a:rPr>
            <a:t>Cumulative fare generated based on different embarkation points </a:t>
          </a:r>
          <a:endParaRPr lang="en-US" sz="1400" b="1">
            <a:solidFill>
              <a:schemeClr val="bg1"/>
            </a:solidFill>
          </a:endParaRPr>
        </a:p>
      </xdr:txBody>
    </xdr:sp>
    <xdr:clientData/>
  </xdr:twoCellAnchor>
  <xdr:twoCellAnchor>
    <xdr:from>
      <xdr:col>0</xdr:col>
      <xdr:colOff>361950</xdr:colOff>
      <xdr:row>11</xdr:row>
      <xdr:rowOff>19049</xdr:rowOff>
    </xdr:from>
    <xdr:to>
      <xdr:col>4</xdr:col>
      <xdr:colOff>409575</xdr:colOff>
      <xdr:row>14</xdr:row>
      <xdr:rowOff>43296</xdr:rowOff>
    </xdr:to>
    <xdr:grpSp>
      <xdr:nvGrpSpPr>
        <xdr:cNvPr id="34" name="Group 33">
          <a:extLst>
            <a:ext uri="{FF2B5EF4-FFF2-40B4-BE49-F238E27FC236}">
              <a16:creationId xmlns:a16="http://schemas.microsoft.com/office/drawing/2014/main" id="{4CC692AC-AFC9-4013-88FC-E47C90A92235}"/>
            </a:ext>
          </a:extLst>
        </xdr:cNvPr>
        <xdr:cNvGrpSpPr/>
      </xdr:nvGrpSpPr>
      <xdr:grpSpPr>
        <a:xfrm>
          <a:off x="361950" y="798367"/>
          <a:ext cx="2255693" cy="608736"/>
          <a:chOff x="326034" y="2009774"/>
          <a:chExt cx="2485326" cy="595747"/>
        </a:xfrm>
      </xdr:grpSpPr>
      <xdr:sp macro="" textlink="">
        <xdr:nvSpPr>
          <xdr:cNvPr id="12" name="TextBox 11">
            <a:extLst>
              <a:ext uri="{FF2B5EF4-FFF2-40B4-BE49-F238E27FC236}">
                <a16:creationId xmlns:a16="http://schemas.microsoft.com/office/drawing/2014/main" id="{64E506D8-3CA2-4709-BD06-3909F2AA5034}"/>
              </a:ext>
            </a:extLst>
          </xdr:cNvPr>
          <xdr:cNvSpPr txBox="1"/>
        </xdr:nvSpPr>
        <xdr:spPr>
          <a:xfrm>
            <a:off x="326034" y="2009774"/>
            <a:ext cx="2485326" cy="342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Total</a:t>
            </a:r>
            <a:r>
              <a:rPr lang="en-US" sz="1400" b="1" baseline="0">
                <a:solidFill>
                  <a:schemeClr val="bg1"/>
                </a:solidFill>
              </a:rPr>
              <a:t> number of passengers</a:t>
            </a:r>
            <a:endParaRPr lang="en-US" sz="1400" b="1">
              <a:solidFill>
                <a:schemeClr val="bg1"/>
              </a:solidFill>
            </a:endParaRPr>
          </a:p>
        </xdr:txBody>
      </xdr:sp>
      <xdr:sp macro="" textlink="$XFD$18">
        <xdr:nvSpPr>
          <xdr:cNvPr id="31" name="TextBox 30">
            <a:extLst>
              <a:ext uri="{FF2B5EF4-FFF2-40B4-BE49-F238E27FC236}">
                <a16:creationId xmlns:a16="http://schemas.microsoft.com/office/drawing/2014/main" id="{2327EE83-E2EB-4730-A8DC-83FB5AB136B2}"/>
              </a:ext>
            </a:extLst>
          </xdr:cNvPr>
          <xdr:cNvSpPr txBox="1"/>
        </xdr:nvSpPr>
        <xdr:spPr>
          <a:xfrm>
            <a:off x="1143382" y="2205470"/>
            <a:ext cx="876300" cy="4000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EC85E4B-607D-4C5B-A458-FB673FD24803}" type="TxLink">
              <a:rPr lang="en-US" sz="2000" b="0" i="0" u="none" strike="noStrike">
                <a:solidFill>
                  <a:schemeClr val="bg1"/>
                </a:solidFill>
                <a:latin typeface="+mn-lt"/>
                <a:cs typeface="Arial" panose="020B0604020202020204" pitchFamily="34" charset="0"/>
              </a:rPr>
              <a:pPr/>
              <a:t>889</a:t>
            </a:fld>
            <a:endParaRPr lang="en-US" sz="2000" b="1">
              <a:solidFill>
                <a:schemeClr val="bg1"/>
              </a:solidFill>
              <a:latin typeface="+mn-lt"/>
              <a:cs typeface="Arial" panose="020B0604020202020204" pitchFamily="34" charset="0"/>
            </a:endParaRPr>
          </a:p>
        </xdr:txBody>
      </xdr:sp>
    </xdr:grpSp>
    <xdr:clientData/>
  </xdr:twoCellAnchor>
  <xdr:twoCellAnchor>
    <xdr:from>
      <xdr:col>5</xdr:col>
      <xdr:colOff>95250</xdr:colOff>
      <xdr:row>11</xdr:row>
      <xdr:rowOff>19052</xdr:rowOff>
    </xdr:from>
    <xdr:to>
      <xdr:col>12</xdr:col>
      <xdr:colOff>95252</xdr:colOff>
      <xdr:row>14</xdr:row>
      <xdr:rowOff>62349</xdr:rowOff>
    </xdr:to>
    <xdr:grpSp>
      <xdr:nvGrpSpPr>
        <xdr:cNvPr id="36" name="Group 35">
          <a:extLst>
            <a:ext uri="{FF2B5EF4-FFF2-40B4-BE49-F238E27FC236}">
              <a16:creationId xmlns:a16="http://schemas.microsoft.com/office/drawing/2014/main" id="{953DB21A-3B50-4D25-9E24-7B1621FD51B5}"/>
            </a:ext>
          </a:extLst>
        </xdr:cNvPr>
        <xdr:cNvGrpSpPr/>
      </xdr:nvGrpSpPr>
      <xdr:grpSpPr>
        <a:xfrm>
          <a:off x="2909455" y="798370"/>
          <a:ext cx="4502729" cy="627786"/>
          <a:chOff x="3246643" y="2163575"/>
          <a:chExt cx="4430507" cy="569591"/>
        </a:xfrm>
      </xdr:grpSpPr>
      <xdr:sp macro="" textlink="">
        <xdr:nvSpPr>
          <xdr:cNvPr id="16" name="TextBox 15">
            <a:extLst>
              <a:ext uri="{FF2B5EF4-FFF2-40B4-BE49-F238E27FC236}">
                <a16:creationId xmlns:a16="http://schemas.microsoft.com/office/drawing/2014/main" id="{211E0E95-1367-47C8-B1C3-64FBA5EEFD8C}"/>
              </a:ext>
            </a:extLst>
          </xdr:cNvPr>
          <xdr:cNvSpPr txBox="1"/>
        </xdr:nvSpPr>
        <xdr:spPr>
          <a:xfrm>
            <a:off x="5295900" y="2181225"/>
            <a:ext cx="238125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baseline="0">
                <a:solidFill>
                  <a:schemeClr val="bg1"/>
                </a:solidFill>
              </a:rPr>
              <a:t>Passengers who survived</a:t>
            </a:r>
            <a:endParaRPr lang="en-US" sz="1400" b="1">
              <a:solidFill>
                <a:schemeClr val="bg1"/>
              </a:solidFill>
            </a:endParaRPr>
          </a:p>
        </xdr:txBody>
      </xdr:sp>
      <xdr:grpSp>
        <xdr:nvGrpSpPr>
          <xdr:cNvPr id="35" name="Group 34">
            <a:extLst>
              <a:ext uri="{FF2B5EF4-FFF2-40B4-BE49-F238E27FC236}">
                <a16:creationId xmlns:a16="http://schemas.microsoft.com/office/drawing/2014/main" id="{69D122C9-6181-4BAA-A426-7A086D66D1F4}"/>
              </a:ext>
            </a:extLst>
          </xdr:cNvPr>
          <xdr:cNvGrpSpPr/>
        </xdr:nvGrpSpPr>
        <xdr:grpSpPr>
          <a:xfrm>
            <a:off x="3246643" y="2163575"/>
            <a:ext cx="2038350" cy="507423"/>
            <a:chOff x="3246643" y="2163575"/>
            <a:chExt cx="2038350" cy="507423"/>
          </a:xfrm>
        </xdr:grpSpPr>
        <xdr:sp macro="" textlink="">
          <xdr:nvSpPr>
            <xdr:cNvPr id="17" name="TextBox 16">
              <a:extLst>
                <a:ext uri="{FF2B5EF4-FFF2-40B4-BE49-F238E27FC236}">
                  <a16:creationId xmlns:a16="http://schemas.microsoft.com/office/drawing/2014/main" id="{095F1AF0-5663-4CC3-90A4-E2E536D118DF}"/>
                </a:ext>
              </a:extLst>
            </xdr:cNvPr>
            <xdr:cNvSpPr txBox="1"/>
          </xdr:nvSpPr>
          <xdr:spPr>
            <a:xfrm>
              <a:off x="3246643" y="2163575"/>
              <a:ext cx="2038350" cy="37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baseline="0">
                  <a:solidFill>
                    <a:schemeClr val="bg1"/>
                  </a:solidFill>
                </a:rPr>
                <a:t>Passengers who died</a:t>
              </a:r>
              <a:endParaRPr lang="en-US" sz="1400" b="1">
                <a:solidFill>
                  <a:schemeClr val="bg1"/>
                </a:solidFill>
              </a:endParaRPr>
            </a:p>
          </xdr:txBody>
        </xdr:sp>
        <xdr:sp macro="" textlink="$XFD$19">
          <xdr:nvSpPr>
            <xdr:cNvPr id="32" name="TextBox 31">
              <a:extLst>
                <a:ext uri="{FF2B5EF4-FFF2-40B4-BE49-F238E27FC236}">
                  <a16:creationId xmlns:a16="http://schemas.microsoft.com/office/drawing/2014/main" id="{E4CB1A75-FD82-4E12-B4A6-CBDC3062F1A1}"/>
                </a:ext>
              </a:extLst>
            </xdr:cNvPr>
            <xdr:cNvSpPr txBox="1"/>
          </xdr:nvSpPr>
          <xdr:spPr>
            <a:xfrm>
              <a:off x="3771095" y="2337624"/>
              <a:ext cx="888779" cy="3333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F58ED05-3B06-47CE-88E6-806E8C05C908}" type="TxLink">
                <a:rPr lang="en-US" sz="2000" b="0" i="0" u="none" strike="noStrike">
                  <a:solidFill>
                    <a:schemeClr val="bg1"/>
                  </a:solidFill>
                  <a:latin typeface="Calibri"/>
                  <a:cs typeface="Calibri"/>
                </a:rPr>
                <a:pPr/>
                <a:t>549</a:t>
              </a:fld>
              <a:endParaRPr lang="en-US" sz="2000" i="0" u="none" strike="noStrike">
                <a:solidFill>
                  <a:schemeClr val="bg1"/>
                </a:solidFill>
                <a:latin typeface="Calibri"/>
                <a:cs typeface="Calibri"/>
              </a:endParaRPr>
            </a:p>
          </xdr:txBody>
        </xdr:sp>
      </xdr:grpSp>
      <xdr:sp macro="" textlink="$XFD$23">
        <xdr:nvSpPr>
          <xdr:cNvPr id="33" name="TextBox 32">
            <a:extLst>
              <a:ext uri="{FF2B5EF4-FFF2-40B4-BE49-F238E27FC236}">
                <a16:creationId xmlns:a16="http://schemas.microsoft.com/office/drawing/2014/main" id="{511D25C1-8CE4-453A-8017-14E3BD9B2125}"/>
              </a:ext>
            </a:extLst>
          </xdr:cNvPr>
          <xdr:cNvSpPr txBox="1"/>
        </xdr:nvSpPr>
        <xdr:spPr>
          <a:xfrm>
            <a:off x="5899726" y="2342641"/>
            <a:ext cx="876300"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3EF2597-79A5-4275-9AB1-F5E396322904}" type="TxLink">
              <a:rPr lang="en-US" sz="2000" b="0" i="0" u="none" strike="noStrike">
                <a:solidFill>
                  <a:schemeClr val="bg1"/>
                </a:solidFill>
                <a:latin typeface="Calibri"/>
                <a:cs typeface="Calibri"/>
              </a:rPr>
              <a:pPr/>
              <a:t>340</a:t>
            </a:fld>
            <a:endParaRPr lang="en-US" sz="2000" b="1" i="0" u="none" strike="noStrike">
              <a:solidFill>
                <a:schemeClr val="bg1"/>
              </a:solidFill>
              <a:latin typeface="Calibri"/>
              <a:cs typeface="Calibri"/>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352425</xdr:colOff>
      <xdr:row>16</xdr:row>
      <xdr:rowOff>85726</xdr:rowOff>
    </xdr:from>
    <xdr:to>
      <xdr:col>5</xdr:col>
      <xdr:colOff>419100</xdr:colOff>
      <xdr:row>21</xdr:row>
      <xdr:rowOff>28575</xdr:rowOff>
    </xdr:to>
    <mc:AlternateContent xmlns:mc="http://schemas.openxmlformats.org/markup-compatibility/2006" xmlns:a14="http://schemas.microsoft.com/office/drawing/2010/main">
      <mc:Choice Requires="a14">
        <xdr:graphicFrame macro="">
          <xdr:nvGraphicFramePr>
            <xdr:cNvPr id="2" name="Sex">
              <a:extLst>
                <a:ext uri="{FF2B5EF4-FFF2-40B4-BE49-F238E27FC236}">
                  <a16:creationId xmlns:a16="http://schemas.microsoft.com/office/drawing/2014/main" id="{EE849923-DFCC-438E-B601-834AE5163735}"/>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3952875" y="3133726"/>
              <a:ext cx="1057275" cy="895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590549</xdr:colOff>
      <xdr:row>16</xdr:row>
      <xdr:rowOff>85725</xdr:rowOff>
    </xdr:from>
    <xdr:to>
      <xdr:col>6</xdr:col>
      <xdr:colOff>714374</xdr:colOff>
      <xdr:row>21</xdr:row>
      <xdr:rowOff>57150</xdr:rowOff>
    </xdr:to>
    <mc:AlternateContent xmlns:mc="http://schemas.openxmlformats.org/markup-compatibility/2006" xmlns:a14="http://schemas.microsoft.com/office/drawing/2010/main">
      <mc:Choice Requires="a14">
        <xdr:graphicFrame macro="">
          <xdr:nvGraphicFramePr>
            <xdr:cNvPr id="3" name="Pclass">
              <a:extLst>
                <a:ext uri="{FF2B5EF4-FFF2-40B4-BE49-F238E27FC236}">
                  <a16:creationId xmlns:a16="http://schemas.microsoft.com/office/drawing/2014/main" id="{A8C092B2-0AB9-4888-A0FE-DB123F68906E}"/>
                </a:ext>
              </a:extLst>
            </xdr:cNvPr>
            <xdr:cNvGraphicFramePr/>
          </xdr:nvGraphicFramePr>
          <xdr:xfrm>
            <a:off x="0" y="0"/>
            <a:ext cx="0" cy="0"/>
          </xdr:xfrm>
          <a:graphic>
            <a:graphicData uri="http://schemas.microsoft.com/office/drawing/2010/slicer">
              <sle:slicer xmlns:sle="http://schemas.microsoft.com/office/drawing/2010/slicer" name="Pclass"/>
            </a:graphicData>
          </a:graphic>
        </xdr:graphicFrame>
      </mc:Choice>
      <mc:Fallback xmlns="">
        <xdr:sp macro="" textlink="">
          <xdr:nvSpPr>
            <xdr:cNvPr id="0" name=""/>
            <xdr:cNvSpPr>
              <a:spLocks noTextEdit="1"/>
            </xdr:cNvSpPr>
          </xdr:nvSpPr>
          <xdr:spPr>
            <a:xfrm>
              <a:off x="5181599" y="3133725"/>
              <a:ext cx="1000125"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yn Wangari" refreshedDate="44781.481957060183" createdVersion="6" refreshedVersion="6" minRefreshableVersion="3" recordCount="889" xr:uid="{6B9BF764-45B9-4751-80BE-77D95819DB0D}">
  <cacheSource type="worksheet">
    <worksheetSource name="Titanic_dataset"/>
  </cacheSource>
  <cacheFields count="13">
    <cacheField name="Title" numFmtId="0">
      <sharedItems/>
    </cacheField>
    <cacheField name="Last Name" numFmtId="0">
      <sharedItems/>
    </cacheField>
    <cacheField name="Other Names" numFmtId="0">
      <sharedItems/>
    </cacheField>
    <cacheField name="Sex" numFmtId="0">
      <sharedItems count="2">
        <s v="Male"/>
        <s v="Female"/>
      </sharedItems>
    </cacheField>
    <cacheField name="Age" numFmtId="0">
      <sharedItems containsString="0" containsBlank="1" containsNumber="1" containsInteger="1" minValue="0" maxValue="80"/>
    </cacheField>
    <cacheField name="Range" numFmtId="0">
      <sharedItems containsMixedTypes="1" containsNumber="1" containsInteger="1" minValue="80" maxValue="80"/>
    </cacheField>
    <cacheField name="Pclass" numFmtId="0">
      <sharedItems count="3">
        <s v="3rd"/>
        <s v="1st"/>
        <s v="2nd"/>
      </sharedItems>
    </cacheField>
    <cacheField name="SibSp" numFmtId="0">
      <sharedItems containsSemiMixedTypes="0" containsString="0" containsNumber="1" containsInteger="1" minValue="0" maxValue="8"/>
    </cacheField>
    <cacheField name="Parch" numFmtId="0">
      <sharedItems containsSemiMixedTypes="0" containsString="0" containsNumber="1" containsInteger="1" minValue="0" maxValue="6"/>
    </cacheField>
    <cacheField name="Family Size" numFmtId="0">
      <sharedItems containsSemiMixedTypes="0" containsString="0" containsNumber="1" containsInteger="1" minValue="1" maxValue="11"/>
    </cacheField>
    <cacheField name="Fare" numFmtId="0">
      <sharedItems containsSemiMixedTypes="0" containsString="0" containsNumber="1" minValue="0" maxValue="512.32920000000001"/>
    </cacheField>
    <cacheField name="Embarked" numFmtId="0">
      <sharedItems count="3">
        <s v="Southampton"/>
        <s v="Cherbourg"/>
        <s v="Queenstown"/>
      </sharedItems>
    </cacheField>
    <cacheField name="Survived" numFmtId="0">
      <sharedItems count="2">
        <s v="Died"/>
        <s v="Survived"/>
      </sharedItems>
    </cacheField>
  </cacheFields>
  <extLst>
    <ext xmlns:x14="http://schemas.microsoft.com/office/spreadsheetml/2009/9/main" uri="{725AE2AE-9491-48be-B2B4-4EB974FC3084}">
      <x14:pivotCacheDefinition pivotCacheId="18965579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89">
  <r>
    <s v="Mr"/>
    <s v="Braund"/>
    <s v="Owen Harris"/>
    <x v="0"/>
    <n v="22"/>
    <s v="20-29"/>
    <x v="0"/>
    <n v="1"/>
    <n v="0"/>
    <n v="2"/>
    <n v="7.25"/>
    <x v="0"/>
    <x v="0"/>
  </r>
  <r>
    <s v="Mrs"/>
    <s v="Cumings"/>
    <s v="John Bradley (Florence Briggs Thayer)"/>
    <x v="1"/>
    <n v="38"/>
    <s v="30-39"/>
    <x v="1"/>
    <n v="1"/>
    <n v="0"/>
    <n v="2"/>
    <n v="71.283299999999997"/>
    <x v="1"/>
    <x v="1"/>
  </r>
  <r>
    <s v="Miss"/>
    <s v="Heikkinen"/>
    <s v="Laina"/>
    <x v="1"/>
    <n v="26"/>
    <s v="20-29"/>
    <x v="0"/>
    <n v="0"/>
    <n v="0"/>
    <n v="1"/>
    <n v="7.9249999999999998"/>
    <x v="0"/>
    <x v="1"/>
  </r>
  <r>
    <s v="Mrs"/>
    <s v="Futrelle"/>
    <s v="Jacques Heath (Lily May Peel)"/>
    <x v="1"/>
    <n v="35"/>
    <s v="30-39"/>
    <x v="1"/>
    <n v="1"/>
    <n v="0"/>
    <n v="2"/>
    <n v="53.1"/>
    <x v="0"/>
    <x v="1"/>
  </r>
  <r>
    <s v="Mr"/>
    <s v="Allen"/>
    <s v="William Henry"/>
    <x v="0"/>
    <n v="35"/>
    <s v="30-39"/>
    <x v="0"/>
    <n v="0"/>
    <n v="0"/>
    <n v="1"/>
    <n v="8.0500000000000007"/>
    <x v="0"/>
    <x v="0"/>
  </r>
  <r>
    <s v="Mr"/>
    <s v="Moran"/>
    <s v="James"/>
    <x v="0"/>
    <m/>
    <s v="0-9"/>
    <x v="0"/>
    <n v="0"/>
    <n v="0"/>
    <n v="1"/>
    <n v="8.4582999999999995"/>
    <x v="2"/>
    <x v="0"/>
  </r>
  <r>
    <s v="Mr"/>
    <s v="McCarthy"/>
    <s v="Timothy J"/>
    <x v="0"/>
    <n v="54"/>
    <s v="50-59"/>
    <x v="1"/>
    <n v="0"/>
    <n v="0"/>
    <n v="1"/>
    <n v="51.862499999999997"/>
    <x v="0"/>
    <x v="0"/>
  </r>
  <r>
    <s v="Master"/>
    <s v="Palsson"/>
    <s v="Gosta Leonard"/>
    <x v="0"/>
    <n v="2"/>
    <s v="0-9"/>
    <x v="0"/>
    <n v="3"/>
    <n v="1"/>
    <n v="5"/>
    <n v="21.074999999999999"/>
    <x v="0"/>
    <x v="0"/>
  </r>
  <r>
    <s v="Mrs"/>
    <s v="Johnson"/>
    <s v="Oscar W (Elisabeth Vilhelmina Berg)"/>
    <x v="1"/>
    <n v="27"/>
    <s v="20-29"/>
    <x v="0"/>
    <n v="0"/>
    <n v="2"/>
    <n v="3"/>
    <n v="11.1333"/>
    <x v="0"/>
    <x v="1"/>
  </r>
  <r>
    <s v="Mrs"/>
    <s v="Nasser"/>
    <s v="Nicholas (Adele Achem)"/>
    <x v="1"/>
    <n v="14"/>
    <s v="10-19"/>
    <x v="2"/>
    <n v="1"/>
    <n v="0"/>
    <n v="2"/>
    <n v="30.070799999999998"/>
    <x v="1"/>
    <x v="1"/>
  </r>
  <r>
    <s v="Miss"/>
    <s v="Sandstrom"/>
    <s v="Marguerite Rut"/>
    <x v="1"/>
    <n v="4"/>
    <s v="0-9"/>
    <x v="0"/>
    <n v="1"/>
    <n v="1"/>
    <n v="3"/>
    <n v="16.7"/>
    <x v="0"/>
    <x v="1"/>
  </r>
  <r>
    <s v="Miss"/>
    <s v="Bonnell"/>
    <s v="Elizabeth"/>
    <x v="1"/>
    <n v="58"/>
    <s v="50-59"/>
    <x v="1"/>
    <n v="0"/>
    <n v="0"/>
    <n v="1"/>
    <n v="26.55"/>
    <x v="0"/>
    <x v="1"/>
  </r>
  <r>
    <s v="Mr"/>
    <s v="Saundercock"/>
    <s v="William Henry"/>
    <x v="0"/>
    <n v="20"/>
    <s v="20-29"/>
    <x v="0"/>
    <n v="0"/>
    <n v="0"/>
    <n v="1"/>
    <n v="8.0500000000000007"/>
    <x v="0"/>
    <x v="0"/>
  </r>
  <r>
    <s v="Mr"/>
    <s v="Andersson"/>
    <s v="Anders Johan"/>
    <x v="0"/>
    <n v="39"/>
    <s v="30-39"/>
    <x v="0"/>
    <n v="1"/>
    <n v="5"/>
    <n v="7"/>
    <n v="31.274999999999999"/>
    <x v="0"/>
    <x v="0"/>
  </r>
  <r>
    <s v="Miss"/>
    <s v="Vestrom"/>
    <s v="Hulda Amanda Adolfina"/>
    <x v="1"/>
    <n v="14"/>
    <s v="10-19"/>
    <x v="0"/>
    <n v="0"/>
    <n v="0"/>
    <n v="1"/>
    <n v="7.8541999999999996"/>
    <x v="0"/>
    <x v="0"/>
  </r>
  <r>
    <s v="Mrs"/>
    <s v="Hewlett"/>
    <s v="(Mary D Kingcome)"/>
    <x v="1"/>
    <n v="55"/>
    <s v="50-59"/>
    <x v="2"/>
    <n v="0"/>
    <n v="0"/>
    <n v="1"/>
    <n v="16"/>
    <x v="0"/>
    <x v="1"/>
  </r>
  <r>
    <s v="Master"/>
    <s v="Rice"/>
    <s v="Eugene"/>
    <x v="0"/>
    <n v="2"/>
    <s v="0-9"/>
    <x v="0"/>
    <n v="4"/>
    <n v="1"/>
    <n v="6"/>
    <n v="29.125"/>
    <x v="2"/>
    <x v="0"/>
  </r>
  <r>
    <s v="Mr"/>
    <s v="Williams"/>
    <s v="Charles Eugene"/>
    <x v="0"/>
    <m/>
    <s v="0-9"/>
    <x v="2"/>
    <n v="0"/>
    <n v="0"/>
    <n v="1"/>
    <n v="13"/>
    <x v="0"/>
    <x v="1"/>
  </r>
  <r>
    <s v="Mrs"/>
    <s v="Vander Planke"/>
    <s v="Julius (Emelia Maria Vandemoortele)"/>
    <x v="1"/>
    <n v="31"/>
    <s v="30-39"/>
    <x v="0"/>
    <n v="1"/>
    <n v="0"/>
    <n v="2"/>
    <n v="18"/>
    <x v="0"/>
    <x v="0"/>
  </r>
  <r>
    <s v="Mrs"/>
    <s v="Masselmani"/>
    <s v="Fatima"/>
    <x v="1"/>
    <m/>
    <s v="0-9"/>
    <x v="0"/>
    <n v="0"/>
    <n v="0"/>
    <n v="1"/>
    <n v="7.2249999999999996"/>
    <x v="1"/>
    <x v="1"/>
  </r>
  <r>
    <s v="Mr"/>
    <s v="Fynney"/>
    <s v="Joseph J"/>
    <x v="0"/>
    <n v="35"/>
    <s v="30-39"/>
    <x v="2"/>
    <n v="0"/>
    <n v="0"/>
    <n v="1"/>
    <n v="26"/>
    <x v="0"/>
    <x v="0"/>
  </r>
  <r>
    <s v="Mr"/>
    <s v="Beesley"/>
    <s v="Lawrence"/>
    <x v="0"/>
    <n v="34"/>
    <s v="30-39"/>
    <x v="2"/>
    <n v="0"/>
    <n v="0"/>
    <n v="1"/>
    <n v="13"/>
    <x v="0"/>
    <x v="1"/>
  </r>
  <r>
    <s v="Miss"/>
    <s v="McGowan"/>
    <s v="Anna Annie"/>
    <x v="1"/>
    <n v="15"/>
    <s v="10-19"/>
    <x v="0"/>
    <n v="0"/>
    <n v="0"/>
    <n v="1"/>
    <n v="8.0291999999999994"/>
    <x v="2"/>
    <x v="1"/>
  </r>
  <r>
    <s v="Mr"/>
    <s v="Sloper"/>
    <s v="William Thompson"/>
    <x v="0"/>
    <n v="28"/>
    <s v="20-29"/>
    <x v="1"/>
    <n v="0"/>
    <n v="0"/>
    <n v="1"/>
    <n v="35.5"/>
    <x v="0"/>
    <x v="1"/>
  </r>
  <r>
    <s v="Miss"/>
    <s v="Palsson"/>
    <s v="Torborg Danira"/>
    <x v="1"/>
    <n v="8"/>
    <s v="0-9"/>
    <x v="0"/>
    <n v="3"/>
    <n v="1"/>
    <n v="5"/>
    <n v="21.074999999999999"/>
    <x v="0"/>
    <x v="0"/>
  </r>
  <r>
    <s v="Mrs"/>
    <s v="Asplund"/>
    <s v="Carl Oscar (Selma Augusta Emilia Johansson)"/>
    <x v="1"/>
    <n v="38"/>
    <s v="30-39"/>
    <x v="0"/>
    <n v="1"/>
    <n v="5"/>
    <n v="7"/>
    <n v="31.387499999999999"/>
    <x v="0"/>
    <x v="1"/>
  </r>
  <r>
    <s v="Mr"/>
    <s v="Emir"/>
    <s v="Farred Chehab"/>
    <x v="0"/>
    <m/>
    <s v="0-9"/>
    <x v="0"/>
    <n v="0"/>
    <n v="0"/>
    <n v="1"/>
    <n v="7.2249999999999996"/>
    <x v="1"/>
    <x v="0"/>
  </r>
  <r>
    <s v="Mr"/>
    <s v="Fortune"/>
    <s v="Charles Alexander"/>
    <x v="0"/>
    <n v="19"/>
    <s v="10-19"/>
    <x v="1"/>
    <n v="3"/>
    <n v="2"/>
    <n v="6"/>
    <n v="263"/>
    <x v="0"/>
    <x v="0"/>
  </r>
  <r>
    <s v="Miss"/>
    <s v="O'Dwyer"/>
    <s v="Ellen Nellie"/>
    <x v="1"/>
    <m/>
    <s v="0-9"/>
    <x v="0"/>
    <n v="0"/>
    <n v="0"/>
    <n v="1"/>
    <n v="7.8792"/>
    <x v="2"/>
    <x v="1"/>
  </r>
  <r>
    <s v="Mr"/>
    <s v="Todoroff"/>
    <s v="Lalio"/>
    <x v="0"/>
    <m/>
    <s v="0-9"/>
    <x v="0"/>
    <n v="0"/>
    <n v="0"/>
    <n v="1"/>
    <n v="7.8958000000000004"/>
    <x v="0"/>
    <x v="0"/>
  </r>
  <r>
    <s v="Don"/>
    <s v="Uruchurtu"/>
    <s v="Manuel E"/>
    <x v="0"/>
    <n v="40"/>
    <s v="40-49"/>
    <x v="1"/>
    <n v="0"/>
    <n v="0"/>
    <n v="1"/>
    <n v="27.720800000000001"/>
    <x v="1"/>
    <x v="0"/>
  </r>
  <r>
    <s v="Mrs"/>
    <s v="Spencer"/>
    <s v="William Augustus (Marie Eugenie)"/>
    <x v="1"/>
    <m/>
    <s v="0-9"/>
    <x v="1"/>
    <n v="1"/>
    <n v="0"/>
    <n v="2"/>
    <n v="146.52080000000001"/>
    <x v="1"/>
    <x v="1"/>
  </r>
  <r>
    <s v="Miss"/>
    <s v="Glynn"/>
    <s v="Mary Agatha"/>
    <x v="1"/>
    <m/>
    <s v="0-9"/>
    <x v="0"/>
    <n v="0"/>
    <n v="0"/>
    <n v="1"/>
    <n v="7.75"/>
    <x v="2"/>
    <x v="1"/>
  </r>
  <r>
    <s v="Mr"/>
    <s v="Wheadon"/>
    <s v="Edward H"/>
    <x v="0"/>
    <n v="66"/>
    <s v="60-69"/>
    <x v="2"/>
    <n v="0"/>
    <n v="0"/>
    <n v="1"/>
    <n v="10.5"/>
    <x v="0"/>
    <x v="0"/>
  </r>
  <r>
    <s v="Mr"/>
    <s v="Meyer"/>
    <s v="Edgar Joseph"/>
    <x v="0"/>
    <n v="28"/>
    <s v="20-29"/>
    <x v="1"/>
    <n v="1"/>
    <n v="0"/>
    <n v="2"/>
    <n v="82.1708"/>
    <x v="1"/>
    <x v="0"/>
  </r>
  <r>
    <s v="Mr"/>
    <s v="Holverson"/>
    <s v="Alexander Oskar"/>
    <x v="0"/>
    <n v="42"/>
    <s v="40-49"/>
    <x v="1"/>
    <n v="1"/>
    <n v="0"/>
    <n v="2"/>
    <n v="52"/>
    <x v="0"/>
    <x v="0"/>
  </r>
  <r>
    <s v="Mr"/>
    <s v="Mamee"/>
    <s v="Hanna"/>
    <x v="0"/>
    <m/>
    <s v="0-9"/>
    <x v="0"/>
    <n v="0"/>
    <n v="0"/>
    <n v="1"/>
    <n v="7.2291999999999996"/>
    <x v="1"/>
    <x v="1"/>
  </r>
  <r>
    <s v="Mr"/>
    <s v="Cann"/>
    <s v="Ernest Charles"/>
    <x v="0"/>
    <n v="21"/>
    <s v="20-29"/>
    <x v="0"/>
    <n v="0"/>
    <n v="0"/>
    <n v="1"/>
    <n v="8.0500000000000007"/>
    <x v="0"/>
    <x v="0"/>
  </r>
  <r>
    <s v="Miss"/>
    <s v="Vander Planke"/>
    <s v="Augusta Maria"/>
    <x v="1"/>
    <n v="18"/>
    <s v="10-19"/>
    <x v="0"/>
    <n v="2"/>
    <n v="0"/>
    <n v="3"/>
    <n v="18"/>
    <x v="0"/>
    <x v="0"/>
  </r>
  <r>
    <s v="Miss"/>
    <s v="Nicola-Yarred"/>
    <s v="Jamila"/>
    <x v="1"/>
    <n v="14"/>
    <s v="10-19"/>
    <x v="0"/>
    <n v="1"/>
    <n v="0"/>
    <n v="2"/>
    <n v="11.2417"/>
    <x v="1"/>
    <x v="1"/>
  </r>
  <r>
    <s v="Mrs"/>
    <s v="Ahlin"/>
    <s v="Johan (Johanna Persdotter Larsson)"/>
    <x v="1"/>
    <n v="40"/>
    <s v="40-49"/>
    <x v="0"/>
    <n v="1"/>
    <n v="0"/>
    <n v="2"/>
    <n v="9.4749999999999996"/>
    <x v="0"/>
    <x v="0"/>
  </r>
  <r>
    <s v="Mrs"/>
    <s v="Turpin"/>
    <s v="William John Robert (Dorothy Ann Wonnacott)"/>
    <x v="1"/>
    <n v="27"/>
    <s v="20-29"/>
    <x v="2"/>
    <n v="1"/>
    <n v="0"/>
    <n v="2"/>
    <n v="21"/>
    <x v="0"/>
    <x v="0"/>
  </r>
  <r>
    <s v="Mr"/>
    <s v="Kraeff"/>
    <s v="Theodor"/>
    <x v="0"/>
    <m/>
    <s v="0-9"/>
    <x v="0"/>
    <n v="0"/>
    <n v="0"/>
    <n v="1"/>
    <n v="7.8958000000000004"/>
    <x v="1"/>
    <x v="0"/>
  </r>
  <r>
    <s v="Miss"/>
    <s v="Laroche"/>
    <s v="Simonne Marie Anne Andree"/>
    <x v="1"/>
    <n v="3"/>
    <s v="0-9"/>
    <x v="2"/>
    <n v="1"/>
    <n v="2"/>
    <n v="4"/>
    <n v="41.5792"/>
    <x v="1"/>
    <x v="1"/>
  </r>
  <r>
    <s v="Miss"/>
    <s v="Devaney"/>
    <s v="Margaret Delia"/>
    <x v="1"/>
    <n v="19"/>
    <s v="10-19"/>
    <x v="0"/>
    <n v="0"/>
    <n v="0"/>
    <n v="1"/>
    <n v="7.8792"/>
    <x v="2"/>
    <x v="1"/>
  </r>
  <r>
    <s v="Mr"/>
    <s v="Rogers"/>
    <s v="William John"/>
    <x v="0"/>
    <m/>
    <s v="0-9"/>
    <x v="0"/>
    <n v="0"/>
    <n v="0"/>
    <n v="1"/>
    <n v="8.0500000000000007"/>
    <x v="0"/>
    <x v="0"/>
  </r>
  <r>
    <s v="Mr"/>
    <s v="Lennon"/>
    <s v="Denis"/>
    <x v="0"/>
    <m/>
    <s v="0-9"/>
    <x v="0"/>
    <n v="1"/>
    <n v="0"/>
    <n v="2"/>
    <n v="15.5"/>
    <x v="2"/>
    <x v="0"/>
  </r>
  <r>
    <s v="Miss"/>
    <s v="O'Driscoll"/>
    <s v="Bridget"/>
    <x v="1"/>
    <m/>
    <s v="0-9"/>
    <x v="0"/>
    <n v="0"/>
    <n v="0"/>
    <n v="1"/>
    <n v="7.75"/>
    <x v="2"/>
    <x v="1"/>
  </r>
  <r>
    <s v="Mr"/>
    <s v="Samaan"/>
    <s v="Youssef"/>
    <x v="0"/>
    <m/>
    <s v="0-9"/>
    <x v="0"/>
    <n v="2"/>
    <n v="0"/>
    <n v="3"/>
    <n v="21.679200000000002"/>
    <x v="1"/>
    <x v="0"/>
  </r>
  <r>
    <s v="Mrs"/>
    <s v="Arnold-Franchi"/>
    <s v="Josef (Josefine Franchi)"/>
    <x v="1"/>
    <n v="18"/>
    <s v="10-19"/>
    <x v="0"/>
    <n v="1"/>
    <n v="0"/>
    <n v="2"/>
    <n v="17.8"/>
    <x v="0"/>
    <x v="0"/>
  </r>
  <r>
    <s v="Master"/>
    <s v="Panula"/>
    <s v="Juha Niilo"/>
    <x v="0"/>
    <n v="7"/>
    <s v="0-9"/>
    <x v="0"/>
    <n v="4"/>
    <n v="1"/>
    <n v="6"/>
    <n v="39.6875"/>
    <x v="0"/>
    <x v="0"/>
  </r>
  <r>
    <s v="Mr"/>
    <s v="Nosworthy"/>
    <s v="Richard Cater"/>
    <x v="0"/>
    <n v="21"/>
    <s v="20-29"/>
    <x v="0"/>
    <n v="0"/>
    <n v="0"/>
    <n v="1"/>
    <n v="7.8"/>
    <x v="0"/>
    <x v="0"/>
  </r>
  <r>
    <s v="Mrs"/>
    <s v="Harper"/>
    <s v="Henry Sleeper (Myna Haxtun)"/>
    <x v="1"/>
    <n v="49"/>
    <s v="40-49"/>
    <x v="1"/>
    <n v="1"/>
    <n v="0"/>
    <n v="2"/>
    <n v="76.729200000000006"/>
    <x v="1"/>
    <x v="1"/>
  </r>
  <r>
    <s v="Mrs"/>
    <s v="Faunthorpe"/>
    <s v="Lizzie (Elizabeth Anne Wilkinson)"/>
    <x v="1"/>
    <n v="29"/>
    <s v="20-29"/>
    <x v="2"/>
    <n v="1"/>
    <n v="0"/>
    <n v="2"/>
    <n v="26"/>
    <x v="0"/>
    <x v="1"/>
  </r>
  <r>
    <s v="Mr"/>
    <s v="Ostby"/>
    <s v="Engelhart Cornelius"/>
    <x v="0"/>
    <n v="65"/>
    <s v="60-69"/>
    <x v="1"/>
    <n v="0"/>
    <n v="1"/>
    <n v="2"/>
    <n v="61.979199999999999"/>
    <x v="1"/>
    <x v="0"/>
  </r>
  <r>
    <s v="Mr"/>
    <s v="Woolner"/>
    <s v="Hugh"/>
    <x v="0"/>
    <m/>
    <s v="0-9"/>
    <x v="1"/>
    <n v="0"/>
    <n v="0"/>
    <n v="1"/>
    <n v="35.5"/>
    <x v="0"/>
    <x v="1"/>
  </r>
  <r>
    <s v="Miss"/>
    <s v="Rugg"/>
    <s v="Emily"/>
    <x v="1"/>
    <n v="21"/>
    <s v="20-29"/>
    <x v="2"/>
    <n v="0"/>
    <n v="0"/>
    <n v="1"/>
    <n v="10.5"/>
    <x v="0"/>
    <x v="1"/>
  </r>
  <r>
    <s v="Mr"/>
    <s v="Novel"/>
    <s v="Mansouer"/>
    <x v="0"/>
    <n v="28"/>
    <s v="20-29"/>
    <x v="0"/>
    <n v="0"/>
    <n v="0"/>
    <n v="1"/>
    <n v="7.2291999999999996"/>
    <x v="1"/>
    <x v="0"/>
  </r>
  <r>
    <s v="Miss"/>
    <s v="West"/>
    <s v="Constance Mirium"/>
    <x v="1"/>
    <n v="5"/>
    <s v="0-9"/>
    <x v="2"/>
    <n v="1"/>
    <n v="2"/>
    <n v="4"/>
    <n v="27.75"/>
    <x v="0"/>
    <x v="1"/>
  </r>
  <r>
    <s v="Master"/>
    <s v="Goodwin"/>
    <s v="William Frederick"/>
    <x v="0"/>
    <n v="11"/>
    <s v="10-19"/>
    <x v="0"/>
    <n v="5"/>
    <n v="2"/>
    <n v="8"/>
    <n v="46.9"/>
    <x v="0"/>
    <x v="0"/>
  </r>
  <r>
    <s v="Mr"/>
    <s v="Sirayanian"/>
    <s v="Orsen"/>
    <x v="0"/>
    <n v="22"/>
    <s v="20-29"/>
    <x v="0"/>
    <n v="0"/>
    <n v="0"/>
    <n v="1"/>
    <n v="7.2291999999999996"/>
    <x v="1"/>
    <x v="0"/>
  </r>
  <r>
    <s v="Mr"/>
    <s v="Harris"/>
    <s v="Henry Birkhardt"/>
    <x v="0"/>
    <n v="45"/>
    <s v="40-49"/>
    <x v="1"/>
    <n v="1"/>
    <n v="0"/>
    <n v="2"/>
    <n v="83.474999999999994"/>
    <x v="0"/>
    <x v="0"/>
  </r>
  <r>
    <s v="Master"/>
    <s v="Skoog"/>
    <s v="Harald"/>
    <x v="0"/>
    <n v="4"/>
    <s v="0-9"/>
    <x v="0"/>
    <n v="3"/>
    <n v="2"/>
    <n v="6"/>
    <n v="27.9"/>
    <x v="0"/>
    <x v="0"/>
  </r>
  <r>
    <s v="Mr"/>
    <s v="Stewart"/>
    <s v="Albert A"/>
    <x v="0"/>
    <m/>
    <s v="0-9"/>
    <x v="1"/>
    <n v="0"/>
    <n v="0"/>
    <n v="1"/>
    <n v="27.720800000000001"/>
    <x v="1"/>
    <x v="0"/>
  </r>
  <r>
    <s v="Master"/>
    <s v="Moubarek"/>
    <s v="Gerios"/>
    <x v="0"/>
    <m/>
    <s v="0-9"/>
    <x v="0"/>
    <n v="1"/>
    <n v="1"/>
    <n v="3"/>
    <n v="15.245799999999999"/>
    <x v="1"/>
    <x v="1"/>
  </r>
  <r>
    <s v="Mrs"/>
    <s v="Nye"/>
    <s v="(Elizabeth Ramell)"/>
    <x v="1"/>
    <n v="29"/>
    <s v="20-29"/>
    <x v="2"/>
    <n v="0"/>
    <n v="0"/>
    <n v="1"/>
    <n v="10.5"/>
    <x v="0"/>
    <x v="1"/>
  </r>
  <r>
    <s v="Mr"/>
    <s v="Crease"/>
    <s v="Ernest James"/>
    <x v="0"/>
    <n v="19"/>
    <s v="10-19"/>
    <x v="0"/>
    <n v="0"/>
    <n v="0"/>
    <n v="1"/>
    <n v="8.1583000000000006"/>
    <x v="0"/>
    <x v="0"/>
  </r>
  <r>
    <s v="Miss"/>
    <s v="Andersson"/>
    <s v="Erna Alexandra"/>
    <x v="1"/>
    <n v="17"/>
    <s v="10-19"/>
    <x v="0"/>
    <n v="4"/>
    <n v="2"/>
    <n v="7"/>
    <n v="7.9249999999999998"/>
    <x v="0"/>
    <x v="1"/>
  </r>
  <r>
    <s v="Mr"/>
    <s v="Kink"/>
    <s v="Vincenz"/>
    <x v="0"/>
    <n v="26"/>
    <s v="20-29"/>
    <x v="0"/>
    <n v="2"/>
    <n v="0"/>
    <n v="3"/>
    <n v="8.6624999999999996"/>
    <x v="0"/>
    <x v="0"/>
  </r>
  <r>
    <s v="Mr"/>
    <s v="Jenkin"/>
    <s v="Stephen Curnow"/>
    <x v="0"/>
    <n v="32"/>
    <s v="30-39"/>
    <x v="2"/>
    <n v="0"/>
    <n v="0"/>
    <n v="1"/>
    <n v="10.5"/>
    <x v="0"/>
    <x v="0"/>
  </r>
  <r>
    <s v="Miss"/>
    <s v="Goodwin"/>
    <s v="Lillian Amy"/>
    <x v="1"/>
    <n v="16"/>
    <s v="10-19"/>
    <x v="0"/>
    <n v="5"/>
    <n v="2"/>
    <n v="8"/>
    <n v="46.9"/>
    <x v="0"/>
    <x v="0"/>
  </r>
  <r>
    <s v="Mr"/>
    <s v="Hood"/>
    <s v="Ambrose Jr"/>
    <x v="0"/>
    <n v="21"/>
    <s v="20-29"/>
    <x v="2"/>
    <n v="0"/>
    <n v="0"/>
    <n v="1"/>
    <n v="73.5"/>
    <x v="0"/>
    <x v="0"/>
  </r>
  <r>
    <s v="Mr"/>
    <s v="Chronopoulos"/>
    <s v="Apostolos"/>
    <x v="0"/>
    <n v="26"/>
    <s v="20-29"/>
    <x v="0"/>
    <n v="1"/>
    <n v="0"/>
    <n v="2"/>
    <n v="14.4542"/>
    <x v="1"/>
    <x v="0"/>
  </r>
  <r>
    <s v="Mr"/>
    <s v="Bing"/>
    <s v="Lee"/>
    <x v="0"/>
    <n v="32"/>
    <s v="30-39"/>
    <x v="0"/>
    <n v="0"/>
    <n v="0"/>
    <n v="1"/>
    <n v="56.495800000000003"/>
    <x v="0"/>
    <x v="1"/>
  </r>
  <r>
    <s v="Mr"/>
    <s v="Moen"/>
    <s v="Sigurd Hansen"/>
    <x v="0"/>
    <n v="25"/>
    <s v="20-29"/>
    <x v="0"/>
    <n v="0"/>
    <n v="0"/>
    <n v="1"/>
    <n v="7.65"/>
    <x v="0"/>
    <x v="0"/>
  </r>
  <r>
    <s v="Mr"/>
    <s v="Staneff"/>
    <s v="Ivan"/>
    <x v="0"/>
    <m/>
    <s v="0-9"/>
    <x v="0"/>
    <n v="0"/>
    <n v="0"/>
    <n v="1"/>
    <n v="7.8958000000000004"/>
    <x v="0"/>
    <x v="0"/>
  </r>
  <r>
    <s v="Mr"/>
    <s v="Moutal"/>
    <s v="Rahamin Haim"/>
    <x v="0"/>
    <m/>
    <s v="0-9"/>
    <x v="0"/>
    <n v="0"/>
    <n v="0"/>
    <n v="1"/>
    <n v="8.0500000000000007"/>
    <x v="0"/>
    <x v="0"/>
  </r>
  <r>
    <s v="Master"/>
    <s v="Caldwell"/>
    <s v="Alden Gates"/>
    <x v="0"/>
    <n v="1"/>
    <s v="0-9"/>
    <x v="2"/>
    <n v="0"/>
    <n v="2"/>
    <n v="3"/>
    <n v="29"/>
    <x v="0"/>
    <x v="1"/>
  </r>
  <r>
    <s v="Miss"/>
    <s v="Dowdell"/>
    <s v="Elizabeth"/>
    <x v="1"/>
    <n v="30"/>
    <s v="30-39"/>
    <x v="0"/>
    <n v="0"/>
    <n v="0"/>
    <n v="1"/>
    <n v="12.475"/>
    <x v="0"/>
    <x v="1"/>
  </r>
  <r>
    <s v="Mr"/>
    <s v="Waelens"/>
    <s v="Achille"/>
    <x v="0"/>
    <n v="22"/>
    <s v="20-29"/>
    <x v="0"/>
    <n v="0"/>
    <n v="0"/>
    <n v="1"/>
    <n v="9"/>
    <x v="0"/>
    <x v="0"/>
  </r>
  <r>
    <s v="Mr"/>
    <s v="Sheerlinck"/>
    <s v="Jan Baptist"/>
    <x v="0"/>
    <n v="29"/>
    <s v="20-29"/>
    <x v="0"/>
    <n v="0"/>
    <n v="0"/>
    <n v="1"/>
    <n v="9.5"/>
    <x v="0"/>
    <x v="1"/>
  </r>
  <r>
    <s v="Miss"/>
    <s v="McDermott"/>
    <s v="Brigdet Delia"/>
    <x v="1"/>
    <m/>
    <s v="0-9"/>
    <x v="0"/>
    <n v="0"/>
    <n v="0"/>
    <n v="1"/>
    <n v="7.7874999999999996"/>
    <x v="2"/>
    <x v="1"/>
  </r>
  <r>
    <s v="Mr"/>
    <s v="Carrau"/>
    <s v="Francisco M"/>
    <x v="0"/>
    <n v="28"/>
    <s v="20-29"/>
    <x v="1"/>
    <n v="0"/>
    <n v="0"/>
    <n v="1"/>
    <n v="47.1"/>
    <x v="0"/>
    <x v="0"/>
  </r>
  <r>
    <s v="Miss"/>
    <s v="Ilett"/>
    <s v="Bertha"/>
    <x v="1"/>
    <n v="17"/>
    <s v="10-19"/>
    <x v="2"/>
    <n v="0"/>
    <n v="0"/>
    <n v="1"/>
    <n v="10.5"/>
    <x v="0"/>
    <x v="1"/>
  </r>
  <r>
    <s v="Mrs"/>
    <s v="Backstrom"/>
    <s v="Karl Alfred (Maria Mathilda Gustafsson)"/>
    <x v="1"/>
    <n v="33"/>
    <s v="30-39"/>
    <x v="0"/>
    <n v="3"/>
    <n v="0"/>
    <n v="4"/>
    <n v="15.85"/>
    <x v="0"/>
    <x v="1"/>
  </r>
  <r>
    <s v="Mr"/>
    <s v="Ford"/>
    <s v="William Neal"/>
    <x v="0"/>
    <n v="16"/>
    <s v="10-19"/>
    <x v="0"/>
    <n v="1"/>
    <n v="3"/>
    <n v="5"/>
    <n v="34.375"/>
    <x v="0"/>
    <x v="0"/>
  </r>
  <r>
    <s v="Mr"/>
    <s v="Slocovski"/>
    <s v="Selman Francis"/>
    <x v="0"/>
    <m/>
    <s v="0-9"/>
    <x v="0"/>
    <n v="0"/>
    <n v="0"/>
    <n v="1"/>
    <n v="8.0500000000000007"/>
    <x v="0"/>
    <x v="0"/>
  </r>
  <r>
    <s v="Miss"/>
    <s v="Fortune"/>
    <s v="Mabel Helen"/>
    <x v="1"/>
    <n v="23"/>
    <s v="20-29"/>
    <x v="1"/>
    <n v="3"/>
    <n v="2"/>
    <n v="6"/>
    <n v="263"/>
    <x v="0"/>
    <x v="1"/>
  </r>
  <r>
    <s v="Mr"/>
    <s v="Celotti"/>
    <s v="Francesco"/>
    <x v="0"/>
    <n v="24"/>
    <s v="20-29"/>
    <x v="0"/>
    <n v="0"/>
    <n v="0"/>
    <n v="1"/>
    <n v="8.0500000000000007"/>
    <x v="0"/>
    <x v="0"/>
  </r>
  <r>
    <s v="Mr"/>
    <s v="Christmann"/>
    <s v="Emil"/>
    <x v="0"/>
    <n v="29"/>
    <s v="20-29"/>
    <x v="0"/>
    <n v="0"/>
    <n v="0"/>
    <n v="1"/>
    <n v="8.0500000000000007"/>
    <x v="0"/>
    <x v="0"/>
  </r>
  <r>
    <s v="Mr"/>
    <s v="Andreasson"/>
    <s v="Paul Edvin"/>
    <x v="0"/>
    <n v="20"/>
    <s v="20-29"/>
    <x v="0"/>
    <n v="0"/>
    <n v="0"/>
    <n v="1"/>
    <n v="7.8541999999999996"/>
    <x v="0"/>
    <x v="0"/>
  </r>
  <r>
    <s v="Mr"/>
    <s v="Chaffee"/>
    <s v="Herbert Fuller"/>
    <x v="0"/>
    <n v="46"/>
    <s v="40-49"/>
    <x v="1"/>
    <n v="1"/>
    <n v="0"/>
    <n v="2"/>
    <n v="61.174999999999997"/>
    <x v="0"/>
    <x v="0"/>
  </r>
  <r>
    <s v="Mr"/>
    <s v="Dean"/>
    <s v="Bertram Frank"/>
    <x v="0"/>
    <n v="26"/>
    <s v="20-29"/>
    <x v="0"/>
    <n v="1"/>
    <n v="2"/>
    <n v="4"/>
    <n v="20.574999999999999"/>
    <x v="0"/>
    <x v="0"/>
  </r>
  <r>
    <s v="Mr"/>
    <s v="Coxon"/>
    <s v="Daniel"/>
    <x v="0"/>
    <n v="59"/>
    <s v="50-59"/>
    <x v="0"/>
    <n v="0"/>
    <n v="0"/>
    <n v="1"/>
    <n v="7.25"/>
    <x v="0"/>
    <x v="0"/>
  </r>
  <r>
    <s v="Mr"/>
    <s v="Shorney"/>
    <s v="Charles Joseph"/>
    <x v="0"/>
    <m/>
    <s v="0-9"/>
    <x v="0"/>
    <n v="0"/>
    <n v="0"/>
    <n v="1"/>
    <n v="8.0500000000000007"/>
    <x v="0"/>
    <x v="0"/>
  </r>
  <r>
    <s v="Mr"/>
    <s v="Goldschmidt"/>
    <s v="George B"/>
    <x v="0"/>
    <n v="71"/>
    <s v="70-79"/>
    <x v="1"/>
    <n v="0"/>
    <n v="0"/>
    <n v="1"/>
    <n v="34.654200000000003"/>
    <x v="1"/>
    <x v="0"/>
  </r>
  <r>
    <s v="Mr"/>
    <s v="Greenfield"/>
    <s v="William Bertram"/>
    <x v="0"/>
    <n v="23"/>
    <s v="20-29"/>
    <x v="1"/>
    <n v="0"/>
    <n v="1"/>
    <n v="2"/>
    <n v="63.3583"/>
    <x v="1"/>
    <x v="1"/>
  </r>
  <r>
    <s v="Mrs"/>
    <s v="Doling"/>
    <s v="John T (Ada Julia Bone)"/>
    <x v="1"/>
    <n v="34"/>
    <s v="30-39"/>
    <x v="2"/>
    <n v="0"/>
    <n v="1"/>
    <n v="2"/>
    <n v="23"/>
    <x v="0"/>
    <x v="1"/>
  </r>
  <r>
    <s v="Mr"/>
    <s v="Kantor"/>
    <s v="Sinai"/>
    <x v="0"/>
    <n v="34"/>
    <s v="30-39"/>
    <x v="2"/>
    <n v="1"/>
    <n v="0"/>
    <n v="2"/>
    <n v="26"/>
    <x v="0"/>
    <x v="0"/>
  </r>
  <r>
    <s v="Miss"/>
    <s v="Petranec"/>
    <s v="Matilda"/>
    <x v="1"/>
    <n v="28"/>
    <s v="20-29"/>
    <x v="0"/>
    <n v="0"/>
    <n v="0"/>
    <n v="1"/>
    <n v="7.8958000000000004"/>
    <x v="0"/>
    <x v="0"/>
  </r>
  <r>
    <s v="Mr"/>
    <s v="Petroff"/>
    <s v="Pastcho (Pentcho)"/>
    <x v="0"/>
    <m/>
    <s v="0-9"/>
    <x v="0"/>
    <n v="0"/>
    <n v="0"/>
    <n v="1"/>
    <n v="7.8958000000000004"/>
    <x v="0"/>
    <x v="0"/>
  </r>
  <r>
    <s v="Mr"/>
    <s v="White"/>
    <s v="Richard Frasar"/>
    <x v="0"/>
    <n v="21"/>
    <s v="20-29"/>
    <x v="1"/>
    <n v="0"/>
    <n v="1"/>
    <n v="2"/>
    <n v="77.287499999999994"/>
    <x v="0"/>
    <x v="0"/>
  </r>
  <r>
    <s v="Mr"/>
    <s v="Johansson"/>
    <s v="Gustaf Joel"/>
    <x v="0"/>
    <n v="33"/>
    <s v="30-39"/>
    <x v="0"/>
    <n v="0"/>
    <n v="0"/>
    <n v="1"/>
    <n v="8.6541999999999994"/>
    <x v="0"/>
    <x v="0"/>
  </r>
  <r>
    <s v="Mr"/>
    <s v="Gustafsson"/>
    <s v="Anders Vilhelm"/>
    <x v="0"/>
    <n v="37"/>
    <s v="30-39"/>
    <x v="0"/>
    <n v="2"/>
    <n v="0"/>
    <n v="3"/>
    <n v="7.9249999999999998"/>
    <x v="0"/>
    <x v="0"/>
  </r>
  <r>
    <s v="Mr"/>
    <s v="Mionoff"/>
    <s v="Stoytcho"/>
    <x v="0"/>
    <n v="28"/>
    <s v="20-29"/>
    <x v="0"/>
    <n v="0"/>
    <n v="0"/>
    <n v="1"/>
    <n v="7.8958000000000004"/>
    <x v="0"/>
    <x v="0"/>
  </r>
  <r>
    <s v="Miss"/>
    <s v="Salkjelsvik"/>
    <s v="Anna Kristine"/>
    <x v="1"/>
    <n v="21"/>
    <s v="20-29"/>
    <x v="0"/>
    <n v="0"/>
    <n v="0"/>
    <n v="1"/>
    <n v="7.65"/>
    <x v="0"/>
    <x v="1"/>
  </r>
  <r>
    <s v="Mr"/>
    <s v="Moss"/>
    <s v="Albert Johan"/>
    <x v="0"/>
    <m/>
    <s v="0-9"/>
    <x v="0"/>
    <n v="0"/>
    <n v="0"/>
    <n v="1"/>
    <n v="7.7750000000000004"/>
    <x v="0"/>
    <x v="1"/>
  </r>
  <r>
    <s v="Mr"/>
    <s v="Rekic"/>
    <s v="Tido"/>
    <x v="0"/>
    <n v="38"/>
    <s v="30-39"/>
    <x v="0"/>
    <n v="0"/>
    <n v="0"/>
    <n v="1"/>
    <n v="7.8958000000000004"/>
    <x v="0"/>
    <x v="0"/>
  </r>
  <r>
    <s v="Miss"/>
    <s v="Moran"/>
    <s v="Bertha"/>
    <x v="1"/>
    <m/>
    <s v="0-9"/>
    <x v="0"/>
    <n v="1"/>
    <n v="0"/>
    <n v="2"/>
    <n v="24.15"/>
    <x v="2"/>
    <x v="1"/>
  </r>
  <r>
    <s v="Mr"/>
    <s v="Porter"/>
    <s v="Walter Chamberlain"/>
    <x v="0"/>
    <n v="47"/>
    <s v="40-49"/>
    <x v="1"/>
    <n v="0"/>
    <n v="0"/>
    <n v="1"/>
    <n v="52"/>
    <x v="0"/>
    <x v="0"/>
  </r>
  <r>
    <s v="Miss"/>
    <s v="Zabour"/>
    <s v="Hileni"/>
    <x v="1"/>
    <n v="14"/>
    <s v="10-19"/>
    <x v="0"/>
    <n v="1"/>
    <n v="0"/>
    <n v="2"/>
    <n v="14.4542"/>
    <x v="1"/>
    <x v="0"/>
  </r>
  <r>
    <s v="Mr"/>
    <s v="Barton"/>
    <s v="David John"/>
    <x v="0"/>
    <n v="22"/>
    <s v="20-29"/>
    <x v="0"/>
    <n v="0"/>
    <n v="0"/>
    <n v="1"/>
    <n v="8.0500000000000007"/>
    <x v="0"/>
    <x v="0"/>
  </r>
  <r>
    <s v="Miss"/>
    <s v="Jussila"/>
    <s v="Katriina"/>
    <x v="1"/>
    <n v="20"/>
    <s v="20-29"/>
    <x v="0"/>
    <n v="1"/>
    <n v="0"/>
    <n v="2"/>
    <n v="9.8249999999999993"/>
    <x v="0"/>
    <x v="0"/>
  </r>
  <r>
    <s v="Miss"/>
    <s v="Attalah"/>
    <s v="Malake"/>
    <x v="1"/>
    <n v="17"/>
    <s v="10-19"/>
    <x v="0"/>
    <n v="0"/>
    <n v="0"/>
    <n v="1"/>
    <n v="14.458299999999999"/>
    <x v="1"/>
    <x v="0"/>
  </r>
  <r>
    <s v="Mr"/>
    <s v="Pekoniemi"/>
    <s v="Edvard"/>
    <x v="0"/>
    <n v="21"/>
    <s v="20-29"/>
    <x v="0"/>
    <n v="0"/>
    <n v="0"/>
    <n v="1"/>
    <n v="7.9249999999999998"/>
    <x v="0"/>
    <x v="0"/>
  </r>
  <r>
    <s v="Mr"/>
    <s v="Connors"/>
    <s v="Patrick"/>
    <x v="0"/>
    <n v="70"/>
    <s v="70-79"/>
    <x v="0"/>
    <n v="0"/>
    <n v="0"/>
    <n v="1"/>
    <n v="7.75"/>
    <x v="2"/>
    <x v="0"/>
  </r>
  <r>
    <s v="Mr"/>
    <s v="Turpin"/>
    <s v="William John Robert"/>
    <x v="0"/>
    <n v="29"/>
    <s v="20-29"/>
    <x v="2"/>
    <n v="1"/>
    <n v="0"/>
    <n v="2"/>
    <n v="21"/>
    <x v="0"/>
    <x v="0"/>
  </r>
  <r>
    <s v="Mr"/>
    <s v="Baxter"/>
    <s v="Quigg Edmond"/>
    <x v="0"/>
    <n v="24"/>
    <s v="20-29"/>
    <x v="1"/>
    <n v="0"/>
    <n v="1"/>
    <n v="2"/>
    <n v="247.52080000000001"/>
    <x v="1"/>
    <x v="0"/>
  </r>
  <r>
    <s v="Miss"/>
    <s v="Andersson"/>
    <s v="Ellis Anna Maria"/>
    <x v="1"/>
    <n v="2"/>
    <s v="0-9"/>
    <x v="0"/>
    <n v="4"/>
    <n v="2"/>
    <n v="7"/>
    <n v="31.274999999999999"/>
    <x v="0"/>
    <x v="0"/>
  </r>
  <r>
    <s v="Mr"/>
    <s v="Hickman"/>
    <s v="Stanley George"/>
    <x v="0"/>
    <n v="21"/>
    <s v="20-29"/>
    <x v="2"/>
    <n v="2"/>
    <n v="0"/>
    <n v="3"/>
    <n v="73.5"/>
    <x v="0"/>
    <x v="0"/>
  </r>
  <r>
    <s v="Mr"/>
    <s v="Moore"/>
    <s v="Leonard Charles"/>
    <x v="0"/>
    <m/>
    <s v="0-9"/>
    <x v="0"/>
    <n v="0"/>
    <n v="0"/>
    <n v="1"/>
    <n v="8.0500000000000007"/>
    <x v="0"/>
    <x v="0"/>
  </r>
  <r>
    <s v="Mr"/>
    <s v="Nasser"/>
    <s v="Nicholas"/>
    <x v="0"/>
    <n v="32"/>
    <s v="30-39"/>
    <x v="2"/>
    <n v="1"/>
    <n v="0"/>
    <n v="2"/>
    <n v="30.070799999999998"/>
    <x v="1"/>
    <x v="0"/>
  </r>
  <r>
    <s v="Miss"/>
    <s v="Webber"/>
    <s v="Susan"/>
    <x v="1"/>
    <n v="32"/>
    <s v="30-39"/>
    <x v="2"/>
    <n v="0"/>
    <n v="0"/>
    <n v="1"/>
    <n v="13"/>
    <x v="0"/>
    <x v="1"/>
  </r>
  <r>
    <s v="Mr"/>
    <s v="White"/>
    <s v="Percival Wayland"/>
    <x v="0"/>
    <n v="54"/>
    <s v="50-59"/>
    <x v="1"/>
    <n v="0"/>
    <n v="1"/>
    <n v="2"/>
    <n v="77.287499999999994"/>
    <x v="0"/>
    <x v="0"/>
  </r>
  <r>
    <s v="Master"/>
    <s v="Nicola-Yarred"/>
    <s v="Elias"/>
    <x v="0"/>
    <n v="12"/>
    <s v="10-19"/>
    <x v="0"/>
    <n v="1"/>
    <n v="0"/>
    <n v="2"/>
    <n v="11.2417"/>
    <x v="1"/>
    <x v="1"/>
  </r>
  <r>
    <s v="Mr"/>
    <s v="McMahon"/>
    <s v="Martin"/>
    <x v="0"/>
    <m/>
    <s v="0-9"/>
    <x v="0"/>
    <n v="0"/>
    <n v="0"/>
    <n v="1"/>
    <n v="7.75"/>
    <x v="2"/>
    <x v="0"/>
  </r>
  <r>
    <s v="Mr"/>
    <s v="Madsen"/>
    <s v="Fridtjof Arne"/>
    <x v="0"/>
    <n v="24"/>
    <s v="20-29"/>
    <x v="0"/>
    <n v="0"/>
    <n v="0"/>
    <n v="1"/>
    <n v="7.1417000000000002"/>
    <x v="0"/>
    <x v="1"/>
  </r>
  <r>
    <s v="Miss"/>
    <s v="Peter"/>
    <s v="Anna"/>
    <x v="1"/>
    <m/>
    <s v="0-9"/>
    <x v="0"/>
    <n v="1"/>
    <n v="1"/>
    <n v="3"/>
    <n v="22.3583"/>
    <x v="1"/>
    <x v="1"/>
  </r>
  <r>
    <s v="Mr"/>
    <s v="Ekstrom"/>
    <s v="Johan"/>
    <x v="0"/>
    <n v="45"/>
    <s v="40-49"/>
    <x v="0"/>
    <n v="0"/>
    <n v="0"/>
    <n v="1"/>
    <n v="6.9749999999999996"/>
    <x v="0"/>
    <x v="0"/>
  </r>
  <r>
    <s v="Mr"/>
    <s v="Drazenoic"/>
    <s v="Jozef"/>
    <x v="0"/>
    <n v="33"/>
    <s v="30-39"/>
    <x v="0"/>
    <n v="0"/>
    <n v="0"/>
    <n v="1"/>
    <n v="7.8958000000000004"/>
    <x v="1"/>
    <x v="0"/>
  </r>
  <r>
    <s v="Mr"/>
    <s v="Coelho"/>
    <s v="Domingos Fernandeo"/>
    <x v="0"/>
    <n v="20"/>
    <s v="20-29"/>
    <x v="0"/>
    <n v="0"/>
    <n v="0"/>
    <n v="1"/>
    <n v="7.05"/>
    <x v="0"/>
    <x v="0"/>
  </r>
  <r>
    <s v="Mrs"/>
    <s v="Robins"/>
    <s v="Alexander A (Grace Charity Laury)"/>
    <x v="1"/>
    <n v="47"/>
    <s v="40-49"/>
    <x v="0"/>
    <n v="1"/>
    <n v="0"/>
    <n v="2"/>
    <n v="14.5"/>
    <x v="0"/>
    <x v="0"/>
  </r>
  <r>
    <s v="Mrs"/>
    <s v="Weisz"/>
    <s v="Leopold (Mathilde Francoise Pede)"/>
    <x v="1"/>
    <n v="29"/>
    <s v="20-29"/>
    <x v="2"/>
    <n v="1"/>
    <n v="0"/>
    <n v="2"/>
    <n v="26"/>
    <x v="0"/>
    <x v="1"/>
  </r>
  <r>
    <s v="Mr"/>
    <s v="Sobey"/>
    <s v="Samuel James Hayden"/>
    <x v="0"/>
    <n v="25"/>
    <s v="20-29"/>
    <x v="2"/>
    <n v="0"/>
    <n v="0"/>
    <n v="1"/>
    <n v="13"/>
    <x v="0"/>
    <x v="0"/>
  </r>
  <r>
    <s v="Mr"/>
    <s v="Richard"/>
    <s v="Emile"/>
    <x v="0"/>
    <n v="23"/>
    <s v="20-29"/>
    <x v="2"/>
    <n v="0"/>
    <n v="0"/>
    <n v="1"/>
    <n v="15.0458"/>
    <x v="1"/>
    <x v="0"/>
  </r>
  <r>
    <s v="Miss"/>
    <s v="Newsom"/>
    <s v="Helen Monypeny"/>
    <x v="1"/>
    <n v="19"/>
    <s v="10-19"/>
    <x v="1"/>
    <n v="0"/>
    <n v="2"/>
    <n v="3"/>
    <n v="26.283300000000001"/>
    <x v="0"/>
    <x v="1"/>
  </r>
  <r>
    <s v="Mr"/>
    <s v="Futrelle"/>
    <s v="Jacques Heath"/>
    <x v="0"/>
    <n v="37"/>
    <s v="30-39"/>
    <x v="1"/>
    <n v="1"/>
    <n v="0"/>
    <n v="2"/>
    <n v="53.1"/>
    <x v="0"/>
    <x v="0"/>
  </r>
  <r>
    <s v="Mr"/>
    <s v="Osen"/>
    <s v="Olaf Elon"/>
    <x v="0"/>
    <n v="16"/>
    <s v="10-19"/>
    <x v="0"/>
    <n v="0"/>
    <n v="0"/>
    <n v="1"/>
    <n v="9.2166999999999994"/>
    <x v="0"/>
    <x v="0"/>
  </r>
  <r>
    <s v="Mr"/>
    <s v="Giglio"/>
    <s v="Victor"/>
    <x v="0"/>
    <n v="24"/>
    <s v="20-29"/>
    <x v="1"/>
    <n v="0"/>
    <n v="0"/>
    <n v="1"/>
    <n v="79.2"/>
    <x v="1"/>
    <x v="0"/>
  </r>
  <r>
    <s v="Mrs"/>
    <s v="Boulos"/>
    <s v="Joseph (Sultana)"/>
    <x v="1"/>
    <m/>
    <s v="0-9"/>
    <x v="0"/>
    <n v="0"/>
    <n v="2"/>
    <n v="3"/>
    <n v="15.245799999999999"/>
    <x v="1"/>
    <x v="0"/>
  </r>
  <r>
    <s v="Miss"/>
    <s v="Nysten"/>
    <s v="Anna Sofia"/>
    <x v="1"/>
    <n v="22"/>
    <s v="20-29"/>
    <x v="0"/>
    <n v="0"/>
    <n v="0"/>
    <n v="1"/>
    <n v="7.75"/>
    <x v="0"/>
    <x v="1"/>
  </r>
  <r>
    <s v="Mrs"/>
    <s v="Hakkarainen"/>
    <s v="Pekka Pietari (Elin Matilda Dolck)"/>
    <x v="1"/>
    <n v="24"/>
    <s v="20-29"/>
    <x v="0"/>
    <n v="1"/>
    <n v="0"/>
    <n v="2"/>
    <n v="15.85"/>
    <x v="0"/>
    <x v="1"/>
  </r>
  <r>
    <s v="Mr"/>
    <s v="Burke"/>
    <s v="Jeremiah"/>
    <x v="0"/>
    <n v="19"/>
    <s v="10-19"/>
    <x v="0"/>
    <n v="0"/>
    <n v="0"/>
    <n v="1"/>
    <n v="6.75"/>
    <x v="2"/>
    <x v="0"/>
  </r>
  <r>
    <s v="Mr"/>
    <s v="Andrew"/>
    <s v="Edgardo Samuel"/>
    <x v="0"/>
    <n v="18"/>
    <s v="10-19"/>
    <x v="2"/>
    <n v="0"/>
    <n v="0"/>
    <n v="1"/>
    <n v="11.5"/>
    <x v="0"/>
    <x v="0"/>
  </r>
  <r>
    <s v="Mr"/>
    <s v="Nicholls"/>
    <s v="Joseph Charles"/>
    <x v="0"/>
    <n v="19"/>
    <s v="10-19"/>
    <x v="2"/>
    <n v="1"/>
    <n v="1"/>
    <n v="3"/>
    <n v="36.75"/>
    <x v="0"/>
    <x v="0"/>
  </r>
  <r>
    <s v="Mr"/>
    <s v="Andersson"/>
    <s v="August Edvard (Wennerstrom)"/>
    <x v="0"/>
    <n v="27"/>
    <s v="20-29"/>
    <x v="0"/>
    <n v="0"/>
    <n v="0"/>
    <n v="1"/>
    <n v="7.7957999999999998"/>
    <x v="0"/>
    <x v="1"/>
  </r>
  <r>
    <s v="Miss"/>
    <s v="Ford"/>
    <s v="Robina Maggie Ruby"/>
    <x v="1"/>
    <n v="9"/>
    <s v="0-9"/>
    <x v="0"/>
    <n v="2"/>
    <n v="2"/>
    <n v="5"/>
    <n v="34.375"/>
    <x v="0"/>
    <x v="0"/>
  </r>
  <r>
    <s v="Mr"/>
    <s v="Navratil"/>
    <s v="Michel (Louis M Hoffman)"/>
    <x v="0"/>
    <n v="36"/>
    <s v="30-39"/>
    <x v="2"/>
    <n v="0"/>
    <n v="2"/>
    <n v="3"/>
    <n v="26"/>
    <x v="0"/>
    <x v="0"/>
  </r>
  <r>
    <s v="Rev"/>
    <s v="Byles"/>
    <s v="Thomas Roussel Davids"/>
    <x v="0"/>
    <n v="42"/>
    <s v="40-49"/>
    <x v="2"/>
    <n v="0"/>
    <n v="0"/>
    <n v="1"/>
    <n v="13"/>
    <x v="0"/>
    <x v="0"/>
  </r>
  <r>
    <s v="Rev"/>
    <s v="Bateman"/>
    <s v="Robert James"/>
    <x v="0"/>
    <n v="51"/>
    <s v="50-59"/>
    <x v="2"/>
    <n v="0"/>
    <n v="0"/>
    <n v="1"/>
    <n v="12.525"/>
    <x v="0"/>
    <x v="0"/>
  </r>
  <r>
    <s v="Mrs"/>
    <s v="Pears"/>
    <s v="Thomas (Edith Wearne)"/>
    <x v="1"/>
    <n v="22"/>
    <s v="20-29"/>
    <x v="1"/>
    <n v="1"/>
    <n v="0"/>
    <n v="2"/>
    <n v="66.599999999999994"/>
    <x v="0"/>
    <x v="1"/>
  </r>
  <r>
    <s v="Mr"/>
    <s v="Meo"/>
    <s v="Alfonzo"/>
    <x v="0"/>
    <n v="56"/>
    <s v="50-59"/>
    <x v="0"/>
    <n v="0"/>
    <n v="0"/>
    <n v="1"/>
    <n v="8.0500000000000007"/>
    <x v="0"/>
    <x v="0"/>
  </r>
  <r>
    <s v="Mr"/>
    <s v="van Billiard"/>
    <s v="Austin Blyler"/>
    <x v="0"/>
    <n v="40"/>
    <s v="40-49"/>
    <x v="0"/>
    <n v="0"/>
    <n v="2"/>
    <n v="3"/>
    <n v="14.5"/>
    <x v="0"/>
    <x v="0"/>
  </r>
  <r>
    <s v="Mr"/>
    <s v="Olsen"/>
    <s v="Ole Martin"/>
    <x v="0"/>
    <m/>
    <s v="0-9"/>
    <x v="0"/>
    <n v="0"/>
    <n v="0"/>
    <n v="1"/>
    <n v="7.3125"/>
    <x v="0"/>
    <x v="0"/>
  </r>
  <r>
    <s v="Mr"/>
    <s v="Williams"/>
    <s v="Charles Duane"/>
    <x v="0"/>
    <n v="51"/>
    <s v="50-59"/>
    <x v="1"/>
    <n v="0"/>
    <n v="1"/>
    <n v="2"/>
    <n v="61.379199999999997"/>
    <x v="1"/>
    <x v="0"/>
  </r>
  <r>
    <s v="Miss"/>
    <s v="Gilnagh"/>
    <s v="Katherine Katie"/>
    <x v="1"/>
    <n v="16"/>
    <s v="10-19"/>
    <x v="0"/>
    <n v="0"/>
    <n v="0"/>
    <n v="1"/>
    <n v="7.7332999999999998"/>
    <x v="2"/>
    <x v="1"/>
  </r>
  <r>
    <s v="Mr"/>
    <s v="Corn"/>
    <s v="Harry"/>
    <x v="0"/>
    <n v="30"/>
    <s v="30-39"/>
    <x v="0"/>
    <n v="0"/>
    <n v="0"/>
    <n v="1"/>
    <n v="8.0500000000000007"/>
    <x v="0"/>
    <x v="0"/>
  </r>
  <r>
    <s v="Mr"/>
    <s v="Smiljanic"/>
    <s v="Mile"/>
    <x v="0"/>
    <m/>
    <s v="0-9"/>
    <x v="0"/>
    <n v="0"/>
    <n v="0"/>
    <n v="1"/>
    <n v="8.6624999999999996"/>
    <x v="0"/>
    <x v="0"/>
  </r>
  <r>
    <s v="Master"/>
    <s v="Sage"/>
    <s v="Thomas Henry"/>
    <x v="0"/>
    <m/>
    <s v="0-9"/>
    <x v="0"/>
    <n v="8"/>
    <n v="2"/>
    <n v="11"/>
    <n v="69.55"/>
    <x v="0"/>
    <x v="0"/>
  </r>
  <r>
    <s v="Mr"/>
    <s v="Cribb"/>
    <s v="John Hatfield"/>
    <x v="0"/>
    <n v="44"/>
    <s v="40-49"/>
    <x v="0"/>
    <n v="0"/>
    <n v="1"/>
    <n v="2"/>
    <n v="16.100000000000001"/>
    <x v="0"/>
    <x v="0"/>
  </r>
  <r>
    <s v="Mrs"/>
    <s v="Watt"/>
    <s v="James (Elizabeth Bessie Inglis Milne)"/>
    <x v="1"/>
    <n v="40"/>
    <s v="40-49"/>
    <x v="2"/>
    <n v="0"/>
    <n v="0"/>
    <n v="1"/>
    <n v="15.75"/>
    <x v="0"/>
    <x v="1"/>
  </r>
  <r>
    <s v="Mr"/>
    <s v="Bengtsson"/>
    <s v="John Viktor"/>
    <x v="0"/>
    <n v="26"/>
    <s v="20-29"/>
    <x v="0"/>
    <n v="0"/>
    <n v="0"/>
    <n v="1"/>
    <n v="7.7750000000000004"/>
    <x v="0"/>
    <x v="0"/>
  </r>
  <r>
    <s v="Mr"/>
    <s v="Calic"/>
    <s v="Jovo"/>
    <x v="0"/>
    <n v="17"/>
    <s v="10-19"/>
    <x v="0"/>
    <n v="0"/>
    <n v="0"/>
    <n v="1"/>
    <n v="8.6624999999999996"/>
    <x v="0"/>
    <x v="0"/>
  </r>
  <r>
    <s v="Master"/>
    <s v="Panula"/>
    <s v="Eino Viljami"/>
    <x v="0"/>
    <n v="1"/>
    <s v="0-9"/>
    <x v="0"/>
    <n v="4"/>
    <n v="1"/>
    <n v="6"/>
    <n v="39.6875"/>
    <x v="0"/>
    <x v="0"/>
  </r>
  <r>
    <s v="Master"/>
    <s v="Goldsmith"/>
    <s v="Frank John William Frankie"/>
    <x v="0"/>
    <n v="9"/>
    <s v="0-9"/>
    <x v="0"/>
    <n v="0"/>
    <n v="2"/>
    <n v="3"/>
    <n v="20.524999999999999"/>
    <x v="0"/>
    <x v="1"/>
  </r>
  <r>
    <s v="Mrs"/>
    <s v="Chibnall"/>
    <s v="(Edith Martha Bowerman)"/>
    <x v="1"/>
    <m/>
    <s v="0-9"/>
    <x v="1"/>
    <n v="0"/>
    <n v="1"/>
    <n v="2"/>
    <n v="55"/>
    <x v="0"/>
    <x v="1"/>
  </r>
  <r>
    <s v="Mrs"/>
    <s v="Skoog"/>
    <s v="William (Anna Bernhardina Karlsson)"/>
    <x v="1"/>
    <n v="45"/>
    <s v="40-49"/>
    <x v="0"/>
    <n v="1"/>
    <n v="4"/>
    <n v="6"/>
    <n v="27.9"/>
    <x v="0"/>
    <x v="0"/>
  </r>
  <r>
    <s v="Mr"/>
    <s v="Baumann"/>
    <s v="John D"/>
    <x v="0"/>
    <m/>
    <s v="0-9"/>
    <x v="1"/>
    <n v="0"/>
    <n v="0"/>
    <n v="1"/>
    <n v="25.925000000000001"/>
    <x v="0"/>
    <x v="0"/>
  </r>
  <r>
    <s v="Mr"/>
    <s v="Ling"/>
    <s v="Lee"/>
    <x v="0"/>
    <n v="28"/>
    <s v="20-29"/>
    <x v="0"/>
    <n v="0"/>
    <n v="0"/>
    <n v="1"/>
    <n v="56.495800000000003"/>
    <x v="0"/>
    <x v="0"/>
  </r>
  <r>
    <s v="Mr"/>
    <s v="Van der hoef"/>
    <s v="Wyckoff"/>
    <x v="0"/>
    <n v="61"/>
    <s v="60-69"/>
    <x v="1"/>
    <n v="0"/>
    <n v="0"/>
    <n v="1"/>
    <n v="33.5"/>
    <x v="0"/>
    <x v="0"/>
  </r>
  <r>
    <s v="Master"/>
    <s v="Rice"/>
    <s v="Arthur"/>
    <x v="0"/>
    <n v="4"/>
    <s v="0-9"/>
    <x v="0"/>
    <n v="4"/>
    <n v="1"/>
    <n v="6"/>
    <n v="29.125"/>
    <x v="2"/>
    <x v="0"/>
  </r>
  <r>
    <s v="Miss"/>
    <s v="Johnson"/>
    <s v="Eleanor Ileen"/>
    <x v="1"/>
    <n v="1"/>
    <s v="0-9"/>
    <x v="0"/>
    <n v="1"/>
    <n v="1"/>
    <n v="3"/>
    <n v="11.1333"/>
    <x v="0"/>
    <x v="1"/>
  </r>
  <r>
    <s v="Mr"/>
    <s v="Sivola"/>
    <s v="Antti Wilhelm"/>
    <x v="0"/>
    <n v="21"/>
    <s v="20-29"/>
    <x v="0"/>
    <n v="0"/>
    <n v="0"/>
    <n v="1"/>
    <n v="7.9249999999999998"/>
    <x v="0"/>
    <x v="0"/>
  </r>
  <r>
    <s v="Mr"/>
    <s v="Smith"/>
    <s v="James Clinch"/>
    <x v="0"/>
    <n v="56"/>
    <s v="50-59"/>
    <x v="1"/>
    <n v="0"/>
    <n v="0"/>
    <n v="1"/>
    <n v="30.695799999999998"/>
    <x v="1"/>
    <x v="0"/>
  </r>
  <r>
    <s v="Mr"/>
    <s v="Klasen"/>
    <s v="Klas Albin"/>
    <x v="0"/>
    <n v="18"/>
    <s v="10-19"/>
    <x v="0"/>
    <n v="1"/>
    <n v="1"/>
    <n v="3"/>
    <n v="7.8541999999999996"/>
    <x v="0"/>
    <x v="0"/>
  </r>
  <r>
    <s v="Master"/>
    <s v="Lefebre"/>
    <s v="Henry Forbes"/>
    <x v="0"/>
    <m/>
    <s v="0-9"/>
    <x v="0"/>
    <n v="3"/>
    <n v="1"/>
    <n v="5"/>
    <n v="25.466699999999999"/>
    <x v="0"/>
    <x v="0"/>
  </r>
  <r>
    <s v="Miss"/>
    <s v="Isham"/>
    <s v="Ann Elizabeth"/>
    <x v="1"/>
    <n v="50"/>
    <s v="50-59"/>
    <x v="1"/>
    <n v="0"/>
    <n v="0"/>
    <n v="1"/>
    <n v="28.712499999999999"/>
    <x v="1"/>
    <x v="0"/>
  </r>
  <r>
    <s v="Mr"/>
    <s v="Hale"/>
    <s v="Reginald"/>
    <x v="0"/>
    <n v="30"/>
    <s v="30-39"/>
    <x v="2"/>
    <n v="0"/>
    <n v="0"/>
    <n v="1"/>
    <n v="13"/>
    <x v="0"/>
    <x v="0"/>
  </r>
  <r>
    <s v="Mr"/>
    <s v="Leonard"/>
    <s v="Lionel"/>
    <x v="0"/>
    <n v="36"/>
    <s v="30-39"/>
    <x v="0"/>
    <n v="0"/>
    <n v="0"/>
    <n v="1"/>
    <n v="0"/>
    <x v="0"/>
    <x v="0"/>
  </r>
  <r>
    <s v="Miss"/>
    <s v="Sage"/>
    <s v="Constance Gladys"/>
    <x v="1"/>
    <m/>
    <s v="0-9"/>
    <x v="0"/>
    <n v="8"/>
    <n v="2"/>
    <n v="11"/>
    <n v="69.55"/>
    <x v="0"/>
    <x v="0"/>
  </r>
  <r>
    <s v="Mr"/>
    <s v="Pernot"/>
    <s v="Rene"/>
    <x v="0"/>
    <m/>
    <s v="0-9"/>
    <x v="2"/>
    <n v="0"/>
    <n v="0"/>
    <n v="1"/>
    <n v="15.05"/>
    <x v="1"/>
    <x v="0"/>
  </r>
  <r>
    <s v="Master"/>
    <s v="Asplund"/>
    <s v="Clarence Gustaf Hugo"/>
    <x v="0"/>
    <n v="9"/>
    <s v="0-9"/>
    <x v="0"/>
    <n v="4"/>
    <n v="2"/>
    <n v="7"/>
    <n v="31.387499999999999"/>
    <x v="0"/>
    <x v="0"/>
  </r>
  <r>
    <s v="Master"/>
    <s v="Becker"/>
    <s v="Richard F"/>
    <x v="0"/>
    <n v="1"/>
    <s v="0-9"/>
    <x v="2"/>
    <n v="2"/>
    <n v="1"/>
    <n v="4"/>
    <n v="39"/>
    <x v="0"/>
    <x v="1"/>
  </r>
  <r>
    <s v="Miss"/>
    <s v="Kink-Heilmann"/>
    <s v="Luise Gretchen"/>
    <x v="1"/>
    <n v="4"/>
    <s v="0-9"/>
    <x v="0"/>
    <n v="0"/>
    <n v="2"/>
    <n v="3"/>
    <n v="22.024999999999999"/>
    <x v="0"/>
    <x v="1"/>
  </r>
  <r>
    <s v="Mr"/>
    <s v="Rood"/>
    <s v="Hugh Roscoe"/>
    <x v="0"/>
    <m/>
    <s v="0-9"/>
    <x v="1"/>
    <n v="0"/>
    <n v="0"/>
    <n v="1"/>
    <n v="50"/>
    <x v="0"/>
    <x v="0"/>
  </r>
  <r>
    <s v="Mrs"/>
    <s v="O'Brien"/>
    <s v="Thomas (Johanna Hannah Godfrey)"/>
    <x v="1"/>
    <m/>
    <s v="0-9"/>
    <x v="0"/>
    <n v="1"/>
    <n v="0"/>
    <n v="2"/>
    <n v="15.5"/>
    <x v="2"/>
    <x v="1"/>
  </r>
  <r>
    <s v="Mr"/>
    <s v="Romaine"/>
    <s v="Charles Hallace (Mr C Rolmane)"/>
    <x v="0"/>
    <n v="45"/>
    <s v="40-49"/>
    <x v="1"/>
    <n v="0"/>
    <n v="0"/>
    <n v="1"/>
    <n v="26.55"/>
    <x v="0"/>
    <x v="1"/>
  </r>
  <r>
    <s v="Mr"/>
    <s v="Bourke"/>
    <s v="John"/>
    <x v="0"/>
    <n v="40"/>
    <s v="40-49"/>
    <x v="0"/>
    <n v="1"/>
    <n v="1"/>
    <n v="3"/>
    <n v="15.5"/>
    <x v="2"/>
    <x v="0"/>
  </r>
  <r>
    <s v="Mr"/>
    <s v="Turcin"/>
    <s v="Stjepan"/>
    <x v="0"/>
    <n v="36"/>
    <s v="30-39"/>
    <x v="0"/>
    <n v="0"/>
    <n v="0"/>
    <n v="1"/>
    <n v="7.8958000000000004"/>
    <x v="0"/>
    <x v="0"/>
  </r>
  <r>
    <s v="Mrs"/>
    <s v="Pinsky"/>
    <s v="(Rosa)"/>
    <x v="1"/>
    <n v="32"/>
    <s v="30-39"/>
    <x v="2"/>
    <n v="0"/>
    <n v="0"/>
    <n v="1"/>
    <n v="13"/>
    <x v="0"/>
    <x v="1"/>
  </r>
  <r>
    <s v="Mr"/>
    <s v="Carbines"/>
    <s v="William"/>
    <x v="0"/>
    <n v="19"/>
    <s v="10-19"/>
    <x v="2"/>
    <n v="0"/>
    <n v="0"/>
    <n v="1"/>
    <n v="13"/>
    <x v="0"/>
    <x v="0"/>
  </r>
  <r>
    <s v="Miss"/>
    <s v="Andersen-Jensen"/>
    <s v="Carla Christine Nielsine"/>
    <x v="1"/>
    <n v="19"/>
    <s v="10-19"/>
    <x v="0"/>
    <n v="1"/>
    <n v="0"/>
    <n v="2"/>
    <n v="7.8541999999999996"/>
    <x v="0"/>
    <x v="1"/>
  </r>
  <r>
    <s v="Master"/>
    <s v="Navratil"/>
    <s v="Michel M"/>
    <x v="0"/>
    <n v="3"/>
    <s v="0-9"/>
    <x v="2"/>
    <n v="1"/>
    <n v="1"/>
    <n v="3"/>
    <n v="26"/>
    <x v="0"/>
    <x v="1"/>
  </r>
  <r>
    <s v="Mrs"/>
    <s v="Brown"/>
    <s v="James Joseph (Margaret Tobin)"/>
    <x v="1"/>
    <n v="44"/>
    <s v="40-49"/>
    <x v="1"/>
    <n v="0"/>
    <n v="0"/>
    <n v="1"/>
    <n v="27.720800000000001"/>
    <x v="1"/>
    <x v="1"/>
  </r>
  <r>
    <s v="Miss"/>
    <s v="Lurette"/>
    <s v="Elise"/>
    <x v="1"/>
    <n v="58"/>
    <s v="50-59"/>
    <x v="1"/>
    <n v="0"/>
    <n v="0"/>
    <n v="1"/>
    <n v="146.52080000000001"/>
    <x v="1"/>
    <x v="1"/>
  </r>
  <r>
    <s v="Mr"/>
    <s v="Mernagh"/>
    <s v="Robert"/>
    <x v="0"/>
    <m/>
    <s v="0-9"/>
    <x v="0"/>
    <n v="0"/>
    <n v="0"/>
    <n v="1"/>
    <n v="7.75"/>
    <x v="2"/>
    <x v="0"/>
  </r>
  <r>
    <s v="Mr"/>
    <s v="Olsen"/>
    <s v="Karl Siegwart Andreas"/>
    <x v="0"/>
    <n v="42"/>
    <s v="40-49"/>
    <x v="0"/>
    <n v="0"/>
    <n v="1"/>
    <n v="2"/>
    <n v="8.4041999999999994"/>
    <x v="0"/>
    <x v="0"/>
  </r>
  <r>
    <s v="Miss"/>
    <s v="Madigan"/>
    <s v="Margaret Maggie"/>
    <x v="1"/>
    <m/>
    <s v="0-9"/>
    <x v="0"/>
    <n v="0"/>
    <n v="0"/>
    <n v="1"/>
    <n v="7.75"/>
    <x v="2"/>
    <x v="1"/>
  </r>
  <r>
    <s v="Miss"/>
    <s v="Yrois"/>
    <s v="Henriette (Mrs Harbeck)"/>
    <x v="1"/>
    <n v="24"/>
    <s v="20-29"/>
    <x v="2"/>
    <n v="0"/>
    <n v="0"/>
    <n v="1"/>
    <n v="13"/>
    <x v="0"/>
    <x v="0"/>
  </r>
  <r>
    <s v="Mr"/>
    <s v="Vande Walle"/>
    <s v="Nestor Cyriel"/>
    <x v="0"/>
    <n v="28"/>
    <s v="20-29"/>
    <x v="0"/>
    <n v="0"/>
    <n v="0"/>
    <n v="1"/>
    <n v="9.5"/>
    <x v="0"/>
    <x v="0"/>
  </r>
  <r>
    <s v="Mr"/>
    <s v="Sage"/>
    <s v="Frederick"/>
    <x v="0"/>
    <m/>
    <s v="0-9"/>
    <x v="0"/>
    <n v="8"/>
    <n v="2"/>
    <n v="11"/>
    <n v="69.55"/>
    <x v="0"/>
    <x v="0"/>
  </r>
  <r>
    <s v="Mr"/>
    <s v="Johanson"/>
    <s v="Jakob Alfred"/>
    <x v="0"/>
    <n v="34"/>
    <s v="30-39"/>
    <x v="0"/>
    <n v="0"/>
    <n v="0"/>
    <n v="1"/>
    <n v="6.4958"/>
    <x v="0"/>
    <x v="0"/>
  </r>
  <r>
    <s v="Mr"/>
    <s v="Youseff"/>
    <s v="Gerious"/>
    <x v="0"/>
    <n v="46"/>
    <s v="40-49"/>
    <x v="0"/>
    <n v="0"/>
    <n v="0"/>
    <n v="1"/>
    <n v="7.2249999999999996"/>
    <x v="1"/>
    <x v="0"/>
  </r>
  <r>
    <s v="Mr"/>
    <s v="Cohen"/>
    <s v="Gurshon Gus"/>
    <x v="0"/>
    <n v="18"/>
    <s v="10-19"/>
    <x v="0"/>
    <n v="0"/>
    <n v="0"/>
    <n v="1"/>
    <n v="8.0500000000000007"/>
    <x v="0"/>
    <x v="1"/>
  </r>
  <r>
    <s v="Miss"/>
    <s v="Strom"/>
    <s v="Telma Matilda"/>
    <x v="1"/>
    <n v="2"/>
    <s v="0-9"/>
    <x v="0"/>
    <n v="0"/>
    <n v="1"/>
    <n v="2"/>
    <n v="10.4625"/>
    <x v="0"/>
    <x v="0"/>
  </r>
  <r>
    <s v="Mr"/>
    <s v="Backstrom"/>
    <s v="Karl Alfred"/>
    <x v="0"/>
    <n v="32"/>
    <s v="30-39"/>
    <x v="0"/>
    <n v="1"/>
    <n v="0"/>
    <n v="2"/>
    <n v="15.85"/>
    <x v="0"/>
    <x v="0"/>
  </r>
  <r>
    <s v="Mr"/>
    <s v="Albimona"/>
    <s v="Nassef Cassem"/>
    <x v="0"/>
    <n v="26"/>
    <s v="20-29"/>
    <x v="0"/>
    <n v="0"/>
    <n v="0"/>
    <n v="1"/>
    <n v="18.787500000000001"/>
    <x v="1"/>
    <x v="1"/>
  </r>
  <r>
    <s v="Miss"/>
    <s v="Carr"/>
    <s v="Helen Ellen"/>
    <x v="1"/>
    <n v="16"/>
    <s v="10-19"/>
    <x v="0"/>
    <n v="0"/>
    <n v="0"/>
    <n v="1"/>
    <n v="7.75"/>
    <x v="2"/>
    <x v="1"/>
  </r>
  <r>
    <s v="Mr"/>
    <s v="Blank"/>
    <s v="Henry"/>
    <x v="0"/>
    <n v="40"/>
    <s v="40-49"/>
    <x v="1"/>
    <n v="0"/>
    <n v="0"/>
    <n v="1"/>
    <n v="31"/>
    <x v="1"/>
    <x v="1"/>
  </r>
  <r>
    <s v="Mr"/>
    <s v="Ali"/>
    <s v="Ahmed"/>
    <x v="0"/>
    <n v="24"/>
    <s v="20-29"/>
    <x v="0"/>
    <n v="0"/>
    <n v="0"/>
    <n v="1"/>
    <n v="7.05"/>
    <x v="0"/>
    <x v="0"/>
  </r>
  <r>
    <s v="Miss"/>
    <s v="Cameron"/>
    <s v="Clear Annie"/>
    <x v="1"/>
    <n v="35"/>
    <s v="30-39"/>
    <x v="2"/>
    <n v="0"/>
    <n v="0"/>
    <n v="1"/>
    <n v="21"/>
    <x v="0"/>
    <x v="1"/>
  </r>
  <r>
    <s v="Mr"/>
    <s v="Perkin"/>
    <s v="John Henry"/>
    <x v="0"/>
    <n v="22"/>
    <s v="20-29"/>
    <x v="0"/>
    <n v="0"/>
    <n v="0"/>
    <n v="1"/>
    <n v="7.25"/>
    <x v="0"/>
    <x v="0"/>
  </r>
  <r>
    <s v="Mr"/>
    <s v="Givard"/>
    <s v="Hans Kristensen"/>
    <x v="0"/>
    <n v="30"/>
    <s v="30-39"/>
    <x v="2"/>
    <n v="0"/>
    <n v="0"/>
    <n v="1"/>
    <n v="13"/>
    <x v="0"/>
    <x v="0"/>
  </r>
  <r>
    <s v="Mr"/>
    <s v="Kiernan"/>
    <s v="Philip"/>
    <x v="0"/>
    <m/>
    <s v="0-9"/>
    <x v="0"/>
    <n v="1"/>
    <n v="0"/>
    <n v="2"/>
    <n v="7.75"/>
    <x v="2"/>
    <x v="0"/>
  </r>
  <r>
    <s v="Miss"/>
    <s v="Newell"/>
    <s v="Madeleine"/>
    <x v="1"/>
    <n v="31"/>
    <s v="30-39"/>
    <x v="1"/>
    <n v="1"/>
    <n v="0"/>
    <n v="2"/>
    <n v="113.27500000000001"/>
    <x v="1"/>
    <x v="1"/>
  </r>
  <r>
    <s v="Miss"/>
    <s v="Honkanen"/>
    <s v="Eliina"/>
    <x v="1"/>
    <n v="27"/>
    <s v="20-29"/>
    <x v="0"/>
    <n v="0"/>
    <n v="0"/>
    <n v="1"/>
    <n v="7.9249999999999998"/>
    <x v="0"/>
    <x v="1"/>
  </r>
  <r>
    <s v="Mr"/>
    <s v="Jacobsohn"/>
    <s v="Sidney Samuel"/>
    <x v="0"/>
    <n v="42"/>
    <s v="40-49"/>
    <x v="2"/>
    <n v="1"/>
    <n v="0"/>
    <n v="2"/>
    <n v="27"/>
    <x v="0"/>
    <x v="0"/>
  </r>
  <r>
    <s v="Miss"/>
    <s v="Bazzani"/>
    <s v="Albina"/>
    <x v="1"/>
    <n v="32"/>
    <s v="30-39"/>
    <x v="1"/>
    <n v="0"/>
    <n v="0"/>
    <n v="1"/>
    <n v="76.291700000000006"/>
    <x v="1"/>
    <x v="1"/>
  </r>
  <r>
    <s v="Mr"/>
    <s v="Harris"/>
    <s v="Walter"/>
    <x v="0"/>
    <n v="30"/>
    <s v="30-39"/>
    <x v="2"/>
    <n v="0"/>
    <n v="0"/>
    <n v="1"/>
    <n v="10.5"/>
    <x v="0"/>
    <x v="0"/>
  </r>
  <r>
    <s v="Mr"/>
    <s v="Sunderland"/>
    <s v="Victor Francis"/>
    <x v="0"/>
    <n v="16"/>
    <s v="10-19"/>
    <x v="0"/>
    <n v="0"/>
    <n v="0"/>
    <n v="1"/>
    <n v="8.0500000000000007"/>
    <x v="0"/>
    <x v="1"/>
  </r>
  <r>
    <s v="Mr"/>
    <s v="Bracken"/>
    <s v="James H"/>
    <x v="0"/>
    <n v="27"/>
    <s v="20-29"/>
    <x v="2"/>
    <n v="0"/>
    <n v="0"/>
    <n v="1"/>
    <n v="13"/>
    <x v="0"/>
    <x v="0"/>
  </r>
  <r>
    <s v="Mr"/>
    <s v="Green"/>
    <s v="George Henry"/>
    <x v="0"/>
    <n v="51"/>
    <s v="50-59"/>
    <x v="0"/>
    <n v="0"/>
    <n v="0"/>
    <n v="1"/>
    <n v="8.0500000000000007"/>
    <x v="0"/>
    <x v="0"/>
  </r>
  <r>
    <s v="Mr"/>
    <s v="Nenkoff"/>
    <s v="Christo"/>
    <x v="0"/>
    <m/>
    <s v="0-9"/>
    <x v="0"/>
    <n v="0"/>
    <n v="0"/>
    <n v="1"/>
    <n v="7.8958000000000004"/>
    <x v="0"/>
    <x v="0"/>
  </r>
  <r>
    <s v="Mr"/>
    <s v="Hoyt"/>
    <s v="Frederick Maxfield"/>
    <x v="0"/>
    <n v="38"/>
    <s v="30-39"/>
    <x v="1"/>
    <n v="1"/>
    <n v="0"/>
    <n v="2"/>
    <n v="90"/>
    <x v="0"/>
    <x v="1"/>
  </r>
  <r>
    <s v="Mr"/>
    <s v="Berglund"/>
    <s v="Karl Ivar Sven"/>
    <x v="0"/>
    <n v="22"/>
    <s v="20-29"/>
    <x v="0"/>
    <n v="0"/>
    <n v="0"/>
    <n v="1"/>
    <n v="9.35"/>
    <x v="0"/>
    <x v="0"/>
  </r>
  <r>
    <s v="Mr"/>
    <s v="Mellors"/>
    <s v="William John"/>
    <x v="0"/>
    <n v="19"/>
    <s v="10-19"/>
    <x v="2"/>
    <n v="0"/>
    <n v="0"/>
    <n v="1"/>
    <n v="10.5"/>
    <x v="0"/>
    <x v="1"/>
  </r>
  <r>
    <s v="Mr"/>
    <s v="Lovell"/>
    <s v="John Hall (Henry)"/>
    <x v="0"/>
    <n v="20"/>
    <s v="20-29"/>
    <x v="0"/>
    <n v="0"/>
    <n v="0"/>
    <n v="1"/>
    <n v="7.25"/>
    <x v="0"/>
    <x v="0"/>
  </r>
  <r>
    <s v="Mr"/>
    <s v="Fahlstrom"/>
    <s v="Arne Jonas"/>
    <x v="0"/>
    <n v="18"/>
    <s v="10-19"/>
    <x v="2"/>
    <n v="0"/>
    <n v="0"/>
    <n v="1"/>
    <n v="13"/>
    <x v="0"/>
    <x v="0"/>
  </r>
  <r>
    <s v="Miss"/>
    <s v="Lefebre"/>
    <s v="Mathilde"/>
    <x v="1"/>
    <m/>
    <s v="0-9"/>
    <x v="0"/>
    <n v="3"/>
    <n v="1"/>
    <n v="5"/>
    <n v="25.466699999999999"/>
    <x v="0"/>
    <x v="0"/>
  </r>
  <r>
    <s v="Mrs"/>
    <s v="Harris"/>
    <s v="Henry Birkhardt (Irene Wallach)"/>
    <x v="1"/>
    <n v="35"/>
    <s v="30-39"/>
    <x v="1"/>
    <n v="1"/>
    <n v="0"/>
    <n v="2"/>
    <n v="83.474999999999994"/>
    <x v="0"/>
    <x v="1"/>
  </r>
  <r>
    <s v="Mr"/>
    <s v="Larsson"/>
    <s v="Bengt Edvin"/>
    <x v="0"/>
    <n v="29"/>
    <s v="20-29"/>
    <x v="0"/>
    <n v="0"/>
    <n v="0"/>
    <n v="1"/>
    <n v="7.7750000000000004"/>
    <x v="0"/>
    <x v="0"/>
  </r>
  <r>
    <s v="Mr"/>
    <s v="Sjostedt"/>
    <s v="Ernst Adolf"/>
    <x v="0"/>
    <n v="59"/>
    <s v="50-59"/>
    <x v="2"/>
    <n v="0"/>
    <n v="0"/>
    <n v="1"/>
    <n v="13.5"/>
    <x v="0"/>
    <x v="0"/>
  </r>
  <r>
    <s v="Miss"/>
    <s v="Asplund"/>
    <s v="Lillian Gertrud"/>
    <x v="1"/>
    <n v="5"/>
    <s v="0-9"/>
    <x v="0"/>
    <n v="4"/>
    <n v="2"/>
    <n v="7"/>
    <n v="31.387499999999999"/>
    <x v="0"/>
    <x v="1"/>
  </r>
  <r>
    <s v="Mr"/>
    <s v="Leyson"/>
    <s v="Robert William Norman"/>
    <x v="0"/>
    <n v="24"/>
    <s v="20-29"/>
    <x v="2"/>
    <n v="0"/>
    <n v="0"/>
    <n v="1"/>
    <n v="10.5"/>
    <x v="0"/>
    <x v="0"/>
  </r>
  <r>
    <s v="Miss"/>
    <s v="Harknett"/>
    <s v="Alice Phoebe"/>
    <x v="1"/>
    <m/>
    <s v="0-9"/>
    <x v="0"/>
    <n v="0"/>
    <n v="0"/>
    <n v="1"/>
    <n v="7.55"/>
    <x v="0"/>
    <x v="0"/>
  </r>
  <r>
    <s v="Mr"/>
    <s v="Hold"/>
    <s v="Stephen"/>
    <x v="0"/>
    <n v="44"/>
    <s v="40-49"/>
    <x v="2"/>
    <n v="1"/>
    <n v="0"/>
    <n v="2"/>
    <n v="26"/>
    <x v="0"/>
    <x v="0"/>
  </r>
  <r>
    <s v="Miss"/>
    <s v="Collyer"/>
    <s v="Marjorie Lottie"/>
    <x v="1"/>
    <n v="8"/>
    <s v="0-9"/>
    <x v="2"/>
    <n v="0"/>
    <n v="2"/>
    <n v="3"/>
    <n v="26.25"/>
    <x v="0"/>
    <x v="1"/>
  </r>
  <r>
    <s v="Mr"/>
    <s v="Pengelly"/>
    <s v="Frederick William"/>
    <x v="0"/>
    <n v="19"/>
    <s v="10-19"/>
    <x v="2"/>
    <n v="0"/>
    <n v="0"/>
    <n v="1"/>
    <n v="10.5"/>
    <x v="0"/>
    <x v="0"/>
  </r>
  <r>
    <s v="Mr"/>
    <s v="Hunt"/>
    <s v="George Henry"/>
    <x v="0"/>
    <n v="33"/>
    <s v="30-39"/>
    <x v="2"/>
    <n v="0"/>
    <n v="0"/>
    <n v="1"/>
    <n v="12.275"/>
    <x v="0"/>
    <x v="0"/>
  </r>
  <r>
    <s v="Miss"/>
    <s v="Zabour"/>
    <s v="Thamine"/>
    <x v="1"/>
    <m/>
    <s v="0-9"/>
    <x v="0"/>
    <n v="1"/>
    <n v="0"/>
    <n v="2"/>
    <n v="14.4542"/>
    <x v="1"/>
    <x v="0"/>
  </r>
  <r>
    <s v="Miss"/>
    <s v="Murphy"/>
    <s v="Katherine Kate"/>
    <x v="1"/>
    <m/>
    <s v="0-9"/>
    <x v="0"/>
    <n v="1"/>
    <n v="0"/>
    <n v="2"/>
    <n v="15.5"/>
    <x v="2"/>
    <x v="1"/>
  </r>
  <r>
    <s v="Mr"/>
    <s v="Coleridge"/>
    <s v="Reginald Charles"/>
    <x v="0"/>
    <n v="29"/>
    <s v="20-29"/>
    <x v="2"/>
    <n v="0"/>
    <n v="0"/>
    <n v="1"/>
    <n v="10.5"/>
    <x v="0"/>
    <x v="0"/>
  </r>
  <r>
    <s v="Mr"/>
    <s v="Maenpaa"/>
    <s v="Matti Alexanteri"/>
    <x v="0"/>
    <n v="22"/>
    <s v="20-29"/>
    <x v="0"/>
    <n v="0"/>
    <n v="0"/>
    <n v="1"/>
    <n v="7.125"/>
    <x v="0"/>
    <x v="0"/>
  </r>
  <r>
    <s v="Mr"/>
    <s v="Attalah"/>
    <s v="Sleiman"/>
    <x v="0"/>
    <n v="30"/>
    <s v="30-39"/>
    <x v="0"/>
    <n v="0"/>
    <n v="0"/>
    <n v="1"/>
    <n v="7.2249999999999996"/>
    <x v="1"/>
    <x v="0"/>
  </r>
  <r>
    <s v="Dr"/>
    <s v="Minahan"/>
    <s v="William Edward"/>
    <x v="0"/>
    <n v="44"/>
    <s v="40-49"/>
    <x v="1"/>
    <n v="2"/>
    <n v="0"/>
    <n v="3"/>
    <n v="90"/>
    <x v="2"/>
    <x v="0"/>
  </r>
  <r>
    <s v="Miss"/>
    <s v="Lindahl"/>
    <s v="Agda Thorilda Viktoria"/>
    <x v="1"/>
    <n v="25"/>
    <s v="20-29"/>
    <x v="0"/>
    <n v="0"/>
    <n v="0"/>
    <n v="1"/>
    <n v="7.7750000000000004"/>
    <x v="0"/>
    <x v="0"/>
  </r>
  <r>
    <s v="Mrs"/>
    <s v="Hamalainen"/>
    <s v="William (Anna)"/>
    <x v="1"/>
    <n v="24"/>
    <s v="20-29"/>
    <x v="2"/>
    <n v="0"/>
    <n v="2"/>
    <n v="3"/>
    <n v="14.5"/>
    <x v="0"/>
    <x v="1"/>
  </r>
  <r>
    <s v="Mr"/>
    <s v="Beckwith"/>
    <s v="Richard Leonard"/>
    <x v="0"/>
    <n v="37"/>
    <s v="30-39"/>
    <x v="1"/>
    <n v="1"/>
    <n v="1"/>
    <n v="3"/>
    <n v="52.554200000000002"/>
    <x v="0"/>
    <x v="1"/>
  </r>
  <r>
    <s v="Rev"/>
    <s v="Carter"/>
    <s v="Ernest Courtenay"/>
    <x v="0"/>
    <n v="54"/>
    <s v="50-59"/>
    <x v="2"/>
    <n v="1"/>
    <n v="0"/>
    <n v="2"/>
    <n v="26"/>
    <x v="0"/>
    <x v="0"/>
  </r>
  <r>
    <s v="Mr"/>
    <s v="Reed"/>
    <s v="James George"/>
    <x v="0"/>
    <m/>
    <s v="0-9"/>
    <x v="0"/>
    <n v="0"/>
    <n v="0"/>
    <n v="1"/>
    <n v="7.25"/>
    <x v="0"/>
    <x v="0"/>
  </r>
  <r>
    <s v="Mrs"/>
    <s v="Strom"/>
    <s v="Wilhelm (Elna Matilda Persson)"/>
    <x v="1"/>
    <n v="29"/>
    <s v="20-29"/>
    <x v="0"/>
    <n v="1"/>
    <n v="1"/>
    <n v="3"/>
    <n v="10.4625"/>
    <x v="0"/>
    <x v="0"/>
  </r>
  <r>
    <s v="Mr"/>
    <s v="Stead"/>
    <s v="William Thomas"/>
    <x v="0"/>
    <n v="62"/>
    <s v="60-69"/>
    <x v="1"/>
    <n v="0"/>
    <n v="0"/>
    <n v="1"/>
    <n v="26.55"/>
    <x v="0"/>
    <x v="0"/>
  </r>
  <r>
    <s v="Mr"/>
    <s v="Lobb"/>
    <s v="William Arthur"/>
    <x v="0"/>
    <n v="30"/>
    <s v="30-39"/>
    <x v="0"/>
    <n v="1"/>
    <n v="0"/>
    <n v="2"/>
    <n v="16.100000000000001"/>
    <x v="0"/>
    <x v="0"/>
  </r>
  <r>
    <s v="Mrs"/>
    <s v="Rosblom"/>
    <s v="Viktor (Helena Wilhelmina)"/>
    <x v="1"/>
    <n v="41"/>
    <s v="40-49"/>
    <x v="0"/>
    <n v="0"/>
    <n v="2"/>
    <n v="3"/>
    <n v="20.212499999999999"/>
    <x v="0"/>
    <x v="0"/>
  </r>
  <r>
    <s v="Mrs"/>
    <s v="Touma"/>
    <s v="Darwis (Hanne Youssef Razi)"/>
    <x v="1"/>
    <n v="29"/>
    <s v="20-29"/>
    <x v="0"/>
    <n v="0"/>
    <n v="2"/>
    <n v="3"/>
    <n v="15.245799999999999"/>
    <x v="1"/>
    <x v="1"/>
  </r>
  <r>
    <s v="Mrs"/>
    <s v="Thorne"/>
    <s v="Gertrude Maybelle"/>
    <x v="1"/>
    <m/>
    <s v="0-9"/>
    <x v="1"/>
    <n v="0"/>
    <n v="0"/>
    <n v="1"/>
    <n v="79.2"/>
    <x v="1"/>
    <x v="1"/>
  </r>
  <r>
    <s v="Miss"/>
    <s v="Cherry"/>
    <s v="Gladys"/>
    <x v="1"/>
    <n v="30"/>
    <s v="30-39"/>
    <x v="1"/>
    <n v="0"/>
    <n v="0"/>
    <n v="1"/>
    <n v="86.5"/>
    <x v="0"/>
    <x v="1"/>
  </r>
  <r>
    <s v="Miss"/>
    <s v="Ward"/>
    <s v="Anna"/>
    <x v="1"/>
    <n v="35"/>
    <s v="30-39"/>
    <x v="1"/>
    <n v="0"/>
    <n v="0"/>
    <n v="1"/>
    <n v="512.32920000000001"/>
    <x v="1"/>
    <x v="1"/>
  </r>
  <r>
    <s v="Mrs"/>
    <s v="Parrish"/>
    <s v="(Lutie Davis)"/>
    <x v="1"/>
    <n v="50"/>
    <s v="50-59"/>
    <x v="2"/>
    <n v="0"/>
    <n v="1"/>
    <n v="2"/>
    <n v="26"/>
    <x v="0"/>
    <x v="1"/>
  </r>
  <r>
    <s v="Mr"/>
    <s v="Smith"/>
    <s v="Thomas"/>
    <x v="0"/>
    <m/>
    <s v="0-9"/>
    <x v="0"/>
    <n v="0"/>
    <n v="0"/>
    <n v="1"/>
    <n v="7.75"/>
    <x v="2"/>
    <x v="0"/>
  </r>
  <r>
    <s v="Master"/>
    <s v="Asplund"/>
    <s v="Edvin Rojj Felix"/>
    <x v="0"/>
    <n v="3"/>
    <s v="0-9"/>
    <x v="0"/>
    <n v="4"/>
    <n v="2"/>
    <n v="7"/>
    <n v="31.387499999999999"/>
    <x v="0"/>
    <x v="1"/>
  </r>
  <r>
    <s v="Mr"/>
    <s v="Taussig"/>
    <s v="Emil"/>
    <x v="0"/>
    <n v="52"/>
    <s v="50-59"/>
    <x v="1"/>
    <n v="1"/>
    <n v="1"/>
    <n v="3"/>
    <n v="79.650000000000006"/>
    <x v="0"/>
    <x v="0"/>
  </r>
  <r>
    <s v="Mr"/>
    <s v="Harrison"/>
    <s v="William"/>
    <x v="0"/>
    <n v="40"/>
    <s v="40-49"/>
    <x v="1"/>
    <n v="0"/>
    <n v="0"/>
    <n v="1"/>
    <n v="0"/>
    <x v="0"/>
    <x v="0"/>
  </r>
  <r>
    <s v="Miss"/>
    <s v="Henry"/>
    <s v="Delia"/>
    <x v="1"/>
    <m/>
    <s v="0-9"/>
    <x v="0"/>
    <n v="0"/>
    <n v="0"/>
    <n v="1"/>
    <n v="7.75"/>
    <x v="2"/>
    <x v="0"/>
  </r>
  <r>
    <s v="Mr"/>
    <s v="Reeves"/>
    <s v="David"/>
    <x v="0"/>
    <n v="36"/>
    <s v="30-39"/>
    <x v="2"/>
    <n v="0"/>
    <n v="0"/>
    <n v="1"/>
    <n v="10.5"/>
    <x v="0"/>
    <x v="0"/>
  </r>
  <r>
    <s v="Mr"/>
    <s v="Panula"/>
    <s v="Ernesti Arvid"/>
    <x v="0"/>
    <n v="16"/>
    <s v="10-19"/>
    <x v="0"/>
    <n v="4"/>
    <n v="1"/>
    <n v="6"/>
    <n v="39.6875"/>
    <x v="0"/>
    <x v="0"/>
  </r>
  <r>
    <s v="Mr"/>
    <s v="Persson"/>
    <s v="Ernst Ulrik"/>
    <x v="0"/>
    <n v="25"/>
    <s v="20-29"/>
    <x v="0"/>
    <n v="1"/>
    <n v="0"/>
    <n v="2"/>
    <n v="7.7750000000000004"/>
    <x v="0"/>
    <x v="1"/>
  </r>
  <r>
    <s v="Mrs"/>
    <s v="Graham"/>
    <s v="William Thompson (Edith Junkins)"/>
    <x v="1"/>
    <n v="58"/>
    <s v="50-59"/>
    <x v="1"/>
    <n v="0"/>
    <n v="1"/>
    <n v="2"/>
    <n v="153.46250000000001"/>
    <x v="0"/>
    <x v="1"/>
  </r>
  <r>
    <s v="Miss"/>
    <s v="Bissette"/>
    <s v="Amelia"/>
    <x v="1"/>
    <n v="35"/>
    <s v="30-39"/>
    <x v="1"/>
    <n v="0"/>
    <n v="0"/>
    <n v="1"/>
    <n v="135.63329999999999"/>
    <x v="0"/>
    <x v="1"/>
  </r>
  <r>
    <s v="Mr"/>
    <s v="Cairns"/>
    <s v="Alexander"/>
    <x v="0"/>
    <m/>
    <s v="0-9"/>
    <x v="1"/>
    <n v="0"/>
    <n v="0"/>
    <n v="1"/>
    <n v="31"/>
    <x v="0"/>
    <x v="0"/>
  </r>
  <r>
    <s v="Mr"/>
    <s v="Tornquist"/>
    <s v="William Henry"/>
    <x v="0"/>
    <n v="25"/>
    <s v="20-29"/>
    <x v="0"/>
    <n v="0"/>
    <n v="0"/>
    <n v="1"/>
    <n v="0"/>
    <x v="0"/>
    <x v="1"/>
  </r>
  <r>
    <s v="Mrs"/>
    <s v="Mellinger"/>
    <s v="(Elizabeth Anne Maidment)"/>
    <x v="1"/>
    <n v="41"/>
    <s v="40-49"/>
    <x v="2"/>
    <n v="0"/>
    <n v="1"/>
    <n v="2"/>
    <n v="19.5"/>
    <x v="0"/>
    <x v="1"/>
  </r>
  <r>
    <s v="Mr"/>
    <s v="Natsch"/>
    <s v="Charles H"/>
    <x v="0"/>
    <n v="37"/>
    <s v="30-39"/>
    <x v="1"/>
    <n v="0"/>
    <n v="1"/>
    <n v="2"/>
    <n v="29.7"/>
    <x v="1"/>
    <x v="0"/>
  </r>
  <r>
    <s v="Miss"/>
    <s v="Healy"/>
    <s v="Hanora Nora"/>
    <x v="1"/>
    <m/>
    <s v="0-9"/>
    <x v="0"/>
    <n v="0"/>
    <n v="0"/>
    <n v="1"/>
    <n v="7.75"/>
    <x v="2"/>
    <x v="1"/>
  </r>
  <r>
    <s v="Miss"/>
    <s v="Andrews"/>
    <s v="Kornelia Theodosia"/>
    <x v="1"/>
    <n v="63"/>
    <s v="60-69"/>
    <x v="1"/>
    <n v="1"/>
    <n v="0"/>
    <n v="2"/>
    <n v="77.958299999999994"/>
    <x v="0"/>
    <x v="1"/>
  </r>
  <r>
    <s v="Miss"/>
    <s v="Lindblom"/>
    <s v="Augusta Charlotta"/>
    <x v="1"/>
    <n v="45"/>
    <s v="40-49"/>
    <x v="0"/>
    <n v="0"/>
    <n v="0"/>
    <n v="1"/>
    <n v="7.75"/>
    <x v="0"/>
    <x v="0"/>
  </r>
  <r>
    <s v="Mr"/>
    <s v="Parkes"/>
    <s v="Francis Frank"/>
    <x v="0"/>
    <m/>
    <s v="0-9"/>
    <x v="2"/>
    <n v="0"/>
    <n v="0"/>
    <n v="1"/>
    <n v="0"/>
    <x v="0"/>
    <x v="0"/>
  </r>
  <r>
    <s v="Master"/>
    <s v="Rice"/>
    <s v="Eric"/>
    <x v="0"/>
    <n v="7"/>
    <s v="0-9"/>
    <x v="0"/>
    <n v="4"/>
    <n v="1"/>
    <n v="6"/>
    <n v="29.125"/>
    <x v="2"/>
    <x v="0"/>
  </r>
  <r>
    <s v="Mrs"/>
    <s v="Abbott"/>
    <s v="Stanton (Rosa Hunt)"/>
    <x v="1"/>
    <n v="35"/>
    <s v="30-39"/>
    <x v="0"/>
    <n v="1"/>
    <n v="1"/>
    <n v="3"/>
    <n v="20.25"/>
    <x v="0"/>
    <x v="1"/>
  </r>
  <r>
    <s v="Mr"/>
    <s v="Duane"/>
    <s v="Frank"/>
    <x v="0"/>
    <n v="65"/>
    <s v="60-69"/>
    <x v="0"/>
    <n v="0"/>
    <n v="0"/>
    <n v="1"/>
    <n v="7.75"/>
    <x v="2"/>
    <x v="0"/>
  </r>
  <r>
    <s v="Mr"/>
    <s v="Olsson"/>
    <s v="Nils Johan Goransson"/>
    <x v="0"/>
    <n v="28"/>
    <s v="20-29"/>
    <x v="0"/>
    <n v="0"/>
    <n v="0"/>
    <n v="1"/>
    <n v="7.8541999999999996"/>
    <x v="0"/>
    <x v="0"/>
  </r>
  <r>
    <s v="Mr"/>
    <s v="de Pelsmaeker"/>
    <s v="Alfons"/>
    <x v="0"/>
    <n v="16"/>
    <s v="10-19"/>
    <x v="0"/>
    <n v="0"/>
    <n v="0"/>
    <n v="1"/>
    <n v="9.5"/>
    <x v="0"/>
    <x v="0"/>
  </r>
  <r>
    <s v="Mr"/>
    <s v="Dorking"/>
    <s v="Edward Arthur"/>
    <x v="0"/>
    <n v="19"/>
    <s v="10-19"/>
    <x v="0"/>
    <n v="0"/>
    <n v="0"/>
    <n v="1"/>
    <n v="8.0500000000000007"/>
    <x v="0"/>
    <x v="1"/>
  </r>
  <r>
    <s v="Mr"/>
    <s v="Smith"/>
    <s v="Richard William"/>
    <x v="0"/>
    <m/>
    <s v="0-9"/>
    <x v="1"/>
    <n v="0"/>
    <n v="0"/>
    <n v="1"/>
    <n v="26"/>
    <x v="0"/>
    <x v="0"/>
  </r>
  <r>
    <s v="Mr"/>
    <s v="Stankovic"/>
    <s v="Ivan"/>
    <x v="0"/>
    <n v="33"/>
    <s v="30-39"/>
    <x v="0"/>
    <n v="0"/>
    <n v="0"/>
    <n v="1"/>
    <n v="8.6624999999999996"/>
    <x v="1"/>
    <x v="0"/>
  </r>
  <r>
    <s v="Mr"/>
    <s v="de Mulder"/>
    <s v="Theodore"/>
    <x v="0"/>
    <n v="30"/>
    <s v="30-39"/>
    <x v="0"/>
    <n v="0"/>
    <n v="0"/>
    <n v="1"/>
    <n v="9.5"/>
    <x v="0"/>
    <x v="1"/>
  </r>
  <r>
    <s v="Mr"/>
    <s v="Naidenoff"/>
    <s v="Penko"/>
    <x v="0"/>
    <n v="22"/>
    <s v="20-29"/>
    <x v="0"/>
    <n v="0"/>
    <n v="0"/>
    <n v="1"/>
    <n v="7.8958000000000004"/>
    <x v="0"/>
    <x v="0"/>
  </r>
  <r>
    <s v="Mr"/>
    <s v="Hosono"/>
    <s v="Masabumi"/>
    <x v="0"/>
    <n v="42"/>
    <s v="40-49"/>
    <x v="2"/>
    <n v="0"/>
    <n v="0"/>
    <n v="1"/>
    <n v="13"/>
    <x v="0"/>
    <x v="1"/>
  </r>
  <r>
    <s v="Miss"/>
    <s v="Connolly"/>
    <s v="Kate"/>
    <x v="1"/>
    <n v="22"/>
    <s v="20-29"/>
    <x v="0"/>
    <n v="0"/>
    <n v="0"/>
    <n v="1"/>
    <n v="7.75"/>
    <x v="2"/>
    <x v="1"/>
  </r>
  <r>
    <s v="Miss"/>
    <s v="Barber"/>
    <s v="Ellen Nellie"/>
    <x v="1"/>
    <n v="26"/>
    <s v="20-29"/>
    <x v="1"/>
    <n v="0"/>
    <n v="0"/>
    <n v="1"/>
    <n v="78.849999999999994"/>
    <x v="0"/>
    <x v="1"/>
  </r>
  <r>
    <s v="Mrs"/>
    <s v="Bishop"/>
    <s v="Dickinson H (Helen Walton)"/>
    <x v="1"/>
    <n v="19"/>
    <s v="10-19"/>
    <x v="1"/>
    <n v="1"/>
    <n v="0"/>
    <n v="2"/>
    <n v="91.0792"/>
    <x v="1"/>
    <x v="1"/>
  </r>
  <r>
    <s v="Mr"/>
    <s v="Levy"/>
    <s v="Rene Jacques"/>
    <x v="0"/>
    <n v="36"/>
    <s v="30-39"/>
    <x v="2"/>
    <n v="0"/>
    <n v="0"/>
    <n v="1"/>
    <n v="12.875"/>
    <x v="1"/>
    <x v="0"/>
  </r>
  <r>
    <s v="Miss"/>
    <s v="Haas"/>
    <s v="Aloisia"/>
    <x v="1"/>
    <n v="24"/>
    <s v="20-29"/>
    <x v="0"/>
    <n v="0"/>
    <n v="0"/>
    <n v="1"/>
    <n v="8.85"/>
    <x v="0"/>
    <x v="0"/>
  </r>
  <r>
    <s v="Mr"/>
    <s v="Mineff"/>
    <s v="Ivan"/>
    <x v="0"/>
    <n v="24"/>
    <s v="20-29"/>
    <x v="0"/>
    <n v="0"/>
    <n v="0"/>
    <n v="1"/>
    <n v="7.8958000000000004"/>
    <x v="0"/>
    <x v="0"/>
  </r>
  <r>
    <s v="Mr"/>
    <s v="Lewy"/>
    <s v="Ervin G"/>
    <x v="0"/>
    <m/>
    <s v="0-9"/>
    <x v="1"/>
    <n v="0"/>
    <n v="0"/>
    <n v="1"/>
    <n v="27.720800000000001"/>
    <x v="1"/>
    <x v="0"/>
  </r>
  <r>
    <s v="Mr"/>
    <s v="Hanna"/>
    <s v="Mansour"/>
    <x v="0"/>
    <n v="24"/>
    <s v="20-29"/>
    <x v="0"/>
    <n v="0"/>
    <n v="0"/>
    <n v="1"/>
    <n v="7.2291999999999996"/>
    <x v="1"/>
    <x v="0"/>
  </r>
  <r>
    <s v="Miss"/>
    <s v="Allison"/>
    <s v="Helen Loraine"/>
    <x v="1"/>
    <n v="2"/>
    <s v="0-9"/>
    <x v="1"/>
    <n v="1"/>
    <n v="2"/>
    <n v="4"/>
    <n v="151.55000000000001"/>
    <x v="0"/>
    <x v="0"/>
  </r>
  <r>
    <s v="Mr"/>
    <s v="Saalfeld"/>
    <s v="Adolphe"/>
    <x v="0"/>
    <m/>
    <s v="0-9"/>
    <x v="1"/>
    <n v="0"/>
    <n v="0"/>
    <n v="1"/>
    <n v="30.5"/>
    <x v="0"/>
    <x v="1"/>
  </r>
  <r>
    <s v="Mrs"/>
    <s v="Baxter"/>
    <s v="James (Helene DeLaudeniere Chaput)"/>
    <x v="1"/>
    <n v="50"/>
    <s v="50-59"/>
    <x v="1"/>
    <n v="0"/>
    <n v="1"/>
    <n v="2"/>
    <n v="247.52080000000001"/>
    <x v="1"/>
    <x v="1"/>
  </r>
  <r>
    <s v="Miss"/>
    <s v="Kelly"/>
    <s v="Anna Katherine Annie Kate"/>
    <x v="1"/>
    <m/>
    <s v="0-9"/>
    <x v="0"/>
    <n v="0"/>
    <n v="0"/>
    <n v="1"/>
    <n v="7.75"/>
    <x v="2"/>
    <x v="1"/>
  </r>
  <r>
    <s v="Mr"/>
    <s v="McCoy"/>
    <s v="Bernard"/>
    <x v="0"/>
    <m/>
    <s v="0-9"/>
    <x v="0"/>
    <n v="2"/>
    <n v="0"/>
    <n v="3"/>
    <n v="23.25"/>
    <x v="2"/>
    <x v="1"/>
  </r>
  <r>
    <s v="Mr"/>
    <s v="Johnson"/>
    <s v="William Cahoone Jr"/>
    <x v="0"/>
    <n v="19"/>
    <s v="10-19"/>
    <x v="0"/>
    <n v="0"/>
    <n v="0"/>
    <n v="1"/>
    <n v="0"/>
    <x v="0"/>
    <x v="0"/>
  </r>
  <r>
    <s v="Miss"/>
    <s v="Keane"/>
    <s v="Nora A"/>
    <x v="1"/>
    <m/>
    <s v="0-9"/>
    <x v="2"/>
    <n v="0"/>
    <n v="0"/>
    <n v="1"/>
    <n v="12.35"/>
    <x v="2"/>
    <x v="1"/>
  </r>
  <r>
    <s v="Mr"/>
    <s v="Williams"/>
    <s v="Howard Hugh Harry"/>
    <x v="0"/>
    <m/>
    <s v="0-9"/>
    <x v="0"/>
    <n v="0"/>
    <n v="0"/>
    <n v="1"/>
    <n v="8.0500000000000007"/>
    <x v="0"/>
    <x v="0"/>
  </r>
  <r>
    <s v="Master"/>
    <s v="Allison"/>
    <s v="Hudson Trevor"/>
    <x v="0"/>
    <n v="1"/>
    <s v="0-9"/>
    <x v="1"/>
    <n v="1"/>
    <n v="2"/>
    <n v="4"/>
    <n v="151.55000000000001"/>
    <x v="0"/>
    <x v="1"/>
  </r>
  <r>
    <s v="Miss"/>
    <s v="Fleming"/>
    <s v="Margaret"/>
    <x v="1"/>
    <m/>
    <s v="0-9"/>
    <x v="1"/>
    <n v="0"/>
    <n v="0"/>
    <n v="1"/>
    <n v="110.88330000000001"/>
    <x v="1"/>
    <x v="1"/>
  </r>
  <r>
    <s v="Mrs"/>
    <s v="Penasco y Castellana"/>
    <s v="Victor de Satode (Maria Josefa Perez de Soto y Vallejo)"/>
    <x v="1"/>
    <n v="17"/>
    <s v="10-19"/>
    <x v="1"/>
    <n v="1"/>
    <n v="0"/>
    <n v="2"/>
    <n v="108.9"/>
    <x v="1"/>
    <x v="1"/>
  </r>
  <r>
    <s v="Mr"/>
    <s v="Abelson"/>
    <s v="Samuel"/>
    <x v="0"/>
    <n v="30"/>
    <s v="30-39"/>
    <x v="2"/>
    <n v="1"/>
    <n v="0"/>
    <n v="2"/>
    <n v="24"/>
    <x v="1"/>
    <x v="0"/>
  </r>
  <r>
    <s v="Miss"/>
    <s v="Francatelli"/>
    <s v="Laura Mabel"/>
    <x v="1"/>
    <n v="30"/>
    <s v="30-39"/>
    <x v="1"/>
    <n v="0"/>
    <n v="0"/>
    <n v="1"/>
    <n v="56.929200000000002"/>
    <x v="1"/>
    <x v="1"/>
  </r>
  <r>
    <s v="Miss"/>
    <s v="Hays"/>
    <s v="Margaret Bechstein"/>
    <x v="1"/>
    <n v="24"/>
    <s v="20-29"/>
    <x v="1"/>
    <n v="0"/>
    <n v="0"/>
    <n v="1"/>
    <n v="83.158299999999997"/>
    <x v="1"/>
    <x v="1"/>
  </r>
  <r>
    <s v="Miss"/>
    <s v="Ryerson"/>
    <s v="Emily Borie"/>
    <x v="1"/>
    <n v="18"/>
    <s v="10-19"/>
    <x v="1"/>
    <n v="2"/>
    <n v="2"/>
    <n v="5"/>
    <n v="262.375"/>
    <x v="1"/>
    <x v="1"/>
  </r>
  <r>
    <s v="Mrs"/>
    <s v="Lahtinen"/>
    <s v="William (Anna Sylfven)"/>
    <x v="1"/>
    <n v="26"/>
    <s v="20-29"/>
    <x v="2"/>
    <n v="1"/>
    <n v="1"/>
    <n v="3"/>
    <n v="26"/>
    <x v="0"/>
    <x v="0"/>
  </r>
  <r>
    <s v="Mr"/>
    <s v="Hendekovic"/>
    <s v="Ignjac"/>
    <x v="0"/>
    <n v="28"/>
    <s v="20-29"/>
    <x v="0"/>
    <n v="0"/>
    <n v="0"/>
    <n v="1"/>
    <n v="7.8958000000000004"/>
    <x v="0"/>
    <x v="0"/>
  </r>
  <r>
    <s v="Mr"/>
    <s v="Hart"/>
    <s v="Benjamin"/>
    <x v="0"/>
    <n v="43"/>
    <s v="40-49"/>
    <x v="2"/>
    <n v="1"/>
    <n v="1"/>
    <n v="3"/>
    <n v="26.25"/>
    <x v="0"/>
    <x v="0"/>
  </r>
  <r>
    <s v="Miss"/>
    <s v="Nilsson"/>
    <s v="Helmina Josefina"/>
    <x v="1"/>
    <n v="26"/>
    <s v="20-29"/>
    <x v="0"/>
    <n v="0"/>
    <n v="0"/>
    <n v="1"/>
    <n v="7.8541999999999996"/>
    <x v="0"/>
    <x v="1"/>
  </r>
  <r>
    <s v="Mrs"/>
    <s v="Kantor"/>
    <s v="Sinai (Miriam Sternin)"/>
    <x v="1"/>
    <n v="24"/>
    <s v="20-29"/>
    <x v="2"/>
    <n v="1"/>
    <n v="0"/>
    <n v="2"/>
    <n v="26"/>
    <x v="0"/>
    <x v="1"/>
  </r>
  <r>
    <s v="Dr"/>
    <s v="Moraweck"/>
    <s v="Ernest"/>
    <x v="0"/>
    <n v="54"/>
    <s v="50-59"/>
    <x v="2"/>
    <n v="0"/>
    <n v="0"/>
    <n v="1"/>
    <n v="14"/>
    <x v="0"/>
    <x v="0"/>
  </r>
  <r>
    <s v="Miss"/>
    <s v="Wick"/>
    <s v="Mary Natalie"/>
    <x v="1"/>
    <n v="31"/>
    <s v="30-39"/>
    <x v="1"/>
    <n v="0"/>
    <n v="2"/>
    <n v="3"/>
    <n v="164.86670000000001"/>
    <x v="0"/>
    <x v="1"/>
  </r>
  <r>
    <s v="Mrs"/>
    <s v="Spedden"/>
    <s v="Frederic Oakley (Margaretta Corning Stone)"/>
    <x v="1"/>
    <n v="40"/>
    <s v="40-49"/>
    <x v="1"/>
    <n v="1"/>
    <n v="1"/>
    <n v="3"/>
    <n v="134.5"/>
    <x v="1"/>
    <x v="1"/>
  </r>
  <r>
    <s v="Mr"/>
    <s v="Dennis"/>
    <s v="Samuel"/>
    <x v="0"/>
    <n v="22"/>
    <s v="20-29"/>
    <x v="0"/>
    <n v="0"/>
    <n v="0"/>
    <n v="1"/>
    <n v="7.25"/>
    <x v="0"/>
    <x v="0"/>
  </r>
  <r>
    <s v="Mr"/>
    <s v="Danoff"/>
    <s v="Yoto"/>
    <x v="0"/>
    <n v="27"/>
    <s v="20-29"/>
    <x v="0"/>
    <n v="0"/>
    <n v="0"/>
    <n v="1"/>
    <n v="7.8958000000000004"/>
    <x v="0"/>
    <x v="0"/>
  </r>
  <r>
    <s v="Miss"/>
    <s v="Slayter"/>
    <s v="Hilda Mary"/>
    <x v="1"/>
    <n v="30"/>
    <s v="30-39"/>
    <x v="2"/>
    <n v="0"/>
    <n v="0"/>
    <n v="1"/>
    <n v="12.35"/>
    <x v="2"/>
    <x v="1"/>
  </r>
  <r>
    <s v="Mrs"/>
    <s v="Caldwell"/>
    <s v="Albert Francis (Sylvia Mae Harbaugh)"/>
    <x v="1"/>
    <n v="22"/>
    <s v="20-29"/>
    <x v="2"/>
    <n v="1"/>
    <n v="1"/>
    <n v="3"/>
    <n v="29"/>
    <x v="0"/>
    <x v="1"/>
  </r>
  <r>
    <s v="Mr"/>
    <s v="Sage"/>
    <s v="George John Jr"/>
    <x v="0"/>
    <m/>
    <s v="0-9"/>
    <x v="0"/>
    <n v="8"/>
    <n v="2"/>
    <n v="11"/>
    <n v="69.55"/>
    <x v="0"/>
    <x v="0"/>
  </r>
  <r>
    <s v="Miss"/>
    <s v="Young"/>
    <s v="Marie Grice"/>
    <x v="1"/>
    <n v="36"/>
    <s v="30-39"/>
    <x v="1"/>
    <n v="0"/>
    <n v="0"/>
    <n v="1"/>
    <n v="135.63329999999999"/>
    <x v="1"/>
    <x v="1"/>
  </r>
  <r>
    <s v="Mr"/>
    <s v="Nysveen"/>
    <s v="Johan Hansen"/>
    <x v="0"/>
    <n v="61"/>
    <s v="60-69"/>
    <x v="0"/>
    <n v="0"/>
    <n v="0"/>
    <n v="1"/>
    <n v="6.2374999999999998"/>
    <x v="0"/>
    <x v="0"/>
  </r>
  <r>
    <s v="Mrs"/>
    <s v="Ball"/>
    <s v="(Ada E Hall)"/>
    <x v="1"/>
    <n v="36"/>
    <s v="30-39"/>
    <x v="2"/>
    <n v="0"/>
    <n v="0"/>
    <n v="1"/>
    <n v="13"/>
    <x v="0"/>
    <x v="1"/>
  </r>
  <r>
    <s v="Mrs"/>
    <s v="Goldsmith"/>
    <s v="Frank John (Emily Alice Brown)"/>
    <x v="1"/>
    <n v="31"/>
    <s v="30-39"/>
    <x v="0"/>
    <n v="1"/>
    <n v="1"/>
    <n v="3"/>
    <n v="20.524999999999999"/>
    <x v="0"/>
    <x v="1"/>
  </r>
  <r>
    <s v="Miss"/>
    <s v="Hippach"/>
    <s v="Jean Gertrude"/>
    <x v="1"/>
    <n v="16"/>
    <s v="10-19"/>
    <x v="1"/>
    <n v="0"/>
    <n v="1"/>
    <n v="2"/>
    <n v="57.979199999999999"/>
    <x v="1"/>
    <x v="1"/>
  </r>
  <r>
    <s v="Miss"/>
    <s v="McCoy"/>
    <s v="Agnes"/>
    <x v="1"/>
    <m/>
    <s v="0-9"/>
    <x v="0"/>
    <n v="2"/>
    <n v="0"/>
    <n v="3"/>
    <n v="23.25"/>
    <x v="2"/>
    <x v="1"/>
  </r>
  <r>
    <s v="Mr"/>
    <s v="Partner"/>
    <s v="Austen"/>
    <x v="0"/>
    <n v="46"/>
    <s v="40-49"/>
    <x v="1"/>
    <n v="0"/>
    <n v="0"/>
    <n v="1"/>
    <n v="28.5"/>
    <x v="0"/>
    <x v="0"/>
  </r>
  <r>
    <s v="Mr"/>
    <s v="Graham"/>
    <s v="George Edward"/>
    <x v="0"/>
    <n v="38"/>
    <s v="30-39"/>
    <x v="1"/>
    <n v="0"/>
    <n v="1"/>
    <n v="2"/>
    <n v="153.46250000000001"/>
    <x v="0"/>
    <x v="0"/>
  </r>
  <r>
    <s v="Mr"/>
    <s v="Vander Planke"/>
    <s v="Leo Edmondus"/>
    <x v="0"/>
    <n v="16"/>
    <s v="10-19"/>
    <x v="0"/>
    <n v="2"/>
    <n v="0"/>
    <n v="3"/>
    <n v="18"/>
    <x v="0"/>
    <x v="0"/>
  </r>
  <r>
    <s v="Mrs"/>
    <s v="Frauenthal"/>
    <s v="Henry William (Clara Heinsheimer)"/>
    <x v="1"/>
    <m/>
    <s v="0-9"/>
    <x v="1"/>
    <n v="1"/>
    <n v="0"/>
    <n v="2"/>
    <n v="133.65"/>
    <x v="0"/>
    <x v="1"/>
  </r>
  <r>
    <s v="Mr"/>
    <s v="Denkoff"/>
    <s v="Mitto"/>
    <x v="0"/>
    <m/>
    <s v="0-9"/>
    <x v="0"/>
    <n v="0"/>
    <n v="0"/>
    <n v="1"/>
    <n v="7.8958000000000004"/>
    <x v="0"/>
    <x v="0"/>
  </r>
  <r>
    <s v="Mr"/>
    <s v="Pears"/>
    <s v="Thomas Clinton"/>
    <x v="0"/>
    <n v="29"/>
    <s v="20-29"/>
    <x v="1"/>
    <n v="1"/>
    <n v="0"/>
    <n v="2"/>
    <n v="66.599999999999994"/>
    <x v="0"/>
    <x v="0"/>
  </r>
  <r>
    <s v="Miss"/>
    <s v="Burns"/>
    <s v="Elizabeth Margaret"/>
    <x v="1"/>
    <n v="41"/>
    <s v="40-49"/>
    <x v="1"/>
    <n v="0"/>
    <n v="0"/>
    <n v="1"/>
    <n v="134.5"/>
    <x v="1"/>
    <x v="1"/>
  </r>
  <r>
    <s v="Mr"/>
    <s v="Dahl"/>
    <s v="Karl Edwart"/>
    <x v="0"/>
    <n v="45"/>
    <s v="40-49"/>
    <x v="0"/>
    <n v="0"/>
    <n v="0"/>
    <n v="1"/>
    <n v="8.0500000000000007"/>
    <x v="0"/>
    <x v="1"/>
  </r>
  <r>
    <s v="Mr"/>
    <s v="Blackwell"/>
    <s v="Stephen Weart"/>
    <x v="0"/>
    <n v="45"/>
    <s v="40-49"/>
    <x v="1"/>
    <n v="0"/>
    <n v="0"/>
    <n v="1"/>
    <n v="35.5"/>
    <x v="0"/>
    <x v="0"/>
  </r>
  <r>
    <s v="Master"/>
    <s v="Navratil"/>
    <s v="Edmond Roger"/>
    <x v="0"/>
    <n v="2"/>
    <s v="0-9"/>
    <x v="2"/>
    <n v="1"/>
    <n v="1"/>
    <n v="3"/>
    <n v="26"/>
    <x v="0"/>
    <x v="1"/>
  </r>
  <r>
    <s v="Miss"/>
    <s v="Fortune"/>
    <s v="Alice Elizabeth"/>
    <x v="1"/>
    <n v="24"/>
    <s v="20-29"/>
    <x v="1"/>
    <n v="3"/>
    <n v="2"/>
    <n v="6"/>
    <n v="263"/>
    <x v="0"/>
    <x v="1"/>
  </r>
  <r>
    <s v="Mr"/>
    <s v="Collander"/>
    <s v="Erik Gustaf"/>
    <x v="0"/>
    <n v="28"/>
    <s v="20-29"/>
    <x v="2"/>
    <n v="0"/>
    <n v="0"/>
    <n v="1"/>
    <n v="13"/>
    <x v="0"/>
    <x v="0"/>
  </r>
  <r>
    <s v="Mr"/>
    <s v="Sedgwick"/>
    <s v="Charles Frederick Waddington"/>
    <x v="0"/>
    <n v="25"/>
    <s v="20-29"/>
    <x v="2"/>
    <n v="0"/>
    <n v="0"/>
    <n v="1"/>
    <n v="13"/>
    <x v="0"/>
    <x v="0"/>
  </r>
  <r>
    <s v="Mr"/>
    <s v="Fox"/>
    <s v="Stanley Hubert"/>
    <x v="0"/>
    <n v="36"/>
    <s v="30-39"/>
    <x v="2"/>
    <n v="0"/>
    <n v="0"/>
    <n v="1"/>
    <n v="13"/>
    <x v="0"/>
    <x v="0"/>
  </r>
  <r>
    <s v="Miss"/>
    <s v="Brown"/>
    <s v="Amelia Mildred"/>
    <x v="1"/>
    <n v="24"/>
    <s v="20-29"/>
    <x v="2"/>
    <n v="0"/>
    <n v="0"/>
    <n v="1"/>
    <n v="13"/>
    <x v="0"/>
    <x v="1"/>
  </r>
  <r>
    <s v="Miss"/>
    <s v="Smith"/>
    <s v="Marion Elsie"/>
    <x v="1"/>
    <n v="40"/>
    <s v="40-49"/>
    <x v="2"/>
    <n v="0"/>
    <n v="0"/>
    <n v="1"/>
    <n v="13"/>
    <x v="0"/>
    <x v="1"/>
  </r>
  <r>
    <s v="Mrs"/>
    <s v="Davison"/>
    <s v="Thomas Henry (Mary E Finck)"/>
    <x v="1"/>
    <m/>
    <s v="0-9"/>
    <x v="0"/>
    <n v="1"/>
    <n v="0"/>
    <n v="2"/>
    <n v="16.100000000000001"/>
    <x v="0"/>
    <x v="1"/>
  </r>
  <r>
    <s v="Master"/>
    <s v="Coutts"/>
    <s v="William Loch William"/>
    <x v="0"/>
    <n v="3"/>
    <s v="0-9"/>
    <x v="0"/>
    <n v="1"/>
    <n v="1"/>
    <n v="3"/>
    <n v="15.9"/>
    <x v="0"/>
    <x v="1"/>
  </r>
  <r>
    <s v="Mr"/>
    <s v="Dimic"/>
    <s v="Jovan"/>
    <x v="0"/>
    <n v="42"/>
    <s v="40-49"/>
    <x v="0"/>
    <n v="0"/>
    <n v="0"/>
    <n v="1"/>
    <n v="8.6624999999999996"/>
    <x v="0"/>
    <x v="0"/>
  </r>
  <r>
    <s v="Mr"/>
    <s v="Odahl"/>
    <s v="Nils Martin"/>
    <x v="0"/>
    <n v="23"/>
    <s v="20-29"/>
    <x v="0"/>
    <n v="0"/>
    <n v="0"/>
    <n v="1"/>
    <n v="9.2249999999999996"/>
    <x v="0"/>
    <x v="0"/>
  </r>
  <r>
    <s v="Mr"/>
    <s v="Williams-Lambert"/>
    <s v="Fletcher Fellows"/>
    <x v="0"/>
    <m/>
    <s v="0-9"/>
    <x v="1"/>
    <n v="0"/>
    <n v="0"/>
    <n v="1"/>
    <n v="35"/>
    <x v="0"/>
    <x v="0"/>
  </r>
  <r>
    <s v="Mr"/>
    <s v="Elias"/>
    <s v="Tannous"/>
    <x v="0"/>
    <n v="15"/>
    <s v="10-19"/>
    <x v="0"/>
    <n v="1"/>
    <n v="1"/>
    <n v="3"/>
    <n v="7.2291999999999996"/>
    <x v="1"/>
    <x v="0"/>
  </r>
  <r>
    <s v="Mr"/>
    <s v="Arnold-Franchi"/>
    <s v="Josef"/>
    <x v="0"/>
    <n v="25"/>
    <s v="20-29"/>
    <x v="0"/>
    <n v="1"/>
    <n v="0"/>
    <n v="2"/>
    <n v="17.8"/>
    <x v="0"/>
    <x v="0"/>
  </r>
  <r>
    <s v="Mr"/>
    <s v="Yousif"/>
    <s v="Wazli"/>
    <x v="0"/>
    <m/>
    <s v="0-9"/>
    <x v="0"/>
    <n v="0"/>
    <n v="0"/>
    <n v="1"/>
    <n v="7.2249999999999996"/>
    <x v="1"/>
    <x v="0"/>
  </r>
  <r>
    <s v="Mr"/>
    <s v="Vanden Steen"/>
    <s v="Leo Peter"/>
    <x v="0"/>
    <n v="28"/>
    <s v="20-29"/>
    <x v="0"/>
    <n v="0"/>
    <n v="0"/>
    <n v="1"/>
    <n v="9.5"/>
    <x v="0"/>
    <x v="0"/>
  </r>
  <r>
    <s v="Miss"/>
    <s v="Bowerman"/>
    <s v="Elsie Edith"/>
    <x v="1"/>
    <n v="22"/>
    <s v="20-29"/>
    <x v="1"/>
    <n v="0"/>
    <n v="1"/>
    <n v="2"/>
    <n v="55"/>
    <x v="0"/>
    <x v="1"/>
  </r>
  <r>
    <s v="Miss"/>
    <s v="Funk"/>
    <s v="Annie Clemmer"/>
    <x v="1"/>
    <n v="38"/>
    <s v="30-39"/>
    <x v="2"/>
    <n v="0"/>
    <n v="0"/>
    <n v="1"/>
    <n v="13"/>
    <x v="0"/>
    <x v="0"/>
  </r>
  <r>
    <s v="Miss"/>
    <s v="McGovern"/>
    <s v="Mary"/>
    <x v="1"/>
    <m/>
    <s v="0-9"/>
    <x v="0"/>
    <n v="0"/>
    <n v="0"/>
    <n v="1"/>
    <n v="7.8792"/>
    <x v="2"/>
    <x v="1"/>
  </r>
  <r>
    <s v="Miss"/>
    <s v="Mockler"/>
    <s v="Helen Mary Ellie"/>
    <x v="1"/>
    <m/>
    <s v="0-9"/>
    <x v="0"/>
    <n v="0"/>
    <n v="0"/>
    <n v="1"/>
    <n v="7.8792"/>
    <x v="2"/>
    <x v="1"/>
  </r>
  <r>
    <s v="Mr"/>
    <s v="Skoog"/>
    <s v="Wilhelm"/>
    <x v="0"/>
    <n v="40"/>
    <s v="40-49"/>
    <x v="0"/>
    <n v="1"/>
    <n v="4"/>
    <n v="6"/>
    <n v="27.9"/>
    <x v="0"/>
    <x v="0"/>
  </r>
  <r>
    <s v="Mr"/>
    <s v="del Carlo"/>
    <s v="Sebastiano"/>
    <x v="0"/>
    <n v="29"/>
    <s v="20-29"/>
    <x v="2"/>
    <n v="1"/>
    <n v="0"/>
    <n v="2"/>
    <n v="27.720800000000001"/>
    <x v="1"/>
    <x v="0"/>
  </r>
  <r>
    <s v="Mrs"/>
    <s v="Barbara"/>
    <s v="(Catherine David)"/>
    <x v="1"/>
    <n v="45"/>
    <s v="40-49"/>
    <x v="0"/>
    <n v="0"/>
    <n v="1"/>
    <n v="2"/>
    <n v="14.4542"/>
    <x v="1"/>
    <x v="0"/>
  </r>
  <r>
    <s v="Mr"/>
    <s v="Asim"/>
    <s v="Adola"/>
    <x v="0"/>
    <n v="35"/>
    <s v="30-39"/>
    <x v="0"/>
    <n v="0"/>
    <n v="0"/>
    <n v="1"/>
    <n v="7.05"/>
    <x v="0"/>
    <x v="0"/>
  </r>
  <r>
    <s v="Mr"/>
    <s v="O'Brien"/>
    <s v="Thomas"/>
    <x v="0"/>
    <m/>
    <s v="0-9"/>
    <x v="0"/>
    <n v="1"/>
    <n v="0"/>
    <n v="2"/>
    <n v="15.5"/>
    <x v="2"/>
    <x v="0"/>
  </r>
  <r>
    <s v="Mr"/>
    <s v="Adahl"/>
    <s v="Mauritz Nils Martin"/>
    <x v="0"/>
    <n v="30"/>
    <s v="30-39"/>
    <x v="0"/>
    <n v="0"/>
    <n v="0"/>
    <n v="1"/>
    <n v="7.25"/>
    <x v="0"/>
    <x v="0"/>
  </r>
  <r>
    <s v="Mrs"/>
    <s v="Warren"/>
    <s v="Frank Manley (Anna Sophia Atkinson)"/>
    <x v="1"/>
    <n v="60"/>
    <s v="60-69"/>
    <x v="1"/>
    <n v="1"/>
    <n v="0"/>
    <n v="2"/>
    <n v="75.25"/>
    <x v="1"/>
    <x v="1"/>
  </r>
  <r>
    <s v="Mrs"/>
    <s v="Moussa"/>
    <s v="(Mantoura Boulos)"/>
    <x v="1"/>
    <m/>
    <s v="0-9"/>
    <x v="0"/>
    <n v="0"/>
    <n v="0"/>
    <n v="1"/>
    <n v="7.2291999999999996"/>
    <x v="1"/>
    <x v="1"/>
  </r>
  <r>
    <s v="Miss"/>
    <s v="Jermyn"/>
    <s v="Annie"/>
    <x v="1"/>
    <m/>
    <s v="0-9"/>
    <x v="0"/>
    <n v="0"/>
    <n v="0"/>
    <n v="1"/>
    <n v="7.75"/>
    <x v="2"/>
    <x v="1"/>
  </r>
  <r>
    <s v="Mme"/>
    <s v="Aubart"/>
    <s v="Leontine Pauline"/>
    <x v="1"/>
    <n v="24"/>
    <s v="20-29"/>
    <x v="1"/>
    <n v="0"/>
    <n v="0"/>
    <n v="1"/>
    <n v="69.3"/>
    <x v="1"/>
    <x v="1"/>
  </r>
  <r>
    <s v="Mr"/>
    <s v="Harder"/>
    <s v="George Achilles"/>
    <x v="0"/>
    <n v="25"/>
    <s v="20-29"/>
    <x v="1"/>
    <n v="1"/>
    <n v="0"/>
    <n v="2"/>
    <n v="55.441699999999997"/>
    <x v="1"/>
    <x v="1"/>
  </r>
  <r>
    <s v="Mr"/>
    <s v="Wiklund"/>
    <s v="Jakob Alfred"/>
    <x v="0"/>
    <n v="18"/>
    <s v="10-19"/>
    <x v="0"/>
    <n v="1"/>
    <n v="0"/>
    <n v="2"/>
    <n v="6.4958"/>
    <x v="0"/>
    <x v="0"/>
  </r>
  <r>
    <s v="Mr"/>
    <s v="Beavan"/>
    <s v="William Thomas"/>
    <x v="0"/>
    <n v="19"/>
    <s v="10-19"/>
    <x v="0"/>
    <n v="0"/>
    <n v="0"/>
    <n v="1"/>
    <n v="8.0500000000000007"/>
    <x v="0"/>
    <x v="0"/>
  </r>
  <r>
    <s v="Mr"/>
    <s v="Ringhini"/>
    <s v="Sante"/>
    <x v="0"/>
    <n v="22"/>
    <s v="20-29"/>
    <x v="1"/>
    <n v="0"/>
    <n v="0"/>
    <n v="1"/>
    <n v="135.63329999999999"/>
    <x v="1"/>
    <x v="0"/>
  </r>
  <r>
    <s v="Miss"/>
    <s v="Palsson"/>
    <s v="Stina Viola"/>
    <x v="1"/>
    <n v="3"/>
    <s v="0-9"/>
    <x v="0"/>
    <n v="3"/>
    <n v="1"/>
    <n v="5"/>
    <n v="21.074999999999999"/>
    <x v="0"/>
    <x v="0"/>
  </r>
  <r>
    <s v="Mrs"/>
    <s v="Meyer"/>
    <s v="Edgar Joseph (Leila Saks)"/>
    <x v="1"/>
    <m/>
    <s v="0-9"/>
    <x v="1"/>
    <n v="1"/>
    <n v="0"/>
    <n v="2"/>
    <n v="82.1708"/>
    <x v="1"/>
    <x v="1"/>
  </r>
  <r>
    <s v="Miss"/>
    <s v="Landergren"/>
    <s v="Aurora Adelia"/>
    <x v="1"/>
    <n v="22"/>
    <s v="20-29"/>
    <x v="0"/>
    <n v="0"/>
    <n v="0"/>
    <n v="1"/>
    <n v="7.25"/>
    <x v="0"/>
    <x v="1"/>
  </r>
  <r>
    <s v="Mr"/>
    <s v="Widener"/>
    <s v="Harry Elkins"/>
    <x v="0"/>
    <n v="27"/>
    <s v="20-29"/>
    <x v="1"/>
    <n v="0"/>
    <n v="2"/>
    <n v="3"/>
    <n v="211.5"/>
    <x v="1"/>
    <x v="0"/>
  </r>
  <r>
    <s v="Mr"/>
    <s v="Betros"/>
    <s v="Tannous"/>
    <x v="0"/>
    <n v="20"/>
    <s v="20-29"/>
    <x v="0"/>
    <n v="0"/>
    <n v="0"/>
    <n v="1"/>
    <n v="4.0125000000000002"/>
    <x v="1"/>
    <x v="0"/>
  </r>
  <r>
    <s v="Mr"/>
    <s v="Gustafsson"/>
    <s v="Karl Gideon"/>
    <x v="0"/>
    <n v="19"/>
    <s v="10-19"/>
    <x v="0"/>
    <n v="0"/>
    <n v="0"/>
    <n v="1"/>
    <n v="7.7750000000000004"/>
    <x v="0"/>
    <x v="0"/>
  </r>
  <r>
    <s v="Miss"/>
    <s v="Bidois"/>
    <s v="Rosalie"/>
    <x v="1"/>
    <n v="42"/>
    <s v="40-49"/>
    <x v="1"/>
    <n v="0"/>
    <n v="0"/>
    <n v="1"/>
    <n v="227.52500000000001"/>
    <x v="1"/>
    <x v="1"/>
  </r>
  <r>
    <s v="Miss"/>
    <s v="Nakid"/>
    <s v="Maria (Mary)"/>
    <x v="1"/>
    <n v="1"/>
    <s v="0-9"/>
    <x v="0"/>
    <n v="0"/>
    <n v="2"/>
    <n v="3"/>
    <n v="15.7417"/>
    <x v="1"/>
    <x v="1"/>
  </r>
  <r>
    <s v="Mr"/>
    <s v="Tikkanen"/>
    <s v="Juho"/>
    <x v="0"/>
    <n v="32"/>
    <s v="30-39"/>
    <x v="0"/>
    <n v="0"/>
    <n v="0"/>
    <n v="1"/>
    <n v="7.9249999999999998"/>
    <x v="0"/>
    <x v="0"/>
  </r>
  <r>
    <s v="Mrs"/>
    <s v="Holverson"/>
    <s v="Alexander Oskar (Mary Aline Towner)"/>
    <x v="1"/>
    <n v="35"/>
    <s v="30-39"/>
    <x v="1"/>
    <n v="1"/>
    <n v="0"/>
    <n v="2"/>
    <n v="52"/>
    <x v="0"/>
    <x v="1"/>
  </r>
  <r>
    <s v="Mr"/>
    <s v="Plotcharsky"/>
    <s v="Vasil"/>
    <x v="0"/>
    <m/>
    <s v="0-9"/>
    <x v="0"/>
    <n v="0"/>
    <n v="0"/>
    <n v="1"/>
    <n v="7.8958000000000004"/>
    <x v="0"/>
    <x v="0"/>
  </r>
  <r>
    <s v="Mr"/>
    <s v="Davies"/>
    <s v="Charles Henry"/>
    <x v="0"/>
    <n v="18"/>
    <s v="10-19"/>
    <x v="2"/>
    <n v="0"/>
    <n v="0"/>
    <n v="1"/>
    <n v="73.5"/>
    <x v="0"/>
    <x v="0"/>
  </r>
  <r>
    <s v="Master"/>
    <s v="Goodwin"/>
    <s v="Sidney Leonard"/>
    <x v="0"/>
    <n v="1"/>
    <s v="0-9"/>
    <x v="0"/>
    <n v="5"/>
    <n v="2"/>
    <n v="8"/>
    <n v="46.9"/>
    <x v="0"/>
    <x v="0"/>
  </r>
  <r>
    <s v="Miss"/>
    <s v="Buss"/>
    <s v="Kate"/>
    <x v="1"/>
    <n v="36"/>
    <s v="30-39"/>
    <x v="2"/>
    <n v="0"/>
    <n v="0"/>
    <n v="1"/>
    <n v="13"/>
    <x v="0"/>
    <x v="1"/>
  </r>
  <r>
    <s v="Mr"/>
    <s v="Sadlier"/>
    <s v="Matthew"/>
    <x v="0"/>
    <m/>
    <s v="0-9"/>
    <x v="0"/>
    <n v="0"/>
    <n v="0"/>
    <n v="1"/>
    <n v="7.7291999999999996"/>
    <x v="2"/>
    <x v="0"/>
  </r>
  <r>
    <s v="Miss"/>
    <s v="Lehmann"/>
    <s v="Bertha"/>
    <x v="1"/>
    <n v="17"/>
    <s v="10-19"/>
    <x v="2"/>
    <n v="0"/>
    <n v="0"/>
    <n v="1"/>
    <n v="12"/>
    <x v="1"/>
    <x v="1"/>
  </r>
  <r>
    <s v="Mr"/>
    <s v="Carter"/>
    <s v="William Ernest"/>
    <x v="0"/>
    <n v="36"/>
    <s v="30-39"/>
    <x v="1"/>
    <n v="1"/>
    <n v="2"/>
    <n v="4"/>
    <n v="120"/>
    <x v="0"/>
    <x v="1"/>
  </r>
  <r>
    <s v="Mr"/>
    <s v="Jansson"/>
    <s v="Carl Olof"/>
    <x v="0"/>
    <n v="21"/>
    <s v="20-29"/>
    <x v="0"/>
    <n v="0"/>
    <n v="0"/>
    <n v="1"/>
    <n v="7.7957999999999998"/>
    <x v="0"/>
    <x v="1"/>
  </r>
  <r>
    <s v="Mr"/>
    <s v="Gustafsson"/>
    <s v="Johan Birger"/>
    <x v="0"/>
    <n v="28"/>
    <s v="20-29"/>
    <x v="0"/>
    <n v="2"/>
    <n v="0"/>
    <n v="3"/>
    <n v="7.9249999999999998"/>
    <x v="0"/>
    <x v="0"/>
  </r>
  <r>
    <s v="Miss"/>
    <s v="Newell"/>
    <s v="Marjorie"/>
    <x v="1"/>
    <n v="23"/>
    <s v="20-29"/>
    <x v="1"/>
    <n v="1"/>
    <n v="0"/>
    <n v="2"/>
    <n v="113.27500000000001"/>
    <x v="1"/>
    <x v="1"/>
  </r>
  <r>
    <s v="Mrs"/>
    <s v="Sandstrom"/>
    <s v="Hjalmar (Agnes Charlotta Bengtsson)"/>
    <x v="1"/>
    <n v="24"/>
    <s v="20-29"/>
    <x v="0"/>
    <n v="0"/>
    <n v="2"/>
    <n v="3"/>
    <n v="16.7"/>
    <x v="0"/>
    <x v="1"/>
  </r>
  <r>
    <s v="Mr"/>
    <s v="Johansson"/>
    <s v="Erik"/>
    <x v="0"/>
    <n v="22"/>
    <s v="20-29"/>
    <x v="0"/>
    <n v="0"/>
    <n v="0"/>
    <n v="1"/>
    <n v="7.7957999999999998"/>
    <x v="0"/>
    <x v="0"/>
  </r>
  <r>
    <s v="Miss"/>
    <s v="Olsson"/>
    <s v="Elina"/>
    <x v="1"/>
    <n v="31"/>
    <s v="30-39"/>
    <x v="0"/>
    <n v="0"/>
    <n v="0"/>
    <n v="1"/>
    <n v="7.8541999999999996"/>
    <x v="0"/>
    <x v="0"/>
  </r>
  <r>
    <s v="Mr"/>
    <s v="McKane"/>
    <s v="Peter David"/>
    <x v="0"/>
    <n v="46"/>
    <s v="40-49"/>
    <x v="2"/>
    <n v="0"/>
    <n v="0"/>
    <n v="1"/>
    <n v="26"/>
    <x v="0"/>
    <x v="0"/>
  </r>
  <r>
    <s v="Dr"/>
    <s v="Pain"/>
    <s v="Alfred"/>
    <x v="0"/>
    <n v="23"/>
    <s v="20-29"/>
    <x v="2"/>
    <n v="0"/>
    <n v="0"/>
    <n v="1"/>
    <n v="10.5"/>
    <x v="0"/>
    <x v="0"/>
  </r>
  <r>
    <s v="Mrs"/>
    <s v="Trout"/>
    <s v="William H (Jessie L)"/>
    <x v="1"/>
    <n v="28"/>
    <s v="20-29"/>
    <x v="2"/>
    <n v="0"/>
    <n v="0"/>
    <n v="1"/>
    <n v="12.65"/>
    <x v="0"/>
    <x v="1"/>
  </r>
  <r>
    <s v="Mr"/>
    <s v="Niskanen"/>
    <s v="Juha"/>
    <x v="0"/>
    <n v="39"/>
    <s v="30-39"/>
    <x v="0"/>
    <n v="0"/>
    <n v="0"/>
    <n v="1"/>
    <n v="7.9249999999999998"/>
    <x v="0"/>
    <x v="1"/>
  </r>
  <r>
    <s v="Mr"/>
    <s v="Adams"/>
    <s v="John"/>
    <x v="0"/>
    <n v="26"/>
    <s v="20-29"/>
    <x v="0"/>
    <n v="0"/>
    <n v="0"/>
    <n v="1"/>
    <n v="8.0500000000000007"/>
    <x v="0"/>
    <x v="0"/>
  </r>
  <r>
    <s v="Miss"/>
    <s v="Jussila"/>
    <s v="Mari Aina"/>
    <x v="1"/>
    <n v="21"/>
    <s v="20-29"/>
    <x v="0"/>
    <n v="1"/>
    <n v="0"/>
    <n v="2"/>
    <n v="9.8249999999999993"/>
    <x v="0"/>
    <x v="0"/>
  </r>
  <r>
    <s v="Mr"/>
    <s v="Hakkarainen"/>
    <s v="Pekka Pietari"/>
    <x v="0"/>
    <n v="28"/>
    <s v="20-29"/>
    <x v="0"/>
    <n v="1"/>
    <n v="0"/>
    <n v="2"/>
    <n v="15.85"/>
    <x v="0"/>
    <x v="0"/>
  </r>
  <r>
    <s v="Miss"/>
    <s v="Oreskovic"/>
    <s v="Marija"/>
    <x v="1"/>
    <n v="20"/>
    <s v="20-29"/>
    <x v="0"/>
    <n v="0"/>
    <n v="0"/>
    <n v="1"/>
    <n v="8.6624999999999996"/>
    <x v="0"/>
    <x v="0"/>
  </r>
  <r>
    <s v="Mr"/>
    <s v="Gale"/>
    <s v="Shadrach"/>
    <x v="0"/>
    <n v="34"/>
    <s v="30-39"/>
    <x v="2"/>
    <n v="1"/>
    <n v="0"/>
    <n v="2"/>
    <n v="21"/>
    <x v="0"/>
    <x v="0"/>
  </r>
  <r>
    <s v="Mr"/>
    <s v="Widegren"/>
    <s v="Carl/Charles Peter"/>
    <x v="0"/>
    <n v="51"/>
    <s v="50-59"/>
    <x v="0"/>
    <n v="0"/>
    <n v="0"/>
    <n v="1"/>
    <n v="7.75"/>
    <x v="0"/>
    <x v="0"/>
  </r>
  <r>
    <s v="Master"/>
    <s v="Richards"/>
    <s v="William Rowe"/>
    <x v="0"/>
    <n v="3"/>
    <s v="0-9"/>
    <x v="2"/>
    <n v="1"/>
    <n v="1"/>
    <n v="3"/>
    <n v="18.75"/>
    <x v="0"/>
    <x v="1"/>
  </r>
  <r>
    <s v="Mr"/>
    <s v="Birkeland"/>
    <s v="Hans Martin Monsen"/>
    <x v="0"/>
    <n v="21"/>
    <s v="20-29"/>
    <x v="0"/>
    <n v="0"/>
    <n v="0"/>
    <n v="1"/>
    <n v="7.7750000000000004"/>
    <x v="0"/>
    <x v="0"/>
  </r>
  <r>
    <s v="Miss"/>
    <s v="Lefebre"/>
    <s v="Ida"/>
    <x v="1"/>
    <m/>
    <s v="0-9"/>
    <x v="0"/>
    <n v="3"/>
    <n v="1"/>
    <n v="5"/>
    <n v="25.466699999999999"/>
    <x v="0"/>
    <x v="0"/>
  </r>
  <r>
    <s v="Mr"/>
    <s v="Sdycoff"/>
    <s v="Todor"/>
    <x v="0"/>
    <m/>
    <s v="0-9"/>
    <x v="0"/>
    <n v="0"/>
    <n v="0"/>
    <n v="1"/>
    <n v="7.8958000000000004"/>
    <x v="0"/>
    <x v="0"/>
  </r>
  <r>
    <s v="Mr"/>
    <s v="Hart"/>
    <s v="Henry"/>
    <x v="0"/>
    <m/>
    <s v="0-9"/>
    <x v="0"/>
    <n v="0"/>
    <n v="0"/>
    <n v="1"/>
    <n v="6.8582999999999998"/>
    <x v="2"/>
    <x v="0"/>
  </r>
  <r>
    <s v="Miss"/>
    <s v="Minahan"/>
    <s v="Daisy E"/>
    <x v="1"/>
    <n v="33"/>
    <s v="30-39"/>
    <x v="1"/>
    <n v="1"/>
    <n v="0"/>
    <n v="2"/>
    <n v="90"/>
    <x v="2"/>
    <x v="1"/>
  </r>
  <r>
    <s v="Mr"/>
    <s v="Cunningham"/>
    <s v="Alfred Fleming"/>
    <x v="0"/>
    <m/>
    <s v="0-9"/>
    <x v="2"/>
    <n v="0"/>
    <n v="0"/>
    <n v="1"/>
    <n v="0"/>
    <x v="0"/>
    <x v="0"/>
  </r>
  <r>
    <s v="Mr"/>
    <s v="Sundman"/>
    <s v="Johan Julian"/>
    <x v="0"/>
    <n v="44"/>
    <s v="40-49"/>
    <x v="0"/>
    <n v="0"/>
    <n v="0"/>
    <n v="1"/>
    <n v="7.9249999999999998"/>
    <x v="0"/>
    <x v="1"/>
  </r>
  <r>
    <s v="Mrs"/>
    <s v="Meek"/>
    <s v="Thomas (Annie Louise Rowley)"/>
    <x v="1"/>
    <m/>
    <s v="0-9"/>
    <x v="0"/>
    <n v="0"/>
    <n v="0"/>
    <n v="1"/>
    <n v="8.0500000000000007"/>
    <x v="0"/>
    <x v="0"/>
  </r>
  <r>
    <s v="Mrs"/>
    <s v="Drew"/>
    <s v="James Vivian (Lulu Thorne Christian)"/>
    <x v="1"/>
    <n v="34"/>
    <s v="30-39"/>
    <x v="2"/>
    <n v="1"/>
    <n v="1"/>
    <n v="3"/>
    <n v="32.5"/>
    <x v="0"/>
    <x v="1"/>
  </r>
  <r>
    <s v="Miss"/>
    <s v="Silven"/>
    <s v="Lyyli Karoliina"/>
    <x v="1"/>
    <n v="18"/>
    <s v="10-19"/>
    <x v="2"/>
    <n v="0"/>
    <n v="2"/>
    <n v="3"/>
    <n v="13"/>
    <x v="0"/>
    <x v="1"/>
  </r>
  <r>
    <s v="Mr"/>
    <s v="Matthews"/>
    <s v="William John"/>
    <x v="0"/>
    <n v="30"/>
    <s v="30-39"/>
    <x v="2"/>
    <n v="0"/>
    <n v="0"/>
    <n v="1"/>
    <n v="13"/>
    <x v="0"/>
    <x v="0"/>
  </r>
  <r>
    <s v="Miss"/>
    <s v="Van Impe"/>
    <s v="Catharina"/>
    <x v="1"/>
    <n v="10"/>
    <s v="10-19"/>
    <x v="0"/>
    <n v="0"/>
    <n v="2"/>
    <n v="3"/>
    <n v="24.15"/>
    <x v="0"/>
    <x v="0"/>
  </r>
  <r>
    <s v="Mr"/>
    <s v="Gheorgheff"/>
    <s v="Stanio"/>
    <x v="0"/>
    <m/>
    <s v="0-9"/>
    <x v="0"/>
    <n v="0"/>
    <n v="0"/>
    <n v="1"/>
    <n v="7.8958000000000004"/>
    <x v="1"/>
    <x v="0"/>
  </r>
  <r>
    <s v="Mr"/>
    <s v="Charters"/>
    <s v="David"/>
    <x v="0"/>
    <n v="21"/>
    <s v="20-29"/>
    <x v="0"/>
    <n v="0"/>
    <n v="0"/>
    <n v="1"/>
    <n v="7.7332999999999998"/>
    <x v="2"/>
    <x v="0"/>
  </r>
  <r>
    <s v="Mr"/>
    <s v="Zimmerman"/>
    <s v="Leo"/>
    <x v="0"/>
    <n v="29"/>
    <s v="20-29"/>
    <x v="0"/>
    <n v="0"/>
    <n v="0"/>
    <n v="1"/>
    <n v="7.875"/>
    <x v="0"/>
    <x v="0"/>
  </r>
  <r>
    <s v="Mrs"/>
    <s v="Danbom"/>
    <s v="Ernst Gilbert (Anna Sigrid Maria Brogren)"/>
    <x v="1"/>
    <n v="28"/>
    <s v="20-29"/>
    <x v="0"/>
    <n v="1"/>
    <n v="1"/>
    <n v="3"/>
    <n v="14.4"/>
    <x v="0"/>
    <x v="0"/>
  </r>
  <r>
    <s v="Mr"/>
    <s v="Rosblom"/>
    <s v="Viktor Richard"/>
    <x v="0"/>
    <n v="18"/>
    <s v="10-19"/>
    <x v="0"/>
    <n v="1"/>
    <n v="1"/>
    <n v="3"/>
    <n v="20.212499999999999"/>
    <x v="0"/>
    <x v="0"/>
  </r>
  <r>
    <s v="Mr"/>
    <s v="Wiseman"/>
    <s v="Phillippe"/>
    <x v="0"/>
    <m/>
    <s v="0-9"/>
    <x v="0"/>
    <n v="0"/>
    <n v="0"/>
    <n v="1"/>
    <n v="7.25"/>
    <x v="0"/>
    <x v="0"/>
  </r>
  <r>
    <s v="Mrs"/>
    <s v="Clarke"/>
    <s v="Charles V (Ada Maria Winfield)"/>
    <x v="1"/>
    <n v="28"/>
    <s v="20-29"/>
    <x v="2"/>
    <n v="1"/>
    <n v="0"/>
    <n v="2"/>
    <n v="26"/>
    <x v="0"/>
    <x v="1"/>
  </r>
  <r>
    <s v="Miss"/>
    <s v="Phillips"/>
    <s v="Kate Florence (Mrs Kate Louise Phillips Marshall)"/>
    <x v="1"/>
    <n v="19"/>
    <s v="10-19"/>
    <x v="2"/>
    <n v="0"/>
    <n v="0"/>
    <n v="1"/>
    <n v="26"/>
    <x v="0"/>
    <x v="1"/>
  </r>
  <r>
    <s v="Mr"/>
    <s v="Flynn"/>
    <s v="James"/>
    <x v="0"/>
    <m/>
    <s v="0-9"/>
    <x v="0"/>
    <n v="0"/>
    <n v="0"/>
    <n v="1"/>
    <n v="7.75"/>
    <x v="2"/>
    <x v="0"/>
  </r>
  <r>
    <s v="Mr"/>
    <s v="Pickard"/>
    <s v="Berk (Berk Trembisky)"/>
    <x v="0"/>
    <n v="32"/>
    <s v="30-39"/>
    <x v="0"/>
    <n v="0"/>
    <n v="0"/>
    <n v="1"/>
    <n v="8.0500000000000007"/>
    <x v="0"/>
    <x v="1"/>
  </r>
  <r>
    <s v="Mr"/>
    <s v="Bjornstrom-Steffansson"/>
    <s v="Mauritz Hakan"/>
    <x v="0"/>
    <n v="28"/>
    <s v="20-29"/>
    <x v="1"/>
    <n v="0"/>
    <n v="0"/>
    <n v="1"/>
    <n v="26.55"/>
    <x v="0"/>
    <x v="1"/>
  </r>
  <r>
    <s v="Mrs"/>
    <s v="Thorneycroft"/>
    <s v="Percival (Florence Kate White)"/>
    <x v="1"/>
    <m/>
    <s v="0-9"/>
    <x v="0"/>
    <n v="1"/>
    <n v="0"/>
    <n v="2"/>
    <n v="16.100000000000001"/>
    <x v="0"/>
    <x v="1"/>
  </r>
  <r>
    <s v="Mrs"/>
    <s v="Louch"/>
    <s v="Charles Alexander (Alice Adelaide Slow)"/>
    <x v="1"/>
    <n v="42"/>
    <s v="40-49"/>
    <x v="2"/>
    <n v="1"/>
    <n v="0"/>
    <n v="2"/>
    <n v="26"/>
    <x v="0"/>
    <x v="1"/>
  </r>
  <r>
    <s v="Mr"/>
    <s v="Kallio"/>
    <s v="Nikolai Erland"/>
    <x v="0"/>
    <n v="17"/>
    <s v="10-19"/>
    <x v="0"/>
    <n v="0"/>
    <n v="0"/>
    <n v="1"/>
    <n v="7.125"/>
    <x v="0"/>
    <x v="0"/>
  </r>
  <r>
    <s v="Mr"/>
    <s v="Silvey"/>
    <s v="William Baird"/>
    <x v="0"/>
    <n v="50"/>
    <s v="50-59"/>
    <x v="1"/>
    <n v="1"/>
    <n v="0"/>
    <n v="2"/>
    <n v="55.9"/>
    <x v="0"/>
    <x v="0"/>
  </r>
  <r>
    <s v="Miss"/>
    <s v="Carter"/>
    <s v="Lucile Polk"/>
    <x v="1"/>
    <n v="14"/>
    <s v="10-19"/>
    <x v="1"/>
    <n v="1"/>
    <n v="2"/>
    <n v="4"/>
    <n v="120"/>
    <x v="0"/>
    <x v="1"/>
  </r>
  <r>
    <s v="Miss"/>
    <s v="Ford"/>
    <s v="Doolina Margaret Daisy"/>
    <x v="1"/>
    <n v="21"/>
    <s v="20-29"/>
    <x v="0"/>
    <n v="2"/>
    <n v="2"/>
    <n v="5"/>
    <n v="34.375"/>
    <x v="0"/>
    <x v="0"/>
  </r>
  <r>
    <s v="Mrs"/>
    <s v="Richards"/>
    <s v="Sidney (Emily Hocking)"/>
    <x v="1"/>
    <n v="24"/>
    <s v="20-29"/>
    <x v="2"/>
    <n v="2"/>
    <n v="3"/>
    <n v="6"/>
    <n v="18.75"/>
    <x v="0"/>
    <x v="1"/>
  </r>
  <r>
    <s v="Mr"/>
    <s v="Fortune"/>
    <s v="Mark"/>
    <x v="0"/>
    <n v="64"/>
    <s v="60-69"/>
    <x v="1"/>
    <n v="1"/>
    <n v="4"/>
    <n v="6"/>
    <n v="263"/>
    <x v="0"/>
    <x v="0"/>
  </r>
  <r>
    <s v="Mr"/>
    <s v="Kvillner"/>
    <s v="Johan Henrik Johannesson"/>
    <x v="0"/>
    <n v="31"/>
    <s v="30-39"/>
    <x v="2"/>
    <n v="0"/>
    <n v="0"/>
    <n v="1"/>
    <n v="10.5"/>
    <x v="0"/>
    <x v="0"/>
  </r>
  <r>
    <s v="Mrs"/>
    <s v="Hart"/>
    <s v="Benjamin (Esther Ada Bloomfield)"/>
    <x v="1"/>
    <n v="45"/>
    <s v="40-49"/>
    <x v="2"/>
    <n v="1"/>
    <n v="1"/>
    <n v="3"/>
    <n v="26.25"/>
    <x v="0"/>
    <x v="1"/>
  </r>
  <r>
    <s v="Mr"/>
    <s v="Hampe"/>
    <s v="Leon"/>
    <x v="0"/>
    <n v="20"/>
    <s v="20-29"/>
    <x v="0"/>
    <n v="0"/>
    <n v="0"/>
    <n v="1"/>
    <n v="9.5"/>
    <x v="0"/>
    <x v="0"/>
  </r>
  <r>
    <s v="Mr"/>
    <s v="Petterson"/>
    <s v="Johan Emil"/>
    <x v="0"/>
    <n v="25"/>
    <s v="20-29"/>
    <x v="0"/>
    <n v="1"/>
    <n v="0"/>
    <n v="2"/>
    <n v="7.7750000000000004"/>
    <x v="0"/>
    <x v="0"/>
  </r>
  <r>
    <s v="Ms"/>
    <s v="Reynaldo"/>
    <s v="Encarnacion"/>
    <x v="1"/>
    <n v="28"/>
    <s v="20-29"/>
    <x v="2"/>
    <n v="0"/>
    <n v="0"/>
    <n v="1"/>
    <n v="13"/>
    <x v="0"/>
    <x v="1"/>
  </r>
  <r>
    <s v="Mr"/>
    <s v="Johannesen-Bratthammer"/>
    <s v="Bernt"/>
    <x v="0"/>
    <m/>
    <s v="0-9"/>
    <x v="0"/>
    <n v="0"/>
    <n v="0"/>
    <n v="1"/>
    <n v="8.1125000000000007"/>
    <x v="0"/>
    <x v="1"/>
  </r>
  <r>
    <s v="Master"/>
    <s v="Dodge"/>
    <s v="Washington"/>
    <x v="0"/>
    <n v="4"/>
    <s v="0-9"/>
    <x v="1"/>
    <n v="0"/>
    <n v="2"/>
    <n v="3"/>
    <n v="81.8583"/>
    <x v="0"/>
    <x v="1"/>
  </r>
  <r>
    <s v="Miss"/>
    <s v="Mellinger"/>
    <s v="Madeleine Violet"/>
    <x v="1"/>
    <n v="13"/>
    <s v="10-19"/>
    <x v="2"/>
    <n v="0"/>
    <n v="1"/>
    <n v="2"/>
    <n v="19.5"/>
    <x v="0"/>
    <x v="1"/>
  </r>
  <r>
    <s v="Mr"/>
    <s v="Seward"/>
    <s v="Frederic Kimber"/>
    <x v="0"/>
    <n v="34"/>
    <s v="30-39"/>
    <x v="1"/>
    <n v="0"/>
    <n v="0"/>
    <n v="1"/>
    <n v="26.55"/>
    <x v="0"/>
    <x v="1"/>
  </r>
  <r>
    <s v="Miss"/>
    <s v="Baclini"/>
    <s v="Marie Catherine"/>
    <x v="1"/>
    <n v="5"/>
    <s v="0-9"/>
    <x v="0"/>
    <n v="2"/>
    <n v="1"/>
    <n v="4"/>
    <n v="19.258299999999998"/>
    <x v="1"/>
    <x v="1"/>
  </r>
  <r>
    <s v="Major"/>
    <s v="Peuchen"/>
    <s v="Arthur Godfrey"/>
    <x v="0"/>
    <n v="52"/>
    <s v="50-59"/>
    <x v="1"/>
    <n v="0"/>
    <n v="0"/>
    <n v="1"/>
    <n v="30.5"/>
    <x v="0"/>
    <x v="1"/>
  </r>
  <r>
    <s v="Mr"/>
    <s v="West"/>
    <s v="Edwy Arthur"/>
    <x v="0"/>
    <n v="36"/>
    <s v="30-39"/>
    <x v="2"/>
    <n v="1"/>
    <n v="2"/>
    <n v="4"/>
    <n v="27.75"/>
    <x v="0"/>
    <x v="0"/>
  </r>
  <r>
    <s v="Mr"/>
    <s v="Hagland"/>
    <s v="Ingvald Olai Olsen"/>
    <x v="0"/>
    <m/>
    <s v="0-9"/>
    <x v="0"/>
    <n v="1"/>
    <n v="0"/>
    <n v="2"/>
    <n v="19.966699999999999"/>
    <x v="0"/>
    <x v="0"/>
  </r>
  <r>
    <s v="Mr"/>
    <s v="Foreman"/>
    <s v="Benjamin Laventall"/>
    <x v="0"/>
    <n v="30"/>
    <s v="30-39"/>
    <x v="1"/>
    <n v="0"/>
    <n v="0"/>
    <n v="1"/>
    <n v="27.75"/>
    <x v="1"/>
    <x v="0"/>
  </r>
  <r>
    <s v="Mr"/>
    <s v="Goldenberg"/>
    <s v="Samuel L"/>
    <x v="0"/>
    <n v="49"/>
    <s v="40-49"/>
    <x v="1"/>
    <n v="1"/>
    <n v="0"/>
    <n v="2"/>
    <n v="89.104200000000006"/>
    <x v="1"/>
    <x v="1"/>
  </r>
  <r>
    <s v="Mr"/>
    <s v="Peduzzi"/>
    <s v="Joseph"/>
    <x v="0"/>
    <m/>
    <s v="0-9"/>
    <x v="0"/>
    <n v="0"/>
    <n v="0"/>
    <n v="1"/>
    <n v="8.0500000000000007"/>
    <x v="0"/>
    <x v="0"/>
  </r>
  <r>
    <s v="Mr"/>
    <s v="Jalsevac"/>
    <s v="Ivan"/>
    <x v="0"/>
    <n v="29"/>
    <s v="20-29"/>
    <x v="0"/>
    <n v="0"/>
    <n v="0"/>
    <n v="1"/>
    <n v="7.8958000000000004"/>
    <x v="1"/>
    <x v="1"/>
  </r>
  <r>
    <s v="Mr"/>
    <s v="Millet"/>
    <s v="Francis Davis"/>
    <x v="0"/>
    <n v="65"/>
    <s v="60-69"/>
    <x v="1"/>
    <n v="0"/>
    <n v="0"/>
    <n v="1"/>
    <n v="26.55"/>
    <x v="0"/>
    <x v="0"/>
  </r>
  <r>
    <s v="Mrs"/>
    <s v="Kenyon"/>
    <s v="Frederick R (Marion)"/>
    <x v="1"/>
    <m/>
    <s v="0-9"/>
    <x v="1"/>
    <n v="1"/>
    <n v="0"/>
    <n v="2"/>
    <n v="51.862499999999997"/>
    <x v="0"/>
    <x v="1"/>
  </r>
  <r>
    <s v="Miss"/>
    <s v="Toomey"/>
    <s v="Ellen"/>
    <x v="1"/>
    <n v="50"/>
    <s v="50-59"/>
    <x v="2"/>
    <n v="0"/>
    <n v="0"/>
    <n v="1"/>
    <n v="10.5"/>
    <x v="0"/>
    <x v="1"/>
  </r>
  <r>
    <s v="Mr"/>
    <s v="O'Connor"/>
    <s v="Maurice"/>
    <x v="0"/>
    <m/>
    <s v="0-9"/>
    <x v="0"/>
    <n v="0"/>
    <n v="0"/>
    <n v="1"/>
    <n v="7.75"/>
    <x v="2"/>
    <x v="0"/>
  </r>
  <r>
    <s v="Mr"/>
    <s v="Anderson"/>
    <s v="Harry"/>
    <x v="0"/>
    <n v="48"/>
    <s v="40-49"/>
    <x v="1"/>
    <n v="0"/>
    <n v="0"/>
    <n v="1"/>
    <n v="26.55"/>
    <x v="0"/>
    <x v="1"/>
  </r>
  <r>
    <s v="Mr"/>
    <s v="Morley"/>
    <s v="William"/>
    <x v="0"/>
    <n v="34"/>
    <s v="30-39"/>
    <x v="0"/>
    <n v="0"/>
    <n v="0"/>
    <n v="1"/>
    <n v="8.0500000000000007"/>
    <x v="0"/>
    <x v="0"/>
  </r>
  <r>
    <s v="Mr"/>
    <s v="Gee"/>
    <s v="Arthur H"/>
    <x v="0"/>
    <n v="47"/>
    <s v="40-49"/>
    <x v="1"/>
    <n v="0"/>
    <n v="0"/>
    <n v="1"/>
    <n v="38.5"/>
    <x v="0"/>
    <x v="0"/>
  </r>
  <r>
    <s v="Mr"/>
    <s v="Milling"/>
    <s v="Jacob Christian"/>
    <x v="0"/>
    <n v="48"/>
    <s v="40-49"/>
    <x v="2"/>
    <n v="0"/>
    <n v="0"/>
    <n v="1"/>
    <n v="13"/>
    <x v="0"/>
    <x v="0"/>
  </r>
  <r>
    <s v="Mr"/>
    <s v="Maisner"/>
    <s v="Simon"/>
    <x v="0"/>
    <m/>
    <s v="0-9"/>
    <x v="0"/>
    <n v="0"/>
    <n v="0"/>
    <n v="1"/>
    <n v="8.0500000000000007"/>
    <x v="0"/>
    <x v="0"/>
  </r>
  <r>
    <s v="Mr"/>
    <s v="Goncalves"/>
    <s v="Manuel Estanslas"/>
    <x v="0"/>
    <n v="38"/>
    <s v="30-39"/>
    <x v="0"/>
    <n v="0"/>
    <n v="0"/>
    <n v="1"/>
    <n v="7.05"/>
    <x v="0"/>
    <x v="0"/>
  </r>
  <r>
    <s v="Mr"/>
    <s v="Campbell"/>
    <s v="William"/>
    <x v="0"/>
    <m/>
    <s v="0-9"/>
    <x v="2"/>
    <n v="0"/>
    <n v="0"/>
    <n v="1"/>
    <n v="0"/>
    <x v="0"/>
    <x v="0"/>
  </r>
  <r>
    <s v="Mr"/>
    <s v="Smart"/>
    <s v="John Montgomery"/>
    <x v="0"/>
    <n v="56"/>
    <s v="50-59"/>
    <x v="1"/>
    <n v="0"/>
    <n v="0"/>
    <n v="1"/>
    <n v="26.55"/>
    <x v="0"/>
    <x v="0"/>
  </r>
  <r>
    <s v="Mr"/>
    <s v="Scanlan"/>
    <s v="James"/>
    <x v="0"/>
    <m/>
    <s v="0-9"/>
    <x v="0"/>
    <n v="0"/>
    <n v="0"/>
    <n v="1"/>
    <n v="7.7249999999999996"/>
    <x v="2"/>
    <x v="0"/>
  </r>
  <r>
    <s v="Miss"/>
    <s v="Baclini"/>
    <s v="Helene Barbara"/>
    <x v="1"/>
    <n v="1"/>
    <s v="0-9"/>
    <x v="0"/>
    <n v="2"/>
    <n v="1"/>
    <n v="4"/>
    <n v="19.258299999999998"/>
    <x v="1"/>
    <x v="1"/>
  </r>
  <r>
    <s v="Mr"/>
    <s v="Keefe"/>
    <s v="Arthur"/>
    <x v="0"/>
    <m/>
    <s v="0-9"/>
    <x v="0"/>
    <n v="0"/>
    <n v="0"/>
    <n v="1"/>
    <n v="7.25"/>
    <x v="0"/>
    <x v="0"/>
  </r>
  <r>
    <s v="Mr"/>
    <s v="Cacic"/>
    <s v="Luka"/>
    <x v="0"/>
    <n v="38"/>
    <s v="30-39"/>
    <x v="0"/>
    <n v="0"/>
    <n v="0"/>
    <n v="1"/>
    <n v="8.6624999999999996"/>
    <x v="0"/>
    <x v="0"/>
  </r>
  <r>
    <s v="Mrs"/>
    <s v="West"/>
    <s v="Edwy Arthur (Ada Mary Worth)"/>
    <x v="1"/>
    <n v="33"/>
    <s v="30-39"/>
    <x v="2"/>
    <n v="1"/>
    <n v="2"/>
    <n v="4"/>
    <n v="27.75"/>
    <x v="0"/>
    <x v="1"/>
  </r>
  <r>
    <s v="Mrs"/>
    <s v="Jerwan"/>
    <s v="Amin S (Marie Marthe Thuillard)"/>
    <x v="1"/>
    <n v="23"/>
    <s v="20-29"/>
    <x v="2"/>
    <n v="0"/>
    <n v="0"/>
    <n v="1"/>
    <n v="13.791700000000001"/>
    <x v="1"/>
    <x v="1"/>
  </r>
  <r>
    <s v="Miss"/>
    <s v="Strandberg"/>
    <s v="Ida Sofia"/>
    <x v="1"/>
    <n v="22"/>
    <s v="20-29"/>
    <x v="0"/>
    <n v="0"/>
    <n v="0"/>
    <n v="1"/>
    <n v="9.8375000000000004"/>
    <x v="0"/>
    <x v="0"/>
  </r>
  <r>
    <s v="Mr"/>
    <s v="Clifford"/>
    <s v="George Quincy"/>
    <x v="0"/>
    <m/>
    <s v="0-9"/>
    <x v="1"/>
    <n v="0"/>
    <n v="0"/>
    <n v="1"/>
    <n v="52"/>
    <x v="0"/>
    <x v="0"/>
  </r>
  <r>
    <s v="Mr"/>
    <s v="Renouf"/>
    <s v="Peter Henry"/>
    <x v="0"/>
    <n v="34"/>
    <s v="30-39"/>
    <x v="2"/>
    <n v="1"/>
    <n v="0"/>
    <n v="2"/>
    <n v="21"/>
    <x v="0"/>
    <x v="0"/>
  </r>
  <r>
    <s v="Mr"/>
    <s v="Braund"/>
    <s v="Lewis Richard"/>
    <x v="0"/>
    <n v="29"/>
    <s v="20-29"/>
    <x v="0"/>
    <n v="1"/>
    <n v="0"/>
    <n v="2"/>
    <n v="7.0457999999999998"/>
    <x v="0"/>
    <x v="0"/>
  </r>
  <r>
    <s v="Mr"/>
    <s v="Karlsson"/>
    <s v="Nils August"/>
    <x v="0"/>
    <n v="22"/>
    <s v="20-29"/>
    <x v="0"/>
    <n v="0"/>
    <n v="0"/>
    <n v="1"/>
    <n v="7.5208000000000004"/>
    <x v="0"/>
    <x v="0"/>
  </r>
  <r>
    <s v="Miss"/>
    <s v="Hirvonen"/>
    <s v="Hildur E"/>
    <x v="1"/>
    <n v="2"/>
    <s v="0-9"/>
    <x v="0"/>
    <n v="0"/>
    <n v="1"/>
    <n v="2"/>
    <n v="12.2875"/>
    <x v="0"/>
    <x v="1"/>
  </r>
  <r>
    <s v="Master"/>
    <s v="Goodwin"/>
    <s v="Harold Victor"/>
    <x v="0"/>
    <n v="9"/>
    <s v="0-9"/>
    <x v="0"/>
    <n v="5"/>
    <n v="2"/>
    <n v="8"/>
    <n v="46.9"/>
    <x v="0"/>
    <x v="0"/>
  </r>
  <r>
    <s v="Mr"/>
    <s v="Frost"/>
    <s v="Anthony Wood Archie"/>
    <x v="0"/>
    <m/>
    <s v="0-9"/>
    <x v="2"/>
    <n v="0"/>
    <n v="0"/>
    <n v="1"/>
    <n v="0"/>
    <x v="0"/>
    <x v="0"/>
  </r>
  <r>
    <s v="Mr"/>
    <s v="Rouse"/>
    <s v="Richard Henry"/>
    <x v="0"/>
    <n v="50"/>
    <s v="50-59"/>
    <x v="0"/>
    <n v="0"/>
    <n v="0"/>
    <n v="1"/>
    <n v="8.0500000000000007"/>
    <x v="0"/>
    <x v="0"/>
  </r>
  <r>
    <s v="Mrs"/>
    <s v="Turkula"/>
    <s v="(Hedwig)"/>
    <x v="1"/>
    <n v="63"/>
    <s v="60-69"/>
    <x v="0"/>
    <n v="0"/>
    <n v="0"/>
    <n v="1"/>
    <n v="9.5875000000000004"/>
    <x v="0"/>
    <x v="1"/>
  </r>
  <r>
    <s v="Mr"/>
    <s v="Bishop"/>
    <s v="Dickinson H"/>
    <x v="0"/>
    <n v="25"/>
    <s v="20-29"/>
    <x v="1"/>
    <n v="1"/>
    <n v="0"/>
    <n v="2"/>
    <n v="91.0792"/>
    <x v="1"/>
    <x v="1"/>
  </r>
  <r>
    <s v="Miss"/>
    <s v="Lefebre"/>
    <s v="Jeannie"/>
    <x v="1"/>
    <m/>
    <s v="0-9"/>
    <x v="0"/>
    <n v="3"/>
    <n v="1"/>
    <n v="5"/>
    <n v="25.466699999999999"/>
    <x v="0"/>
    <x v="0"/>
  </r>
  <r>
    <s v="Mrs"/>
    <s v="Hoyt"/>
    <s v="Frederick Maxfield (Jane Anne Forby)"/>
    <x v="1"/>
    <n v="35"/>
    <s v="30-39"/>
    <x v="1"/>
    <n v="1"/>
    <n v="0"/>
    <n v="2"/>
    <n v="90"/>
    <x v="0"/>
    <x v="1"/>
  </r>
  <r>
    <s v="Mr"/>
    <s v="Kent"/>
    <s v="Edward Austin"/>
    <x v="0"/>
    <n v="58"/>
    <s v="50-59"/>
    <x v="1"/>
    <n v="0"/>
    <n v="0"/>
    <n v="1"/>
    <n v="29.7"/>
    <x v="1"/>
    <x v="0"/>
  </r>
  <r>
    <s v="Mr"/>
    <s v="Somerton"/>
    <s v="Francis William"/>
    <x v="0"/>
    <n v="30"/>
    <s v="30-39"/>
    <x v="0"/>
    <n v="0"/>
    <n v="0"/>
    <n v="1"/>
    <n v="8.0500000000000007"/>
    <x v="0"/>
    <x v="0"/>
  </r>
  <r>
    <s v="Master"/>
    <s v="Coutts"/>
    <s v="Eden Leslie Neville"/>
    <x v="0"/>
    <n v="9"/>
    <s v="0-9"/>
    <x v="0"/>
    <n v="1"/>
    <n v="1"/>
    <n v="3"/>
    <n v="15.9"/>
    <x v="0"/>
    <x v="1"/>
  </r>
  <r>
    <s v="Mr"/>
    <s v="Hagland"/>
    <s v="Konrad Mathias Reiersen"/>
    <x v="0"/>
    <m/>
    <s v="0-9"/>
    <x v="0"/>
    <n v="1"/>
    <n v="0"/>
    <n v="2"/>
    <n v="19.966699999999999"/>
    <x v="0"/>
    <x v="0"/>
  </r>
  <r>
    <s v="Mr"/>
    <s v="Windelov"/>
    <s v="Einar"/>
    <x v="0"/>
    <n v="21"/>
    <s v="20-29"/>
    <x v="0"/>
    <n v="0"/>
    <n v="0"/>
    <n v="1"/>
    <n v="7.25"/>
    <x v="0"/>
    <x v="0"/>
  </r>
  <r>
    <s v="Mr"/>
    <s v="Molson"/>
    <s v="Harry Markland"/>
    <x v="0"/>
    <n v="55"/>
    <s v="50-59"/>
    <x v="1"/>
    <n v="0"/>
    <n v="0"/>
    <n v="1"/>
    <n v="30.5"/>
    <x v="0"/>
    <x v="0"/>
  </r>
  <r>
    <s v="Mr"/>
    <s v="Artagaveytia"/>
    <s v="Ramon"/>
    <x v="0"/>
    <n v="71"/>
    <s v="70-79"/>
    <x v="1"/>
    <n v="0"/>
    <n v="0"/>
    <n v="1"/>
    <n v="49.504199999999997"/>
    <x v="1"/>
    <x v="0"/>
  </r>
  <r>
    <s v="Mr"/>
    <s v="Stanley"/>
    <s v="Edward Roland"/>
    <x v="0"/>
    <n v="21"/>
    <s v="20-29"/>
    <x v="0"/>
    <n v="0"/>
    <n v="0"/>
    <n v="1"/>
    <n v="8.0500000000000007"/>
    <x v="0"/>
    <x v="0"/>
  </r>
  <r>
    <s v="Mr"/>
    <s v="Yousseff"/>
    <s v="Gerious"/>
    <x v="0"/>
    <m/>
    <s v="0-9"/>
    <x v="0"/>
    <n v="0"/>
    <n v="0"/>
    <n v="1"/>
    <n v="14.458299999999999"/>
    <x v="1"/>
    <x v="0"/>
  </r>
  <r>
    <s v="Miss"/>
    <s v="Eustis"/>
    <s v="Elizabeth Mussey"/>
    <x v="1"/>
    <n v="54"/>
    <s v="50-59"/>
    <x v="1"/>
    <n v="1"/>
    <n v="0"/>
    <n v="2"/>
    <n v="78.2667"/>
    <x v="1"/>
    <x v="1"/>
  </r>
  <r>
    <s v="Mr"/>
    <s v="Shellard"/>
    <s v="Frederick William"/>
    <x v="0"/>
    <m/>
    <s v="0-9"/>
    <x v="0"/>
    <n v="0"/>
    <n v="0"/>
    <n v="1"/>
    <n v="15.1"/>
    <x v="0"/>
    <x v="0"/>
  </r>
  <r>
    <s v="Mrs"/>
    <s v="Allison"/>
    <s v="Hudson J C (Bessie Waldo Daniels)"/>
    <x v="1"/>
    <n v="25"/>
    <s v="20-29"/>
    <x v="1"/>
    <n v="1"/>
    <n v="2"/>
    <n v="4"/>
    <n v="151.55000000000001"/>
    <x v="0"/>
    <x v="0"/>
  </r>
  <r>
    <s v="Mr"/>
    <s v="Svensson"/>
    <s v="Olof"/>
    <x v="0"/>
    <n v="24"/>
    <s v="20-29"/>
    <x v="0"/>
    <n v="0"/>
    <n v="0"/>
    <n v="1"/>
    <n v="7.7957999999999998"/>
    <x v="0"/>
    <x v="0"/>
  </r>
  <r>
    <s v="Mr"/>
    <s v="Calic"/>
    <s v="Petar"/>
    <x v="0"/>
    <n v="17"/>
    <s v="10-19"/>
    <x v="0"/>
    <n v="0"/>
    <n v="0"/>
    <n v="1"/>
    <n v="8.6624999999999996"/>
    <x v="0"/>
    <x v="0"/>
  </r>
  <r>
    <s v="Miss"/>
    <s v="Canavan"/>
    <s v="Mary"/>
    <x v="1"/>
    <n v="21"/>
    <s v="20-29"/>
    <x v="0"/>
    <n v="0"/>
    <n v="0"/>
    <n v="1"/>
    <n v="7.75"/>
    <x v="2"/>
    <x v="0"/>
  </r>
  <r>
    <s v="Miss"/>
    <s v="O'Sullivan"/>
    <s v="Bridget Mary"/>
    <x v="1"/>
    <m/>
    <s v="0-9"/>
    <x v="0"/>
    <n v="0"/>
    <n v="0"/>
    <n v="1"/>
    <n v="7.6292"/>
    <x v="2"/>
    <x v="0"/>
  </r>
  <r>
    <s v="Miss"/>
    <s v="Laitinen"/>
    <s v="Kristina Sofia"/>
    <x v="1"/>
    <n v="37"/>
    <s v="30-39"/>
    <x v="0"/>
    <n v="0"/>
    <n v="0"/>
    <n v="1"/>
    <n v="9.5875000000000004"/>
    <x v="0"/>
    <x v="0"/>
  </r>
  <r>
    <s v="Miss"/>
    <s v="Maioni"/>
    <s v="Roberta"/>
    <x v="1"/>
    <n v="16"/>
    <s v="10-19"/>
    <x v="1"/>
    <n v="0"/>
    <n v="0"/>
    <n v="1"/>
    <n v="86.5"/>
    <x v="0"/>
    <x v="1"/>
  </r>
  <r>
    <s v="Mr"/>
    <s v="Penasco y Castellana"/>
    <s v="Victor de Satode"/>
    <x v="0"/>
    <n v="18"/>
    <s v="10-19"/>
    <x v="1"/>
    <n v="1"/>
    <n v="0"/>
    <n v="2"/>
    <n v="108.9"/>
    <x v="1"/>
    <x v="0"/>
  </r>
  <r>
    <s v="Mrs"/>
    <s v="Quick"/>
    <s v="Frederick Charles (Jane Richards)"/>
    <x v="1"/>
    <n v="33"/>
    <s v="30-39"/>
    <x v="2"/>
    <n v="0"/>
    <n v="2"/>
    <n v="3"/>
    <n v="26"/>
    <x v="0"/>
    <x v="1"/>
  </r>
  <r>
    <s v="Mr"/>
    <s v="Bradley"/>
    <s v="George (George Arthur Brayton)"/>
    <x v="0"/>
    <m/>
    <s v="0-9"/>
    <x v="1"/>
    <n v="0"/>
    <n v="0"/>
    <n v="1"/>
    <n v="26.55"/>
    <x v="0"/>
    <x v="1"/>
  </r>
  <r>
    <s v="Mr"/>
    <s v="Olsen"/>
    <s v="Henry Margido"/>
    <x v="0"/>
    <n v="28"/>
    <s v="20-29"/>
    <x v="0"/>
    <n v="0"/>
    <n v="0"/>
    <n v="1"/>
    <n v="22.524999999999999"/>
    <x v="0"/>
    <x v="0"/>
  </r>
  <r>
    <s v="Mr"/>
    <s v="Lang"/>
    <s v="Fang"/>
    <x v="0"/>
    <n v="26"/>
    <s v="20-29"/>
    <x v="0"/>
    <n v="0"/>
    <n v="0"/>
    <n v="1"/>
    <n v="56.495800000000003"/>
    <x v="0"/>
    <x v="1"/>
  </r>
  <r>
    <s v="Mr"/>
    <s v="Daly"/>
    <s v="Eugene Patrick"/>
    <x v="0"/>
    <n v="29"/>
    <s v="20-29"/>
    <x v="0"/>
    <n v="0"/>
    <n v="0"/>
    <n v="1"/>
    <n v="7.75"/>
    <x v="2"/>
    <x v="1"/>
  </r>
  <r>
    <s v="Mr"/>
    <s v="Webber"/>
    <s v="James"/>
    <x v="0"/>
    <m/>
    <s v="0-9"/>
    <x v="0"/>
    <n v="0"/>
    <n v="0"/>
    <n v="1"/>
    <n v="8.0500000000000007"/>
    <x v="0"/>
    <x v="0"/>
  </r>
  <r>
    <s v="Mr"/>
    <s v="McGough"/>
    <s v="James Robert"/>
    <x v="0"/>
    <n v="36"/>
    <s v="30-39"/>
    <x v="1"/>
    <n v="0"/>
    <n v="0"/>
    <n v="1"/>
    <n v="26.287500000000001"/>
    <x v="0"/>
    <x v="1"/>
  </r>
  <r>
    <s v="Mrs"/>
    <s v="Rothschild"/>
    <s v="Martin (Elizabeth L"/>
    <x v="1"/>
    <n v="54"/>
    <s v="50-59"/>
    <x v="1"/>
    <n v="1"/>
    <n v="0"/>
    <n v="2"/>
    <n v="59.4"/>
    <x v="1"/>
    <x v="1"/>
  </r>
  <r>
    <s v="Mr"/>
    <s v="Coleff"/>
    <s v="Satio"/>
    <x v="0"/>
    <n v="24"/>
    <s v="20-29"/>
    <x v="0"/>
    <n v="0"/>
    <n v="0"/>
    <n v="1"/>
    <n v="7.4958"/>
    <x v="0"/>
    <x v="0"/>
  </r>
  <r>
    <s v="Mr"/>
    <s v="Walker"/>
    <s v="William Anderson"/>
    <x v="0"/>
    <n v="47"/>
    <s v="40-49"/>
    <x v="1"/>
    <n v="0"/>
    <n v="0"/>
    <n v="1"/>
    <n v="34.020800000000001"/>
    <x v="0"/>
    <x v="0"/>
  </r>
  <r>
    <s v="Mrs"/>
    <s v="Lemore"/>
    <s v="(Amelia Milley)"/>
    <x v="1"/>
    <n v="34"/>
    <s v="30-39"/>
    <x v="2"/>
    <n v="0"/>
    <n v="0"/>
    <n v="1"/>
    <n v="10.5"/>
    <x v="0"/>
    <x v="1"/>
  </r>
  <r>
    <s v="Mr"/>
    <s v="Ryan"/>
    <s v="Patrick"/>
    <x v="0"/>
    <m/>
    <s v="0-9"/>
    <x v="0"/>
    <n v="0"/>
    <n v="0"/>
    <n v="1"/>
    <n v="24.15"/>
    <x v="2"/>
    <x v="0"/>
  </r>
  <r>
    <s v="Mrs"/>
    <s v="Angle"/>
    <s v="William A (Florence Mary Agnes Hughes)"/>
    <x v="1"/>
    <n v="36"/>
    <s v="30-39"/>
    <x v="2"/>
    <n v="1"/>
    <n v="0"/>
    <n v="2"/>
    <n v="26"/>
    <x v="0"/>
    <x v="1"/>
  </r>
  <r>
    <s v="Mr"/>
    <s v="Pavlovic"/>
    <s v="Stefo"/>
    <x v="0"/>
    <n v="32"/>
    <s v="30-39"/>
    <x v="0"/>
    <n v="0"/>
    <n v="0"/>
    <n v="1"/>
    <n v="7.8958000000000004"/>
    <x v="0"/>
    <x v="0"/>
  </r>
  <r>
    <s v="Miss"/>
    <s v="Perreault"/>
    <s v="Anne"/>
    <x v="1"/>
    <n v="30"/>
    <s v="30-39"/>
    <x v="1"/>
    <n v="0"/>
    <n v="0"/>
    <n v="1"/>
    <n v="93.5"/>
    <x v="0"/>
    <x v="1"/>
  </r>
  <r>
    <s v="Mr"/>
    <s v="Vovk"/>
    <s v="Janko"/>
    <x v="0"/>
    <n v="22"/>
    <s v="20-29"/>
    <x v="0"/>
    <n v="0"/>
    <n v="0"/>
    <n v="1"/>
    <n v="7.8958000000000004"/>
    <x v="0"/>
    <x v="0"/>
  </r>
  <r>
    <s v="Mr"/>
    <s v="Lahoud"/>
    <s v="Sarkis"/>
    <x v="0"/>
    <m/>
    <s v="0-9"/>
    <x v="0"/>
    <n v="0"/>
    <n v="0"/>
    <n v="1"/>
    <n v="7.2249999999999996"/>
    <x v="1"/>
    <x v="0"/>
  </r>
  <r>
    <s v="Mrs"/>
    <s v="Hippach"/>
    <s v="Louis Albert (Ida Sophia Fischer)"/>
    <x v="1"/>
    <n v="44"/>
    <s v="40-49"/>
    <x v="1"/>
    <n v="0"/>
    <n v="1"/>
    <n v="2"/>
    <n v="57.979199999999999"/>
    <x v="1"/>
    <x v="1"/>
  </r>
  <r>
    <s v="Mr"/>
    <s v="Kassem"/>
    <s v="Fared"/>
    <x v="0"/>
    <m/>
    <s v="0-9"/>
    <x v="0"/>
    <n v="0"/>
    <n v="0"/>
    <n v="1"/>
    <n v="7.2291999999999996"/>
    <x v="1"/>
    <x v="0"/>
  </r>
  <r>
    <s v="Mr"/>
    <s v="Farrell"/>
    <s v="James"/>
    <x v="0"/>
    <n v="40"/>
    <s v="40-49"/>
    <x v="0"/>
    <n v="0"/>
    <n v="0"/>
    <n v="1"/>
    <n v="7.75"/>
    <x v="2"/>
    <x v="0"/>
  </r>
  <r>
    <s v="Miss"/>
    <s v="Ridsdale"/>
    <s v="Lucy"/>
    <x v="1"/>
    <n v="50"/>
    <s v="50-59"/>
    <x v="2"/>
    <n v="0"/>
    <n v="0"/>
    <n v="1"/>
    <n v="10.5"/>
    <x v="0"/>
    <x v="1"/>
  </r>
  <r>
    <s v="Mr"/>
    <s v="Farthing"/>
    <s v="John"/>
    <x v="0"/>
    <m/>
    <s v="0-9"/>
    <x v="1"/>
    <n v="0"/>
    <n v="0"/>
    <n v="1"/>
    <n v="221.7792"/>
    <x v="0"/>
    <x v="0"/>
  </r>
  <r>
    <s v="Mr"/>
    <s v="Salonen"/>
    <s v="Johan Werner"/>
    <x v="0"/>
    <n v="39"/>
    <s v="30-39"/>
    <x v="0"/>
    <n v="0"/>
    <n v="0"/>
    <n v="1"/>
    <n v="7.9249999999999998"/>
    <x v="0"/>
    <x v="0"/>
  </r>
  <r>
    <s v="Mr"/>
    <s v="Hocking"/>
    <s v="Richard George"/>
    <x v="0"/>
    <n v="23"/>
    <s v="20-29"/>
    <x v="2"/>
    <n v="2"/>
    <n v="1"/>
    <n v="4"/>
    <n v="11.5"/>
    <x v="0"/>
    <x v="0"/>
  </r>
  <r>
    <s v="Miss"/>
    <s v="Quick"/>
    <s v="Phyllis May"/>
    <x v="1"/>
    <n v="2"/>
    <s v="0-9"/>
    <x v="2"/>
    <n v="1"/>
    <n v="1"/>
    <n v="3"/>
    <n v="26"/>
    <x v="0"/>
    <x v="1"/>
  </r>
  <r>
    <s v="Mr"/>
    <s v="Toufik"/>
    <s v="Nakli"/>
    <x v="0"/>
    <m/>
    <s v="0-9"/>
    <x v="0"/>
    <n v="0"/>
    <n v="0"/>
    <n v="1"/>
    <n v="7.2291999999999996"/>
    <x v="1"/>
    <x v="0"/>
  </r>
  <r>
    <s v="Mr"/>
    <s v="Elias"/>
    <s v="Joseph Jr"/>
    <x v="0"/>
    <n v="17"/>
    <s v="10-19"/>
    <x v="0"/>
    <n v="1"/>
    <n v="1"/>
    <n v="3"/>
    <n v="7.2291999999999996"/>
    <x v="1"/>
    <x v="0"/>
  </r>
  <r>
    <s v="Mrs"/>
    <s v="Peter"/>
    <s v="Catherine (Catherine Rizk)"/>
    <x v="1"/>
    <m/>
    <s v="0-9"/>
    <x v="0"/>
    <n v="0"/>
    <n v="2"/>
    <n v="3"/>
    <n v="22.3583"/>
    <x v="1"/>
    <x v="1"/>
  </r>
  <r>
    <s v="Miss"/>
    <s v="Cacic"/>
    <s v="Marija"/>
    <x v="1"/>
    <n v="30"/>
    <s v="30-39"/>
    <x v="0"/>
    <n v="0"/>
    <n v="0"/>
    <n v="1"/>
    <n v="8.6624999999999996"/>
    <x v="0"/>
    <x v="0"/>
  </r>
  <r>
    <s v="Miss"/>
    <s v="Hart"/>
    <s v="Eva Miriam"/>
    <x v="1"/>
    <n v="7"/>
    <s v="0-9"/>
    <x v="2"/>
    <n v="0"/>
    <n v="2"/>
    <n v="3"/>
    <n v="26.25"/>
    <x v="0"/>
    <x v="1"/>
  </r>
  <r>
    <s v="Major"/>
    <s v="Butt"/>
    <s v="Archibald Willingham"/>
    <x v="0"/>
    <n v="45"/>
    <s v="40-49"/>
    <x v="1"/>
    <n v="0"/>
    <n v="0"/>
    <n v="1"/>
    <n v="26.55"/>
    <x v="0"/>
    <x v="0"/>
  </r>
  <r>
    <s v="Miss"/>
    <s v="LeRoy"/>
    <s v="Bertha"/>
    <x v="1"/>
    <n v="30"/>
    <s v="30-39"/>
    <x v="1"/>
    <n v="0"/>
    <n v="0"/>
    <n v="1"/>
    <n v="106.425"/>
    <x v="1"/>
    <x v="1"/>
  </r>
  <r>
    <s v="Mr"/>
    <s v="Risien"/>
    <s v="Samuel Beard"/>
    <x v="0"/>
    <m/>
    <s v="0-9"/>
    <x v="0"/>
    <n v="0"/>
    <n v="0"/>
    <n v="1"/>
    <n v="14.5"/>
    <x v="0"/>
    <x v="0"/>
  </r>
  <r>
    <s v="Miss"/>
    <s v="Frolicher"/>
    <s v="Hedwig Margaritha"/>
    <x v="1"/>
    <n v="22"/>
    <s v="20-29"/>
    <x v="1"/>
    <n v="0"/>
    <n v="2"/>
    <n v="3"/>
    <n v="49.5"/>
    <x v="1"/>
    <x v="1"/>
  </r>
  <r>
    <s v="Miss"/>
    <s v="Crosby"/>
    <s v="Harriet R"/>
    <x v="1"/>
    <n v="36"/>
    <s v="30-39"/>
    <x v="1"/>
    <n v="0"/>
    <n v="2"/>
    <n v="3"/>
    <n v="71"/>
    <x v="0"/>
    <x v="1"/>
  </r>
  <r>
    <s v="Miss"/>
    <s v="Andersson"/>
    <s v="Ingeborg Constanzia"/>
    <x v="1"/>
    <n v="9"/>
    <s v="0-9"/>
    <x v="0"/>
    <n v="4"/>
    <n v="2"/>
    <n v="7"/>
    <n v="31.274999999999999"/>
    <x v="0"/>
    <x v="0"/>
  </r>
  <r>
    <s v="Miss"/>
    <s v="Andersson"/>
    <s v="Sigrid Elisabeth"/>
    <x v="1"/>
    <n v="11"/>
    <s v="10-19"/>
    <x v="0"/>
    <n v="4"/>
    <n v="2"/>
    <n v="7"/>
    <n v="31.274999999999999"/>
    <x v="0"/>
    <x v="0"/>
  </r>
  <r>
    <s v="Mr"/>
    <s v="Beane"/>
    <s v="Edward"/>
    <x v="0"/>
    <n v="32"/>
    <s v="30-39"/>
    <x v="2"/>
    <n v="1"/>
    <n v="0"/>
    <n v="2"/>
    <n v="26"/>
    <x v="0"/>
    <x v="1"/>
  </r>
  <r>
    <s v="Mr"/>
    <s v="Douglas"/>
    <s v="Walter Donald"/>
    <x v="0"/>
    <n v="50"/>
    <s v="50-59"/>
    <x v="1"/>
    <n v="1"/>
    <n v="0"/>
    <n v="2"/>
    <n v="106.425"/>
    <x v="1"/>
    <x v="0"/>
  </r>
  <r>
    <s v="Mr"/>
    <s v="Nicholson"/>
    <s v="Arthur Ernest"/>
    <x v="0"/>
    <n v="64"/>
    <s v="60-69"/>
    <x v="1"/>
    <n v="0"/>
    <n v="0"/>
    <n v="1"/>
    <n v="26"/>
    <x v="0"/>
    <x v="0"/>
  </r>
  <r>
    <s v="Mrs"/>
    <s v="Beane"/>
    <s v="Edward (Ethel Clarke)"/>
    <x v="1"/>
    <n v="19"/>
    <s v="10-19"/>
    <x v="2"/>
    <n v="1"/>
    <n v="0"/>
    <n v="2"/>
    <n v="26"/>
    <x v="0"/>
    <x v="1"/>
  </r>
  <r>
    <s v="Mr"/>
    <s v="Padro y Manent"/>
    <s v="Julian"/>
    <x v="0"/>
    <m/>
    <s v="0-9"/>
    <x v="2"/>
    <n v="0"/>
    <n v="0"/>
    <n v="1"/>
    <n v="13.862500000000001"/>
    <x v="1"/>
    <x v="1"/>
  </r>
  <r>
    <s v="Mr"/>
    <s v="Goldsmith"/>
    <s v="Frank John"/>
    <x v="0"/>
    <n v="33"/>
    <s v="30-39"/>
    <x v="0"/>
    <n v="1"/>
    <n v="1"/>
    <n v="3"/>
    <n v="20.524999999999999"/>
    <x v="0"/>
    <x v="0"/>
  </r>
  <r>
    <s v="Master"/>
    <s v="Davies"/>
    <s v="John Morgan Jr"/>
    <x v="0"/>
    <n v="8"/>
    <s v="0-9"/>
    <x v="2"/>
    <n v="1"/>
    <n v="1"/>
    <n v="3"/>
    <n v="36.75"/>
    <x v="0"/>
    <x v="1"/>
  </r>
  <r>
    <s v="Mr"/>
    <s v="Thayer"/>
    <s v="John Borland Jr"/>
    <x v="0"/>
    <n v="17"/>
    <s v="10-19"/>
    <x v="1"/>
    <n v="0"/>
    <n v="2"/>
    <n v="3"/>
    <n v="110.88330000000001"/>
    <x v="1"/>
    <x v="1"/>
  </r>
  <r>
    <s v="Mr"/>
    <s v="Sharp"/>
    <s v="Percival James R"/>
    <x v="0"/>
    <n v="27"/>
    <s v="20-29"/>
    <x v="2"/>
    <n v="0"/>
    <n v="0"/>
    <n v="1"/>
    <n v="26"/>
    <x v="0"/>
    <x v="0"/>
  </r>
  <r>
    <s v="Mr"/>
    <s v="O'Brien"/>
    <s v="Timothy"/>
    <x v="0"/>
    <m/>
    <s v="0-9"/>
    <x v="0"/>
    <n v="0"/>
    <n v="0"/>
    <n v="1"/>
    <n v="7.8292000000000002"/>
    <x v="2"/>
    <x v="0"/>
  </r>
  <r>
    <s v="Mr"/>
    <s v="Leeni"/>
    <s v="Fahim (Philip Zenni)"/>
    <x v="0"/>
    <n v="22"/>
    <s v="20-29"/>
    <x v="0"/>
    <n v="0"/>
    <n v="0"/>
    <n v="1"/>
    <n v="7.2249999999999996"/>
    <x v="1"/>
    <x v="1"/>
  </r>
  <r>
    <s v="Miss"/>
    <s v="Ohman"/>
    <s v="Velin"/>
    <x v="1"/>
    <n v="22"/>
    <s v="20-29"/>
    <x v="0"/>
    <n v="0"/>
    <n v="0"/>
    <n v="1"/>
    <n v="7.7750000000000004"/>
    <x v="0"/>
    <x v="1"/>
  </r>
  <r>
    <s v="Mr"/>
    <s v="Wright"/>
    <s v="George"/>
    <x v="0"/>
    <n v="62"/>
    <s v="60-69"/>
    <x v="1"/>
    <n v="0"/>
    <n v="0"/>
    <n v="1"/>
    <n v="26.55"/>
    <x v="0"/>
    <x v="0"/>
  </r>
  <r>
    <s v="Lady"/>
    <s v="Duff Gordon"/>
    <s v="(Lucille Christiana Sutherland) (Mrs Morgan)"/>
    <x v="1"/>
    <n v="48"/>
    <s v="40-49"/>
    <x v="1"/>
    <n v="1"/>
    <n v="0"/>
    <n v="2"/>
    <n v="39.6"/>
    <x v="1"/>
    <x v="1"/>
  </r>
  <r>
    <s v="Mr"/>
    <s v="Robbins"/>
    <s v="Victor"/>
    <x v="0"/>
    <m/>
    <s v="0-9"/>
    <x v="1"/>
    <n v="0"/>
    <n v="0"/>
    <n v="1"/>
    <n v="227.52500000000001"/>
    <x v="1"/>
    <x v="0"/>
  </r>
  <r>
    <s v="Mrs"/>
    <s v="Taussig"/>
    <s v="Emil (Tillie Mandelbaum)"/>
    <x v="1"/>
    <n v="39"/>
    <s v="30-39"/>
    <x v="1"/>
    <n v="1"/>
    <n v="1"/>
    <n v="3"/>
    <n v="79.650000000000006"/>
    <x v="0"/>
    <x v="1"/>
  </r>
  <r>
    <s v="Mrs"/>
    <s v="de Messemaeker"/>
    <s v="Guillaume Joseph (Emma)"/>
    <x v="1"/>
    <n v="36"/>
    <s v="30-39"/>
    <x v="0"/>
    <n v="1"/>
    <n v="0"/>
    <n v="2"/>
    <n v="17.399999999999999"/>
    <x v="0"/>
    <x v="1"/>
  </r>
  <r>
    <s v="Mr"/>
    <s v="Morrow"/>
    <s v="Thomas Rowan"/>
    <x v="0"/>
    <m/>
    <s v="0-9"/>
    <x v="0"/>
    <n v="0"/>
    <n v="0"/>
    <n v="1"/>
    <n v="7.75"/>
    <x v="2"/>
    <x v="0"/>
  </r>
  <r>
    <s v="Mr"/>
    <s v="Sivic"/>
    <s v="Husein"/>
    <x v="0"/>
    <n v="40"/>
    <s v="40-49"/>
    <x v="0"/>
    <n v="0"/>
    <n v="0"/>
    <n v="1"/>
    <n v="7.8958000000000004"/>
    <x v="0"/>
    <x v="0"/>
  </r>
  <r>
    <s v="Mr"/>
    <s v="Norman"/>
    <s v="Robert Douglas"/>
    <x v="0"/>
    <n v="28"/>
    <s v="20-29"/>
    <x v="2"/>
    <n v="0"/>
    <n v="0"/>
    <n v="1"/>
    <n v="13.5"/>
    <x v="0"/>
    <x v="0"/>
  </r>
  <r>
    <s v="Mr"/>
    <s v="Simmons"/>
    <s v="John"/>
    <x v="0"/>
    <m/>
    <s v="0-9"/>
    <x v="0"/>
    <n v="0"/>
    <n v="0"/>
    <n v="1"/>
    <n v="8.0500000000000007"/>
    <x v="0"/>
    <x v="0"/>
  </r>
  <r>
    <s v="Miss"/>
    <s v="Meanwell"/>
    <s v="(Marion Ogden)"/>
    <x v="1"/>
    <m/>
    <s v="0-9"/>
    <x v="0"/>
    <n v="0"/>
    <n v="0"/>
    <n v="1"/>
    <n v="8.0500000000000007"/>
    <x v="0"/>
    <x v="0"/>
  </r>
  <r>
    <s v="Mr"/>
    <s v="Davies"/>
    <s v="Alfred J"/>
    <x v="0"/>
    <n v="24"/>
    <s v="20-29"/>
    <x v="0"/>
    <n v="2"/>
    <n v="0"/>
    <n v="3"/>
    <n v="24.15"/>
    <x v="0"/>
    <x v="0"/>
  </r>
  <r>
    <s v="Mr"/>
    <s v="Stoytcheff"/>
    <s v="Ilia"/>
    <x v="0"/>
    <n v="19"/>
    <s v="10-19"/>
    <x v="0"/>
    <n v="0"/>
    <n v="0"/>
    <n v="1"/>
    <n v="7.8958000000000004"/>
    <x v="0"/>
    <x v="0"/>
  </r>
  <r>
    <s v="Mrs"/>
    <s v="Palsson"/>
    <s v="Nils (Alma Cornelia Berglund)"/>
    <x v="1"/>
    <n v="29"/>
    <s v="20-29"/>
    <x v="0"/>
    <n v="0"/>
    <n v="4"/>
    <n v="5"/>
    <n v="21.074999999999999"/>
    <x v="0"/>
    <x v="0"/>
  </r>
  <r>
    <s v="Mr"/>
    <s v="Doharr"/>
    <s v="Tannous"/>
    <x v="0"/>
    <m/>
    <s v="0-9"/>
    <x v="0"/>
    <n v="0"/>
    <n v="0"/>
    <n v="1"/>
    <n v="7.2291999999999996"/>
    <x v="1"/>
    <x v="0"/>
  </r>
  <r>
    <s v="Mr"/>
    <s v="Jonsson"/>
    <s v="Carl"/>
    <x v="0"/>
    <n v="32"/>
    <s v="30-39"/>
    <x v="0"/>
    <n v="0"/>
    <n v="0"/>
    <n v="1"/>
    <n v="7.8541999999999996"/>
    <x v="0"/>
    <x v="1"/>
  </r>
  <r>
    <s v="Mr"/>
    <s v="Harris"/>
    <s v="George"/>
    <x v="0"/>
    <n v="62"/>
    <s v="60-69"/>
    <x v="2"/>
    <n v="0"/>
    <n v="0"/>
    <n v="1"/>
    <n v="10.5"/>
    <x v="0"/>
    <x v="1"/>
  </r>
  <r>
    <s v="Mrs"/>
    <s v="Appleton"/>
    <s v="Edward Dale (Charlotte Lamson)"/>
    <x v="1"/>
    <n v="53"/>
    <s v="50-59"/>
    <x v="1"/>
    <n v="2"/>
    <n v="0"/>
    <n v="3"/>
    <n v="51.479199999999999"/>
    <x v="0"/>
    <x v="1"/>
  </r>
  <r>
    <s v="Mr"/>
    <s v="Flynn"/>
    <s v="John Irwin (Irving)"/>
    <x v="0"/>
    <n v="36"/>
    <s v="30-39"/>
    <x v="1"/>
    <n v="0"/>
    <n v="0"/>
    <n v="1"/>
    <n v="26.387499999999999"/>
    <x v="0"/>
    <x v="1"/>
  </r>
  <r>
    <s v="Miss"/>
    <s v="Kelly"/>
    <s v="Mary"/>
    <x v="1"/>
    <m/>
    <s v="0-9"/>
    <x v="0"/>
    <n v="0"/>
    <n v="0"/>
    <n v="1"/>
    <n v="7.75"/>
    <x v="2"/>
    <x v="1"/>
  </r>
  <r>
    <s v="Mr"/>
    <s v="Rush"/>
    <s v="Alfred George John"/>
    <x v="0"/>
    <n v="16"/>
    <s v="10-19"/>
    <x v="0"/>
    <n v="0"/>
    <n v="0"/>
    <n v="1"/>
    <n v="8.0500000000000007"/>
    <x v="0"/>
    <x v="0"/>
  </r>
  <r>
    <s v="Mr"/>
    <s v="Patchett"/>
    <s v="George"/>
    <x v="0"/>
    <n v="19"/>
    <s v="10-19"/>
    <x v="0"/>
    <n v="0"/>
    <n v="0"/>
    <n v="1"/>
    <n v="14.5"/>
    <x v="0"/>
    <x v="0"/>
  </r>
  <r>
    <s v="Miss"/>
    <s v="Garside"/>
    <s v="Ethel"/>
    <x v="1"/>
    <n v="34"/>
    <s v="30-39"/>
    <x v="2"/>
    <n v="0"/>
    <n v="0"/>
    <n v="1"/>
    <n v="13"/>
    <x v="0"/>
    <x v="1"/>
  </r>
  <r>
    <s v="Mrs"/>
    <s v="Silvey"/>
    <s v="William Baird (Alice Munger)"/>
    <x v="1"/>
    <n v="39"/>
    <s v="30-39"/>
    <x v="1"/>
    <n v="1"/>
    <n v="0"/>
    <n v="2"/>
    <n v="55.9"/>
    <x v="0"/>
    <x v="1"/>
  </r>
  <r>
    <s v="Mrs"/>
    <s v="Caram"/>
    <s v="Joseph (Maria Elias)"/>
    <x v="1"/>
    <m/>
    <s v="0-9"/>
    <x v="0"/>
    <n v="1"/>
    <n v="0"/>
    <n v="2"/>
    <n v="14.458299999999999"/>
    <x v="1"/>
    <x v="0"/>
  </r>
  <r>
    <s v="Mr"/>
    <s v="Jussila"/>
    <s v="Eiriik"/>
    <x v="0"/>
    <n v="32"/>
    <s v="30-39"/>
    <x v="0"/>
    <n v="0"/>
    <n v="0"/>
    <n v="1"/>
    <n v="7.9249999999999998"/>
    <x v="0"/>
    <x v="1"/>
  </r>
  <r>
    <s v="Miss"/>
    <s v="Christy"/>
    <s v="Julie Rachel"/>
    <x v="1"/>
    <n v="25"/>
    <s v="20-29"/>
    <x v="2"/>
    <n v="1"/>
    <n v="1"/>
    <n v="3"/>
    <n v="30"/>
    <x v="0"/>
    <x v="1"/>
  </r>
  <r>
    <s v="Mrs"/>
    <s v="Thayer"/>
    <s v="John Borland (Marian Longstreth Morris)"/>
    <x v="1"/>
    <n v="39"/>
    <s v="30-39"/>
    <x v="1"/>
    <n v="1"/>
    <n v="1"/>
    <n v="3"/>
    <n v="110.88330000000001"/>
    <x v="1"/>
    <x v="1"/>
  </r>
  <r>
    <s v="Mr"/>
    <s v="Downton"/>
    <s v="William James"/>
    <x v="0"/>
    <n v="54"/>
    <s v="50-59"/>
    <x v="2"/>
    <n v="0"/>
    <n v="0"/>
    <n v="1"/>
    <n v="26"/>
    <x v="0"/>
    <x v="0"/>
  </r>
  <r>
    <s v="Mr"/>
    <s v="Ross"/>
    <s v="John Hugo"/>
    <x v="0"/>
    <n v="36"/>
    <s v="30-39"/>
    <x v="1"/>
    <n v="0"/>
    <n v="0"/>
    <n v="1"/>
    <n v="40.125"/>
    <x v="1"/>
    <x v="0"/>
  </r>
  <r>
    <s v="Mr"/>
    <s v="Paulner"/>
    <s v="Uscher"/>
    <x v="0"/>
    <m/>
    <s v="0-9"/>
    <x v="0"/>
    <n v="0"/>
    <n v="0"/>
    <n v="1"/>
    <n v="8.7125000000000004"/>
    <x v="1"/>
    <x v="0"/>
  </r>
  <r>
    <s v="Miss"/>
    <s v="Taussig"/>
    <s v="Ruth"/>
    <x v="1"/>
    <n v="18"/>
    <s v="10-19"/>
    <x v="1"/>
    <n v="0"/>
    <n v="2"/>
    <n v="3"/>
    <n v="79.650000000000006"/>
    <x v="0"/>
    <x v="1"/>
  </r>
  <r>
    <s v="Mr"/>
    <s v="Jarvis"/>
    <s v="John Denzil"/>
    <x v="0"/>
    <n v="47"/>
    <s v="40-49"/>
    <x v="2"/>
    <n v="0"/>
    <n v="0"/>
    <n v="1"/>
    <n v="15"/>
    <x v="0"/>
    <x v="0"/>
  </r>
  <r>
    <s v="Mr"/>
    <s v="Frolicher-Stehli"/>
    <s v="Maxmillian"/>
    <x v="0"/>
    <n v="60"/>
    <s v="60-69"/>
    <x v="1"/>
    <n v="1"/>
    <n v="1"/>
    <n v="3"/>
    <n v="79.2"/>
    <x v="1"/>
    <x v="1"/>
  </r>
  <r>
    <s v="Mr"/>
    <s v="Gilinski"/>
    <s v="Eliezer"/>
    <x v="0"/>
    <n v="22"/>
    <s v="20-29"/>
    <x v="0"/>
    <n v="0"/>
    <n v="0"/>
    <n v="1"/>
    <n v="8.0500000000000007"/>
    <x v="0"/>
    <x v="0"/>
  </r>
  <r>
    <s v="Mr"/>
    <s v="Murdlin"/>
    <s v="Joseph"/>
    <x v="0"/>
    <m/>
    <s v="0-9"/>
    <x v="0"/>
    <n v="0"/>
    <n v="0"/>
    <n v="1"/>
    <n v="8.0500000000000007"/>
    <x v="0"/>
    <x v="0"/>
  </r>
  <r>
    <s v="Mr"/>
    <s v="Rintamaki"/>
    <s v="Matti"/>
    <x v="0"/>
    <n v="35"/>
    <s v="30-39"/>
    <x v="0"/>
    <n v="0"/>
    <n v="0"/>
    <n v="1"/>
    <n v="7.125"/>
    <x v="0"/>
    <x v="0"/>
  </r>
  <r>
    <s v="Mrs"/>
    <s v="Stephenson"/>
    <s v="Walter Bertram (Martha Eustis)"/>
    <x v="1"/>
    <n v="52"/>
    <s v="50-59"/>
    <x v="1"/>
    <n v="1"/>
    <n v="0"/>
    <n v="2"/>
    <n v="78.2667"/>
    <x v="1"/>
    <x v="1"/>
  </r>
  <r>
    <s v="Mr"/>
    <s v="Elsbury"/>
    <s v="William James"/>
    <x v="0"/>
    <n v="47"/>
    <s v="40-49"/>
    <x v="0"/>
    <n v="0"/>
    <n v="0"/>
    <n v="1"/>
    <n v="7.25"/>
    <x v="0"/>
    <x v="0"/>
  </r>
  <r>
    <s v="Miss"/>
    <s v="Bourke"/>
    <s v="Mary"/>
    <x v="1"/>
    <m/>
    <s v="0-9"/>
    <x v="0"/>
    <n v="0"/>
    <n v="2"/>
    <n v="3"/>
    <n v="7.75"/>
    <x v="2"/>
    <x v="0"/>
  </r>
  <r>
    <s v="Mr"/>
    <s v="Chapman"/>
    <s v="John Henry"/>
    <x v="0"/>
    <n v="37"/>
    <s v="30-39"/>
    <x v="2"/>
    <n v="1"/>
    <n v="0"/>
    <n v="2"/>
    <n v="26"/>
    <x v="0"/>
    <x v="0"/>
  </r>
  <r>
    <s v="Mr"/>
    <s v="Van Impe"/>
    <s v="Jean Baptiste"/>
    <x v="0"/>
    <n v="36"/>
    <s v="30-39"/>
    <x v="0"/>
    <n v="1"/>
    <n v="1"/>
    <n v="3"/>
    <n v="24.15"/>
    <x v="0"/>
    <x v="0"/>
  </r>
  <r>
    <s v="Miss"/>
    <s v="Leitch"/>
    <s v="Jessie Wills"/>
    <x v="1"/>
    <m/>
    <s v="0-9"/>
    <x v="2"/>
    <n v="0"/>
    <n v="0"/>
    <n v="1"/>
    <n v="33"/>
    <x v="0"/>
    <x v="1"/>
  </r>
  <r>
    <s v="Mr"/>
    <s v="Johnson"/>
    <s v="Alfred"/>
    <x v="0"/>
    <n v="49"/>
    <s v="40-49"/>
    <x v="0"/>
    <n v="0"/>
    <n v="0"/>
    <n v="1"/>
    <n v="0"/>
    <x v="0"/>
    <x v="0"/>
  </r>
  <r>
    <s v="Mr"/>
    <s v="Boulos"/>
    <s v="Hanna"/>
    <x v="0"/>
    <m/>
    <s v="0-9"/>
    <x v="0"/>
    <n v="0"/>
    <n v="0"/>
    <n v="1"/>
    <n v="7.2249999999999996"/>
    <x v="1"/>
    <x v="0"/>
  </r>
  <r>
    <s v="Sir"/>
    <s v="Duff Gordon"/>
    <s v="Cosmo Edmund (Mr Morgan)"/>
    <x v="0"/>
    <n v="49"/>
    <s v="40-49"/>
    <x v="1"/>
    <n v="1"/>
    <n v="0"/>
    <n v="2"/>
    <n v="56.929200000000002"/>
    <x v="1"/>
    <x v="1"/>
  </r>
  <r>
    <s v="Mrs"/>
    <s v="Jacobsohn"/>
    <s v="Sidney Samuel (Amy Frances Christy)"/>
    <x v="1"/>
    <n v="24"/>
    <s v="20-29"/>
    <x v="2"/>
    <n v="2"/>
    <n v="1"/>
    <n v="4"/>
    <n v="27"/>
    <x v="0"/>
    <x v="1"/>
  </r>
  <r>
    <s v="Mr"/>
    <s v="Slabenoff"/>
    <s v="Petco"/>
    <x v="0"/>
    <m/>
    <s v="0-9"/>
    <x v="0"/>
    <n v="0"/>
    <n v="0"/>
    <n v="1"/>
    <n v="7.8958000000000004"/>
    <x v="0"/>
    <x v="0"/>
  </r>
  <r>
    <s v="Mr"/>
    <s v="Harrington"/>
    <s v="Charles H"/>
    <x v="0"/>
    <m/>
    <s v="0-9"/>
    <x v="1"/>
    <n v="0"/>
    <n v="0"/>
    <n v="1"/>
    <n v="42.4"/>
    <x v="0"/>
    <x v="0"/>
  </r>
  <r>
    <s v="Mr"/>
    <s v="Torber"/>
    <s v="Ernst William"/>
    <x v="0"/>
    <n v="44"/>
    <s v="40-49"/>
    <x v="0"/>
    <n v="0"/>
    <n v="0"/>
    <n v="1"/>
    <n v="8.0500000000000007"/>
    <x v="0"/>
    <x v="0"/>
  </r>
  <r>
    <s v="Mr"/>
    <s v="Homer"/>
    <s v="Harry (Mr E Haven)"/>
    <x v="0"/>
    <n v="35"/>
    <s v="30-39"/>
    <x v="1"/>
    <n v="0"/>
    <n v="0"/>
    <n v="1"/>
    <n v="26.55"/>
    <x v="1"/>
    <x v="1"/>
  </r>
  <r>
    <s v="Mr"/>
    <s v="Lindell"/>
    <s v="Edvard Bengtsson"/>
    <x v="0"/>
    <n v="36"/>
    <s v="30-39"/>
    <x v="0"/>
    <n v="1"/>
    <n v="0"/>
    <n v="2"/>
    <n v="15.55"/>
    <x v="0"/>
    <x v="0"/>
  </r>
  <r>
    <s v="Mr"/>
    <s v="Karaic"/>
    <s v="Milan"/>
    <x v="0"/>
    <n v="30"/>
    <s v="30-39"/>
    <x v="0"/>
    <n v="0"/>
    <n v="0"/>
    <n v="1"/>
    <n v="7.8958000000000004"/>
    <x v="0"/>
    <x v="0"/>
  </r>
  <r>
    <s v="Mr"/>
    <s v="Daniel"/>
    <s v="Robert Williams"/>
    <x v="0"/>
    <n v="27"/>
    <s v="20-29"/>
    <x v="1"/>
    <n v="0"/>
    <n v="0"/>
    <n v="1"/>
    <n v="30.5"/>
    <x v="0"/>
    <x v="1"/>
  </r>
  <r>
    <s v="Mrs"/>
    <s v="Laroche"/>
    <s v="Joseph (Juliette Marie Louise Lafargue)"/>
    <x v="1"/>
    <n v="22"/>
    <s v="20-29"/>
    <x v="2"/>
    <n v="1"/>
    <n v="2"/>
    <n v="4"/>
    <n v="41.5792"/>
    <x v="1"/>
    <x v="1"/>
  </r>
  <r>
    <s v="Miss"/>
    <s v="Shutes"/>
    <s v="Elizabeth W"/>
    <x v="1"/>
    <n v="40"/>
    <s v="40-49"/>
    <x v="1"/>
    <n v="0"/>
    <n v="0"/>
    <n v="1"/>
    <n v="153.46250000000001"/>
    <x v="0"/>
    <x v="1"/>
  </r>
  <r>
    <s v="Mrs"/>
    <s v="Andersson"/>
    <s v="Anders Johan (Alfrida Konstantia Brogren)"/>
    <x v="1"/>
    <n v="39"/>
    <s v="30-39"/>
    <x v="0"/>
    <n v="1"/>
    <n v="5"/>
    <n v="7"/>
    <n v="31.274999999999999"/>
    <x v="0"/>
    <x v="0"/>
  </r>
  <r>
    <s v="Mr"/>
    <s v="Jardin"/>
    <s v="Jose Neto"/>
    <x v="0"/>
    <m/>
    <s v="0-9"/>
    <x v="0"/>
    <n v="0"/>
    <n v="0"/>
    <n v="1"/>
    <n v="7.05"/>
    <x v="0"/>
    <x v="0"/>
  </r>
  <r>
    <s v="Miss"/>
    <s v="Murphy"/>
    <s v="Margaret Jane"/>
    <x v="1"/>
    <m/>
    <s v="0-9"/>
    <x v="0"/>
    <n v="1"/>
    <n v="0"/>
    <n v="2"/>
    <n v="15.5"/>
    <x v="2"/>
    <x v="1"/>
  </r>
  <r>
    <s v="Mr"/>
    <s v="Horgan"/>
    <s v="John"/>
    <x v="0"/>
    <m/>
    <s v="0-9"/>
    <x v="0"/>
    <n v="0"/>
    <n v="0"/>
    <n v="1"/>
    <n v="7.75"/>
    <x v="2"/>
    <x v="0"/>
  </r>
  <r>
    <s v="Mr"/>
    <s v="Brocklebank"/>
    <s v="William Alfred"/>
    <x v="0"/>
    <n v="35"/>
    <s v="30-39"/>
    <x v="0"/>
    <n v="0"/>
    <n v="0"/>
    <n v="1"/>
    <n v="8.0500000000000007"/>
    <x v="0"/>
    <x v="0"/>
  </r>
  <r>
    <s v="Miss"/>
    <s v="Herman"/>
    <s v="Alice"/>
    <x v="1"/>
    <n v="24"/>
    <s v="20-29"/>
    <x v="2"/>
    <n v="1"/>
    <n v="2"/>
    <n v="4"/>
    <n v="65"/>
    <x v="0"/>
    <x v="1"/>
  </r>
  <r>
    <s v="Mr"/>
    <s v="Danbom"/>
    <s v="Ernst Gilbert"/>
    <x v="0"/>
    <n v="34"/>
    <s v="30-39"/>
    <x v="0"/>
    <n v="1"/>
    <n v="1"/>
    <n v="3"/>
    <n v="14.4"/>
    <x v="0"/>
    <x v="0"/>
  </r>
  <r>
    <s v="Mrs"/>
    <s v="Lobb"/>
    <s v="William Arthur (Cordelia K Stanlick)"/>
    <x v="1"/>
    <n v="26"/>
    <s v="20-29"/>
    <x v="0"/>
    <n v="1"/>
    <n v="0"/>
    <n v="2"/>
    <n v="16.100000000000001"/>
    <x v="0"/>
    <x v="0"/>
  </r>
  <r>
    <s v="Miss"/>
    <s v="Becker"/>
    <s v="Marion Louise"/>
    <x v="1"/>
    <n v="4"/>
    <s v="0-9"/>
    <x v="2"/>
    <n v="2"/>
    <n v="1"/>
    <n v="4"/>
    <n v="39"/>
    <x v="0"/>
    <x v="1"/>
  </r>
  <r>
    <s v="Mr"/>
    <s v="Gavey"/>
    <s v="Lawrence"/>
    <x v="0"/>
    <n v="26"/>
    <s v="20-29"/>
    <x v="2"/>
    <n v="0"/>
    <n v="0"/>
    <n v="1"/>
    <n v="10.5"/>
    <x v="0"/>
    <x v="0"/>
  </r>
  <r>
    <s v="Mr"/>
    <s v="Yasbeck"/>
    <s v="Antoni"/>
    <x v="0"/>
    <n v="27"/>
    <s v="20-29"/>
    <x v="0"/>
    <n v="1"/>
    <n v="0"/>
    <n v="2"/>
    <n v="14.4542"/>
    <x v="1"/>
    <x v="0"/>
  </r>
  <r>
    <s v="Mr"/>
    <s v="Kimball"/>
    <s v="Edwin Nelson Jr"/>
    <x v="0"/>
    <n v="42"/>
    <s v="40-49"/>
    <x v="1"/>
    <n v="1"/>
    <n v="0"/>
    <n v="2"/>
    <n v="52.554200000000002"/>
    <x v="0"/>
    <x v="1"/>
  </r>
  <r>
    <s v="Mr"/>
    <s v="Nakid"/>
    <s v="Sahid"/>
    <x v="0"/>
    <n v="20"/>
    <s v="20-29"/>
    <x v="0"/>
    <n v="1"/>
    <n v="1"/>
    <n v="3"/>
    <n v="15.7417"/>
    <x v="1"/>
    <x v="1"/>
  </r>
  <r>
    <s v="Mr"/>
    <s v="Hansen"/>
    <s v="Henry Damsgaard"/>
    <x v="0"/>
    <n v="21"/>
    <s v="20-29"/>
    <x v="0"/>
    <n v="0"/>
    <n v="0"/>
    <n v="1"/>
    <n v="7.8541999999999996"/>
    <x v="0"/>
    <x v="0"/>
  </r>
  <r>
    <s v="Mr"/>
    <s v="Bowen"/>
    <s v="David John Dai"/>
    <x v="0"/>
    <n v="21"/>
    <s v="20-29"/>
    <x v="0"/>
    <n v="0"/>
    <n v="0"/>
    <n v="1"/>
    <n v="16.100000000000001"/>
    <x v="0"/>
    <x v="0"/>
  </r>
  <r>
    <s v="Mr"/>
    <s v="Sutton"/>
    <s v="Frederick"/>
    <x v="0"/>
    <n v="61"/>
    <s v="60-69"/>
    <x v="1"/>
    <n v="0"/>
    <n v="0"/>
    <n v="1"/>
    <n v="32.320799999999998"/>
    <x v="0"/>
    <x v="0"/>
  </r>
  <r>
    <s v="Rev"/>
    <s v="Kirkland"/>
    <s v="Charles Leonard"/>
    <x v="0"/>
    <n v="57"/>
    <s v="50-59"/>
    <x v="2"/>
    <n v="0"/>
    <n v="0"/>
    <n v="1"/>
    <n v="12.35"/>
    <x v="2"/>
    <x v="0"/>
  </r>
  <r>
    <s v="Miss"/>
    <s v="Longley"/>
    <s v="Gretchen Fiske"/>
    <x v="1"/>
    <n v="21"/>
    <s v="20-29"/>
    <x v="1"/>
    <n v="0"/>
    <n v="0"/>
    <n v="1"/>
    <n v="77.958299999999994"/>
    <x v="0"/>
    <x v="1"/>
  </r>
  <r>
    <s v="Mr"/>
    <s v="Bostandyeff"/>
    <s v="Guentcho"/>
    <x v="0"/>
    <n v="26"/>
    <s v="20-29"/>
    <x v="0"/>
    <n v="0"/>
    <n v="0"/>
    <n v="1"/>
    <n v="7.8958000000000004"/>
    <x v="0"/>
    <x v="0"/>
  </r>
  <r>
    <s v="Mr"/>
    <s v="O'Connell"/>
    <s v="Patrick D"/>
    <x v="0"/>
    <m/>
    <s v="0-9"/>
    <x v="0"/>
    <n v="0"/>
    <n v="0"/>
    <n v="1"/>
    <n v="7.7332999999999998"/>
    <x v="2"/>
    <x v="0"/>
  </r>
  <r>
    <s v="Mr"/>
    <s v="Barkworth"/>
    <s v="Algernon Henry Wilson"/>
    <x v="0"/>
    <n v="80"/>
    <n v="80"/>
    <x v="1"/>
    <n v="0"/>
    <n v="0"/>
    <n v="1"/>
    <n v="30"/>
    <x v="0"/>
    <x v="1"/>
  </r>
  <r>
    <s v="Mr"/>
    <s v="Lundahl"/>
    <s v="Johan Svensson"/>
    <x v="0"/>
    <n v="51"/>
    <s v="50-59"/>
    <x v="0"/>
    <n v="0"/>
    <n v="0"/>
    <n v="1"/>
    <n v="7.0541999999999998"/>
    <x v="0"/>
    <x v="0"/>
  </r>
  <r>
    <s v="Dr"/>
    <s v="Stahelin-Maeglin"/>
    <s v="Max"/>
    <x v="0"/>
    <n v="32"/>
    <s v="30-39"/>
    <x v="1"/>
    <n v="0"/>
    <n v="0"/>
    <n v="1"/>
    <n v="30.5"/>
    <x v="1"/>
    <x v="1"/>
  </r>
  <r>
    <s v="Mr"/>
    <s v="Parr"/>
    <s v="William Henry Marsh"/>
    <x v="0"/>
    <m/>
    <s v="0-9"/>
    <x v="1"/>
    <n v="0"/>
    <n v="0"/>
    <n v="1"/>
    <n v="0"/>
    <x v="0"/>
    <x v="0"/>
  </r>
  <r>
    <s v="Miss"/>
    <s v="Skoog"/>
    <s v="Mabel"/>
    <x v="1"/>
    <n v="9"/>
    <s v="0-9"/>
    <x v="0"/>
    <n v="3"/>
    <n v="2"/>
    <n v="6"/>
    <n v="27.9"/>
    <x v="0"/>
    <x v="0"/>
  </r>
  <r>
    <s v="Miss"/>
    <s v="Davis"/>
    <s v="Mary"/>
    <x v="1"/>
    <n v="28"/>
    <s v="20-29"/>
    <x v="2"/>
    <n v="0"/>
    <n v="0"/>
    <n v="1"/>
    <n v="13"/>
    <x v="0"/>
    <x v="1"/>
  </r>
  <r>
    <s v="Mr"/>
    <s v="Leinonen"/>
    <s v="Antti Gustaf"/>
    <x v="0"/>
    <n v="32"/>
    <s v="30-39"/>
    <x v="0"/>
    <n v="0"/>
    <n v="0"/>
    <n v="1"/>
    <n v="7.9249999999999998"/>
    <x v="0"/>
    <x v="0"/>
  </r>
  <r>
    <s v="Mr"/>
    <s v="Collyer"/>
    <s v="Harvey"/>
    <x v="0"/>
    <n v="31"/>
    <s v="30-39"/>
    <x v="2"/>
    <n v="1"/>
    <n v="1"/>
    <n v="3"/>
    <n v="26.25"/>
    <x v="0"/>
    <x v="0"/>
  </r>
  <r>
    <s v="Mrs"/>
    <s v="Panula"/>
    <s v="Juha (Maria Emilia Ojala)"/>
    <x v="1"/>
    <n v="41"/>
    <s v="40-49"/>
    <x v="0"/>
    <n v="0"/>
    <n v="5"/>
    <n v="6"/>
    <n v="39.6875"/>
    <x v="0"/>
    <x v="0"/>
  </r>
  <r>
    <s v="Mr"/>
    <s v="Thorneycroft"/>
    <s v="Percival"/>
    <x v="0"/>
    <m/>
    <s v="0-9"/>
    <x v="0"/>
    <n v="1"/>
    <n v="0"/>
    <n v="2"/>
    <n v="16.100000000000001"/>
    <x v="0"/>
    <x v="0"/>
  </r>
  <r>
    <s v="Mr"/>
    <s v="Jensen"/>
    <s v="Hans Peder"/>
    <x v="0"/>
    <n v="20"/>
    <s v="20-29"/>
    <x v="0"/>
    <n v="0"/>
    <n v="0"/>
    <n v="1"/>
    <n v="7.8541999999999996"/>
    <x v="0"/>
    <x v="0"/>
  </r>
  <r>
    <s v="Mlle"/>
    <s v="Sagesser"/>
    <s v="Emma"/>
    <x v="1"/>
    <n v="24"/>
    <s v="20-29"/>
    <x v="1"/>
    <n v="0"/>
    <n v="0"/>
    <n v="1"/>
    <n v="69.3"/>
    <x v="1"/>
    <x v="1"/>
  </r>
  <r>
    <s v="Miss"/>
    <s v="Skoog"/>
    <s v="Margit Elizabeth"/>
    <x v="1"/>
    <n v="2"/>
    <s v="0-9"/>
    <x v="0"/>
    <n v="3"/>
    <n v="2"/>
    <n v="6"/>
    <n v="27.9"/>
    <x v="0"/>
    <x v="0"/>
  </r>
  <r>
    <s v="Mr"/>
    <s v="Foo"/>
    <s v="Choong"/>
    <x v="0"/>
    <m/>
    <s v="0-9"/>
    <x v="0"/>
    <n v="0"/>
    <n v="0"/>
    <n v="1"/>
    <n v="56.495800000000003"/>
    <x v="0"/>
    <x v="1"/>
  </r>
  <r>
    <s v="Miss"/>
    <s v="Baclini"/>
    <s v="Eugenie"/>
    <x v="1"/>
    <n v="1"/>
    <s v="0-9"/>
    <x v="0"/>
    <n v="2"/>
    <n v="1"/>
    <n v="4"/>
    <n v="19.258299999999998"/>
    <x v="1"/>
    <x v="1"/>
  </r>
  <r>
    <s v="Mr"/>
    <s v="Harper"/>
    <s v="Henry Sleeper"/>
    <x v="0"/>
    <n v="48"/>
    <s v="40-49"/>
    <x v="1"/>
    <n v="1"/>
    <n v="0"/>
    <n v="2"/>
    <n v="76.729200000000006"/>
    <x v="1"/>
    <x v="1"/>
  </r>
  <r>
    <s v="Mr"/>
    <s v="Cor"/>
    <s v="Liudevit"/>
    <x v="0"/>
    <n v="19"/>
    <s v="10-19"/>
    <x v="0"/>
    <n v="0"/>
    <n v="0"/>
    <n v="1"/>
    <n v="7.8958000000000004"/>
    <x v="0"/>
    <x v="0"/>
  </r>
  <r>
    <s v="Col"/>
    <s v="Simonius-Blumer"/>
    <s v="Oberst Alfons"/>
    <x v="0"/>
    <n v="56"/>
    <s v="50-59"/>
    <x v="1"/>
    <n v="0"/>
    <n v="0"/>
    <n v="1"/>
    <n v="35.5"/>
    <x v="1"/>
    <x v="1"/>
  </r>
  <r>
    <s v="Mr"/>
    <s v="Willey"/>
    <s v="Edward"/>
    <x v="0"/>
    <m/>
    <s v="0-9"/>
    <x v="0"/>
    <n v="0"/>
    <n v="0"/>
    <n v="1"/>
    <n v="7.55"/>
    <x v="0"/>
    <x v="0"/>
  </r>
  <r>
    <s v="Miss"/>
    <s v="Stanley"/>
    <s v="Amy Zillah Elsie"/>
    <x v="1"/>
    <n v="23"/>
    <s v="20-29"/>
    <x v="0"/>
    <n v="0"/>
    <n v="0"/>
    <n v="1"/>
    <n v="7.55"/>
    <x v="0"/>
    <x v="1"/>
  </r>
  <r>
    <s v="Mr"/>
    <s v="Mitkoff"/>
    <s v="Mito"/>
    <x v="0"/>
    <m/>
    <s v="0-9"/>
    <x v="0"/>
    <n v="0"/>
    <n v="0"/>
    <n v="1"/>
    <n v="7.8958000000000004"/>
    <x v="0"/>
    <x v="0"/>
  </r>
  <r>
    <s v="Miss"/>
    <s v="Doling"/>
    <s v="Elsie"/>
    <x v="1"/>
    <n v="18"/>
    <s v="10-19"/>
    <x v="2"/>
    <n v="0"/>
    <n v="1"/>
    <n v="2"/>
    <n v="23"/>
    <x v="0"/>
    <x v="1"/>
  </r>
  <r>
    <s v="Mr"/>
    <s v="Kalvik"/>
    <s v="Johannes Halvorsen"/>
    <x v="0"/>
    <n v="21"/>
    <s v="20-29"/>
    <x v="0"/>
    <n v="0"/>
    <n v="0"/>
    <n v="1"/>
    <n v="8.4332999999999991"/>
    <x v="0"/>
    <x v="0"/>
  </r>
  <r>
    <s v="Miss"/>
    <s v="O'Leary"/>
    <s v="Hanora Norah"/>
    <x v="1"/>
    <m/>
    <s v="0-9"/>
    <x v="0"/>
    <n v="0"/>
    <n v="0"/>
    <n v="1"/>
    <n v="7.8292000000000002"/>
    <x v="2"/>
    <x v="1"/>
  </r>
  <r>
    <s v="Miss"/>
    <s v="Hegarty"/>
    <s v="Hanora Nora"/>
    <x v="1"/>
    <n v="18"/>
    <s v="10-19"/>
    <x v="0"/>
    <n v="0"/>
    <n v="0"/>
    <n v="1"/>
    <n v="6.75"/>
    <x v="2"/>
    <x v="0"/>
  </r>
  <r>
    <s v="Mr"/>
    <s v="Hickman"/>
    <s v="Leonard Mark"/>
    <x v="0"/>
    <n v="24"/>
    <s v="20-29"/>
    <x v="2"/>
    <n v="2"/>
    <n v="0"/>
    <n v="3"/>
    <n v="73.5"/>
    <x v="0"/>
    <x v="0"/>
  </r>
  <r>
    <s v="Mr"/>
    <s v="Radeff"/>
    <s v="Alexander"/>
    <x v="0"/>
    <m/>
    <s v="0-9"/>
    <x v="0"/>
    <n v="0"/>
    <n v="0"/>
    <n v="1"/>
    <n v="7.8958000000000004"/>
    <x v="0"/>
    <x v="0"/>
  </r>
  <r>
    <s v="Mrs"/>
    <s v="Bourke"/>
    <s v="John (Catherine)"/>
    <x v="1"/>
    <n v="32"/>
    <s v="30-39"/>
    <x v="0"/>
    <n v="1"/>
    <n v="1"/>
    <n v="3"/>
    <n v="15.5"/>
    <x v="2"/>
    <x v="0"/>
  </r>
  <r>
    <s v="Mr"/>
    <s v="Eitemiller"/>
    <s v="George Floyd"/>
    <x v="0"/>
    <n v="23"/>
    <s v="20-29"/>
    <x v="2"/>
    <n v="0"/>
    <n v="0"/>
    <n v="1"/>
    <n v="13"/>
    <x v="0"/>
    <x v="0"/>
  </r>
  <r>
    <s v="Mr"/>
    <s v="Newell"/>
    <s v="Arthur Webster"/>
    <x v="0"/>
    <n v="58"/>
    <s v="50-59"/>
    <x v="1"/>
    <n v="0"/>
    <n v="2"/>
    <n v="3"/>
    <n v="113.27500000000001"/>
    <x v="1"/>
    <x v="0"/>
  </r>
  <r>
    <s v="Dr"/>
    <s v="Frauenthal"/>
    <s v="Henry William"/>
    <x v="0"/>
    <n v="50"/>
    <s v="50-59"/>
    <x v="1"/>
    <n v="2"/>
    <n v="0"/>
    <n v="3"/>
    <n v="133.65"/>
    <x v="0"/>
    <x v="1"/>
  </r>
  <r>
    <s v="Mr"/>
    <s v="Badt"/>
    <s v="Mohamed"/>
    <x v="0"/>
    <n v="40"/>
    <s v="40-49"/>
    <x v="0"/>
    <n v="0"/>
    <n v="0"/>
    <n v="1"/>
    <n v="7.2249999999999996"/>
    <x v="1"/>
    <x v="0"/>
  </r>
  <r>
    <s v="Mr"/>
    <s v="Colley"/>
    <s v="Edward Pomeroy"/>
    <x v="0"/>
    <n v="47"/>
    <s v="40-49"/>
    <x v="1"/>
    <n v="0"/>
    <n v="0"/>
    <n v="1"/>
    <n v="25.587499999999999"/>
    <x v="0"/>
    <x v="0"/>
  </r>
  <r>
    <s v="Mr"/>
    <s v="Coleff"/>
    <s v="Peju"/>
    <x v="0"/>
    <n v="36"/>
    <s v="30-39"/>
    <x v="0"/>
    <n v="0"/>
    <n v="0"/>
    <n v="1"/>
    <n v="7.4958"/>
    <x v="0"/>
    <x v="0"/>
  </r>
  <r>
    <s v="Mr"/>
    <s v="Lindqvist"/>
    <s v="Eino William"/>
    <x v="0"/>
    <n v="20"/>
    <s v="20-29"/>
    <x v="0"/>
    <n v="1"/>
    <n v="0"/>
    <n v="2"/>
    <n v="7.9249999999999998"/>
    <x v="0"/>
    <x v="1"/>
  </r>
  <r>
    <s v="Mr"/>
    <s v="Hickman"/>
    <s v="Lewis"/>
    <x v="0"/>
    <n v="32"/>
    <s v="30-39"/>
    <x v="2"/>
    <n v="2"/>
    <n v="0"/>
    <n v="3"/>
    <n v="73.5"/>
    <x v="0"/>
    <x v="0"/>
  </r>
  <r>
    <s v="Mr"/>
    <s v="Butler"/>
    <s v="Reginald Fenton"/>
    <x v="0"/>
    <n v="25"/>
    <s v="20-29"/>
    <x v="2"/>
    <n v="0"/>
    <n v="0"/>
    <n v="1"/>
    <n v="13"/>
    <x v="0"/>
    <x v="0"/>
  </r>
  <r>
    <s v="Mr"/>
    <s v="Rommetvedt"/>
    <s v="Knud Paust"/>
    <x v="0"/>
    <m/>
    <s v="0-9"/>
    <x v="0"/>
    <n v="0"/>
    <n v="0"/>
    <n v="1"/>
    <n v="7.7750000000000004"/>
    <x v="0"/>
    <x v="0"/>
  </r>
  <r>
    <s v="Mr"/>
    <s v="Cook"/>
    <s v="Jacob"/>
    <x v="0"/>
    <n v="43"/>
    <s v="40-49"/>
    <x v="0"/>
    <n v="0"/>
    <n v="0"/>
    <n v="1"/>
    <n v="8.0500000000000007"/>
    <x v="0"/>
    <x v="0"/>
  </r>
  <r>
    <s v="Mrs"/>
    <s v="Taylor"/>
    <s v="Elmer Zebley (Juliet Cummins Wright)"/>
    <x v="1"/>
    <m/>
    <s v="0-9"/>
    <x v="1"/>
    <n v="1"/>
    <n v="0"/>
    <n v="2"/>
    <n v="52"/>
    <x v="0"/>
    <x v="1"/>
  </r>
  <r>
    <s v="Mrs"/>
    <s v="Brown"/>
    <s v="Thomas William Solomon (Elizabeth Catherine Ford)"/>
    <x v="1"/>
    <n v="40"/>
    <s v="40-49"/>
    <x v="2"/>
    <n v="1"/>
    <n v="1"/>
    <n v="3"/>
    <n v="39"/>
    <x v="0"/>
    <x v="1"/>
  </r>
  <r>
    <s v="Mr"/>
    <s v="Davidson"/>
    <s v="Thornton"/>
    <x v="0"/>
    <n v="31"/>
    <s v="30-39"/>
    <x v="1"/>
    <n v="1"/>
    <n v="0"/>
    <n v="2"/>
    <n v="52"/>
    <x v="0"/>
    <x v="0"/>
  </r>
  <r>
    <s v="Mr"/>
    <s v="Mitchell"/>
    <s v="Henry Michael"/>
    <x v="0"/>
    <n v="70"/>
    <s v="70-79"/>
    <x v="2"/>
    <n v="0"/>
    <n v="0"/>
    <n v="1"/>
    <n v="10.5"/>
    <x v="0"/>
    <x v="0"/>
  </r>
  <r>
    <s v="Mr"/>
    <s v="Wilhelms"/>
    <s v="Charles"/>
    <x v="0"/>
    <n v="31"/>
    <s v="30-39"/>
    <x v="2"/>
    <n v="0"/>
    <n v="0"/>
    <n v="1"/>
    <n v="13"/>
    <x v="0"/>
    <x v="1"/>
  </r>
  <r>
    <s v="Mr"/>
    <s v="Watson"/>
    <s v="Ennis Hastings"/>
    <x v="0"/>
    <m/>
    <s v="0-9"/>
    <x v="2"/>
    <n v="0"/>
    <n v="0"/>
    <n v="1"/>
    <n v="0"/>
    <x v="0"/>
    <x v="0"/>
  </r>
  <r>
    <s v="Mr"/>
    <s v="Edvardsson"/>
    <s v="Gustaf Hjalmar"/>
    <x v="0"/>
    <n v="18"/>
    <s v="10-19"/>
    <x v="0"/>
    <n v="0"/>
    <n v="0"/>
    <n v="1"/>
    <n v="7.7750000000000004"/>
    <x v="0"/>
    <x v="0"/>
  </r>
  <r>
    <s v="Mr"/>
    <s v="Sawyer"/>
    <s v="Frederick Charles"/>
    <x v="0"/>
    <n v="24"/>
    <s v="20-29"/>
    <x v="0"/>
    <n v="0"/>
    <n v="0"/>
    <n v="1"/>
    <n v="8.0500000000000007"/>
    <x v="0"/>
    <x v="0"/>
  </r>
  <r>
    <s v="Miss"/>
    <s v="Turja"/>
    <s v="Anna Sofia"/>
    <x v="1"/>
    <n v="18"/>
    <s v="10-19"/>
    <x v="0"/>
    <n v="0"/>
    <n v="0"/>
    <n v="1"/>
    <n v="9.8416999999999994"/>
    <x v="0"/>
    <x v="1"/>
  </r>
  <r>
    <s v="Mrs"/>
    <s v="Goodwin"/>
    <s v="Frederick (Augusta Tyler)"/>
    <x v="1"/>
    <n v="43"/>
    <s v="40-49"/>
    <x v="0"/>
    <n v="1"/>
    <n v="6"/>
    <n v="8"/>
    <n v="46.9"/>
    <x v="0"/>
    <x v="0"/>
  </r>
  <r>
    <s v="Mr"/>
    <s v="Cardeza"/>
    <s v="Thomas Drake Martinez"/>
    <x v="0"/>
    <n v="36"/>
    <s v="30-39"/>
    <x v="1"/>
    <n v="0"/>
    <n v="1"/>
    <n v="2"/>
    <n v="512.32920000000001"/>
    <x v="1"/>
    <x v="1"/>
  </r>
  <r>
    <s v="Miss"/>
    <s v="Peters"/>
    <s v="Katie"/>
    <x v="1"/>
    <m/>
    <s v="0-9"/>
    <x v="0"/>
    <n v="0"/>
    <n v="0"/>
    <n v="1"/>
    <n v="8.1374999999999993"/>
    <x v="2"/>
    <x v="0"/>
  </r>
  <r>
    <s v="Mr"/>
    <s v="Hassab"/>
    <s v="Hammad"/>
    <x v="0"/>
    <n v="27"/>
    <s v="20-29"/>
    <x v="1"/>
    <n v="0"/>
    <n v="0"/>
    <n v="1"/>
    <n v="76.729200000000006"/>
    <x v="1"/>
    <x v="1"/>
  </r>
  <r>
    <s v="Mr"/>
    <s v="Olsvigen"/>
    <s v="Thor Anderson"/>
    <x v="0"/>
    <n v="20"/>
    <s v="20-29"/>
    <x v="0"/>
    <n v="0"/>
    <n v="0"/>
    <n v="1"/>
    <n v="9.2249999999999996"/>
    <x v="0"/>
    <x v="0"/>
  </r>
  <r>
    <s v="Mr"/>
    <s v="Goodwin"/>
    <s v="Charles Edward"/>
    <x v="0"/>
    <n v="14"/>
    <s v="10-19"/>
    <x v="0"/>
    <n v="5"/>
    <n v="2"/>
    <n v="8"/>
    <n v="46.9"/>
    <x v="0"/>
    <x v="0"/>
  </r>
  <r>
    <s v="Mr"/>
    <s v="Brown"/>
    <s v="Thomas William Solomon"/>
    <x v="0"/>
    <n v="60"/>
    <s v="60-69"/>
    <x v="2"/>
    <n v="1"/>
    <n v="1"/>
    <n v="3"/>
    <n v="39"/>
    <x v="0"/>
    <x v="0"/>
  </r>
  <r>
    <s v="Mr"/>
    <s v="Laroche"/>
    <s v="Joseph Philippe Lemercier"/>
    <x v="0"/>
    <n v="25"/>
    <s v="20-29"/>
    <x v="2"/>
    <n v="1"/>
    <n v="2"/>
    <n v="4"/>
    <n v="41.5792"/>
    <x v="1"/>
    <x v="0"/>
  </r>
  <r>
    <s v="Mr"/>
    <s v="Panula"/>
    <s v="Jaako Arnold"/>
    <x v="0"/>
    <n v="14"/>
    <s v="10-19"/>
    <x v="0"/>
    <n v="4"/>
    <n v="1"/>
    <n v="6"/>
    <n v="39.6875"/>
    <x v="0"/>
    <x v="0"/>
  </r>
  <r>
    <s v="Mr"/>
    <s v="Dakic"/>
    <s v="Branko"/>
    <x v="0"/>
    <n v="19"/>
    <s v="10-19"/>
    <x v="0"/>
    <n v="0"/>
    <n v="0"/>
    <n v="1"/>
    <n v="10.1708"/>
    <x v="0"/>
    <x v="0"/>
  </r>
  <r>
    <s v="Mr"/>
    <s v="Fischer"/>
    <s v="Eberhard Thelander"/>
    <x v="0"/>
    <n v="18"/>
    <s v="10-19"/>
    <x v="0"/>
    <n v="0"/>
    <n v="0"/>
    <n v="1"/>
    <n v="7.7957999999999998"/>
    <x v="0"/>
    <x v="0"/>
  </r>
  <r>
    <s v="Miss"/>
    <s v="Madill"/>
    <s v="Georgette Alexandra"/>
    <x v="1"/>
    <n v="15"/>
    <s v="10-19"/>
    <x v="1"/>
    <n v="0"/>
    <n v="1"/>
    <n v="2"/>
    <n v="211.33750000000001"/>
    <x v="0"/>
    <x v="1"/>
  </r>
  <r>
    <s v="Mr"/>
    <s v="Dick"/>
    <s v="Albert Adrian"/>
    <x v="0"/>
    <n v="31"/>
    <s v="30-39"/>
    <x v="1"/>
    <n v="1"/>
    <n v="0"/>
    <n v="2"/>
    <n v="57"/>
    <x v="0"/>
    <x v="1"/>
  </r>
  <r>
    <s v="Miss"/>
    <s v="Karun"/>
    <s v="Manca"/>
    <x v="1"/>
    <n v="4"/>
    <s v="0-9"/>
    <x v="0"/>
    <n v="0"/>
    <n v="1"/>
    <n v="2"/>
    <n v="13.416700000000001"/>
    <x v="1"/>
    <x v="1"/>
  </r>
  <r>
    <s v="Mr"/>
    <s v="Lam"/>
    <s v="Ali"/>
    <x v="0"/>
    <m/>
    <s v="0-9"/>
    <x v="0"/>
    <n v="0"/>
    <n v="0"/>
    <n v="1"/>
    <n v="56.495800000000003"/>
    <x v="0"/>
    <x v="1"/>
  </r>
  <r>
    <s v="Mr"/>
    <s v="Saad"/>
    <s v="Khalil"/>
    <x v="0"/>
    <n v="25"/>
    <s v="20-29"/>
    <x v="0"/>
    <n v="0"/>
    <n v="0"/>
    <n v="1"/>
    <n v="7.2249999999999996"/>
    <x v="1"/>
    <x v="0"/>
  </r>
  <r>
    <s v="Col"/>
    <s v="Weir"/>
    <s v="John"/>
    <x v="0"/>
    <n v="60"/>
    <s v="60-69"/>
    <x v="1"/>
    <n v="0"/>
    <n v="0"/>
    <n v="1"/>
    <n v="26.55"/>
    <x v="0"/>
    <x v="0"/>
  </r>
  <r>
    <s v="Mr"/>
    <s v="Chapman"/>
    <s v="Charles Henry"/>
    <x v="0"/>
    <n v="52"/>
    <s v="50-59"/>
    <x v="2"/>
    <n v="0"/>
    <n v="0"/>
    <n v="1"/>
    <n v="13.5"/>
    <x v="0"/>
    <x v="0"/>
  </r>
  <r>
    <s v="Mr"/>
    <s v="Kelly"/>
    <s v="James"/>
    <x v="0"/>
    <n v="44"/>
    <s v="40-49"/>
    <x v="0"/>
    <n v="0"/>
    <n v="0"/>
    <n v="1"/>
    <n v="8.0500000000000007"/>
    <x v="0"/>
    <x v="0"/>
  </r>
  <r>
    <s v="Miss"/>
    <s v="Mullens"/>
    <s v="Katherine Katie"/>
    <x v="1"/>
    <m/>
    <s v="0-9"/>
    <x v="0"/>
    <n v="0"/>
    <n v="0"/>
    <n v="1"/>
    <n v="7.7332999999999998"/>
    <x v="2"/>
    <x v="1"/>
  </r>
  <r>
    <s v="Mr"/>
    <s v="Thayer"/>
    <s v="John Borland"/>
    <x v="0"/>
    <n v="49"/>
    <s v="40-49"/>
    <x v="1"/>
    <n v="1"/>
    <n v="1"/>
    <n v="3"/>
    <n v="110.88330000000001"/>
    <x v="1"/>
    <x v="0"/>
  </r>
  <r>
    <s v="Mr"/>
    <s v="Humblen"/>
    <s v="Adolf Mathias Nicolai Olsen"/>
    <x v="0"/>
    <n v="42"/>
    <s v="40-49"/>
    <x v="0"/>
    <n v="0"/>
    <n v="0"/>
    <n v="1"/>
    <n v="7.65"/>
    <x v="0"/>
    <x v="0"/>
  </r>
  <r>
    <s v="Mrs"/>
    <s v="Astor"/>
    <s v="John Jacob (Madeleine Talmadge Force)"/>
    <x v="1"/>
    <n v="18"/>
    <s v="10-19"/>
    <x v="1"/>
    <n v="1"/>
    <n v="0"/>
    <n v="2"/>
    <n v="227.52500000000001"/>
    <x v="1"/>
    <x v="1"/>
  </r>
  <r>
    <s v="Mr"/>
    <s v="Silverthorne"/>
    <s v="Spencer Victor"/>
    <x v="0"/>
    <n v="35"/>
    <s v="30-39"/>
    <x v="1"/>
    <n v="0"/>
    <n v="0"/>
    <n v="1"/>
    <n v="26.287500000000001"/>
    <x v="0"/>
    <x v="1"/>
  </r>
  <r>
    <s v="Miss"/>
    <s v="Barbara"/>
    <s v="Saiide"/>
    <x v="1"/>
    <n v="18"/>
    <s v="10-19"/>
    <x v="0"/>
    <n v="0"/>
    <n v="1"/>
    <n v="2"/>
    <n v="14.4542"/>
    <x v="1"/>
    <x v="0"/>
  </r>
  <r>
    <s v="Mr"/>
    <s v="Gallagher"/>
    <s v="Martin"/>
    <x v="0"/>
    <n v="25"/>
    <s v="20-29"/>
    <x v="0"/>
    <n v="0"/>
    <n v="0"/>
    <n v="1"/>
    <n v="7.7416999999999998"/>
    <x v="2"/>
    <x v="0"/>
  </r>
  <r>
    <s v="Mr"/>
    <s v="Hansen"/>
    <s v="Henrik Juul"/>
    <x v="0"/>
    <n v="26"/>
    <s v="20-29"/>
    <x v="0"/>
    <n v="1"/>
    <n v="0"/>
    <n v="2"/>
    <n v="7.8541999999999996"/>
    <x v="0"/>
    <x v="0"/>
  </r>
  <r>
    <s v="Mr"/>
    <s v="Morley"/>
    <s v="Henry Samuel (Mr Henry Marshall)"/>
    <x v="0"/>
    <n v="39"/>
    <s v="30-39"/>
    <x v="2"/>
    <n v="0"/>
    <n v="0"/>
    <n v="1"/>
    <n v="26"/>
    <x v="0"/>
    <x v="0"/>
  </r>
  <r>
    <s v="Mrs"/>
    <s v="Kelly"/>
    <s v="Florence Fannie"/>
    <x v="1"/>
    <n v="45"/>
    <s v="40-49"/>
    <x v="2"/>
    <n v="0"/>
    <n v="0"/>
    <n v="1"/>
    <n v="13.5"/>
    <x v="0"/>
    <x v="1"/>
  </r>
  <r>
    <s v="Mr"/>
    <s v="Calderhead"/>
    <s v="Edward Pennington"/>
    <x v="0"/>
    <n v="42"/>
    <s v="40-49"/>
    <x v="1"/>
    <n v="0"/>
    <n v="0"/>
    <n v="1"/>
    <n v="26.287500000000001"/>
    <x v="0"/>
    <x v="1"/>
  </r>
  <r>
    <s v="Miss"/>
    <s v="Cleaver"/>
    <s v="Alice"/>
    <x v="1"/>
    <n v="22"/>
    <s v="20-29"/>
    <x v="1"/>
    <n v="0"/>
    <n v="0"/>
    <n v="1"/>
    <n v="151.55000000000001"/>
    <x v="0"/>
    <x v="1"/>
  </r>
  <r>
    <s v="Master"/>
    <s v="Moubarek"/>
    <s v="Halim Gonios (William George)"/>
    <x v="0"/>
    <m/>
    <s v="0-9"/>
    <x v="0"/>
    <n v="1"/>
    <n v="1"/>
    <n v="3"/>
    <n v="15.245799999999999"/>
    <x v="1"/>
    <x v="1"/>
  </r>
  <r>
    <s v="Mlle"/>
    <s v="Mayne"/>
    <s v="Berthe Antonine (Mrs de Villiers)"/>
    <x v="1"/>
    <n v="24"/>
    <s v="20-29"/>
    <x v="1"/>
    <n v="0"/>
    <n v="0"/>
    <n v="1"/>
    <n v="49.504199999999997"/>
    <x v="1"/>
    <x v="1"/>
  </r>
  <r>
    <s v="Mr"/>
    <s v="Klaber"/>
    <s v="Herman"/>
    <x v="0"/>
    <m/>
    <s v="0-9"/>
    <x v="1"/>
    <n v="0"/>
    <n v="0"/>
    <n v="1"/>
    <n v="26.55"/>
    <x v="0"/>
    <x v="0"/>
  </r>
  <r>
    <s v="Mr"/>
    <s v="Taylor"/>
    <s v="Elmer Zebley"/>
    <x v="0"/>
    <n v="48"/>
    <s v="40-49"/>
    <x v="1"/>
    <n v="1"/>
    <n v="0"/>
    <n v="2"/>
    <n v="52"/>
    <x v="0"/>
    <x v="1"/>
  </r>
  <r>
    <s v="Mr"/>
    <s v="Larsson"/>
    <s v="August Viktor"/>
    <x v="0"/>
    <n v="29"/>
    <s v="20-29"/>
    <x v="0"/>
    <n v="0"/>
    <n v="0"/>
    <n v="1"/>
    <n v="9.4832999999999998"/>
    <x v="0"/>
    <x v="0"/>
  </r>
  <r>
    <s v="Mr"/>
    <s v="Greenberg"/>
    <s v="Samuel"/>
    <x v="0"/>
    <n v="52"/>
    <s v="50-59"/>
    <x v="2"/>
    <n v="0"/>
    <n v="0"/>
    <n v="1"/>
    <n v="13"/>
    <x v="0"/>
    <x v="0"/>
  </r>
  <r>
    <s v="Mr"/>
    <s v="Soholt"/>
    <s v="Peter Andreas Lauritz Andersen"/>
    <x v="0"/>
    <n v="19"/>
    <s v="10-19"/>
    <x v="0"/>
    <n v="0"/>
    <n v="0"/>
    <n v="1"/>
    <n v="7.65"/>
    <x v="0"/>
    <x v="0"/>
  </r>
  <r>
    <s v="Miss"/>
    <s v="Endres"/>
    <s v="Caroline Louise"/>
    <x v="1"/>
    <n v="38"/>
    <s v="30-39"/>
    <x v="1"/>
    <n v="0"/>
    <n v="0"/>
    <n v="1"/>
    <n v="227.52500000000001"/>
    <x v="1"/>
    <x v="1"/>
  </r>
  <r>
    <s v="Miss"/>
    <s v="Troutt"/>
    <s v="Edwina Celia Winnie"/>
    <x v="1"/>
    <n v="27"/>
    <s v="20-29"/>
    <x v="2"/>
    <n v="0"/>
    <n v="0"/>
    <n v="1"/>
    <n v="10.5"/>
    <x v="0"/>
    <x v="1"/>
  </r>
  <r>
    <s v="Mr"/>
    <s v="McEvoy"/>
    <s v="Michael"/>
    <x v="0"/>
    <m/>
    <s v="0-9"/>
    <x v="0"/>
    <n v="0"/>
    <n v="0"/>
    <n v="1"/>
    <n v="15.5"/>
    <x v="2"/>
    <x v="0"/>
  </r>
  <r>
    <s v="Mr"/>
    <s v="Johnson"/>
    <s v="Malkolm Joackim"/>
    <x v="0"/>
    <n v="33"/>
    <s v="30-39"/>
    <x v="0"/>
    <n v="0"/>
    <n v="0"/>
    <n v="1"/>
    <n v="7.7750000000000004"/>
    <x v="0"/>
    <x v="0"/>
  </r>
  <r>
    <s v="Miss"/>
    <s v="Harper"/>
    <s v="Annie Jessie Nina"/>
    <x v="1"/>
    <n v="6"/>
    <s v="0-9"/>
    <x v="2"/>
    <n v="0"/>
    <n v="1"/>
    <n v="2"/>
    <n v="33"/>
    <x v="0"/>
    <x v="1"/>
  </r>
  <r>
    <s v="Mr"/>
    <s v="Jensen"/>
    <s v="Svend Lauritz"/>
    <x v="0"/>
    <n v="17"/>
    <s v="10-19"/>
    <x v="0"/>
    <n v="1"/>
    <n v="0"/>
    <n v="2"/>
    <n v="7.0541999999999998"/>
    <x v="0"/>
    <x v="0"/>
  </r>
  <r>
    <s v="Mr"/>
    <s v="Gillespie"/>
    <s v="William Henry"/>
    <x v="0"/>
    <n v="34"/>
    <s v="30-39"/>
    <x v="2"/>
    <n v="0"/>
    <n v="0"/>
    <n v="1"/>
    <n v="13"/>
    <x v="0"/>
    <x v="0"/>
  </r>
  <r>
    <s v="Mr"/>
    <s v="Hodges"/>
    <s v="Henry Price"/>
    <x v="0"/>
    <n v="50"/>
    <s v="50-59"/>
    <x v="2"/>
    <n v="0"/>
    <n v="0"/>
    <n v="1"/>
    <n v="13"/>
    <x v="0"/>
    <x v="0"/>
  </r>
  <r>
    <s v="Mr"/>
    <s v="Chambers"/>
    <s v="Norman Campbell"/>
    <x v="0"/>
    <n v="27"/>
    <s v="20-29"/>
    <x v="1"/>
    <n v="1"/>
    <n v="0"/>
    <n v="2"/>
    <n v="53.1"/>
    <x v="0"/>
    <x v="1"/>
  </r>
  <r>
    <s v="Mr"/>
    <s v="Oreskovic"/>
    <s v="Luka"/>
    <x v="0"/>
    <n v="20"/>
    <s v="20-29"/>
    <x v="0"/>
    <n v="0"/>
    <n v="0"/>
    <n v="1"/>
    <n v="8.6624999999999996"/>
    <x v="0"/>
    <x v="0"/>
  </r>
  <r>
    <s v="Mrs"/>
    <s v="Renouf"/>
    <s v="Peter Henry (Lillian Jefferys)"/>
    <x v="1"/>
    <n v="30"/>
    <s v="30-39"/>
    <x v="2"/>
    <n v="3"/>
    <n v="0"/>
    <n v="4"/>
    <n v="21"/>
    <x v="0"/>
    <x v="1"/>
  </r>
  <r>
    <s v="Miss"/>
    <s v="Mannion"/>
    <s v="Margareth"/>
    <x v="1"/>
    <m/>
    <s v="0-9"/>
    <x v="0"/>
    <n v="0"/>
    <n v="0"/>
    <n v="1"/>
    <n v="7.7374999999999998"/>
    <x v="2"/>
    <x v="1"/>
  </r>
  <r>
    <s v="Mr"/>
    <s v="Bryhl"/>
    <s v="Kurt Arnold Gottfrid"/>
    <x v="0"/>
    <n v="25"/>
    <s v="20-29"/>
    <x v="2"/>
    <n v="1"/>
    <n v="0"/>
    <n v="2"/>
    <n v="26"/>
    <x v="0"/>
    <x v="0"/>
  </r>
  <r>
    <s v="Miss"/>
    <s v="Ilmakangas"/>
    <s v="Pieta Sofia"/>
    <x v="1"/>
    <n v="25"/>
    <s v="20-29"/>
    <x v="0"/>
    <n v="1"/>
    <n v="0"/>
    <n v="2"/>
    <n v="7.9249999999999998"/>
    <x v="0"/>
    <x v="0"/>
  </r>
  <r>
    <s v="Miss"/>
    <s v="Allen"/>
    <s v="Elisabeth Walton"/>
    <x v="1"/>
    <n v="29"/>
    <s v="20-29"/>
    <x v="1"/>
    <n v="0"/>
    <n v="0"/>
    <n v="1"/>
    <n v="211.33750000000001"/>
    <x v="0"/>
    <x v="1"/>
  </r>
  <r>
    <s v="Mr"/>
    <s v="Hassan"/>
    <s v="Houssein G N"/>
    <x v="0"/>
    <n v="11"/>
    <s v="10-19"/>
    <x v="0"/>
    <n v="0"/>
    <n v="0"/>
    <n v="1"/>
    <n v="18.787500000000001"/>
    <x v="1"/>
    <x v="0"/>
  </r>
  <r>
    <s v="Mr"/>
    <s v="Knight"/>
    <s v="Robert J"/>
    <x v="0"/>
    <m/>
    <s v="0-9"/>
    <x v="2"/>
    <n v="0"/>
    <n v="0"/>
    <n v="1"/>
    <n v="0"/>
    <x v="0"/>
    <x v="0"/>
  </r>
  <r>
    <s v="Mr"/>
    <s v="Berriman"/>
    <s v="William John"/>
    <x v="0"/>
    <n v="23"/>
    <s v="20-29"/>
    <x v="2"/>
    <n v="0"/>
    <n v="0"/>
    <n v="1"/>
    <n v="13"/>
    <x v="0"/>
    <x v="0"/>
  </r>
  <r>
    <s v="Mr"/>
    <s v="Troupiansky"/>
    <s v="Moses Aaron"/>
    <x v="0"/>
    <n v="23"/>
    <s v="20-29"/>
    <x v="2"/>
    <n v="0"/>
    <n v="0"/>
    <n v="1"/>
    <n v="13"/>
    <x v="0"/>
    <x v="0"/>
  </r>
  <r>
    <s v="Mr"/>
    <s v="Williams"/>
    <s v="Leslie"/>
    <x v="0"/>
    <n v="28"/>
    <s v="20-29"/>
    <x v="0"/>
    <n v="0"/>
    <n v="0"/>
    <n v="1"/>
    <n v="16.100000000000001"/>
    <x v="0"/>
    <x v="0"/>
  </r>
  <r>
    <s v="Mrs"/>
    <s v="Ford"/>
    <s v="Edward (Margaret Ann Watson)"/>
    <x v="1"/>
    <n v="48"/>
    <s v="40-49"/>
    <x v="0"/>
    <n v="1"/>
    <n v="3"/>
    <n v="5"/>
    <n v="34.375"/>
    <x v="0"/>
    <x v="0"/>
  </r>
  <r>
    <s v="Mr"/>
    <s v="Lesurer"/>
    <s v="Gustave J"/>
    <x v="0"/>
    <n v="35"/>
    <s v="30-39"/>
    <x v="1"/>
    <n v="0"/>
    <n v="0"/>
    <n v="1"/>
    <n v="512.32920000000001"/>
    <x v="1"/>
    <x v="1"/>
  </r>
  <r>
    <s v="Mr"/>
    <s v="Ivanoff"/>
    <s v="Kanio"/>
    <x v="0"/>
    <m/>
    <s v="0-9"/>
    <x v="0"/>
    <n v="0"/>
    <n v="0"/>
    <n v="1"/>
    <n v="7.8958000000000004"/>
    <x v="0"/>
    <x v="0"/>
  </r>
  <r>
    <s v="Mr"/>
    <s v="Nankoff"/>
    <s v="Minko"/>
    <x v="0"/>
    <m/>
    <s v="0-9"/>
    <x v="0"/>
    <n v="0"/>
    <n v="0"/>
    <n v="1"/>
    <n v="7.8958000000000004"/>
    <x v="0"/>
    <x v="0"/>
  </r>
  <r>
    <s v="Mr"/>
    <s v="Hawksford"/>
    <s v="Walter James"/>
    <x v="0"/>
    <m/>
    <s v="0-9"/>
    <x v="1"/>
    <n v="0"/>
    <n v="0"/>
    <n v="1"/>
    <n v="30"/>
    <x v="0"/>
    <x v="1"/>
  </r>
  <r>
    <s v="Mr"/>
    <s v="Cavendish"/>
    <s v="Tyrell William"/>
    <x v="0"/>
    <n v="36"/>
    <s v="30-39"/>
    <x v="1"/>
    <n v="1"/>
    <n v="0"/>
    <n v="2"/>
    <n v="78.849999999999994"/>
    <x v="0"/>
    <x v="0"/>
  </r>
  <r>
    <s v="Miss"/>
    <s v="Ryerson"/>
    <s v="Susan Parker Suzette"/>
    <x v="1"/>
    <n v="21"/>
    <s v="20-29"/>
    <x v="1"/>
    <n v="2"/>
    <n v="2"/>
    <n v="5"/>
    <n v="262.375"/>
    <x v="1"/>
    <x v="1"/>
  </r>
  <r>
    <s v="Mr"/>
    <s v="McNamee"/>
    <s v="Neal"/>
    <x v="0"/>
    <n v="24"/>
    <s v="20-29"/>
    <x v="0"/>
    <n v="1"/>
    <n v="0"/>
    <n v="2"/>
    <n v="16.100000000000001"/>
    <x v="0"/>
    <x v="0"/>
  </r>
  <r>
    <s v="Mr"/>
    <s v="Stranden"/>
    <s v="Juho"/>
    <x v="0"/>
    <n v="31"/>
    <s v="30-39"/>
    <x v="0"/>
    <n v="0"/>
    <n v="0"/>
    <n v="1"/>
    <n v="7.9249999999999998"/>
    <x v="0"/>
    <x v="1"/>
  </r>
  <r>
    <s v="Capt"/>
    <s v="Crosby"/>
    <s v="Edward Gifford"/>
    <x v="0"/>
    <n v="70"/>
    <s v="70-79"/>
    <x v="1"/>
    <n v="1"/>
    <n v="1"/>
    <n v="3"/>
    <n v="71"/>
    <x v="0"/>
    <x v="0"/>
  </r>
  <r>
    <s v="Mr"/>
    <s v="Abbott"/>
    <s v="Rossmore Edward"/>
    <x v="0"/>
    <n v="16"/>
    <s v="10-19"/>
    <x v="0"/>
    <n v="1"/>
    <n v="1"/>
    <n v="3"/>
    <n v="20.25"/>
    <x v="0"/>
    <x v="0"/>
  </r>
  <r>
    <s v="Miss"/>
    <s v="Sinkkonen"/>
    <s v="Anna"/>
    <x v="1"/>
    <n v="30"/>
    <s v="30-39"/>
    <x v="2"/>
    <n v="0"/>
    <n v="0"/>
    <n v="1"/>
    <n v="13"/>
    <x v="0"/>
    <x v="1"/>
  </r>
  <r>
    <s v="Mr"/>
    <s v="Marvin"/>
    <s v="Daniel Warner"/>
    <x v="0"/>
    <n v="19"/>
    <s v="10-19"/>
    <x v="1"/>
    <n v="1"/>
    <n v="0"/>
    <n v="2"/>
    <n v="53.1"/>
    <x v="0"/>
    <x v="0"/>
  </r>
  <r>
    <s v="Mr"/>
    <s v="Connaghton"/>
    <s v="Michael"/>
    <x v="0"/>
    <n v="31"/>
    <s v="30-39"/>
    <x v="0"/>
    <n v="0"/>
    <n v="0"/>
    <n v="1"/>
    <n v="7.75"/>
    <x v="2"/>
    <x v="0"/>
  </r>
  <r>
    <s v="Miss"/>
    <s v="Wells"/>
    <s v="Joan"/>
    <x v="1"/>
    <n v="4"/>
    <s v="0-9"/>
    <x v="2"/>
    <n v="1"/>
    <n v="1"/>
    <n v="3"/>
    <n v="23"/>
    <x v="0"/>
    <x v="1"/>
  </r>
  <r>
    <s v="Master"/>
    <s v="Moor"/>
    <s v="Meier"/>
    <x v="0"/>
    <n v="6"/>
    <s v="0-9"/>
    <x v="0"/>
    <n v="0"/>
    <n v="1"/>
    <n v="2"/>
    <n v="12.475"/>
    <x v="0"/>
    <x v="1"/>
  </r>
  <r>
    <s v="Mr"/>
    <s v="Vande Velde"/>
    <s v="Johannes Joseph"/>
    <x v="0"/>
    <n v="33"/>
    <s v="30-39"/>
    <x v="0"/>
    <n v="0"/>
    <n v="0"/>
    <n v="1"/>
    <n v="9.5"/>
    <x v="0"/>
    <x v="0"/>
  </r>
  <r>
    <s v="Mr"/>
    <s v="Jonkoff"/>
    <s v="Lalio"/>
    <x v="0"/>
    <n v="23"/>
    <s v="20-29"/>
    <x v="0"/>
    <n v="0"/>
    <n v="0"/>
    <n v="1"/>
    <n v="7.8958000000000004"/>
    <x v="0"/>
    <x v="0"/>
  </r>
  <r>
    <s v="Mrs"/>
    <s v="Herman"/>
    <s v="Samuel (Jane Laver)"/>
    <x v="1"/>
    <n v="48"/>
    <s v="40-49"/>
    <x v="2"/>
    <n v="1"/>
    <n v="2"/>
    <n v="4"/>
    <n v="65"/>
    <x v="0"/>
    <x v="1"/>
  </r>
  <r>
    <s v="Master"/>
    <s v="Hamalainen"/>
    <s v="Viljo"/>
    <x v="0"/>
    <n v="1"/>
    <s v="0-9"/>
    <x v="2"/>
    <n v="1"/>
    <n v="1"/>
    <n v="3"/>
    <n v="14.5"/>
    <x v="0"/>
    <x v="1"/>
  </r>
  <r>
    <s v="Mr"/>
    <s v="Carlsson"/>
    <s v="August Sigfrid"/>
    <x v="0"/>
    <n v="28"/>
    <s v="20-29"/>
    <x v="0"/>
    <n v="0"/>
    <n v="0"/>
    <n v="1"/>
    <n v="7.7957999999999998"/>
    <x v="0"/>
    <x v="0"/>
  </r>
  <r>
    <s v="Mr"/>
    <s v="Bailey"/>
    <s v="Percy Andrew"/>
    <x v="0"/>
    <n v="18"/>
    <s v="10-19"/>
    <x v="2"/>
    <n v="0"/>
    <n v="0"/>
    <n v="1"/>
    <n v="11.5"/>
    <x v="0"/>
    <x v="0"/>
  </r>
  <r>
    <s v="Mr"/>
    <s v="Theobald"/>
    <s v="Thomas Leonard"/>
    <x v="0"/>
    <n v="34"/>
    <s v="30-39"/>
    <x v="0"/>
    <n v="0"/>
    <n v="0"/>
    <n v="1"/>
    <n v="8.0500000000000007"/>
    <x v="0"/>
    <x v="0"/>
  </r>
  <r>
    <s v="the Countess"/>
    <s v="Rothes"/>
    <s v="of (Lucy Noel Martha Dyer-Edwards)"/>
    <x v="1"/>
    <n v="33"/>
    <s v="30-39"/>
    <x v="1"/>
    <n v="0"/>
    <n v="0"/>
    <n v="1"/>
    <n v="86.5"/>
    <x v="0"/>
    <x v="1"/>
  </r>
  <r>
    <s v="Mr"/>
    <s v="Garfirth"/>
    <s v="John"/>
    <x v="0"/>
    <m/>
    <s v="0-9"/>
    <x v="0"/>
    <n v="0"/>
    <n v="0"/>
    <n v="1"/>
    <n v="14.5"/>
    <x v="0"/>
    <x v="0"/>
  </r>
  <r>
    <s v="Mr"/>
    <s v="Nirva"/>
    <s v="Iisakki Antino Aijo"/>
    <x v="0"/>
    <n v="41"/>
    <s v="40-49"/>
    <x v="0"/>
    <n v="0"/>
    <n v="0"/>
    <n v="1"/>
    <n v="7.125"/>
    <x v="0"/>
    <x v="0"/>
  </r>
  <r>
    <s v="Mr"/>
    <s v="Barah"/>
    <s v="Hanna Assi"/>
    <x v="0"/>
    <n v="20"/>
    <s v="20-29"/>
    <x v="0"/>
    <n v="0"/>
    <n v="0"/>
    <n v="1"/>
    <n v="7.2291999999999996"/>
    <x v="1"/>
    <x v="1"/>
  </r>
  <r>
    <s v="Mrs"/>
    <s v="Carter"/>
    <s v="William Ernest (Lucile Polk)"/>
    <x v="1"/>
    <n v="36"/>
    <s v="30-39"/>
    <x v="1"/>
    <n v="1"/>
    <n v="2"/>
    <n v="4"/>
    <n v="120"/>
    <x v="0"/>
    <x v="1"/>
  </r>
  <r>
    <s v="Mr"/>
    <s v="Eklund"/>
    <s v="Hans Linus"/>
    <x v="0"/>
    <n v="16"/>
    <s v="10-19"/>
    <x v="0"/>
    <n v="0"/>
    <n v="0"/>
    <n v="1"/>
    <n v="7.7750000000000004"/>
    <x v="0"/>
    <x v="0"/>
  </r>
  <r>
    <s v="Mrs"/>
    <s v="Hogeboom"/>
    <s v="John C (Anna Andrews)"/>
    <x v="1"/>
    <n v="51"/>
    <s v="50-59"/>
    <x v="1"/>
    <n v="1"/>
    <n v="0"/>
    <n v="2"/>
    <n v="77.958299999999994"/>
    <x v="0"/>
    <x v="1"/>
  </r>
  <r>
    <s v="Dr"/>
    <s v="Brewe"/>
    <s v="Arthur Jackson"/>
    <x v="0"/>
    <m/>
    <s v="0-9"/>
    <x v="1"/>
    <n v="0"/>
    <n v="0"/>
    <n v="1"/>
    <n v="39.6"/>
    <x v="1"/>
    <x v="0"/>
  </r>
  <r>
    <s v="Miss"/>
    <s v="Mangan"/>
    <s v="Mary"/>
    <x v="1"/>
    <n v="30"/>
    <s v="30-39"/>
    <x v="0"/>
    <n v="0"/>
    <n v="0"/>
    <n v="1"/>
    <n v="7.75"/>
    <x v="2"/>
    <x v="0"/>
  </r>
  <r>
    <s v="Mr"/>
    <s v="Moran"/>
    <s v="Daniel J"/>
    <x v="0"/>
    <m/>
    <s v="0-9"/>
    <x v="0"/>
    <n v="1"/>
    <n v="0"/>
    <n v="2"/>
    <n v="24.15"/>
    <x v="2"/>
    <x v="0"/>
  </r>
  <r>
    <s v="Mr"/>
    <s v="Gronnestad"/>
    <s v="Daniel Danielsen"/>
    <x v="0"/>
    <n v="32"/>
    <s v="30-39"/>
    <x v="0"/>
    <n v="0"/>
    <n v="0"/>
    <n v="1"/>
    <n v="8.3625000000000007"/>
    <x v="0"/>
    <x v="0"/>
  </r>
  <r>
    <s v="Mr"/>
    <s v="Lievens"/>
    <s v="Rene Aime"/>
    <x v="0"/>
    <n v="24"/>
    <s v="20-29"/>
    <x v="0"/>
    <n v="0"/>
    <n v="0"/>
    <n v="1"/>
    <n v="9.5"/>
    <x v="0"/>
    <x v="0"/>
  </r>
  <r>
    <s v="Mr"/>
    <s v="Jensen"/>
    <s v="Niels Peder"/>
    <x v="0"/>
    <n v="48"/>
    <s v="40-49"/>
    <x v="0"/>
    <n v="0"/>
    <n v="0"/>
    <n v="1"/>
    <n v="7.8541999999999996"/>
    <x v="0"/>
    <x v="0"/>
  </r>
  <r>
    <s v="Mrs"/>
    <s v="Mack"/>
    <s v="(Mary)"/>
    <x v="1"/>
    <n v="57"/>
    <s v="50-59"/>
    <x v="2"/>
    <n v="0"/>
    <n v="0"/>
    <n v="1"/>
    <n v="10.5"/>
    <x v="0"/>
    <x v="0"/>
  </r>
  <r>
    <s v="Mr"/>
    <s v="Elias"/>
    <s v="Dibo"/>
    <x v="0"/>
    <m/>
    <s v="0-9"/>
    <x v="0"/>
    <n v="0"/>
    <n v="0"/>
    <n v="1"/>
    <n v="7.2249999999999996"/>
    <x v="1"/>
    <x v="0"/>
  </r>
  <r>
    <s v="Mrs"/>
    <s v="Hocking"/>
    <s v="Elizabeth (Eliza Needs)"/>
    <x v="1"/>
    <n v="54"/>
    <s v="50-59"/>
    <x v="2"/>
    <n v="1"/>
    <n v="3"/>
    <n v="5"/>
    <n v="23"/>
    <x v="0"/>
    <x v="1"/>
  </r>
  <r>
    <s v="Mr"/>
    <s v="Myhrman"/>
    <s v="Pehr Fabian Oliver Malkolm"/>
    <x v="0"/>
    <n v="18"/>
    <s v="10-19"/>
    <x v="0"/>
    <n v="0"/>
    <n v="0"/>
    <n v="1"/>
    <n v="7.75"/>
    <x v="0"/>
    <x v="0"/>
  </r>
  <r>
    <s v="Mr"/>
    <s v="Tobin"/>
    <s v="Roger"/>
    <x v="0"/>
    <m/>
    <s v="0-9"/>
    <x v="0"/>
    <n v="0"/>
    <n v="0"/>
    <n v="1"/>
    <n v="7.75"/>
    <x v="2"/>
    <x v="0"/>
  </r>
  <r>
    <s v="Miss"/>
    <s v="Emanuel"/>
    <s v="Virginia Ethel"/>
    <x v="1"/>
    <n v="5"/>
    <s v="0-9"/>
    <x v="0"/>
    <n v="0"/>
    <n v="0"/>
    <n v="1"/>
    <n v="12.475"/>
    <x v="0"/>
    <x v="1"/>
  </r>
  <r>
    <s v="Mr"/>
    <s v="Kilgannon"/>
    <s v="Thomas J"/>
    <x v="0"/>
    <m/>
    <s v="0-9"/>
    <x v="0"/>
    <n v="0"/>
    <n v="0"/>
    <n v="1"/>
    <n v="7.7374999999999998"/>
    <x v="2"/>
    <x v="0"/>
  </r>
  <r>
    <s v="Mrs"/>
    <s v="Robert"/>
    <s v="Edward Scott (Elisabeth Walton McMillan)"/>
    <x v="1"/>
    <n v="43"/>
    <s v="40-49"/>
    <x v="1"/>
    <n v="0"/>
    <n v="1"/>
    <n v="2"/>
    <n v="211.33750000000001"/>
    <x v="0"/>
    <x v="1"/>
  </r>
  <r>
    <s v="Miss"/>
    <s v="Ayoub"/>
    <s v="Banoura"/>
    <x v="1"/>
    <n v="13"/>
    <s v="10-19"/>
    <x v="0"/>
    <n v="0"/>
    <n v="0"/>
    <n v="1"/>
    <n v="7.2291999999999996"/>
    <x v="1"/>
    <x v="1"/>
  </r>
  <r>
    <s v="Mrs"/>
    <s v="Dick"/>
    <s v="Albert Adrian (Vera Gillespie)"/>
    <x v="1"/>
    <n v="17"/>
    <s v="10-19"/>
    <x v="1"/>
    <n v="1"/>
    <n v="0"/>
    <n v="2"/>
    <n v="57"/>
    <x v="0"/>
    <x v="1"/>
  </r>
  <r>
    <s v="Mr"/>
    <s v="Long"/>
    <s v="Milton Clyde"/>
    <x v="0"/>
    <n v="29"/>
    <s v="20-29"/>
    <x v="1"/>
    <n v="0"/>
    <n v="0"/>
    <n v="1"/>
    <n v="30"/>
    <x v="0"/>
    <x v="0"/>
  </r>
  <r>
    <s v="Mr"/>
    <s v="Johnston"/>
    <s v="Andrew G"/>
    <x v="0"/>
    <m/>
    <s v="0-9"/>
    <x v="0"/>
    <n v="1"/>
    <n v="2"/>
    <n v="4"/>
    <n v="23.45"/>
    <x v="0"/>
    <x v="0"/>
  </r>
  <r>
    <s v="Mr"/>
    <s v="Ali"/>
    <s v="William"/>
    <x v="0"/>
    <n v="25"/>
    <s v="20-29"/>
    <x v="0"/>
    <n v="0"/>
    <n v="0"/>
    <n v="1"/>
    <n v="7.05"/>
    <x v="0"/>
    <x v="0"/>
  </r>
  <r>
    <s v="Mr"/>
    <s v="Harmer"/>
    <s v="Abraham (David Lishin)"/>
    <x v="0"/>
    <n v="25"/>
    <s v="20-29"/>
    <x v="0"/>
    <n v="0"/>
    <n v="0"/>
    <n v="1"/>
    <n v="7.25"/>
    <x v="0"/>
    <x v="0"/>
  </r>
  <r>
    <s v="Miss"/>
    <s v="Sjoblom"/>
    <s v="Anna Sofia"/>
    <x v="1"/>
    <n v="18"/>
    <s v="10-19"/>
    <x v="0"/>
    <n v="0"/>
    <n v="0"/>
    <n v="1"/>
    <n v="7.4958"/>
    <x v="0"/>
    <x v="1"/>
  </r>
  <r>
    <s v="Master"/>
    <s v="Rice"/>
    <s v="George Hugh"/>
    <x v="0"/>
    <n v="8"/>
    <s v="0-9"/>
    <x v="0"/>
    <n v="4"/>
    <n v="1"/>
    <n v="6"/>
    <n v="29.125"/>
    <x v="2"/>
    <x v="0"/>
  </r>
  <r>
    <s v="Master"/>
    <s v="Dean"/>
    <s v="Bertram Vere"/>
    <x v="0"/>
    <n v="1"/>
    <s v="0-9"/>
    <x v="0"/>
    <n v="1"/>
    <n v="2"/>
    <n v="4"/>
    <n v="20.574999999999999"/>
    <x v="0"/>
    <x v="1"/>
  </r>
  <r>
    <s v="Mr"/>
    <s v="Guggenheim"/>
    <s v="Benjamin"/>
    <x v="0"/>
    <n v="46"/>
    <s v="40-49"/>
    <x v="1"/>
    <n v="0"/>
    <n v="0"/>
    <n v="1"/>
    <n v="79.2"/>
    <x v="1"/>
    <x v="0"/>
  </r>
  <r>
    <s v="Mr"/>
    <s v="Keane"/>
    <s v="Andrew Andy"/>
    <x v="0"/>
    <m/>
    <s v="0-9"/>
    <x v="0"/>
    <n v="0"/>
    <n v="0"/>
    <n v="1"/>
    <n v="7.75"/>
    <x v="2"/>
    <x v="0"/>
  </r>
  <r>
    <s v="Mr"/>
    <s v="Gaskell"/>
    <s v="Alfred"/>
    <x v="0"/>
    <n v="16"/>
    <s v="10-19"/>
    <x v="2"/>
    <n v="0"/>
    <n v="0"/>
    <n v="1"/>
    <n v="26"/>
    <x v="0"/>
    <x v="0"/>
  </r>
  <r>
    <s v="Miss"/>
    <s v="Sage"/>
    <s v="Stella Anna"/>
    <x v="1"/>
    <m/>
    <s v="0-9"/>
    <x v="0"/>
    <n v="8"/>
    <n v="2"/>
    <n v="11"/>
    <n v="69.55"/>
    <x v="0"/>
    <x v="0"/>
  </r>
  <r>
    <s v="Mr"/>
    <s v="Hoyt"/>
    <s v="William Fisher"/>
    <x v="0"/>
    <m/>
    <s v="0-9"/>
    <x v="1"/>
    <n v="0"/>
    <n v="0"/>
    <n v="1"/>
    <n v="30.695799999999998"/>
    <x v="1"/>
    <x v="0"/>
  </r>
  <r>
    <s v="Mr"/>
    <s v="Dantcheff"/>
    <s v="Ristiu"/>
    <x v="0"/>
    <n v="25"/>
    <s v="20-29"/>
    <x v="0"/>
    <n v="0"/>
    <n v="0"/>
    <n v="1"/>
    <n v="7.8958000000000004"/>
    <x v="0"/>
    <x v="0"/>
  </r>
  <r>
    <s v="Mr"/>
    <s v="Otter"/>
    <s v="Richard"/>
    <x v="0"/>
    <n v="39"/>
    <s v="30-39"/>
    <x v="2"/>
    <n v="0"/>
    <n v="0"/>
    <n v="1"/>
    <n v="13"/>
    <x v="0"/>
    <x v="0"/>
  </r>
  <r>
    <s v="Dr"/>
    <s v="Leader"/>
    <s v="Alice (Farnham)"/>
    <x v="1"/>
    <n v="49"/>
    <s v="40-49"/>
    <x v="1"/>
    <n v="0"/>
    <n v="0"/>
    <n v="1"/>
    <n v="25.929200000000002"/>
    <x v="0"/>
    <x v="1"/>
  </r>
  <r>
    <s v="Mrs"/>
    <s v="Osman"/>
    <s v="Mara"/>
    <x v="1"/>
    <n v="31"/>
    <s v="30-39"/>
    <x v="0"/>
    <n v="0"/>
    <n v="0"/>
    <n v="1"/>
    <n v="8.6832999999999991"/>
    <x v="0"/>
    <x v="1"/>
  </r>
  <r>
    <s v="Mr"/>
    <s v="Ibrahim Shawah"/>
    <s v="Yousseff"/>
    <x v="0"/>
    <n v="30"/>
    <s v="30-39"/>
    <x v="0"/>
    <n v="0"/>
    <n v="0"/>
    <n v="1"/>
    <n v="7.2291999999999996"/>
    <x v="1"/>
    <x v="0"/>
  </r>
  <r>
    <s v="Mrs"/>
    <s v="Van Impe"/>
    <s v="Jean Baptiste (Rosalie Paula Govaert)"/>
    <x v="1"/>
    <n v="30"/>
    <s v="30-39"/>
    <x v="0"/>
    <n v="1"/>
    <n v="1"/>
    <n v="3"/>
    <n v="24.15"/>
    <x v="0"/>
    <x v="0"/>
  </r>
  <r>
    <s v="Mr"/>
    <s v="Ponesell"/>
    <s v="Martin"/>
    <x v="0"/>
    <n v="34"/>
    <s v="30-39"/>
    <x v="2"/>
    <n v="0"/>
    <n v="0"/>
    <n v="1"/>
    <n v="13"/>
    <x v="0"/>
    <x v="0"/>
  </r>
  <r>
    <s v="Mrs"/>
    <s v="Collyer"/>
    <s v="Harvey (Charlotte Annie Tate)"/>
    <x v="1"/>
    <n v="31"/>
    <s v="30-39"/>
    <x v="2"/>
    <n v="1"/>
    <n v="1"/>
    <n v="3"/>
    <n v="26.25"/>
    <x v="0"/>
    <x v="1"/>
  </r>
  <r>
    <s v="Master"/>
    <s v="Carter"/>
    <s v="William Thornton II"/>
    <x v="0"/>
    <n v="11"/>
    <s v="10-19"/>
    <x v="1"/>
    <n v="1"/>
    <n v="2"/>
    <n v="4"/>
    <n v="120"/>
    <x v="0"/>
    <x v="1"/>
  </r>
  <r>
    <s v="Master"/>
    <s v="Thomas"/>
    <s v="Assad Alexander"/>
    <x v="0"/>
    <n v="0"/>
    <s v="0-9"/>
    <x v="0"/>
    <n v="0"/>
    <n v="1"/>
    <n v="2"/>
    <n v="8.5167000000000002"/>
    <x v="1"/>
    <x v="1"/>
  </r>
  <r>
    <s v="Mr"/>
    <s v="Hedman"/>
    <s v="Oskar Arvid"/>
    <x v="0"/>
    <n v="27"/>
    <s v="20-29"/>
    <x v="0"/>
    <n v="0"/>
    <n v="0"/>
    <n v="1"/>
    <n v="6.9749999999999996"/>
    <x v="0"/>
    <x v="1"/>
  </r>
  <r>
    <s v="Mr"/>
    <s v="Johansson"/>
    <s v="Karl Johan"/>
    <x v="0"/>
    <n v="31"/>
    <s v="30-39"/>
    <x v="0"/>
    <n v="0"/>
    <n v="0"/>
    <n v="1"/>
    <n v="7.7750000000000004"/>
    <x v="0"/>
    <x v="0"/>
  </r>
  <r>
    <s v="Mr"/>
    <s v="Andrews"/>
    <s v="Thomas Jr"/>
    <x v="0"/>
    <n v="39"/>
    <s v="30-39"/>
    <x v="1"/>
    <n v="0"/>
    <n v="0"/>
    <n v="1"/>
    <n v="0"/>
    <x v="0"/>
    <x v="0"/>
  </r>
  <r>
    <s v="Miss"/>
    <s v="Pettersson"/>
    <s v="Ellen Natalia"/>
    <x v="1"/>
    <n v="18"/>
    <s v="10-19"/>
    <x v="0"/>
    <n v="0"/>
    <n v="0"/>
    <n v="1"/>
    <n v="7.7750000000000004"/>
    <x v="0"/>
    <x v="0"/>
  </r>
  <r>
    <s v="Mr"/>
    <s v="Meyer"/>
    <s v="August"/>
    <x v="0"/>
    <n v="39"/>
    <s v="30-39"/>
    <x v="2"/>
    <n v="0"/>
    <n v="0"/>
    <n v="1"/>
    <n v="13"/>
    <x v="0"/>
    <x v="0"/>
  </r>
  <r>
    <s v="Mrs"/>
    <s v="Chambers"/>
    <s v="Norman Campbell (Bertha Griggs)"/>
    <x v="1"/>
    <n v="33"/>
    <s v="30-39"/>
    <x v="1"/>
    <n v="1"/>
    <n v="0"/>
    <n v="2"/>
    <n v="53.1"/>
    <x v="0"/>
    <x v="1"/>
  </r>
  <r>
    <s v="Mr"/>
    <s v="Alexander"/>
    <s v="William"/>
    <x v="0"/>
    <n v="26"/>
    <s v="20-29"/>
    <x v="0"/>
    <n v="0"/>
    <n v="0"/>
    <n v="1"/>
    <n v="7.8875000000000002"/>
    <x v="0"/>
    <x v="0"/>
  </r>
  <r>
    <s v="Mr"/>
    <s v="Lester"/>
    <s v="James"/>
    <x v="0"/>
    <n v="39"/>
    <s v="30-39"/>
    <x v="0"/>
    <n v="0"/>
    <n v="0"/>
    <n v="1"/>
    <n v="24.15"/>
    <x v="0"/>
    <x v="0"/>
  </r>
  <r>
    <s v="Mr"/>
    <s v="Slemen"/>
    <s v="Richard James"/>
    <x v="0"/>
    <n v="35"/>
    <s v="30-39"/>
    <x v="2"/>
    <n v="0"/>
    <n v="0"/>
    <n v="1"/>
    <n v="10.5"/>
    <x v="0"/>
    <x v="0"/>
  </r>
  <r>
    <s v="Miss"/>
    <s v="Andersson"/>
    <s v="Ebba Iris Alfrida"/>
    <x v="1"/>
    <n v="6"/>
    <s v="0-9"/>
    <x v="0"/>
    <n v="4"/>
    <n v="2"/>
    <n v="7"/>
    <n v="31.274999999999999"/>
    <x v="0"/>
    <x v="0"/>
  </r>
  <r>
    <s v="Mr"/>
    <s v="Tomlin"/>
    <s v="Ernest Portage"/>
    <x v="0"/>
    <n v="30"/>
    <s v="30-39"/>
    <x v="0"/>
    <n v="0"/>
    <n v="0"/>
    <n v="1"/>
    <n v="8.0500000000000007"/>
    <x v="0"/>
    <x v="0"/>
  </r>
  <r>
    <s v="Mr"/>
    <s v="Fry"/>
    <s v="Richard"/>
    <x v="0"/>
    <m/>
    <s v="0-9"/>
    <x v="1"/>
    <n v="0"/>
    <n v="0"/>
    <n v="1"/>
    <n v="0"/>
    <x v="0"/>
    <x v="0"/>
  </r>
  <r>
    <s v="Miss"/>
    <s v="Heininen"/>
    <s v="Wendla Maria"/>
    <x v="1"/>
    <n v="23"/>
    <s v="20-29"/>
    <x v="0"/>
    <n v="0"/>
    <n v="0"/>
    <n v="1"/>
    <n v="7.9249999999999998"/>
    <x v="0"/>
    <x v="0"/>
  </r>
  <r>
    <s v="Mr"/>
    <s v="Mallet"/>
    <s v="Albert"/>
    <x v="0"/>
    <n v="31"/>
    <s v="30-39"/>
    <x v="2"/>
    <n v="1"/>
    <n v="1"/>
    <n v="3"/>
    <n v="37.004199999999997"/>
    <x v="1"/>
    <x v="0"/>
  </r>
  <r>
    <s v="Mr"/>
    <s v="Holm"/>
    <s v="John Fredrik Alexander"/>
    <x v="0"/>
    <n v="43"/>
    <s v="40-49"/>
    <x v="0"/>
    <n v="0"/>
    <n v="0"/>
    <n v="1"/>
    <n v="6.45"/>
    <x v="0"/>
    <x v="0"/>
  </r>
  <r>
    <s v="Master"/>
    <s v="Skoog"/>
    <s v="Karl Thorsten"/>
    <x v="0"/>
    <n v="10"/>
    <s v="10-19"/>
    <x v="0"/>
    <n v="3"/>
    <n v="2"/>
    <n v="6"/>
    <n v="27.9"/>
    <x v="0"/>
    <x v="0"/>
  </r>
  <r>
    <s v="Mrs"/>
    <s v="Hays"/>
    <s v="Charles Melville (Clara Jennings Gregg)"/>
    <x v="1"/>
    <n v="52"/>
    <s v="50-59"/>
    <x v="1"/>
    <n v="1"/>
    <n v="1"/>
    <n v="3"/>
    <n v="93.5"/>
    <x v="0"/>
    <x v="1"/>
  </r>
  <r>
    <s v="Mr"/>
    <s v="Lulic"/>
    <s v="Nikola"/>
    <x v="0"/>
    <n v="27"/>
    <s v="20-29"/>
    <x v="0"/>
    <n v="0"/>
    <n v="0"/>
    <n v="1"/>
    <n v="8.6624999999999996"/>
    <x v="0"/>
    <x v="1"/>
  </r>
  <r>
    <s v="Jonkheer"/>
    <s v="Reuchlin"/>
    <s v="John George"/>
    <x v="0"/>
    <n v="38"/>
    <s v="30-39"/>
    <x v="1"/>
    <n v="0"/>
    <n v="0"/>
    <n v="1"/>
    <n v="0"/>
    <x v="0"/>
    <x v="0"/>
  </r>
  <r>
    <s v="Mrs"/>
    <s v="Moor"/>
    <s v="(Beila)"/>
    <x v="1"/>
    <n v="27"/>
    <s v="20-29"/>
    <x v="0"/>
    <n v="0"/>
    <n v="1"/>
    <n v="2"/>
    <n v="12.475"/>
    <x v="0"/>
    <x v="1"/>
  </r>
  <r>
    <s v="Master"/>
    <s v="Panula"/>
    <s v="Urho Abraham"/>
    <x v="0"/>
    <n v="2"/>
    <s v="0-9"/>
    <x v="0"/>
    <n v="4"/>
    <n v="1"/>
    <n v="6"/>
    <n v="39.6875"/>
    <x v="0"/>
    <x v="0"/>
  </r>
  <r>
    <s v="Mr"/>
    <s v="Flynn"/>
    <s v="John"/>
    <x v="0"/>
    <m/>
    <s v="0-9"/>
    <x v="0"/>
    <n v="0"/>
    <n v="0"/>
    <n v="1"/>
    <n v="6.95"/>
    <x v="2"/>
    <x v="0"/>
  </r>
  <r>
    <s v="Mr"/>
    <s v="Lam"/>
    <s v="Len"/>
    <x v="0"/>
    <m/>
    <s v="0-9"/>
    <x v="0"/>
    <n v="0"/>
    <n v="0"/>
    <n v="1"/>
    <n v="56.495800000000003"/>
    <x v="0"/>
    <x v="0"/>
  </r>
  <r>
    <s v="Master"/>
    <s v="Mallet"/>
    <s v="Andre"/>
    <x v="0"/>
    <n v="1"/>
    <s v="0-9"/>
    <x v="2"/>
    <n v="0"/>
    <n v="2"/>
    <n v="3"/>
    <n v="37.004199999999997"/>
    <x v="1"/>
    <x v="1"/>
  </r>
  <r>
    <s v="Mr"/>
    <s v="McCormack"/>
    <s v="Thomas Joseph"/>
    <x v="0"/>
    <m/>
    <s v="0-9"/>
    <x v="0"/>
    <n v="0"/>
    <n v="0"/>
    <n v="1"/>
    <n v="7.75"/>
    <x v="2"/>
    <x v="1"/>
  </r>
  <r>
    <s v="Mrs"/>
    <s v="Yasbeck"/>
    <s v="Antoni (Selini Alexander)"/>
    <x v="1"/>
    <n v="15"/>
    <s v="10-19"/>
    <x v="0"/>
    <n v="1"/>
    <n v="0"/>
    <n v="2"/>
    <n v="14.4542"/>
    <x v="1"/>
    <x v="1"/>
  </r>
  <r>
    <s v="Master"/>
    <s v="Richards"/>
    <s v="George Sibley"/>
    <x v="0"/>
    <n v="1"/>
    <s v="0-9"/>
    <x v="2"/>
    <n v="1"/>
    <n v="1"/>
    <n v="3"/>
    <n v="18.75"/>
    <x v="0"/>
    <x v="1"/>
  </r>
  <r>
    <s v="Mr"/>
    <s v="Saad"/>
    <s v="Amin"/>
    <x v="0"/>
    <m/>
    <s v="0-9"/>
    <x v="0"/>
    <n v="0"/>
    <n v="0"/>
    <n v="1"/>
    <n v="7.2291999999999996"/>
    <x v="1"/>
    <x v="0"/>
  </r>
  <r>
    <s v="Mr"/>
    <s v="Augustsson"/>
    <s v="Albert"/>
    <x v="0"/>
    <n v="23"/>
    <s v="20-29"/>
    <x v="0"/>
    <n v="0"/>
    <n v="0"/>
    <n v="1"/>
    <n v="7.8541999999999996"/>
    <x v="0"/>
    <x v="0"/>
  </r>
  <r>
    <s v="Mr"/>
    <s v="Allum"/>
    <s v="Owen George"/>
    <x v="0"/>
    <n v="18"/>
    <s v="10-19"/>
    <x v="0"/>
    <n v="0"/>
    <n v="0"/>
    <n v="1"/>
    <n v="8.3000000000000007"/>
    <x v="0"/>
    <x v="0"/>
  </r>
  <r>
    <s v="Miss"/>
    <s v="Compton"/>
    <s v="Sara Rebecca"/>
    <x v="1"/>
    <n v="39"/>
    <s v="30-39"/>
    <x v="1"/>
    <n v="1"/>
    <n v="1"/>
    <n v="3"/>
    <n v="83.158299999999997"/>
    <x v="1"/>
    <x v="1"/>
  </r>
  <r>
    <s v="Mr"/>
    <s v="Pasic"/>
    <s v="Jakob"/>
    <x v="0"/>
    <n v="21"/>
    <s v="20-29"/>
    <x v="0"/>
    <n v="0"/>
    <n v="0"/>
    <n v="1"/>
    <n v="8.6624999999999996"/>
    <x v="0"/>
    <x v="0"/>
  </r>
  <r>
    <s v="Mr"/>
    <s v="Sirota"/>
    <s v="Maurice"/>
    <x v="0"/>
    <m/>
    <s v="0-9"/>
    <x v="0"/>
    <n v="0"/>
    <n v="0"/>
    <n v="1"/>
    <n v="8.0500000000000007"/>
    <x v="0"/>
    <x v="0"/>
  </r>
  <r>
    <s v="Mr"/>
    <s v="Chip"/>
    <s v="Chang"/>
    <x v="0"/>
    <n v="32"/>
    <s v="30-39"/>
    <x v="0"/>
    <n v="0"/>
    <n v="0"/>
    <n v="1"/>
    <n v="56.495800000000003"/>
    <x v="0"/>
    <x v="1"/>
  </r>
  <r>
    <s v="Mr"/>
    <s v="Marechal"/>
    <s v="Pierre"/>
    <x v="0"/>
    <m/>
    <s v="0-9"/>
    <x v="1"/>
    <n v="0"/>
    <n v="0"/>
    <n v="1"/>
    <n v="29.7"/>
    <x v="1"/>
    <x v="1"/>
  </r>
  <r>
    <s v="Mr"/>
    <s v="Alhomaki"/>
    <s v="Ilmari Rudolf"/>
    <x v="0"/>
    <n v="20"/>
    <s v="20-29"/>
    <x v="0"/>
    <n v="0"/>
    <n v="0"/>
    <n v="1"/>
    <n v="7.9249999999999998"/>
    <x v="0"/>
    <x v="0"/>
  </r>
  <r>
    <s v="Mr"/>
    <s v="Mudd"/>
    <s v="Thomas Charles"/>
    <x v="0"/>
    <n v="16"/>
    <s v="10-19"/>
    <x v="2"/>
    <n v="0"/>
    <n v="0"/>
    <n v="1"/>
    <n v="10.5"/>
    <x v="0"/>
    <x v="0"/>
  </r>
  <r>
    <s v="Miss"/>
    <s v="Serepeca"/>
    <s v="Augusta"/>
    <x v="1"/>
    <n v="30"/>
    <s v="30-39"/>
    <x v="1"/>
    <n v="0"/>
    <n v="0"/>
    <n v="1"/>
    <n v="31"/>
    <x v="1"/>
    <x v="1"/>
  </r>
  <r>
    <s v="Mr"/>
    <s v="Lemberopolous"/>
    <s v="Peter L"/>
    <x v="0"/>
    <n v="34"/>
    <s v="30-39"/>
    <x v="0"/>
    <n v="0"/>
    <n v="0"/>
    <n v="1"/>
    <n v="6.4375"/>
    <x v="1"/>
    <x v="0"/>
  </r>
  <r>
    <s v="Mr"/>
    <s v="Culumovic"/>
    <s v="Jeso"/>
    <x v="0"/>
    <n v="17"/>
    <s v="10-19"/>
    <x v="0"/>
    <n v="0"/>
    <n v="0"/>
    <n v="1"/>
    <n v="8.6624999999999996"/>
    <x v="0"/>
    <x v="0"/>
  </r>
  <r>
    <s v="Mr"/>
    <s v="Abbing"/>
    <s v="Anthony"/>
    <x v="0"/>
    <n v="42"/>
    <s v="40-49"/>
    <x v="0"/>
    <n v="0"/>
    <n v="0"/>
    <n v="1"/>
    <n v="7.55"/>
    <x v="0"/>
    <x v="0"/>
  </r>
  <r>
    <s v="Mr"/>
    <s v="Sage"/>
    <s v="Douglas Bullen"/>
    <x v="0"/>
    <m/>
    <s v="0-9"/>
    <x v="0"/>
    <n v="8"/>
    <n v="2"/>
    <n v="11"/>
    <n v="69.55"/>
    <x v="0"/>
    <x v="0"/>
  </r>
  <r>
    <s v="Mr"/>
    <s v="Markoff"/>
    <s v="Marin"/>
    <x v="0"/>
    <n v="35"/>
    <s v="30-39"/>
    <x v="0"/>
    <n v="0"/>
    <n v="0"/>
    <n v="1"/>
    <n v="7.8958000000000004"/>
    <x v="1"/>
    <x v="0"/>
  </r>
  <r>
    <s v="Rev"/>
    <s v="Harper"/>
    <s v="John"/>
    <x v="0"/>
    <n v="28"/>
    <s v="20-29"/>
    <x v="2"/>
    <n v="0"/>
    <n v="1"/>
    <n v="2"/>
    <n v="33"/>
    <x v="0"/>
    <x v="0"/>
  </r>
  <r>
    <s v="Mrs"/>
    <s v="Goldenberg"/>
    <s v="Samuel L (Edwiga Grabowska)"/>
    <x v="1"/>
    <m/>
    <s v="0-9"/>
    <x v="1"/>
    <n v="1"/>
    <n v="0"/>
    <n v="2"/>
    <n v="89.104200000000006"/>
    <x v="1"/>
    <x v="1"/>
  </r>
  <r>
    <s v="Master"/>
    <s v="Andersson"/>
    <s v="Sigvard Harald Elias"/>
    <x v="0"/>
    <n v="4"/>
    <s v="0-9"/>
    <x v="0"/>
    <n v="4"/>
    <n v="2"/>
    <n v="7"/>
    <n v="31.274999999999999"/>
    <x v="0"/>
    <x v="0"/>
  </r>
  <r>
    <s v="Mr"/>
    <s v="Svensson"/>
    <s v="Johan"/>
    <x v="0"/>
    <n v="74"/>
    <s v="70-79"/>
    <x v="0"/>
    <n v="0"/>
    <n v="0"/>
    <n v="1"/>
    <n v="7.7750000000000004"/>
    <x v="0"/>
    <x v="0"/>
  </r>
  <r>
    <s v="Miss"/>
    <s v="Boulos"/>
    <s v="Nourelain"/>
    <x v="1"/>
    <n v="9"/>
    <s v="0-9"/>
    <x v="0"/>
    <n v="1"/>
    <n v="1"/>
    <n v="3"/>
    <n v="15.245799999999999"/>
    <x v="1"/>
    <x v="0"/>
  </r>
  <r>
    <s v="Miss"/>
    <s v="Lines"/>
    <s v="Mary Conover"/>
    <x v="1"/>
    <n v="16"/>
    <s v="10-19"/>
    <x v="1"/>
    <n v="0"/>
    <n v="1"/>
    <n v="2"/>
    <n v="39.4"/>
    <x v="0"/>
    <x v="1"/>
  </r>
  <r>
    <s v="Mrs"/>
    <s v="Carter"/>
    <s v="Ernest Courtenay (Lilian Hughes)"/>
    <x v="1"/>
    <n v="44"/>
    <s v="40-49"/>
    <x v="2"/>
    <n v="1"/>
    <n v="0"/>
    <n v="2"/>
    <n v="26"/>
    <x v="0"/>
    <x v="0"/>
  </r>
  <r>
    <s v="Mrs"/>
    <s v="Aks"/>
    <s v="Sam (Leah Rosen)"/>
    <x v="1"/>
    <n v="18"/>
    <s v="10-19"/>
    <x v="0"/>
    <n v="0"/>
    <n v="1"/>
    <n v="2"/>
    <n v="9.35"/>
    <x v="0"/>
    <x v="1"/>
  </r>
  <r>
    <s v="Mrs"/>
    <s v="Wick"/>
    <s v="George Dennick (Mary Hitchcock)"/>
    <x v="1"/>
    <n v="45"/>
    <s v="40-49"/>
    <x v="1"/>
    <n v="1"/>
    <n v="1"/>
    <n v="3"/>
    <n v="164.86670000000001"/>
    <x v="0"/>
    <x v="1"/>
  </r>
  <r>
    <s v="Mr"/>
    <s v="Daly"/>
    <s v="Peter Denis"/>
    <x v="0"/>
    <n v="51"/>
    <s v="50-59"/>
    <x v="1"/>
    <n v="0"/>
    <n v="0"/>
    <n v="1"/>
    <n v="26.55"/>
    <x v="0"/>
    <x v="1"/>
  </r>
  <r>
    <s v="Mrs"/>
    <s v="Baclini"/>
    <s v="Solomon (Latifa Qurban)"/>
    <x v="1"/>
    <n v="24"/>
    <s v="20-29"/>
    <x v="0"/>
    <n v="0"/>
    <n v="3"/>
    <n v="4"/>
    <n v="19.258299999999998"/>
    <x v="1"/>
    <x v="1"/>
  </r>
  <r>
    <s v="Mr"/>
    <s v="Razi"/>
    <s v="Raihed"/>
    <x v="0"/>
    <m/>
    <s v="0-9"/>
    <x v="0"/>
    <n v="0"/>
    <n v="0"/>
    <n v="1"/>
    <n v="7.2291999999999996"/>
    <x v="1"/>
    <x v="0"/>
  </r>
  <r>
    <s v="Mr"/>
    <s v="Hansen"/>
    <s v="Claus Peter"/>
    <x v="0"/>
    <n v="41"/>
    <s v="40-49"/>
    <x v="0"/>
    <n v="2"/>
    <n v="0"/>
    <n v="3"/>
    <n v="14.1083"/>
    <x v="0"/>
    <x v="0"/>
  </r>
  <r>
    <s v="Mr"/>
    <s v="Giles"/>
    <s v="Frederick Edward"/>
    <x v="0"/>
    <n v="21"/>
    <s v="20-29"/>
    <x v="2"/>
    <n v="1"/>
    <n v="0"/>
    <n v="2"/>
    <n v="11.5"/>
    <x v="0"/>
    <x v="0"/>
  </r>
  <r>
    <s v="Mrs"/>
    <s v="Swift"/>
    <s v="Frederick Joel (Margaret Welles Barron)"/>
    <x v="1"/>
    <n v="48"/>
    <s v="40-49"/>
    <x v="1"/>
    <n v="0"/>
    <n v="0"/>
    <n v="1"/>
    <n v="25.929200000000002"/>
    <x v="0"/>
    <x v="1"/>
  </r>
  <r>
    <s v="Miss"/>
    <s v="Sage"/>
    <s v="Dorothy Edith Dolly"/>
    <x v="1"/>
    <m/>
    <s v="0-9"/>
    <x v="0"/>
    <n v="8"/>
    <n v="2"/>
    <n v="11"/>
    <n v="69.55"/>
    <x v="0"/>
    <x v="0"/>
  </r>
  <r>
    <s v="Mr"/>
    <s v="Gill"/>
    <s v="John William"/>
    <x v="0"/>
    <n v="24"/>
    <s v="20-29"/>
    <x v="2"/>
    <n v="0"/>
    <n v="0"/>
    <n v="1"/>
    <n v="13"/>
    <x v="0"/>
    <x v="0"/>
  </r>
  <r>
    <s v="Mrs"/>
    <s v="Bystrom"/>
    <s v="(Karolina)"/>
    <x v="1"/>
    <n v="42"/>
    <s v="40-49"/>
    <x v="2"/>
    <n v="0"/>
    <n v="0"/>
    <n v="1"/>
    <n v="13"/>
    <x v="0"/>
    <x v="1"/>
  </r>
  <r>
    <s v="Miss"/>
    <s v="Duran y More"/>
    <s v="Asuncion"/>
    <x v="1"/>
    <n v="27"/>
    <s v="20-29"/>
    <x v="2"/>
    <n v="1"/>
    <n v="0"/>
    <n v="2"/>
    <n v="13.8583"/>
    <x v="1"/>
    <x v="1"/>
  </r>
  <r>
    <s v="Mr"/>
    <s v="Roebling"/>
    <s v="Washington Augustus II"/>
    <x v="0"/>
    <n v="31"/>
    <s v="30-39"/>
    <x v="1"/>
    <n v="0"/>
    <n v="0"/>
    <n v="1"/>
    <n v="50.495800000000003"/>
    <x v="0"/>
    <x v="0"/>
  </r>
  <r>
    <s v="Mr"/>
    <s v="van Melkebeke"/>
    <s v="Philemon"/>
    <x v="0"/>
    <m/>
    <s v="0-9"/>
    <x v="0"/>
    <n v="0"/>
    <n v="0"/>
    <n v="1"/>
    <n v="9.5"/>
    <x v="0"/>
    <x v="0"/>
  </r>
  <r>
    <s v="Master"/>
    <s v="Johnson"/>
    <s v="Harold Theodor"/>
    <x v="0"/>
    <n v="4"/>
    <s v="0-9"/>
    <x v="0"/>
    <n v="1"/>
    <n v="1"/>
    <n v="3"/>
    <n v="11.1333"/>
    <x v="0"/>
    <x v="1"/>
  </r>
  <r>
    <s v="Mr"/>
    <s v="Balkic"/>
    <s v="Cerin"/>
    <x v="0"/>
    <n v="26"/>
    <s v="20-29"/>
    <x v="0"/>
    <n v="0"/>
    <n v="0"/>
    <n v="1"/>
    <n v="7.8958000000000004"/>
    <x v="0"/>
    <x v="0"/>
  </r>
  <r>
    <s v="Mrs"/>
    <s v="Beckwith"/>
    <s v="Richard Leonard (Sallie Monypeny)"/>
    <x v="1"/>
    <n v="47"/>
    <s v="40-49"/>
    <x v="1"/>
    <n v="1"/>
    <n v="1"/>
    <n v="3"/>
    <n v="52.554200000000002"/>
    <x v="0"/>
    <x v="1"/>
  </r>
  <r>
    <s v="Mr"/>
    <s v="Carlsson"/>
    <s v="Frans Olof"/>
    <x v="0"/>
    <n v="33"/>
    <s v="30-39"/>
    <x v="1"/>
    <n v="0"/>
    <n v="0"/>
    <n v="1"/>
    <n v="5"/>
    <x v="0"/>
    <x v="0"/>
  </r>
  <r>
    <s v="Mr"/>
    <s v="Vander Cruyssen"/>
    <s v="Victor"/>
    <x v="0"/>
    <n v="47"/>
    <s v="40-49"/>
    <x v="0"/>
    <n v="0"/>
    <n v="0"/>
    <n v="1"/>
    <n v="9"/>
    <x v="0"/>
    <x v="0"/>
  </r>
  <r>
    <s v="Mrs"/>
    <s v="Abelson"/>
    <s v="Samuel (Hannah Wizosky)"/>
    <x v="1"/>
    <n v="28"/>
    <s v="20-29"/>
    <x v="2"/>
    <n v="1"/>
    <n v="0"/>
    <n v="2"/>
    <n v="24"/>
    <x v="1"/>
    <x v="1"/>
  </r>
  <r>
    <s v="Miss"/>
    <s v="Najib"/>
    <s v="Adele Kiamie Jane"/>
    <x v="1"/>
    <n v="15"/>
    <s v="10-19"/>
    <x v="0"/>
    <n v="0"/>
    <n v="0"/>
    <n v="1"/>
    <n v="7.2249999999999996"/>
    <x v="1"/>
    <x v="1"/>
  </r>
  <r>
    <s v="Mr"/>
    <s v="Gustafsson"/>
    <s v="Alfred Ossian"/>
    <x v="0"/>
    <n v="20"/>
    <s v="20-29"/>
    <x v="0"/>
    <n v="0"/>
    <n v="0"/>
    <n v="1"/>
    <n v="9.8458000000000006"/>
    <x v="0"/>
    <x v="0"/>
  </r>
  <r>
    <s v="Mr"/>
    <s v="Petroff"/>
    <s v="Nedelio"/>
    <x v="0"/>
    <n v="19"/>
    <s v="10-19"/>
    <x v="0"/>
    <n v="0"/>
    <n v="0"/>
    <n v="1"/>
    <n v="7.8958000000000004"/>
    <x v="0"/>
    <x v="0"/>
  </r>
  <r>
    <s v="Mr"/>
    <s v="Laleff"/>
    <s v="Kristo"/>
    <x v="0"/>
    <m/>
    <s v="0-9"/>
    <x v="0"/>
    <n v="0"/>
    <n v="0"/>
    <n v="1"/>
    <n v="7.8958000000000004"/>
    <x v="0"/>
    <x v="0"/>
  </r>
  <r>
    <s v="Mrs"/>
    <s v="Potter"/>
    <s v="Thomas Jr (Lily Alexenia Wilson)"/>
    <x v="1"/>
    <n v="56"/>
    <s v="50-59"/>
    <x v="1"/>
    <n v="0"/>
    <n v="1"/>
    <n v="2"/>
    <n v="83.158299999999997"/>
    <x v="1"/>
    <x v="1"/>
  </r>
  <r>
    <s v="Mrs"/>
    <s v="Shelley"/>
    <s v="William (Imanita Parrish Hall)"/>
    <x v="1"/>
    <n v="25"/>
    <s v="20-29"/>
    <x v="2"/>
    <n v="0"/>
    <n v="1"/>
    <n v="2"/>
    <n v="26"/>
    <x v="0"/>
    <x v="1"/>
  </r>
  <r>
    <s v="Mr"/>
    <s v="Markun"/>
    <s v="Johann"/>
    <x v="0"/>
    <n v="33"/>
    <s v="30-39"/>
    <x v="0"/>
    <n v="0"/>
    <n v="0"/>
    <n v="1"/>
    <n v="7.8958000000000004"/>
    <x v="0"/>
    <x v="0"/>
  </r>
  <r>
    <s v="Miss"/>
    <s v="Dahlberg"/>
    <s v="Gerda Ulrika"/>
    <x v="1"/>
    <n v="22"/>
    <s v="20-29"/>
    <x v="0"/>
    <n v="0"/>
    <n v="0"/>
    <n v="1"/>
    <n v="10.5167"/>
    <x v="0"/>
    <x v="0"/>
  </r>
  <r>
    <s v="Mr"/>
    <s v="Banfield"/>
    <s v="Frederick James"/>
    <x v="0"/>
    <n v="28"/>
    <s v="20-29"/>
    <x v="2"/>
    <n v="0"/>
    <n v="0"/>
    <n v="1"/>
    <n v="10.5"/>
    <x v="0"/>
    <x v="0"/>
  </r>
  <r>
    <s v="Mr"/>
    <s v="Sutehall"/>
    <s v="Henry Jr"/>
    <x v="0"/>
    <n v="25"/>
    <s v="20-29"/>
    <x v="0"/>
    <n v="0"/>
    <n v="0"/>
    <n v="1"/>
    <n v="7.05"/>
    <x v="0"/>
    <x v="0"/>
  </r>
  <r>
    <s v="Mrs"/>
    <s v="Rice"/>
    <s v="William (Margaret Norton)"/>
    <x v="1"/>
    <n v="39"/>
    <s v="30-39"/>
    <x v="0"/>
    <n v="0"/>
    <n v="5"/>
    <n v="6"/>
    <n v="29.125"/>
    <x v="2"/>
    <x v="0"/>
  </r>
  <r>
    <s v="Rev"/>
    <s v="Montvila"/>
    <s v="Juozas"/>
    <x v="0"/>
    <n v="27"/>
    <s v="20-29"/>
    <x v="2"/>
    <n v="0"/>
    <n v="0"/>
    <n v="1"/>
    <n v="13"/>
    <x v="0"/>
    <x v="0"/>
  </r>
  <r>
    <s v="Miss"/>
    <s v="Graham"/>
    <s v="Margaret Edith"/>
    <x v="1"/>
    <n v="19"/>
    <s v="10-19"/>
    <x v="1"/>
    <n v="0"/>
    <n v="0"/>
    <n v="1"/>
    <n v="30"/>
    <x v="0"/>
    <x v="1"/>
  </r>
  <r>
    <s v="Miss"/>
    <s v="Johnston"/>
    <s v="Catherine Helen Carrie"/>
    <x v="1"/>
    <m/>
    <s v="0-9"/>
    <x v="0"/>
    <n v="1"/>
    <n v="2"/>
    <n v="4"/>
    <n v="23.45"/>
    <x v="0"/>
    <x v="0"/>
  </r>
  <r>
    <s v="Mr"/>
    <s v="Behr"/>
    <s v="Karl Howell"/>
    <x v="0"/>
    <n v="26"/>
    <s v="20-29"/>
    <x v="1"/>
    <n v="0"/>
    <n v="0"/>
    <n v="1"/>
    <n v="30"/>
    <x v="1"/>
    <x v="1"/>
  </r>
  <r>
    <s v="Mr"/>
    <s v="Dooley"/>
    <s v="Patrick"/>
    <x v="0"/>
    <n v="32"/>
    <s v="30-39"/>
    <x v="0"/>
    <n v="0"/>
    <n v="0"/>
    <n v="1"/>
    <n v="7.75"/>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C4CB1B-12EE-4986-85EC-7F8FD15449EC}" name="PivotTable1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R5:S8" firstHeaderRow="1" firstDataRow="1" firstDataCol="1"/>
  <pivotFields count="13">
    <pivotField showAll="0"/>
    <pivotField showAll="0"/>
    <pivotField showAll="0"/>
    <pivotField showAll="0">
      <items count="3">
        <item x="1"/>
        <item x="0"/>
        <item t="default"/>
      </items>
    </pivotField>
    <pivotField showAll="0"/>
    <pivotField showAll="0"/>
    <pivotField showAll="0">
      <items count="4">
        <item x="1"/>
        <item x="2"/>
        <item x="0"/>
        <item t="default"/>
      </items>
    </pivotField>
    <pivotField showAll="0"/>
    <pivotField showAll="0"/>
    <pivotField dataField="1" showAll="0"/>
    <pivotField showAll="0"/>
    <pivotField showAll="0"/>
    <pivotField axis="axisRow" showAll="0" sortType="ascending">
      <items count="3">
        <item x="0"/>
        <item x="1"/>
        <item t="default"/>
      </items>
    </pivotField>
  </pivotFields>
  <rowFields count="1">
    <field x="12"/>
  </rowFields>
  <rowItems count="3">
    <i>
      <x/>
    </i>
    <i>
      <x v="1"/>
    </i>
    <i t="grand">
      <x/>
    </i>
  </rowItems>
  <colItems count="1">
    <i/>
  </colItems>
  <dataFields count="1">
    <dataField name="Sum of Family Siz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0CB9D8-E695-40A4-A8FA-30EB71F510D6}"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K4:N9" firstHeaderRow="1" firstDataRow="2" firstDataCol="1"/>
  <pivotFields count="13">
    <pivotField showAll="0"/>
    <pivotField showAll="0"/>
    <pivotField showAll="0"/>
    <pivotField showAll="0">
      <items count="3">
        <item x="1"/>
        <item x="0"/>
        <item t="default"/>
      </items>
    </pivotField>
    <pivotField showAll="0"/>
    <pivotField showAll="0"/>
    <pivotField multipleItemSelectionAllowed="1" showAll="0">
      <items count="4">
        <item x="1"/>
        <item x="2"/>
        <item x="0"/>
        <item t="default"/>
      </items>
    </pivotField>
    <pivotField showAll="0"/>
    <pivotField showAll="0"/>
    <pivotField showAll="0"/>
    <pivotField showAll="0"/>
    <pivotField axis="axisRow" showAll="0" sortType="descending">
      <items count="4">
        <item x="0"/>
        <item x="2"/>
        <item x="1"/>
        <item t="default"/>
      </items>
    </pivotField>
    <pivotField axis="axisCol" dataField="1" showAll="0">
      <items count="3">
        <item x="0"/>
        <item x="1"/>
        <item t="default"/>
      </items>
    </pivotField>
  </pivotFields>
  <rowFields count="1">
    <field x="11"/>
  </rowFields>
  <rowItems count="4">
    <i>
      <x/>
    </i>
    <i>
      <x v="1"/>
    </i>
    <i>
      <x v="2"/>
    </i>
    <i t="grand">
      <x/>
    </i>
  </rowItems>
  <colFields count="1">
    <field x="12"/>
  </colFields>
  <colItems count="3">
    <i>
      <x/>
    </i>
    <i>
      <x v="1"/>
    </i>
    <i t="grand">
      <x/>
    </i>
  </colItems>
  <dataFields count="1">
    <dataField name="Count of Survived"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11C0C9E-6A9B-4D68-901B-7841C42818AF}"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F10:G14" firstHeaderRow="1" firstDataRow="1" firstDataCol="1"/>
  <pivotFields count="13">
    <pivotField showAll="0"/>
    <pivotField showAll="0"/>
    <pivotField showAll="0"/>
    <pivotField showAll="0">
      <items count="3">
        <item x="1"/>
        <item x="0"/>
        <item t="default"/>
      </items>
    </pivotField>
    <pivotField showAll="0"/>
    <pivotField showAll="0"/>
    <pivotField multipleItemSelectionAllowed="1" showAll="0">
      <items count="4">
        <item x="1"/>
        <item x="2"/>
        <item x="0"/>
        <item t="default"/>
      </items>
    </pivotField>
    <pivotField showAll="0"/>
    <pivotField showAll="0"/>
    <pivotField showAll="0"/>
    <pivotField showAll="0"/>
    <pivotField axis="axisRow" showAll="0">
      <items count="4">
        <item x="1"/>
        <item x="2"/>
        <item x="0"/>
        <item t="default"/>
      </items>
    </pivotField>
    <pivotField dataField="1" showAll="0"/>
  </pivotFields>
  <rowFields count="1">
    <field x="11"/>
  </rowFields>
  <rowItems count="4">
    <i>
      <x/>
    </i>
    <i>
      <x v="1"/>
    </i>
    <i>
      <x v="2"/>
    </i>
    <i t="grand">
      <x/>
    </i>
  </rowItems>
  <colItems count="1">
    <i/>
  </colItems>
  <dataFields count="1">
    <dataField name="Count of Survived" fld="12" subtotal="count" baseField="0" baseItem="0"/>
  </dataFields>
  <chartFormats count="1">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39CA99F-44ED-431F-9EB4-77431A8089D1}"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Q3:R6" firstHeaderRow="1" firstDataRow="1" firstDataCol="1"/>
  <pivotFields count="13">
    <pivotField showAll="0"/>
    <pivotField showAll="0"/>
    <pivotField showAll="0"/>
    <pivotField showAll="0">
      <items count="3">
        <item x="1"/>
        <item x="0"/>
        <item t="default"/>
      </items>
    </pivotField>
    <pivotField showAll="0"/>
    <pivotField showAll="0"/>
    <pivotField showAll="0">
      <items count="4">
        <item x="1"/>
        <item x="2"/>
        <item x="0"/>
        <item t="default"/>
      </items>
    </pivotField>
    <pivotField showAll="0"/>
    <pivotField showAll="0"/>
    <pivotField showAll="0"/>
    <pivotField showAll="0"/>
    <pivotField showAll="0"/>
    <pivotField axis="axisRow" dataField="1" showAll="0">
      <items count="3">
        <item x="0"/>
        <item x="1"/>
        <item t="default"/>
      </items>
    </pivotField>
  </pivotFields>
  <rowFields count="1">
    <field x="12"/>
  </rowFields>
  <rowItems count="3">
    <i>
      <x/>
    </i>
    <i>
      <x v="1"/>
    </i>
    <i t="grand">
      <x/>
    </i>
  </rowItems>
  <colItems count="1">
    <i/>
  </colItems>
  <dataFields count="1">
    <dataField name="Count of Survived" fld="12" subtotal="count" baseField="0" baseItem="0"/>
  </dataFields>
  <chartFormats count="2">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E1A8407-DE8D-42F1-BB87-5EE026A31A73}"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K13:L17" firstHeaderRow="1" firstDataRow="1" firstDataCol="1"/>
  <pivotFields count="13">
    <pivotField showAll="0"/>
    <pivotField showAll="0"/>
    <pivotField showAll="0"/>
    <pivotField showAll="0">
      <items count="3">
        <item x="1"/>
        <item x="0"/>
        <item t="default"/>
      </items>
    </pivotField>
    <pivotField showAll="0"/>
    <pivotField showAll="0"/>
    <pivotField showAll="0">
      <items count="4">
        <item x="1"/>
        <item x="2"/>
        <item x="0"/>
        <item t="default"/>
      </items>
    </pivotField>
    <pivotField showAll="0"/>
    <pivotField showAll="0"/>
    <pivotField showAll="0"/>
    <pivotField dataField="1"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pivotFields>
  <rowFields count="1">
    <field x="11"/>
  </rowFields>
  <rowItems count="4">
    <i>
      <x/>
    </i>
    <i>
      <x v="2"/>
    </i>
    <i>
      <x v="1"/>
    </i>
    <i t="grand">
      <x/>
    </i>
  </rowItems>
  <colItems count="1">
    <i/>
  </colItems>
  <dataFields count="1">
    <dataField name="Sum of Fare" fld="10" baseField="0" baseItem="0" numFmtId="165"/>
  </dataFields>
  <formats count="1">
    <format dxfId="12">
      <pivotArea outline="0" collapsedLevelsAreSubtotals="1" fieldPosition="0"/>
    </format>
  </formats>
  <chartFormats count="2">
    <chartFormat chart="6"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5EAFA9E-6E72-421F-8A00-193FD27488DB}"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7:D22" firstHeaderRow="1" firstDataRow="2" firstDataCol="1"/>
  <pivotFields count="13">
    <pivotField showAll="0"/>
    <pivotField showAll="0"/>
    <pivotField showAll="0"/>
    <pivotField showAll="0">
      <items count="3">
        <item x="1"/>
        <item x="0"/>
        <item t="default"/>
      </items>
    </pivotField>
    <pivotField showAll="0"/>
    <pivotField showAll="0"/>
    <pivotField axis="axisRow" multipleItemSelectionAllowed="1" showAll="0" sortType="descending">
      <items count="4">
        <item x="0"/>
        <item x="2"/>
        <item x="1"/>
        <item t="default"/>
      </items>
    </pivotField>
    <pivotField showAll="0"/>
    <pivotField showAll="0"/>
    <pivotField showAll="0"/>
    <pivotField showAll="0"/>
    <pivotField showAll="0"/>
    <pivotField axis="axisCol" dataField="1" showAll="0">
      <items count="3">
        <item x="0"/>
        <item x="1"/>
        <item t="default"/>
      </items>
    </pivotField>
  </pivotFields>
  <rowFields count="1">
    <field x="6"/>
  </rowFields>
  <rowItems count="4">
    <i>
      <x/>
    </i>
    <i>
      <x v="1"/>
    </i>
    <i>
      <x v="2"/>
    </i>
    <i t="grand">
      <x/>
    </i>
  </rowItems>
  <colFields count="1">
    <field x="12"/>
  </colFields>
  <colItems count="3">
    <i>
      <x/>
    </i>
    <i>
      <x v="1"/>
    </i>
    <i t="grand">
      <x/>
    </i>
  </colItems>
  <dataFields count="1">
    <dataField name="Count of Survived" fld="12" subtotal="count" baseField="0" baseItem="0"/>
  </dataFields>
  <chartFormats count="4">
    <chartFormat chart="2" format="7" series="1">
      <pivotArea type="data" outline="0" fieldPosition="0">
        <references count="1">
          <reference field="12" count="1" selected="0">
            <x v="0"/>
          </reference>
        </references>
      </pivotArea>
    </chartFormat>
    <chartFormat chart="2" format="8" series="1">
      <pivotArea type="data" outline="0" fieldPosition="0">
        <references count="1">
          <reference field="12" count="1" selected="0">
            <x v="1"/>
          </reference>
        </references>
      </pivotArea>
    </chartFormat>
    <chartFormat chart="2" format="9" series="1">
      <pivotArea type="data" outline="0" fieldPosition="0">
        <references count="2">
          <reference field="4294967294" count="1" selected="0">
            <x v="0"/>
          </reference>
          <reference field="12" count="1" selected="0">
            <x v="1"/>
          </reference>
        </references>
      </pivotArea>
    </chartFormat>
    <chartFormat chart="2" format="10" series="1">
      <pivotArea type="data" outline="0" fieldPosition="0">
        <references count="2">
          <reference field="4294967294" count="1" selected="0">
            <x v="0"/>
          </reference>
          <reference field="1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717583D-7F70-4FD3-9AAD-FD754A1DA798}"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1:B14" firstHeaderRow="1" firstDataRow="1" firstDataCol="1"/>
  <pivotFields count="13">
    <pivotField showAll="0"/>
    <pivotField showAll="0"/>
    <pivotField showAll="0"/>
    <pivotField showAll="0">
      <items count="3">
        <item x="1"/>
        <item x="0"/>
        <item t="default"/>
      </items>
    </pivotField>
    <pivotField showAll="0"/>
    <pivotField showAll="0"/>
    <pivotField multipleItemSelectionAllowed="1" showAll="0">
      <items count="4">
        <item x="1"/>
        <item x="2"/>
        <item x="0"/>
        <item t="default"/>
      </items>
    </pivotField>
    <pivotField showAll="0"/>
    <pivotField showAll="0"/>
    <pivotField showAll="0"/>
    <pivotField showAll="0"/>
    <pivotField showAll="0"/>
    <pivotField axis="axisRow" dataField="1" showAll="0">
      <items count="3">
        <item x="0"/>
        <item x="1"/>
        <item t="default"/>
      </items>
    </pivotField>
  </pivotFields>
  <rowFields count="1">
    <field x="12"/>
  </rowFields>
  <rowItems count="3">
    <i>
      <x/>
    </i>
    <i>
      <x v="1"/>
    </i>
    <i t="grand">
      <x/>
    </i>
  </rowItems>
  <colItems count="1">
    <i/>
  </colItems>
  <dataFields count="1">
    <dataField name="Count of Survived"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C63DBD6-D9D9-4E1A-B99A-55837A306B7F}"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F3:I8" firstHeaderRow="1" firstDataRow="2" firstDataCol="1"/>
  <pivotFields count="13">
    <pivotField showAll="0"/>
    <pivotField showAll="0"/>
    <pivotField showAll="0"/>
    <pivotField showAll="0">
      <items count="3">
        <item x="1"/>
        <item x="0"/>
        <item t="default"/>
      </items>
    </pivotField>
    <pivotField showAll="0"/>
    <pivotField showAll="0"/>
    <pivotField multipleItemSelectionAllowed="1" showAll="0">
      <items count="4">
        <item x="1"/>
        <item x="2"/>
        <item x="0"/>
        <item t="default"/>
      </items>
    </pivotField>
    <pivotField showAll="0"/>
    <pivotField showAll="0"/>
    <pivotField showAll="0"/>
    <pivotField showAll="0"/>
    <pivotField axis="axisRow" showAll="0">
      <items count="4">
        <item x="1"/>
        <item x="2"/>
        <item x="0"/>
        <item t="default"/>
      </items>
    </pivotField>
    <pivotField axis="axisCol" dataField="1" showAll="0">
      <items count="3">
        <item x="0"/>
        <item x="1"/>
        <item t="default"/>
      </items>
    </pivotField>
  </pivotFields>
  <rowFields count="1">
    <field x="11"/>
  </rowFields>
  <rowItems count="4">
    <i>
      <x/>
    </i>
    <i>
      <x v="1"/>
    </i>
    <i>
      <x v="2"/>
    </i>
    <i t="grand">
      <x/>
    </i>
  </rowItems>
  <colFields count="1">
    <field x="12"/>
  </colFields>
  <colItems count="3">
    <i>
      <x/>
    </i>
    <i>
      <x v="1"/>
    </i>
    <i t="grand">
      <x/>
    </i>
  </colItems>
  <dataFields count="1">
    <dataField name="Count of Survived" fld="12" subtotal="count" baseField="0" baseItem="0"/>
  </dataFields>
  <chartFormats count="4">
    <chartFormat chart="2" format="8" series="1">
      <pivotArea type="data" outline="0" fieldPosition="0">
        <references count="1">
          <reference field="12" count="1" selected="0">
            <x v="0"/>
          </reference>
        </references>
      </pivotArea>
    </chartFormat>
    <chartFormat chart="2" format="9" series="1">
      <pivotArea type="data" outline="0" fieldPosition="0">
        <references count="1">
          <reference field="12" count="1" selected="0">
            <x v="1"/>
          </reference>
        </references>
      </pivotArea>
    </chartFormat>
    <chartFormat chart="2" format="10" series="1">
      <pivotArea type="data" outline="0" fieldPosition="0">
        <references count="2">
          <reference field="4294967294" count="1" selected="0">
            <x v="0"/>
          </reference>
          <reference field="12" count="1" selected="0">
            <x v="0"/>
          </reference>
        </references>
      </pivotArea>
    </chartFormat>
    <chartFormat chart="2" format="11"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6F08687-9241-4DDA-92A7-983018781D98}"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6" firstHeaderRow="1" firstDataRow="1" firstDataCol="1"/>
  <pivotFields count="13">
    <pivotField showAll="0"/>
    <pivotField showAll="0"/>
    <pivotField showAll="0"/>
    <pivotField axis="axisRow" showAll="0">
      <items count="3">
        <item x="1"/>
        <item x="0"/>
        <item t="default"/>
      </items>
    </pivotField>
    <pivotField showAll="0"/>
    <pivotField showAll="0"/>
    <pivotField multipleItemSelectionAllowed="1" showAll="0">
      <items count="4">
        <item x="1"/>
        <item x="2"/>
        <item x="0"/>
        <item t="default"/>
      </items>
    </pivotField>
    <pivotField showAll="0"/>
    <pivotField showAll="0"/>
    <pivotField showAll="0"/>
    <pivotField showAll="0"/>
    <pivotField showAll="0"/>
    <pivotField dataField="1" showAll="0">
      <items count="3">
        <item x="0"/>
        <item x="1"/>
        <item t="default"/>
      </items>
    </pivotField>
  </pivotFields>
  <rowFields count="1">
    <field x="3"/>
  </rowFields>
  <rowItems count="3">
    <i>
      <x/>
    </i>
    <i>
      <x v="1"/>
    </i>
    <i t="grand">
      <x/>
    </i>
  </rowItems>
  <colItems count="1">
    <i/>
  </colItems>
  <dataFields count="1">
    <dataField name="Count of Survived" fld="12" subtotal="count" baseField="0" baseItem="0"/>
  </dataFields>
  <chartFormats count="3">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3" count="1" selected="0">
            <x v="1"/>
          </reference>
        </references>
      </pivotArea>
    </chartFormat>
    <chartFormat chart="2" format="11">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37E07FAD-4EF3-41D2-9298-6AB4726F9AE1}" autoFormatId="16" applyNumberFormats="0" applyBorderFormats="0" applyFontFormats="0" applyPatternFormats="0" applyAlignmentFormats="0" applyWidthHeightFormats="0">
  <queryTableRefresh nextId="23">
    <queryTableFields count="13">
      <queryTableField id="12" name="Title" tableColumnId="3"/>
      <queryTableField id="2" name="Last Name" tableColumnId="2"/>
      <queryTableField id="13" name="Other Names" tableColumnId="9"/>
      <queryTableField id="4" name="Sex" tableColumnId="4"/>
      <queryTableField id="5" name="Age" tableColumnId="5"/>
      <queryTableField id="22" dataBound="0" tableColumnId="14"/>
      <queryTableField id="1" name="Pclass" tableColumnId="1"/>
      <queryTableField id="6" name="SibSp" tableColumnId="6"/>
      <queryTableField id="7" name="Parch" tableColumnId="7"/>
      <queryTableField id="14" name="Family Size" tableColumnId="12"/>
      <queryTableField id="8" name="Fare" tableColumnId="8"/>
      <queryTableField id="10" name="Embarked" tableColumnId="10"/>
      <queryTableField id="11" name="Survived" tableColumnId="1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D0943728-7DDE-49C6-808E-1C520C7B88A1}" autoFormatId="16" applyNumberFormats="0" applyBorderFormats="0" applyFontFormats="0" applyPatternFormats="0" applyAlignmentFormats="0" applyWidthHeightFormats="0">
  <queryTableRefresh nextId="5">
    <queryTableFields count="4">
      <queryTableField id="1" name="Column1" tableColumnId="1"/>
      <queryTableField id="2" name="Column2" tableColumnId="2"/>
      <queryTableField id="3" name="Column3" tableColumnId="3"/>
      <queryTableField id="4" name="Column4" tableColumnId="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class" xr10:uid="{35C0CBBF-C3E7-43CA-850B-5615A6A4627A}" sourceName="Pclass">
  <pivotTables>
    <pivotTable tabId="4" name="PivotTable5"/>
    <pivotTable tabId="4" name="PivotTable1"/>
    <pivotTable tabId="4" name="PivotTable10"/>
    <pivotTable tabId="4" name="PivotTable2"/>
    <pivotTable tabId="4" name="PivotTable3"/>
    <pivotTable tabId="4" name="PivotTable4"/>
    <pivotTable tabId="4" name="PivotTable6"/>
    <pivotTable tabId="4" name="PivotTable7"/>
    <pivotTable tabId="6" name="PivotTable14"/>
  </pivotTables>
  <data>
    <tabular pivotCacheId="1896557934">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DC6DE8C5-C2B6-4A17-85E6-488C89520FC8}" sourceName="Sex">
  <pivotTables>
    <pivotTable tabId="4" name="PivotTable5"/>
    <pivotTable tabId="4" name="PivotTable1"/>
    <pivotTable tabId="4" name="PivotTable10"/>
    <pivotTable tabId="4" name="PivotTable2"/>
    <pivotTable tabId="4" name="PivotTable3"/>
    <pivotTable tabId="4" name="PivotTable4"/>
    <pivotTable tabId="4" name="PivotTable6"/>
    <pivotTable tabId="4" name="PivotTable7"/>
    <pivotTable tabId="6" name="PivotTable14"/>
  </pivotTables>
  <data>
    <tabular pivotCacheId="189655793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class 1" xr10:uid="{F7F1C0DF-FBB9-43C9-B6F3-D5586B46B2B2}" cache="Slicer_Pclass" caption="Pclass" rowHeight="241300"/>
  <slicer name="Sex 1" xr10:uid="{0901F729-9897-4620-9588-C0C3ADF5750E}" cache="Slicer_Sex" caption="Sex"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class" xr10:uid="{8FA6CD8A-E5B6-46FA-BF08-00CFAE771FD0}" cache="Slicer_Pclass" caption="Pclass" rowHeight="241300"/>
  <slicer name="Sex" xr10:uid="{83D1E074-0048-4068-9F9D-99AB1F608034}" cache="Slicer_Sex" caption="Sex"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113BDC7-5224-45F1-8111-0198FC9C82E4}" name="Titanic_dataset" displayName="Titanic_dataset" ref="A1:M890" tableType="queryTable" totalsRowShown="0">
  <autoFilter ref="A1:M890" xr:uid="{60D24C7E-9EA1-47FD-8123-7ACAF04AF6CB}"/>
  <tableColumns count="13">
    <tableColumn id="3" xr3:uid="{F24F566E-B115-4056-BDF1-2AACAAC157A8}" uniqueName="3" name="Title" queryTableFieldId="12" dataDxfId="11"/>
    <tableColumn id="2" xr3:uid="{0B4988D2-7D93-43F1-A6D8-6C71B4BD7AEF}" uniqueName="2" name="Last Name" queryTableFieldId="2" dataDxfId="10"/>
    <tableColumn id="9" xr3:uid="{C20C3F89-D45E-4E08-9F2A-4EAD04BE97E8}" uniqueName="9" name="Other Names" queryTableFieldId="13" dataDxfId="9"/>
    <tableColumn id="4" xr3:uid="{D90B7415-93E6-4E8A-8F2F-92E64E2D34F7}" uniqueName="4" name="Sex" queryTableFieldId="4" dataDxfId="8"/>
    <tableColumn id="5" xr3:uid="{8588E9BD-631F-44A0-804B-16E51A74706A}" uniqueName="5" name="Age" queryTableFieldId="5"/>
    <tableColumn id="14" xr3:uid="{ECD6B2A3-377B-45A4-9AE3-96E9D362647F}" uniqueName="14" name="Range" queryTableFieldId="22" dataDxfId="7">
      <calculatedColumnFormula>VLOOKUP(Titanic_dataset[[#This Row],[Age]],$P$4:$Q$13,2)</calculatedColumnFormula>
    </tableColumn>
    <tableColumn id="1" xr3:uid="{01CB29EB-3B26-4F5F-BC38-B591A51625A6}" uniqueName="1" name="Pclass" queryTableFieldId="1" dataDxfId="6"/>
    <tableColumn id="6" xr3:uid="{66B06844-034C-4688-875D-A8A8453D4F8E}" uniqueName="6" name="SibSp" queryTableFieldId="6"/>
    <tableColumn id="7" xr3:uid="{EA88352B-88E4-4046-A698-AFF477011A0D}" uniqueName="7" name="Parch" queryTableFieldId="7"/>
    <tableColumn id="12" xr3:uid="{556E8681-E87D-44D8-9C99-F66F343A087A}" uniqueName="12" name="Family Size" queryTableFieldId="14"/>
    <tableColumn id="8" xr3:uid="{54F33A16-4E44-4022-B9DA-9364B8637C26}" uniqueName="8" name="Fare" queryTableFieldId="8" dataCellStyle="Currency"/>
    <tableColumn id="10" xr3:uid="{42B7DBA1-CF36-42A9-BAE5-BE04471B5022}" uniqueName="10" name="Embarked" queryTableFieldId="10" dataDxfId="5"/>
    <tableColumn id="11" xr3:uid="{5657A2B8-0D8E-4A94-A5F4-ECCF167FD808}" uniqueName="11" name="Survived" queryTableFieldId="11" dataDxfId="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E8DE959-702C-479F-BD9F-F35C204A7F07}" name="Comments" displayName="Comments" ref="A1:D18" tableType="queryTable" totalsRowShown="0">
  <autoFilter ref="A1:D18" xr:uid="{E5074051-74D6-4E69-8D2D-103F587084C7}"/>
  <tableColumns count="4">
    <tableColumn id="1" xr3:uid="{21AF42FB-CD09-4971-A43E-0B8B962D13A6}" uniqueName="1" name="Column1" queryTableFieldId="1" dataDxfId="3"/>
    <tableColumn id="2" xr3:uid="{0168C0F5-755F-4A52-968C-5CA724AB17A5}" uniqueName="2" name="Column2" queryTableFieldId="2" dataDxfId="2"/>
    <tableColumn id="3" xr3:uid="{E8BDDB04-E44C-439F-B9C4-EA7469173527}" uniqueName="3" name="Column3" queryTableFieldId="3" dataDxfId="1"/>
    <tableColumn id="4" xr3:uid="{14F9F2DC-11A8-40D8-847D-1FC5AE4DD2B8}" uniqueName="4" name="Column4" queryTableFieldId="4"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image" Target="../media/image1.jpeg"/></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9.xml"/><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10" Type="http://schemas.microsoft.com/office/2007/relationships/slicer" Target="../slicers/slicer2.xml"/><Relationship Id="rId4" Type="http://schemas.openxmlformats.org/officeDocument/2006/relationships/pivotTable" Target="../pivotTables/pivotTable5.xml"/><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42297-A87B-434B-9364-31F432D3AFC6}">
  <dimension ref="A1:XFD71"/>
  <sheetViews>
    <sheetView showGridLines="0" showRowColHeaders="0" tabSelected="1" topLeftCell="A8" zoomScale="44" zoomScaleNormal="44" workbookViewId="0">
      <selection activeCell="A70" sqref="A70:O71"/>
    </sheetView>
  </sheetViews>
  <sheetFormatPr defaultColWidth="0" defaultRowHeight="15" zeroHeight="1" x14ac:dyDescent="0.25"/>
  <cols>
    <col min="1" max="1" width="5.85546875" customWidth="1"/>
    <col min="2" max="11" width="9.140625" customWidth="1"/>
    <col min="12" max="12" width="13.140625" bestFit="1" customWidth="1"/>
    <col min="13" max="13" width="17.7109375" bestFit="1" customWidth="1"/>
    <col min="14" max="14" width="8" customWidth="1"/>
    <col min="15" max="15" width="9.140625" customWidth="1"/>
    <col min="16" max="18" width="9.140625" hidden="1" customWidth="1"/>
    <col min="19" max="19" width="13.140625" hidden="1" customWidth="1"/>
    <col min="20" max="16384" width="9.140625" hidden="1"/>
  </cols>
  <sheetData>
    <row r="1" spans="6:19" ht="15.75" hidden="1" customHeight="1" x14ac:dyDescent="0.25"/>
    <row r="3" spans="6:19" hidden="1" x14ac:dyDescent="0.25">
      <c r="F3" t="s">
        <v>719</v>
      </c>
      <c r="G3" t="s">
        <v>13</v>
      </c>
      <c r="H3" t="s">
        <v>1537</v>
      </c>
    </row>
    <row r="4" spans="6:19" hidden="1" x14ac:dyDescent="0.25">
      <c r="F4" t="e">
        <f>GETPIVOTDATA("Family Size",Analysis!$Q$3,"Survived","Died")</f>
        <v>#REF!</v>
      </c>
      <c r="G4" t="e">
        <f>GETPIVOTDATA("Family Size",Analysis!$Q$3,"Survived","Survived")</f>
        <v>#REF!</v>
      </c>
      <c r="H4" t="e">
        <f>F4+G4</f>
        <v>#REF!</v>
      </c>
    </row>
    <row r="5" spans="6:19" hidden="1" x14ac:dyDescent="0.25">
      <c r="R5" s="2" t="s">
        <v>1523</v>
      </c>
      <c r="S5" t="s">
        <v>1526</v>
      </c>
    </row>
    <row r="6" spans="6:19" hidden="1" x14ac:dyDescent="0.25">
      <c r="R6" s="3" t="s">
        <v>719</v>
      </c>
      <c r="S6" s="1">
        <v>1034</v>
      </c>
    </row>
    <row r="7" spans="6:19" hidden="1" x14ac:dyDescent="0.25">
      <c r="R7" s="3" t="s">
        <v>13</v>
      </c>
      <c r="S7" s="1">
        <v>661</v>
      </c>
    </row>
    <row r="8" spans="6:19" x14ac:dyDescent="0.25">
      <c r="R8" s="3" t="s">
        <v>1524</v>
      </c>
      <c r="S8" s="1">
        <v>1695</v>
      </c>
    </row>
    <row r="9" spans="6:19" x14ac:dyDescent="0.25"/>
    <row r="10" spans="6:19" x14ac:dyDescent="0.25"/>
    <row r="11" spans="6:19" x14ac:dyDescent="0.25"/>
    <row r="12" spans="6:19" x14ac:dyDescent="0.25"/>
    <row r="13" spans="6:19" x14ac:dyDescent="0.25"/>
    <row r="14" spans="6:19" x14ac:dyDescent="0.25"/>
    <row r="15" spans="6:19" x14ac:dyDescent="0.25"/>
    <row r="16" spans="6:19" x14ac:dyDescent="0.25"/>
    <row r="17" spans="16384:16384" x14ac:dyDescent="0.25"/>
    <row r="18" spans="16384:16384" x14ac:dyDescent="0.25">
      <c r="XFD18">
        <f>GETPIVOTDATA("Survived",Analysis!$A$3)</f>
        <v>889</v>
      </c>
    </row>
    <row r="19" spans="16384:16384" x14ac:dyDescent="0.25">
      <c r="XFD19">
        <f>GETPIVOTDATA("Survived",Analysis!$A$11,"Survived","Died")</f>
        <v>549</v>
      </c>
    </row>
    <row r="20" spans="16384:16384" x14ac:dyDescent="0.25"/>
    <row r="21" spans="16384:16384" x14ac:dyDescent="0.25"/>
    <row r="22" spans="16384:16384" x14ac:dyDescent="0.25"/>
    <row r="23" spans="16384:16384" x14ac:dyDescent="0.25">
      <c r="XFD23">
        <f>GETPIVOTDATA("Survived",Analysis!$A$11,"Survived","Survived")</f>
        <v>340</v>
      </c>
    </row>
    <row r="24" spans="16384:16384" x14ac:dyDescent="0.25"/>
    <row r="25" spans="16384:16384" x14ac:dyDescent="0.25"/>
    <row r="26" spans="16384:16384" x14ac:dyDescent="0.25"/>
    <row r="27" spans="16384:16384" x14ac:dyDescent="0.25"/>
    <row r="28" spans="16384:16384" x14ac:dyDescent="0.25"/>
    <row r="29" spans="16384:16384" x14ac:dyDescent="0.25"/>
    <row r="30" spans="16384:16384" x14ac:dyDescent="0.25"/>
    <row r="31" spans="16384:16384" x14ac:dyDescent="0.25"/>
    <row r="32" spans="16384:16384" x14ac:dyDescent="0.25"/>
    <row r="33" customFormat="1" x14ac:dyDescent="0.25"/>
    <row r="34" customFormat="1" x14ac:dyDescent="0.25"/>
    <row r="35" customFormat="1" x14ac:dyDescent="0.25"/>
    <row r="36" customFormat="1" x14ac:dyDescent="0.25"/>
    <row r="37" customFormat="1" x14ac:dyDescent="0.25"/>
    <row r="38" customFormat="1" x14ac:dyDescent="0.25"/>
    <row r="39" customFormat="1" x14ac:dyDescent="0.25"/>
    <row r="40" customFormat="1" x14ac:dyDescent="0.25"/>
    <row r="41" customFormat="1" x14ac:dyDescent="0.25"/>
    <row r="42" customFormat="1" x14ac:dyDescent="0.25"/>
    <row r="43" customFormat="1" x14ac:dyDescent="0.25"/>
    <row r="44" customFormat="1" x14ac:dyDescent="0.25"/>
    <row r="45" customFormat="1" x14ac:dyDescent="0.25"/>
    <row r="46" customFormat="1" x14ac:dyDescent="0.25"/>
    <row r="47" customFormat="1" x14ac:dyDescent="0.25"/>
    <row r="48" customFormat="1" x14ac:dyDescent="0.25"/>
    <row r="49" customFormat="1" x14ac:dyDescent="0.25"/>
    <row r="50" customFormat="1" ht="10.5" customHeight="1" x14ac:dyDescent="0.25"/>
    <row r="51" customFormat="1" x14ac:dyDescent="0.25"/>
    <row r="52" customFormat="1" x14ac:dyDescent="0.25"/>
    <row r="53" customFormat="1" x14ac:dyDescent="0.25"/>
    <row r="54" customFormat="1" x14ac:dyDescent="0.25"/>
    <row r="55" customFormat="1" x14ac:dyDescent="0.25"/>
    <row r="56" customFormat="1" x14ac:dyDescent="0.25"/>
    <row r="57" customFormat="1" x14ac:dyDescent="0.25"/>
    <row r="58" customFormat="1" x14ac:dyDescent="0.25"/>
    <row r="59" customFormat="1" x14ac:dyDescent="0.25"/>
    <row r="60" customFormat="1" x14ac:dyDescent="0.25"/>
    <row r="61" customFormat="1" x14ac:dyDescent="0.25"/>
    <row r="62" customFormat="1" x14ac:dyDescent="0.25"/>
    <row r="63" customFormat="1" x14ac:dyDescent="0.25"/>
    <row r="64" customFormat="1" x14ac:dyDescent="0.25"/>
    <row r="65" spans="1:1" x14ac:dyDescent="0.25"/>
    <row r="66" spans="1:1" x14ac:dyDescent="0.25"/>
    <row r="67" spans="1:1" x14ac:dyDescent="0.25"/>
    <row r="69" spans="1:1" customFormat="1" hidden="1" x14ac:dyDescent="0.25">
      <c r="A69" t="s">
        <v>1538</v>
      </c>
    </row>
    <row r="70" spans="1:1" customFormat="1" x14ac:dyDescent="0.25"/>
    <row r="71" spans="1:1" customFormat="1" x14ac:dyDescent="0.25"/>
  </sheetData>
  <pageMargins left="0.7" right="0.7" top="0.75" bottom="0.75" header="0.3" footer="0.3"/>
  <pageSetup fitToWidth="0" fitToHeight="0" orientation="portrait" r:id="rId2"/>
  <drawing r:id="rId3"/>
  <picture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5849D-A933-439C-8ADC-EC4C3F7A4671}">
  <dimension ref="A3:IT22"/>
  <sheetViews>
    <sheetView workbookViewId="0">
      <selection activeCell="I22" sqref="I22"/>
    </sheetView>
  </sheetViews>
  <sheetFormatPr defaultRowHeight="15" x14ac:dyDescent="0.25"/>
  <cols>
    <col min="1" max="1" width="16.85546875" bestFit="1" customWidth="1"/>
    <col min="2" max="2" width="16.28515625" bestFit="1" customWidth="1"/>
    <col min="3" max="3" width="8.7109375" bestFit="1" customWidth="1"/>
    <col min="4" max="4" width="11.28515625" bestFit="1" customWidth="1"/>
    <col min="5" max="5" width="14.85546875" customWidth="1"/>
    <col min="6" max="6" width="13.140625" bestFit="1" customWidth="1"/>
    <col min="7" max="8" width="16.85546875" bestFit="1" customWidth="1"/>
    <col min="9" max="10" width="11.28515625" bestFit="1" customWidth="1"/>
    <col min="11" max="11" width="16.85546875" bestFit="1" customWidth="1"/>
    <col min="12" max="12" width="16.28515625" bestFit="1" customWidth="1"/>
    <col min="13" max="13" width="8.7109375" bestFit="1" customWidth="1"/>
    <col min="14" max="15" width="11.28515625" bestFit="1" customWidth="1"/>
    <col min="16" max="16" width="8" bestFit="1" customWidth="1"/>
    <col min="17" max="17" width="13.140625" bestFit="1" customWidth="1"/>
    <col min="18" max="18" width="16.85546875" bestFit="1" customWidth="1"/>
    <col min="19" max="19" width="11.28515625" bestFit="1" customWidth="1"/>
    <col min="20" max="20" width="7" bestFit="1" customWidth="1"/>
    <col min="21" max="21" width="5" bestFit="1" customWidth="1"/>
    <col min="22" max="22" width="6" bestFit="1" customWidth="1"/>
    <col min="23" max="23" width="7" bestFit="1" customWidth="1"/>
    <col min="24" max="24" width="5" bestFit="1" customWidth="1"/>
    <col min="25" max="25" width="7" bestFit="1" customWidth="1"/>
    <col min="26" max="26" width="6" bestFit="1" customWidth="1"/>
    <col min="27" max="27" width="7" bestFit="1" customWidth="1"/>
    <col min="28" max="28" width="6" bestFit="1" customWidth="1"/>
    <col min="29" max="29" width="7" bestFit="1" customWidth="1"/>
    <col min="30" max="30" width="5" bestFit="1" customWidth="1"/>
    <col min="31" max="33" width="7" bestFit="1" customWidth="1"/>
    <col min="34" max="34" width="5" bestFit="1" customWidth="1"/>
    <col min="35" max="35" width="7" bestFit="1" customWidth="1"/>
    <col min="36" max="36" width="5" bestFit="1" customWidth="1"/>
    <col min="37" max="37" width="6" bestFit="1" customWidth="1"/>
    <col min="38" max="41" width="7" bestFit="1" customWidth="1"/>
    <col min="42" max="42" width="5" bestFit="1" customWidth="1"/>
    <col min="43" max="43" width="6" bestFit="1" customWidth="1"/>
    <col min="44" max="45" width="7" bestFit="1" customWidth="1"/>
    <col min="46" max="46" width="4" bestFit="1" customWidth="1"/>
    <col min="47" max="48" width="7" bestFit="1" customWidth="1"/>
    <col min="49" max="49" width="6" bestFit="1" customWidth="1"/>
    <col min="50" max="52" width="7" bestFit="1" customWidth="1"/>
    <col min="53" max="53" width="6" bestFit="1" customWidth="1"/>
    <col min="54" max="54" width="7" bestFit="1" customWidth="1"/>
    <col min="55" max="55" width="5" bestFit="1" customWidth="1"/>
    <col min="56" max="58" width="7" bestFit="1" customWidth="1"/>
    <col min="59" max="59" width="4" bestFit="1" customWidth="1"/>
    <col min="60" max="68" width="7" bestFit="1" customWidth="1"/>
    <col min="69" max="69" width="5" bestFit="1" customWidth="1"/>
    <col min="70" max="70" width="2" bestFit="1" customWidth="1"/>
    <col min="71" max="71" width="7" bestFit="1" customWidth="1"/>
    <col min="72" max="72" width="6" bestFit="1" customWidth="1"/>
    <col min="73" max="73" width="5" bestFit="1" customWidth="1"/>
    <col min="74" max="74" width="6" bestFit="1" customWidth="1"/>
    <col min="75" max="75" width="7" bestFit="1" customWidth="1"/>
    <col min="76" max="76" width="4" bestFit="1" customWidth="1"/>
    <col min="77" max="77" width="7" bestFit="1" customWidth="1"/>
    <col min="78" max="78" width="6" bestFit="1" customWidth="1"/>
    <col min="79" max="81" width="7" bestFit="1" customWidth="1"/>
    <col min="82" max="83" width="8" bestFit="1" customWidth="1"/>
    <col min="84" max="84" width="5" bestFit="1" customWidth="1"/>
    <col min="85" max="87" width="8" bestFit="1" customWidth="1"/>
    <col min="88" max="88" width="5" bestFit="1" customWidth="1"/>
    <col min="89" max="89" width="3" bestFit="1" customWidth="1"/>
    <col min="90" max="90" width="7" bestFit="1" customWidth="1"/>
    <col min="91" max="91" width="8" bestFit="1" customWidth="1"/>
    <col min="92" max="92" width="6" bestFit="1" customWidth="1"/>
    <col min="93" max="94" width="7" bestFit="1" customWidth="1"/>
    <col min="95" max="95" width="6" bestFit="1" customWidth="1"/>
    <col min="96" max="96" width="7" bestFit="1" customWidth="1"/>
    <col min="97" max="97" width="3" bestFit="1" customWidth="1"/>
    <col min="98" max="98" width="8" bestFit="1" customWidth="1"/>
    <col min="99" max="99" width="5" bestFit="1" customWidth="1"/>
    <col min="100" max="102" width="8" bestFit="1" customWidth="1"/>
    <col min="103" max="103" width="3" bestFit="1" customWidth="1"/>
    <col min="104" max="104" width="8" bestFit="1" customWidth="1"/>
    <col min="105" max="105" width="5" bestFit="1" customWidth="1"/>
    <col min="106" max="107" width="8" bestFit="1" customWidth="1"/>
    <col min="108" max="108" width="5" bestFit="1" customWidth="1"/>
    <col min="109" max="109" width="3" bestFit="1" customWidth="1"/>
    <col min="110" max="110" width="8" bestFit="1" customWidth="1"/>
    <col min="111" max="111" width="6" bestFit="1" customWidth="1"/>
    <col min="112" max="112" width="5" bestFit="1" customWidth="1"/>
    <col min="113" max="113" width="8" bestFit="1" customWidth="1"/>
    <col min="114" max="114" width="5" bestFit="1" customWidth="1"/>
    <col min="115" max="115" width="6" bestFit="1" customWidth="1"/>
    <col min="116" max="116" width="8" bestFit="1" customWidth="1"/>
    <col min="117" max="118" width="6" bestFit="1" customWidth="1"/>
    <col min="119" max="119" width="5" bestFit="1" customWidth="1"/>
    <col min="120" max="120" width="3" bestFit="1" customWidth="1"/>
    <col min="121" max="124" width="5" bestFit="1" customWidth="1"/>
    <col min="125" max="125" width="3" bestFit="1" customWidth="1"/>
    <col min="126" max="126" width="6" bestFit="1" customWidth="1"/>
    <col min="127" max="128" width="8" bestFit="1" customWidth="1"/>
    <col min="129" max="129" width="5" bestFit="1" customWidth="1"/>
    <col min="130" max="131" width="8" bestFit="1" customWidth="1"/>
    <col min="132" max="132" width="6" bestFit="1" customWidth="1"/>
    <col min="133" max="134" width="7" bestFit="1" customWidth="1"/>
    <col min="135" max="135" width="3" bestFit="1" customWidth="1"/>
    <col min="136" max="136" width="7" bestFit="1" customWidth="1"/>
    <col min="137" max="137" width="8" bestFit="1" customWidth="1"/>
    <col min="138" max="138" width="7" bestFit="1" customWidth="1"/>
    <col min="139" max="139" width="8" bestFit="1" customWidth="1"/>
    <col min="140" max="140" width="7" bestFit="1" customWidth="1"/>
    <col min="141" max="141" width="3" bestFit="1" customWidth="1"/>
    <col min="142" max="143" width="6" bestFit="1" customWidth="1"/>
    <col min="144" max="144" width="3" bestFit="1" customWidth="1"/>
    <col min="145" max="145" width="6" bestFit="1" customWidth="1"/>
    <col min="146" max="147" width="8" bestFit="1" customWidth="1"/>
    <col min="148" max="148" width="7" bestFit="1" customWidth="1"/>
    <col min="149" max="149" width="8" bestFit="1" customWidth="1"/>
    <col min="150" max="150" width="3" bestFit="1" customWidth="1"/>
    <col min="151" max="151" width="6" bestFit="1" customWidth="1"/>
    <col min="152" max="154" width="8" bestFit="1" customWidth="1"/>
    <col min="155" max="155" width="6" bestFit="1" customWidth="1"/>
    <col min="156" max="156" width="3" bestFit="1" customWidth="1"/>
    <col min="157" max="157" width="8" bestFit="1" customWidth="1"/>
    <col min="158" max="158" width="6" bestFit="1" customWidth="1"/>
    <col min="159" max="160" width="5" bestFit="1" customWidth="1"/>
    <col min="161" max="161" width="8" bestFit="1" customWidth="1"/>
    <col min="162" max="162" width="3" bestFit="1" customWidth="1"/>
    <col min="163" max="163" width="7" bestFit="1" customWidth="1"/>
    <col min="164" max="164" width="5" bestFit="1" customWidth="1"/>
    <col min="165" max="165" width="3" bestFit="1" customWidth="1"/>
    <col min="166" max="166" width="8" bestFit="1" customWidth="1"/>
    <col min="167" max="167" width="5" bestFit="1" customWidth="1"/>
    <col min="168" max="168" width="8" bestFit="1" customWidth="1"/>
    <col min="169" max="169" width="3" bestFit="1" customWidth="1"/>
    <col min="170" max="170" width="7" bestFit="1" customWidth="1"/>
    <col min="171" max="172" width="8" bestFit="1" customWidth="1"/>
    <col min="173" max="173" width="5" bestFit="1" customWidth="1"/>
    <col min="174" max="174" width="3" bestFit="1" customWidth="1"/>
    <col min="175" max="175" width="5" bestFit="1" customWidth="1"/>
    <col min="176" max="176" width="8" bestFit="1" customWidth="1"/>
    <col min="177" max="177" width="7" bestFit="1" customWidth="1"/>
    <col min="178" max="178" width="8" bestFit="1" customWidth="1"/>
    <col min="179" max="179" width="3" bestFit="1" customWidth="1"/>
    <col min="180" max="180" width="5" bestFit="1" customWidth="1"/>
    <col min="181" max="181" width="6" bestFit="1" customWidth="1"/>
    <col min="182" max="182" width="8" bestFit="1" customWidth="1"/>
    <col min="183" max="183" width="5" bestFit="1" customWidth="1"/>
    <col min="184" max="184" width="3" bestFit="1" customWidth="1"/>
    <col min="185" max="186" width="5" bestFit="1" customWidth="1"/>
    <col min="187" max="187" width="8" bestFit="1" customWidth="1"/>
    <col min="188" max="188" width="7" bestFit="1" customWidth="1"/>
    <col min="189" max="189" width="8" bestFit="1" customWidth="1"/>
    <col min="190" max="193" width="5" bestFit="1" customWidth="1"/>
    <col min="194" max="194" width="8" bestFit="1" customWidth="1"/>
    <col min="195" max="195" width="3" bestFit="1" customWidth="1"/>
    <col min="196" max="198" width="8" bestFit="1" customWidth="1"/>
    <col min="199" max="199" width="3" bestFit="1" customWidth="1"/>
    <col min="200" max="200" width="8" bestFit="1" customWidth="1"/>
    <col min="201" max="201" width="5" bestFit="1" customWidth="1"/>
    <col min="202" max="202" width="3" bestFit="1" customWidth="1"/>
    <col min="203" max="203" width="8" bestFit="1" customWidth="1"/>
    <col min="204" max="204" width="5" bestFit="1" customWidth="1"/>
    <col min="205" max="206" width="8" bestFit="1" customWidth="1"/>
    <col min="207" max="207" width="3" bestFit="1" customWidth="1"/>
    <col min="208" max="208" width="8" bestFit="1" customWidth="1"/>
    <col min="209" max="209" width="5" bestFit="1" customWidth="1"/>
    <col min="210" max="210" width="7" bestFit="1" customWidth="1"/>
    <col min="211" max="213" width="8" bestFit="1" customWidth="1"/>
    <col min="214" max="214" width="3" bestFit="1" customWidth="1"/>
    <col min="215" max="216" width="5" bestFit="1" customWidth="1"/>
    <col min="217" max="217" width="6" bestFit="1" customWidth="1"/>
    <col min="218" max="218" width="3" bestFit="1" customWidth="1"/>
    <col min="219" max="219" width="8" bestFit="1" customWidth="1"/>
    <col min="220" max="220" width="5" bestFit="1" customWidth="1"/>
    <col min="221" max="221" width="6" bestFit="1" customWidth="1"/>
    <col min="222" max="226" width="8" bestFit="1" customWidth="1"/>
    <col min="227" max="227" width="6" bestFit="1" customWidth="1"/>
    <col min="228" max="228" width="5" bestFit="1" customWidth="1"/>
    <col min="229" max="229" width="6" bestFit="1" customWidth="1"/>
    <col min="230" max="232" width="8" bestFit="1" customWidth="1"/>
    <col min="233" max="233" width="7" bestFit="1" customWidth="1"/>
    <col min="234" max="234" width="5" bestFit="1" customWidth="1"/>
    <col min="235" max="235" width="8" bestFit="1" customWidth="1"/>
    <col min="236" max="236" width="3" bestFit="1" customWidth="1"/>
    <col min="237" max="237" width="8" bestFit="1" customWidth="1"/>
    <col min="238" max="238" width="5" bestFit="1" customWidth="1"/>
    <col min="239" max="239" width="8" bestFit="1" customWidth="1"/>
    <col min="240" max="240" width="6" bestFit="1" customWidth="1"/>
    <col min="241" max="241" width="9" bestFit="1" customWidth="1"/>
    <col min="242" max="242" width="8" bestFit="1" customWidth="1"/>
    <col min="243" max="243" width="4" bestFit="1" customWidth="1"/>
    <col min="244" max="244" width="7" bestFit="1" customWidth="1"/>
    <col min="245" max="245" width="6" bestFit="1" customWidth="1"/>
    <col min="246" max="247" width="9" bestFit="1" customWidth="1"/>
    <col min="248" max="248" width="7" bestFit="1" customWidth="1"/>
    <col min="249" max="251" width="9" bestFit="1" customWidth="1"/>
    <col min="252" max="252" width="6" bestFit="1" customWidth="1"/>
    <col min="253" max="253" width="9" bestFit="1" customWidth="1"/>
    <col min="254" max="254" width="8" bestFit="1" customWidth="1"/>
    <col min="255" max="255" width="9" bestFit="1" customWidth="1"/>
    <col min="256" max="256" width="8" bestFit="1" customWidth="1"/>
    <col min="257" max="257" width="4" bestFit="1" customWidth="1"/>
    <col min="258" max="258" width="9" bestFit="1" customWidth="1"/>
    <col min="259" max="259" width="11.28515625" bestFit="1" customWidth="1"/>
  </cols>
  <sheetData>
    <row r="3" spans="1:254" x14ac:dyDescent="0.25">
      <c r="A3" s="2" t="s">
        <v>1523</v>
      </c>
      <c r="B3" t="s">
        <v>1539</v>
      </c>
      <c r="F3" s="2" t="s">
        <v>1539</v>
      </c>
      <c r="G3" s="2" t="s">
        <v>1525</v>
      </c>
      <c r="Q3" s="2" t="s">
        <v>1523</v>
      </c>
      <c r="R3" t="s">
        <v>1539</v>
      </c>
    </row>
    <row r="4" spans="1:254" x14ac:dyDescent="0.25">
      <c r="A4" s="3" t="s">
        <v>47</v>
      </c>
      <c r="B4" s="1">
        <v>312</v>
      </c>
      <c r="F4" s="2" t="s">
        <v>1523</v>
      </c>
      <c r="G4" t="s">
        <v>719</v>
      </c>
      <c r="H4" t="s">
        <v>13</v>
      </c>
      <c r="I4" t="s">
        <v>1524</v>
      </c>
      <c r="K4" s="2" t="s">
        <v>1539</v>
      </c>
      <c r="L4" s="2" t="s">
        <v>1525</v>
      </c>
      <c r="Q4" s="3" t="s">
        <v>719</v>
      </c>
      <c r="R4" s="1">
        <v>549</v>
      </c>
    </row>
    <row r="5" spans="1:254" x14ac:dyDescent="0.25">
      <c r="A5" s="3" t="s">
        <v>44</v>
      </c>
      <c r="B5" s="1">
        <v>577</v>
      </c>
      <c r="F5" s="3" t="s">
        <v>48</v>
      </c>
      <c r="G5" s="1">
        <v>75</v>
      </c>
      <c r="H5" s="1">
        <v>93</v>
      </c>
      <c r="I5" s="1">
        <v>168</v>
      </c>
      <c r="K5" s="2" t="s">
        <v>1523</v>
      </c>
      <c r="L5" t="s">
        <v>719</v>
      </c>
      <c r="M5" t="s">
        <v>13</v>
      </c>
      <c r="N5" t="s">
        <v>1524</v>
      </c>
      <c r="O5" s="2"/>
      <c r="P5" s="2"/>
      <c r="Q5" s="3" t="s">
        <v>13</v>
      </c>
      <c r="R5" s="1">
        <v>340</v>
      </c>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c r="GV5" s="2"/>
      <c r="GW5" s="2"/>
      <c r="GX5" s="2"/>
      <c r="GY5" s="2"/>
      <c r="GZ5" s="2"/>
      <c r="HA5" s="2"/>
      <c r="HB5" s="2"/>
      <c r="HC5" s="2"/>
      <c r="HD5" s="2"/>
      <c r="HE5" s="2"/>
      <c r="HF5" s="2"/>
      <c r="HG5" s="2"/>
      <c r="HH5" s="2"/>
      <c r="HI5" s="2"/>
      <c r="HJ5" s="2"/>
      <c r="HK5" s="2"/>
      <c r="HL5" s="2"/>
      <c r="HM5" s="2"/>
      <c r="HN5" s="2"/>
      <c r="HO5" s="2"/>
      <c r="HP5" s="2"/>
      <c r="HQ5" s="2"/>
      <c r="HR5" s="2"/>
      <c r="HS5" s="2"/>
      <c r="HT5" s="2"/>
      <c r="HU5" s="2"/>
      <c r="HV5" s="2"/>
      <c r="HW5" s="2"/>
      <c r="HX5" s="2"/>
      <c r="HY5" s="2"/>
      <c r="HZ5" s="2"/>
      <c r="IA5" s="2"/>
      <c r="IB5" s="2"/>
      <c r="IC5" s="2"/>
      <c r="ID5" s="2"/>
      <c r="IE5" s="2"/>
      <c r="IF5" s="2"/>
      <c r="IG5" s="2"/>
      <c r="IH5" s="2"/>
      <c r="II5" s="2"/>
      <c r="IJ5" s="2"/>
      <c r="IK5" s="2"/>
      <c r="IL5" s="2"/>
      <c r="IM5" s="2"/>
      <c r="IN5" s="2"/>
      <c r="IO5" s="2"/>
      <c r="IP5" s="2"/>
      <c r="IQ5" s="2"/>
      <c r="IR5" s="2"/>
      <c r="IS5" s="2"/>
      <c r="IT5" s="2"/>
    </row>
    <row r="6" spans="1:254" x14ac:dyDescent="0.25">
      <c r="A6" s="3" t="s">
        <v>1524</v>
      </c>
      <c r="B6" s="1">
        <v>889</v>
      </c>
      <c r="F6" s="3" t="s">
        <v>53</v>
      </c>
      <c r="G6" s="1">
        <v>47</v>
      </c>
      <c r="H6" s="1">
        <v>30</v>
      </c>
      <c r="I6" s="1">
        <v>77</v>
      </c>
      <c r="K6" s="3" t="s">
        <v>45</v>
      </c>
      <c r="L6" s="1">
        <v>427</v>
      </c>
      <c r="M6" s="1">
        <v>217</v>
      </c>
      <c r="N6" s="1">
        <v>644</v>
      </c>
      <c r="Q6" s="3" t="s">
        <v>1524</v>
      </c>
      <c r="R6" s="1">
        <v>889</v>
      </c>
    </row>
    <row r="7" spans="1:254" x14ac:dyDescent="0.25">
      <c r="F7" s="3" t="s">
        <v>45</v>
      </c>
      <c r="G7" s="1">
        <v>427</v>
      </c>
      <c r="H7" s="1">
        <v>217</v>
      </c>
      <c r="I7" s="1">
        <v>644</v>
      </c>
      <c r="K7" s="3" t="s">
        <v>53</v>
      </c>
      <c r="L7" s="1">
        <v>47</v>
      </c>
      <c r="M7" s="1">
        <v>30</v>
      </c>
      <c r="N7" s="1">
        <v>77</v>
      </c>
    </row>
    <row r="8" spans="1:254" x14ac:dyDescent="0.25">
      <c r="F8" s="3" t="s">
        <v>1524</v>
      </c>
      <c r="G8" s="1">
        <v>549</v>
      </c>
      <c r="H8" s="1">
        <v>340</v>
      </c>
      <c r="I8" s="1">
        <v>889</v>
      </c>
      <c r="K8" s="3" t="s">
        <v>48</v>
      </c>
      <c r="L8" s="1">
        <v>75</v>
      </c>
      <c r="M8" s="1">
        <v>93</v>
      </c>
      <c r="N8" s="1">
        <v>168</v>
      </c>
    </row>
    <row r="9" spans="1:254" x14ac:dyDescent="0.25">
      <c r="K9" s="3" t="s">
        <v>1524</v>
      </c>
      <c r="L9" s="1">
        <v>549</v>
      </c>
      <c r="M9" s="1">
        <v>340</v>
      </c>
      <c r="N9" s="1">
        <v>889</v>
      </c>
    </row>
    <row r="10" spans="1:254" x14ac:dyDescent="0.25">
      <c r="F10" s="2" t="s">
        <v>1523</v>
      </c>
      <c r="G10" t="s">
        <v>1539</v>
      </c>
    </row>
    <row r="11" spans="1:254" x14ac:dyDescent="0.25">
      <c r="A11" s="2" t="s">
        <v>1523</v>
      </c>
      <c r="B11" t="s">
        <v>1539</v>
      </c>
      <c r="F11" s="3" t="s">
        <v>48</v>
      </c>
      <c r="G11" s="1">
        <v>168</v>
      </c>
    </row>
    <row r="12" spans="1:254" x14ac:dyDescent="0.25">
      <c r="A12" s="3" t="s">
        <v>719</v>
      </c>
      <c r="B12" s="1">
        <v>549</v>
      </c>
      <c r="F12" s="3" t="s">
        <v>53</v>
      </c>
      <c r="G12" s="1">
        <v>77</v>
      </c>
    </row>
    <row r="13" spans="1:254" x14ac:dyDescent="0.25">
      <c r="A13" s="3" t="s">
        <v>13</v>
      </c>
      <c r="B13" s="1">
        <v>340</v>
      </c>
      <c r="F13" s="3" t="s">
        <v>45</v>
      </c>
      <c r="G13" s="1">
        <v>644</v>
      </c>
      <c r="K13" s="2" t="s">
        <v>1523</v>
      </c>
      <c r="L13" t="s">
        <v>1527</v>
      </c>
    </row>
    <row r="14" spans="1:254" x14ac:dyDescent="0.25">
      <c r="A14" s="3" t="s">
        <v>1524</v>
      </c>
      <c r="B14" s="1">
        <v>889</v>
      </c>
      <c r="F14" s="3" t="s">
        <v>1524</v>
      </c>
      <c r="G14" s="1">
        <v>889</v>
      </c>
      <c r="K14" s="3" t="s">
        <v>45</v>
      </c>
      <c r="L14" s="5">
        <v>17439.398799999963</v>
      </c>
    </row>
    <row r="15" spans="1:254" x14ac:dyDescent="0.25">
      <c r="K15" s="3" t="s">
        <v>48</v>
      </c>
      <c r="L15" s="5">
        <v>10072.296200000001</v>
      </c>
    </row>
    <row r="16" spans="1:254" x14ac:dyDescent="0.25">
      <c r="K16" s="3" t="s">
        <v>53</v>
      </c>
      <c r="L16" s="5">
        <v>1022.2543000000001</v>
      </c>
    </row>
    <row r="17" spans="1:12" x14ac:dyDescent="0.25">
      <c r="A17" s="2" t="s">
        <v>1539</v>
      </c>
      <c r="B17" s="2" t="s">
        <v>1525</v>
      </c>
      <c r="K17" s="3" t="s">
        <v>1524</v>
      </c>
      <c r="L17" s="5">
        <v>28533.949299999964</v>
      </c>
    </row>
    <row r="18" spans="1:12" x14ac:dyDescent="0.25">
      <c r="A18" s="2" t="s">
        <v>1523</v>
      </c>
      <c r="B18" t="s">
        <v>719</v>
      </c>
      <c r="C18" t="s">
        <v>13</v>
      </c>
      <c r="D18" t="s">
        <v>1524</v>
      </c>
    </row>
    <row r="19" spans="1:12" x14ac:dyDescent="0.25">
      <c r="A19" s="3" t="s">
        <v>718</v>
      </c>
      <c r="B19" s="1">
        <v>372</v>
      </c>
      <c r="C19" s="1">
        <v>119</v>
      </c>
      <c r="D19" s="1">
        <v>491</v>
      </c>
    </row>
    <row r="20" spans="1:12" x14ac:dyDescent="0.25">
      <c r="A20" s="3" t="s">
        <v>733</v>
      </c>
      <c r="B20" s="1">
        <v>97</v>
      </c>
      <c r="C20" s="1">
        <v>87</v>
      </c>
      <c r="D20" s="1">
        <v>184</v>
      </c>
    </row>
    <row r="21" spans="1:12" x14ac:dyDescent="0.25">
      <c r="A21" s="3" t="s">
        <v>722</v>
      </c>
      <c r="B21" s="1">
        <v>80</v>
      </c>
      <c r="C21" s="1">
        <v>134</v>
      </c>
      <c r="D21" s="1">
        <v>214</v>
      </c>
    </row>
    <row r="22" spans="1:12" x14ac:dyDescent="0.25">
      <c r="A22" s="3" t="s">
        <v>1524</v>
      </c>
      <c r="B22" s="1">
        <v>549</v>
      </c>
      <c r="C22" s="1">
        <v>340</v>
      </c>
      <c r="D22" s="1">
        <v>889</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A177E-8FC8-4DC2-8022-28F11C325891}">
  <dimension ref="A1:Q890"/>
  <sheetViews>
    <sheetView topLeftCell="C1" workbookViewId="0">
      <selection activeCell="K2" sqref="K2:K890"/>
    </sheetView>
  </sheetViews>
  <sheetFormatPr defaultRowHeight="15" x14ac:dyDescent="0.25"/>
  <cols>
    <col min="1" max="1" width="12.5703125" bestFit="1" customWidth="1"/>
    <col min="2" max="2" width="24.42578125" bestFit="1" customWidth="1"/>
    <col min="3" max="3" width="50.5703125" bestFit="1" customWidth="1"/>
    <col min="4" max="4" width="7.5703125" bestFit="1" customWidth="1"/>
    <col min="5" max="5" width="7.5703125" customWidth="1"/>
    <col min="6" max="6" width="8.7109375" bestFit="1" customWidth="1"/>
    <col min="7" max="7" width="6.7109375" bestFit="1" customWidth="1"/>
    <col min="8" max="8" width="8.5703125" bestFit="1" customWidth="1"/>
    <col min="9" max="10" width="8.140625" bestFit="1" customWidth="1"/>
    <col min="11" max="11" width="13.140625" bestFit="1" customWidth="1"/>
    <col min="12" max="12" width="9" bestFit="1" customWidth="1"/>
    <col min="13" max="13" width="13.140625" bestFit="1" customWidth="1"/>
    <col min="14" max="14" width="11" bestFit="1" customWidth="1"/>
    <col min="15" max="15" width="13.140625" bestFit="1" customWidth="1"/>
    <col min="16" max="16" width="11" bestFit="1" customWidth="1"/>
  </cols>
  <sheetData>
    <row r="1" spans="1:17" x14ac:dyDescent="0.25">
      <c r="A1" t="s">
        <v>713</v>
      </c>
      <c r="B1" t="s">
        <v>42</v>
      </c>
      <c r="C1" t="s">
        <v>714</v>
      </c>
      <c r="D1" t="s">
        <v>23</v>
      </c>
      <c r="E1" t="s">
        <v>26</v>
      </c>
      <c r="F1" t="s">
        <v>1528</v>
      </c>
      <c r="G1" t="s">
        <v>16</v>
      </c>
      <c r="H1" t="s">
        <v>29</v>
      </c>
      <c r="I1" t="s">
        <v>31</v>
      </c>
      <c r="J1" t="s">
        <v>715</v>
      </c>
      <c r="K1" t="s">
        <v>34</v>
      </c>
      <c r="L1" t="s">
        <v>38</v>
      </c>
      <c r="M1" t="s">
        <v>13</v>
      </c>
    </row>
    <row r="2" spans="1:17" x14ac:dyDescent="0.25">
      <c r="A2" s="1" t="s">
        <v>716</v>
      </c>
      <c r="B2" s="1" t="s">
        <v>43</v>
      </c>
      <c r="C2" s="1" t="s">
        <v>717</v>
      </c>
      <c r="D2" s="1" t="s">
        <v>44</v>
      </c>
      <c r="E2">
        <v>22</v>
      </c>
      <c r="F2" t="str">
        <f>VLOOKUP(Titanic_dataset[[#This Row],[Age]],$P$4:$Q$13,2)</f>
        <v>20-29</v>
      </c>
      <c r="G2" s="1" t="s">
        <v>718</v>
      </c>
      <c r="H2">
        <v>1</v>
      </c>
      <c r="I2">
        <v>0</v>
      </c>
      <c r="J2">
        <v>2</v>
      </c>
      <c r="K2" s="4">
        <v>7.25</v>
      </c>
      <c r="L2" s="1" t="s">
        <v>45</v>
      </c>
      <c r="M2" s="1" t="s">
        <v>719</v>
      </c>
    </row>
    <row r="3" spans="1:17" x14ac:dyDescent="0.25">
      <c r="A3" s="1" t="s">
        <v>720</v>
      </c>
      <c r="B3" s="1" t="s">
        <v>46</v>
      </c>
      <c r="C3" s="1" t="s">
        <v>721</v>
      </c>
      <c r="D3" s="1" t="s">
        <v>47</v>
      </c>
      <c r="E3">
        <v>38</v>
      </c>
      <c r="F3" t="str">
        <f>VLOOKUP(Titanic_dataset[[#This Row],[Age]],$P$4:$Q$13,2)</f>
        <v>30-39</v>
      </c>
      <c r="G3" s="1" t="s">
        <v>722</v>
      </c>
      <c r="H3">
        <v>1</v>
      </c>
      <c r="I3">
        <v>0</v>
      </c>
      <c r="J3">
        <v>2</v>
      </c>
      <c r="K3" s="4">
        <v>71.283299999999997</v>
      </c>
      <c r="L3" s="1" t="s">
        <v>48</v>
      </c>
      <c r="M3" s="1" t="s">
        <v>13</v>
      </c>
    </row>
    <row r="4" spans="1:17" x14ac:dyDescent="0.25">
      <c r="A4" s="1" t="s">
        <v>723</v>
      </c>
      <c r="B4" s="1" t="s">
        <v>49</v>
      </c>
      <c r="C4" s="1" t="s">
        <v>724</v>
      </c>
      <c r="D4" s="1" t="s">
        <v>47</v>
      </c>
      <c r="E4">
        <v>26</v>
      </c>
      <c r="F4" t="str">
        <f>VLOOKUP(Titanic_dataset[[#This Row],[Age]],$P$4:$Q$13,2)</f>
        <v>20-29</v>
      </c>
      <c r="G4" s="1" t="s">
        <v>718</v>
      </c>
      <c r="H4">
        <v>0</v>
      </c>
      <c r="I4">
        <v>0</v>
      </c>
      <c r="J4">
        <v>1</v>
      </c>
      <c r="K4" s="4">
        <v>7.9249999999999998</v>
      </c>
      <c r="L4" s="1" t="s">
        <v>45</v>
      </c>
      <c r="M4" s="1" t="s">
        <v>13</v>
      </c>
      <c r="P4">
        <v>0</v>
      </c>
      <c r="Q4" t="s">
        <v>1536</v>
      </c>
    </row>
    <row r="5" spans="1:17" x14ac:dyDescent="0.25">
      <c r="A5" s="1" t="s">
        <v>720</v>
      </c>
      <c r="B5" s="1" t="s">
        <v>50</v>
      </c>
      <c r="C5" s="1" t="s">
        <v>725</v>
      </c>
      <c r="D5" s="1" t="s">
        <v>47</v>
      </c>
      <c r="E5">
        <v>35</v>
      </c>
      <c r="F5" t="str">
        <f>VLOOKUP(Titanic_dataset[[#This Row],[Age]],$P$4:$Q$13,2)</f>
        <v>30-39</v>
      </c>
      <c r="G5" s="1" t="s">
        <v>722</v>
      </c>
      <c r="H5">
        <v>1</v>
      </c>
      <c r="I5">
        <v>0</v>
      </c>
      <c r="J5">
        <v>2</v>
      </c>
      <c r="K5" s="4">
        <v>53.1</v>
      </c>
      <c r="L5" s="1" t="s">
        <v>45</v>
      </c>
      <c r="M5" s="1" t="s">
        <v>13</v>
      </c>
      <c r="P5">
        <v>10</v>
      </c>
      <c r="Q5" s="1" t="s">
        <v>1535</v>
      </c>
    </row>
    <row r="6" spans="1:17" x14ac:dyDescent="0.25">
      <c r="A6" s="1" t="s">
        <v>716</v>
      </c>
      <c r="B6" s="1" t="s">
        <v>51</v>
      </c>
      <c r="C6" s="1" t="s">
        <v>726</v>
      </c>
      <c r="D6" s="1" t="s">
        <v>44</v>
      </c>
      <c r="E6">
        <v>35</v>
      </c>
      <c r="F6" t="str">
        <f>VLOOKUP(Titanic_dataset[[#This Row],[Age]],$P$4:$Q$13,2)</f>
        <v>30-39</v>
      </c>
      <c r="G6" s="1" t="s">
        <v>718</v>
      </c>
      <c r="H6">
        <v>0</v>
      </c>
      <c r="I6">
        <v>0</v>
      </c>
      <c r="J6">
        <v>1</v>
      </c>
      <c r="K6" s="4">
        <v>8.0500000000000007</v>
      </c>
      <c r="L6" s="1" t="s">
        <v>45</v>
      </c>
      <c r="M6" s="1" t="s">
        <v>719</v>
      </c>
      <c r="P6">
        <v>20</v>
      </c>
      <c r="Q6" t="s">
        <v>1529</v>
      </c>
    </row>
    <row r="7" spans="1:17" x14ac:dyDescent="0.25">
      <c r="A7" s="1" t="s">
        <v>716</v>
      </c>
      <c r="B7" s="1" t="s">
        <v>52</v>
      </c>
      <c r="C7" s="1" t="s">
        <v>727</v>
      </c>
      <c r="D7" s="1" t="s">
        <v>44</v>
      </c>
      <c r="F7" t="str">
        <f>VLOOKUP(Titanic_dataset[[#This Row],[Age]],$P$4:$Q$13,2)</f>
        <v>0-9</v>
      </c>
      <c r="G7" s="1" t="s">
        <v>718</v>
      </c>
      <c r="H7">
        <v>0</v>
      </c>
      <c r="I7">
        <v>0</v>
      </c>
      <c r="J7">
        <v>1</v>
      </c>
      <c r="K7" s="4">
        <v>8.4582999999999995</v>
      </c>
      <c r="L7" s="1" t="s">
        <v>53</v>
      </c>
      <c r="M7" s="1" t="s">
        <v>719</v>
      </c>
      <c r="P7">
        <v>30</v>
      </c>
      <c r="Q7" t="s">
        <v>1530</v>
      </c>
    </row>
    <row r="8" spans="1:17" x14ac:dyDescent="0.25">
      <c r="A8" s="1" t="s">
        <v>716</v>
      </c>
      <c r="B8" s="1" t="s">
        <v>54</v>
      </c>
      <c r="C8" s="1" t="s">
        <v>728</v>
      </c>
      <c r="D8" s="1" t="s">
        <v>44</v>
      </c>
      <c r="E8">
        <v>54</v>
      </c>
      <c r="F8" t="str">
        <f>VLOOKUP(Titanic_dataset[[#This Row],[Age]],$P$4:$Q$13,2)</f>
        <v>50-59</v>
      </c>
      <c r="G8" s="1" t="s">
        <v>722</v>
      </c>
      <c r="H8">
        <v>0</v>
      </c>
      <c r="I8">
        <v>0</v>
      </c>
      <c r="J8">
        <v>1</v>
      </c>
      <c r="K8" s="4">
        <v>51.862499999999997</v>
      </c>
      <c r="L8" s="1" t="s">
        <v>45</v>
      </c>
      <c r="M8" s="1" t="s">
        <v>719</v>
      </c>
      <c r="P8">
        <v>40</v>
      </c>
      <c r="Q8" t="s">
        <v>1531</v>
      </c>
    </row>
    <row r="9" spans="1:17" x14ac:dyDescent="0.25">
      <c r="A9" s="1" t="s">
        <v>729</v>
      </c>
      <c r="B9" s="1" t="s">
        <v>55</v>
      </c>
      <c r="C9" s="1" t="s">
        <v>730</v>
      </c>
      <c r="D9" s="1" t="s">
        <v>44</v>
      </c>
      <c r="E9">
        <v>2</v>
      </c>
      <c r="F9" t="str">
        <f>VLOOKUP(Titanic_dataset[[#This Row],[Age]],$P$4:$Q$13,2)</f>
        <v>0-9</v>
      </c>
      <c r="G9" s="1" t="s">
        <v>718</v>
      </c>
      <c r="H9">
        <v>3</v>
      </c>
      <c r="I9">
        <v>1</v>
      </c>
      <c r="J9">
        <v>5</v>
      </c>
      <c r="K9" s="4">
        <v>21.074999999999999</v>
      </c>
      <c r="L9" s="1" t="s">
        <v>45</v>
      </c>
      <c r="M9" s="1" t="s">
        <v>719</v>
      </c>
      <c r="P9">
        <v>50</v>
      </c>
      <c r="Q9" t="s">
        <v>1532</v>
      </c>
    </row>
    <row r="10" spans="1:17" x14ac:dyDescent="0.25">
      <c r="A10" s="1" t="s">
        <v>720</v>
      </c>
      <c r="B10" s="1" t="s">
        <v>56</v>
      </c>
      <c r="C10" s="1" t="s">
        <v>731</v>
      </c>
      <c r="D10" s="1" t="s">
        <v>47</v>
      </c>
      <c r="E10">
        <v>27</v>
      </c>
      <c r="F10" t="str">
        <f>VLOOKUP(Titanic_dataset[[#This Row],[Age]],$P$4:$Q$13,2)</f>
        <v>20-29</v>
      </c>
      <c r="G10" s="1" t="s">
        <v>718</v>
      </c>
      <c r="H10">
        <v>0</v>
      </c>
      <c r="I10">
        <v>2</v>
      </c>
      <c r="J10">
        <v>3</v>
      </c>
      <c r="K10" s="4">
        <v>11.1333</v>
      </c>
      <c r="L10" s="1" t="s">
        <v>45</v>
      </c>
      <c r="M10" s="1" t="s">
        <v>13</v>
      </c>
      <c r="P10">
        <v>60</v>
      </c>
      <c r="Q10" t="s">
        <v>1533</v>
      </c>
    </row>
    <row r="11" spans="1:17" x14ac:dyDescent="0.25">
      <c r="A11" s="1" t="s">
        <v>720</v>
      </c>
      <c r="B11" s="1" t="s">
        <v>57</v>
      </c>
      <c r="C11" s="1" t="s">
        <v>732</v>
      </c>
      <c r="D11" s="1" t="s">
        <v>47</v>
      </c>
      <c r="E11">
        <v>14</v>
      </c>
      <c r="F11" t="str">
        <f>VLOOKUP(Titanic_dataset[[#This Row],[Age]],$P$4:$Q$13,2)</f>
        <v>10-19</v>
      </c>
      <c r="G11" s="1" t="s">
        <v>733</v>
      </c>
      <c r="H11">
        <v>1</v>
      </c>
      <c r="I11">
        <v>0</v>
      </c>
      <c r="J11">
        <v>2</v>
      </c>
      <c r="K11" s="4">
        <v>30.070799999999998</v>
      </c>
      <c r="L11" s="1" t="s">
        <v>48</v>
      </c>
      <c r="M11" s="1" t="s">
        <v>13</v>
      </c>
      <c r="P11">
        <v>70</v>
      </c>
      <c r="Q11" t="s">
        <v>1534</v>
      </c>
    </row>
    <row r="12" spans="1:17" x14ac:dyDescent="0.25">
      <c r="A12" s="1" t="s">
        <v>723</v>
      </c>
      <c r="B12" s="1" t="s">
        <v>58</v>
      </c>
      <c r="C12" s="1" t="s">
        <v>734</v>
      </c>
      <c r="D12" s="1" t="s">
        <v>47</v>
      </c>
      <c r="E12">
        <v>4</v>
      </c>
      <c r="F12" t="str">
        <f>VLOOKUP(Titanic_dataset[[#This Row],[Age]],$P$4:$Q$13,2)</f>
        <v>0-9</v>
      </c>
      <c r="G12" s="1" t="s">
        <v>718</v>
      </c>
      <c r="H12">
        <v>1</v>
      </c>
      <c r="I12">
        <v>1</v>
      </c>
      <c r="J12">
        <v>3</v>
      </c>
      <c r="K12" s="4">
        <v>16.7</v>
      </c>
      <c r="L12" s="1" t="s">
        <v>45</v>
      </c>
      <c r="M12" s="1" t="s">
        <v>13</v>
      </c>
      <c r="P12">
        <v>80</v>
      </c>
      <c r="Q12">
        <v>80</v>
      </c>
    </row>
    <row r="13" spans="1:17" x14ac:dyDescent="0.25">
      <c r="A13" s="1" t="s">
        <v>723</v>
      </c>
      <c r="B13" s="1" t="s">
        <v>59</v>
      </c>
      <c r="C13" s="1" t="s">
        <v>735</v>
      </c>
      <c r="D13" s="1" t="s">
        <v>47</v>
      </c>
      <c r="E13">
        <v>58</v>
      </c>
      <c r="F13" t="str">
        <f>VLOOKUP(Titanic_dataset[[#This Row],[Age]],$P$4:$Q$13,2)</f>
        <v>50-59</v>
      </c>
      <c r="G13" s="1" t="s">
        <v>722</v>
      </c>
      <c r="H13">
        <v>0</v>
      </c>
      <c r="I13">
        <v>0</v>
      </c>
      <c r="J13">
        <v>1</v>
      </c>
      <c r="K13" s="4">
        <v>26.55</v>
      </c>
      <c r="L13" s="1" t="s">
        <v>45</v>
      </c>
      <c r="M13" s="1" t="s">
        <v>13</v>
      </c>
    </row>
    <row r="14" spans="1:17" x14ac:dyDescent="0.25">
      <c r="A14" s="1" t="s">
        <v>716</v>
      </c>
      <c r="B14" s="1" t="s">
        <v>60</v>
      </c>
      <c r="C14" s="1" t="s">
        <v>726</v>
      </c>
      <c r="D14" s="1" t="s">
        <v>44</v>
      </c>
      <c r="E14">
        <v>20</v>
      </c>
      <c r="F14" t="str">
        <f>VLOOKUP(Titanic_dataset[[#This Row],[Age]],$P$4:$Q$13,2)</f>
        <v>20-29</v>
      </c>
      <c r="G14" s="1" t="s">
        <v>718</v>
      </c>
      <c r="H14">
        <v>0</v>
      </c>
      <c r="I14">
        <v>0</v>
      </c>
      <c r="J14">
        <v>1</v>
      </c>
      <c r="K14" s="4">
        <v>8.0500000000000007</v>
      </c>
      <c r="L14" s="1" t="s">
        <v>45</v>
      </c>
      <c r="M14" s="1" t="s">
        <v>719</v>
      </c>
    </row>
    <row r="15" spans="1:17" x14ac:dyDescent="0.25">
      <c r="A15" s="1" t="s">
        <v>716</v>
      </c>
      <c r="B15" s="1" t="s">
        <v>61</v>
      </c>
      <c r="C15" s="1" t="s">
        <v>736</v>
      </c>
      <c r="D15" s="1" t="s">
        <v>44</v>
      </c>
      <c r="E15">
        <v>39</v>
      </c>
      <c r="F15" t="str">
        <f>VLOOKUP(Titanic_dataset[[#This Row],[Age]],$P$4:$Q$13,2)</f>
        <v>30-39</v>
      </c>
      <c r="G15" s="1" t="s">
        <v>718</v>
      </c>
      <c r="H15">
        <v>1</v>
      </c>
      <c r="I15">
        <v>5</v>
      </c>
      <c r="J15">
        <v>7</v>
      </c>
      <c r="K15" s="4">
        <v>31.274999999999999</v>
      </c>
      <c r="L15" s="1" t="s">
        <v>45</v>
      </c>
      <c r="M15" s="1" t="s">
        <v>719</v>
      </c>
    </row>
    <row r="16" spans="1:17" x14ac:dyDescent="0.25">
      <c r="A16" s="1" t="s">
        <v>723</v>
      </c>
      <c r="B16" s="1" t="s">
        <v>62</v>
      </c>
      <c r="C16" s="1" t="s">
        <v>737</v>
      </c>
      <c r="D16" s="1" t="s">
        <v>47</v>
      </c>
      <c r="E16">
        <v>14</v>
      </c>
      <c r="F16" t="str">
        <f>VLOOKUP(Titanic_dataset[[#This Row],[Age]],$P$4:$Q$13,2)</f>
        <v>10-19</v>
      </c>
      <c r="G16" s="1" t="s">
        <v>718</v>
      </c>
      <c r="H16">
        <v>0</v>
      </c>
      <c r="I16">
        <v>0</v>
      </c>
      <c r="J16">
        <v>1</v>
      </c>
      <c r="K16" s="4">
        <v>7.8541999999999996</v>
      </c>
      <c r="L16" s="1" t="s">
        <v>45</v>
      </c>
      <c r="M16" s="1" t="s">
        <v>719</v>
      </c>
    </row>
    <row r="17" spans="1:13" x14ac:dyDescent="0.25">
      <c r="A17" s="1" t="s">
        <v>720</v>
      </c>
      <c r="B17" s="1" t="s">
        <v>63</v>
      </c>
      <c r="C17" s="1" t="s">
        <v>738</v>
      </c>
      <c r="D17" s="1" t="s">
        <v>47</v>
      </c>
      <c r="E17">
        <v>55</v>
      </c>
      <c r="F17" t="str">
        <f>VLOOKUP(Titanic_dataset[[#This Row],[Age]],$P$4:$Q$13,2)</f>
        <v>50-59</v>
      </c>
      <c r="G17" s="1" t="s">
        <v>733</v>
      </c>
      <c r="H17">
        <v>0</v>
      </c>
      <c r="I17">
        <v>0</v>
      </c>
      <c r="J17">
        <v>1</v>
      </c>
      <c r="K17" s="4">
        <v>16</v>
      </c>
      <c r="L17" s="1" t="s">
        <v>45</v>
      </c>
      <c r="M17" s="1" t="s">
        <v>13</v>
      </c>
    </row>
    <row r="18" spans="1:13" x14ac:dyDescent="0.25">
      <c r="A18" s="1" t="s">
        <v>729</v>
      </c>
      <c r="B18" s="1" t="s">
        <v>64</v>
      </c>
      <c r="C18" s="1" t="s">
        <v>739</v>
      </c>
      <c r="D18" s="1" t="s">
        <v>44</v>
      </c>
      <c r="E18">
        <v>2</v>
      </c>
      <c r="F18" t="str">
        <f>VLOOKUP(Titanic_dataset[[#This Row],[Age]],$P$4:$Q$13,2)</f>
        <v>0-9</v>
      </c>
      <c r="G18" s="1" t="s">
        <v>718</v>
      </c>
      <c r="H18">
        <v>4</v>
      </c>
      <c r="I18">
        <v>1</v>
      </c>
      <c r="J18">
        <v>6</v>
      </c>
      <c r="K18" s="4">
        <v>29.125</v>
      </c>
      <c r="L18" s="1" t="s">
        <v>53</v>
      </c>
      <c r="M18" s="1" t="s">
        <v>719</v>
      </c>
    </row>
    <row r="19" spans="1:13" x14ac:dyDescent="0.25">
      <c r="A19" s="1" t="s">
        <v>716</v>
      </c>
      <c r="B19" s="1" t="s">
        <v>65</v>
      </c>
      <c r="C19" s="1" t="s">
        <v>740</v>
      </c>
      <c r="D19" s="1" t="s">
        <v>44</v>
      </c>
      <c r="F19" t="str">
        <f>VLOOKUP(Titanic_dataset[[#This Row],[Age]],$P$4:$Q$13,2)</f>
        <v>0-9</v>
      </c>
      <c r="G19" s="1" t="s">
        <v>733</v>
      </c>
      <c r="H19">
        <v>0</v>
      </c>
      <c r="I19">
        <v>0</v>
      </c>
      <c r="J19">
        <v>1</v>
      </c>
      <c r="K19" s="4">
        <v>13</v>
      </c>
      <c r="L19" s="1" t="s">
        <v>45</v>
      </c>
      <c r="M19" s="1" t="s">
        <v>13</v>
      </c>
    </row>
    <row r="20" spans="1:13" x14ac:dyDescent="0.25">
      <c r="A20" s="1" t="s">
        <v>720</v>
      </c>
      <c r="B20" s="1" t="s">
        <v>66</v>
      </c>
      <c r="C20" s="1" t="s">
        <v>741</v>
      </c>
      <c r="D20" s="1" t="s">
        <v>47</v>
      </c>
      <c r="E20">
        <v>31</v>
      </c>
      <c r="F20" t="str">
        <f>VLOOKUP(Titanic_dataset[[#This Row],[Age]],$P$4:$Q$13,2)</f>
        <v>30-39</v>
      </c>
      <c r="G20" s="1" t="s">
        <v>718</v>
      </c>
      <c r="H20">
        <v>1</v>
      </c>
      <c r="I20">
        <v>0</v>
      </c>
      <c r="J20">
        <v>2</v>
      </c>
      <c r="K20" s="4">
        <v>18</v>
      </c>
      <c r="L20" s="1" t="s">
        <v>45</v>
      </c>
      <c r="M20" s="1" t="s">
        <v>719</v>
      </c>
    </row>
    <row r="21" spans="1:13" x14ac:dyDescent="0.25">
      <c r="A21" s="1" t="s">
        <v>720</v>
      </c>
      <c r="B21" s="1" t="s">
        <v>67</v>
      </c>
      <c r="C21" s="1" t="s">
        <v>742</v>
      </c>
      <c r="D21" s="1" t="s">
        <v>47</v>
      </c>
      <c r="F21" t="str">
        <f>VLOOKUP(Titanic_dataset[[#This Row],[Age]],$P$4:$Q$13,2)</f>
        <v>0-9</v>
      </c>
      <c r="G21" s="1" t="s">
        <v>718</v>
      </c>
      <c r="H21">
        <v>0</v>
      </c>
      <c r="I21">
        <v>0</v>
      </c>
      <c r="J21">
        <v>1</v>
      </c>
      <c r="K21" s="4">
        <v>7.2249999999999996</v>
      </c>
      <c r="L21" s="1" t="s">
        <v>48</v>
      </c>
      <c r="M21" s="1" t="s">
        <v>13</v>
      </c>
    </row>
    <row r="22" spans="1:13" x14ac:dyDescent="0.25">
      <c r="A22" s="1" t="s">
        <v>716</v>
      </c>
      <c r="B22" s="1" t="s">
        <v>68</v>
      </c>
      <c r="C22" s="1" t="s">
        <v>743</v>
      </c>
      <c r="D22" s="1" t="s">
        <v>44</v>
      </c>
      <c r="E22">
        <v>35</v>
      </c>
      <c r="F22" t="str">
        <f>VLOOKUP(Titanic_dataset[[#This Row],[Age]],$P$4:$Q$13,2)</f>
        <v>30-39</v>
      </c>
      <c r="G22" s="1" t="s">
        <v>733</v>
      </c>
      <c r="H22">
        <v>0</v>
      </c>
      <c r="I22">
        <v>0</v>
      </c>
      <c r="J22">
        <v>1</v>
      </c>
      <c r="K22" s="4">
        <v>26</v>
      </c>
      <c r="L22" s="1" t="s">
        <v>45</v>
      </c>
      <c r="M22" s="1" t="s">
        <v>719</v>
      </c>
    </row>
    <row r="23" spans="1:13" x14ac:dyDescent="0.25">
      <c r="A23" s="1" t="s">
        <v>716</v>
      </c>
      <c r="B23" s="1" t="s">
        <v>69</v>
      </c>
      <c r="C23" s="1" t="s">
        <v>744</v>
      </c>
      <c r="D23" s="1" t="s">
        <v>44</v>
      </c>
      <c r="E23">
        <v>34</v>
      </c>
      <c r="F23" t="str">
        <f>VLOOKUP(Titanic_dataset[[#This Row],[Age]],$P$4:$Q$13,2)</f>
        <v>30-39</v>
      </c>
      <c r="G23" s="1" t="s">
        <v>733</v>
      </c>
      <c r="H23">
        <v>0</v>
      </c>
      <c r="I23">
        <v>0</v>
      </c>
      <c r="J23">
        <v>1</v>
      </c>
      <c r="K23" s="4">
        <v>13</v>
      </c>
      <c r="L23" s="1" t="s">
        <v>45</v>
      </c>
      <c r="M23" s="1" t="s">
        <v>13</v>
      </c>
    </row>
    <row r="24" spans="1:13" x14ac:dyDescent="0.25">
      <c r="A24" s="1" t="s">
        <v>723</v>
      </c>
      <c r="B24" s="1" t="s">
        <v>70</v>
      </c>
      <c r="C24" s="1" t="s">
        <v>745</v>
      </c>
      <c r="D24" s="1" t="s">
        <v>47</v>
      </c>
      <c r="E24">
        <v>15</v>
      </c>
      <c r="F24" t="str">
        <f>VLOOKUP(Titanic_dataset[[#This Row],[Age]],$P$4:$Q$13,2)</f>
        <v>10-19</v>
      </c>
      <c r="G24" s="1" t="s">
        <v>718</v>
      </c>
      <c r="H24">
        <v>0</v>
      </c>
      <c r="I24">
        <v>0</v>
      </c>
      <c r="J24">
        <v>1</v>
      </c>
      <c r="K24" s="4">
        <v>8.0291999999999994</v>
      </c>
      <c r="L24" s="1" t="s">
        <v>53</v>
      </c>
      <c r="M24" s="1" t="s">
        <v>13</v>
      </c>
    </row>
    <row r="25" spans="1:13" x14ac:dyDescent="0.25">
      <c r="A25" s="1" t="s">
        <v>716</v>
      </c>
      <c r="B25" s="1" t="s">
        <v>71</v>
      </c>
      <c r="C25" s="1" t="s">
        <v>746</v>
      </c>
      <c r="D25" s="1" t="s">
        <v>44</v>
      </c>
      <c r="E25">
        <v>28</v>
      </c>
      <c r="F25" t="str">
        <f>VLOOKUP(Titanic_dataset[[#This Row],[Age]],$P$4:$Q$13,2)</f>
        <v>20-29</v>
      </c>
      <c r="G25" s="1" t="s">
        <v>722</v>
      </c>
      <c r="H25">
        <v>0</v>
      </c>
      <c r="I25">
        <v>0</v>
      </c>
      <c r="J25">
        <v>1</v>
      </c>
      <c r="K25" s="4">
        <v>35.5</v>
      </c>
      <c r="L25" s="1" t="s">
        <v>45</v>
      </c>
      <c r="M25" s="1" t="s">
        <v>13</v>
      </c>
    </row>
    <row r="26" spans="1:13" x14ac:dyDescent="0.25">
      <c r="A26" s="1" t="s">
        <v>723</v>
      </c>
      <c r="B26" s="1" t="s">
        <v>55</v>
      </c>
      <c r="C26" s="1" t="s">
        <v>747</v>
      </c>
      <c r="D26" s="1" t="s">
        <v>47</v>
      </c>
      <c r="E26">
        <v>8</v>
      </c>
      <c r="F26" t="str">
        <f>VLOOKUP(Titanic_dataset[[#This Row],[Age]],$P$4:$Q$13,2)</f>
        <v>0-9</v>
      </c>
      <c r="G26" s="1" t="s">
        <v>718</v>
      </c>
      <c r="H26">
        <v>3</v>
      </c>
      <c r="I26">
        <v>1</v>
      </c>
      <c r="J26">
        <v>5</v>
      </c>
      <c r="K26" s="4">
        <v>21.074999999999999</v>
      </c>
      <c r="L26" s="1" t="s">
        <v>45</v>
      </c>
      <c r="M26" s="1" t="s">
        <v>719</v>
      </c>
    </row>
    <row r="27" spans="1:13" x14ac:dyDescent="0.25">
      <c r="A27" s="1" t="s">
        <v>720</v>
      </c>
      <c r="B27" s="1" t="s">
        <v>72</v>
      </c>
      <c r="C27" s="1" t="s">
        <v>748</v>
      </c>
      <c r="D27" s="1" t="s">
        <v>47</v>
      </c>
      <c r="E27">
        <v>38</v>
      </c>
      <c r="F27" t="str">
        <f>VLOOKUP(Titanic_dataset[[#This Row],[Age]],$P$4:$Q$13,2)</f>
        <v>30-39</v>
      </c>
      <c r="G27" s="1" t="s">
        <v>718</v>
      </c>
      <c r="H27">
        <v>1</v>
      </c>
      <c r="I27">
        <v>5</v>
      </c>
      <c r="J27">
        <v>7</v>
      </c>
      <c r="K27" s="4">
        <v>31.387499999999999</v>
      </c>
      <c r="L27" s="1" t="s">
        <v>45</v>
      </c>
      <c r="M27" s="1" t="s">
        <v>13</v>
      </c>
    </row>
    <row r="28" spans="1:13" x14ac:dyDescent="0.25">
      <c r="A28" s="1" t="s">
        <v>716</v>
      </c>
      <c r="B28" s="1" t="s">
        <v>73</v>
      </c>
      <c r="C28" s="1" t="s">
        <v>749</v>
      </c>
      <c r="D28" s="1" t="s">
        <v>44</v>
      </c>
      <c r="F28" t="str">
        <f>VLOOKUP(Titanic_dataset[[#This Row],[Age]],$P$4:$Q$13,2)</f>
        <v>0-9</v>
      </c>
      <c r="G28" s="1" t="s">
        <v>718</v>
      </c>
      <c r="H28">
        <v>0</v>
      </c>
      <c r="I28">
        <v>0</v>
      </c>
      <c r="J28">
        <v>1</v>
      </c>
      <c r="K28" s="4">
        <v>7.2249999999999996</v>
      </c>
      <c r="L28" s="1" t="s">
        <v>48</v>
      </c>
      <c r="M28" s="1" t="s">
        <v>719</v>
      </c>
    </row>
    <row r="29" spans="1:13" x14ac:dyDescent="0.25">
      <c r="A29" s="1" t="s">
        <v>716</v>
      </c>
      <c r="B29" s="1" t="s">
        <v>74</v>
      </c>
      <c r="C29" s="1" t="s">
        <v>750</v>
      </c>
      <c r="D29" s="1" t="s">
        <v>44</v>
      </c>
      <c r="E29">
        <v>19</v>
      </c>
      <c r="F29" t="str">
        <f>VLOOKUP(Titanic_dataset[[#This Row],[Age]],$P$4:$Q$13,2)</f>
        <v>10-19</v>
      </c>
      <c r="G29" s="1" t="s">
        <v>722</v>
      </c>
      <c r="H29">
        <v>3</v>
      </c>
      <c r="I29">
        <v>2</v>
      </c>
      <c r="J29">
        <v>6</v>
      </c>
      <c r="K29" s="4">
        <v>263</v>
      </c>
      <c r="L29" s="1" t="s">
        <v>45</v>
      </c>
      <c r="M29" s="1" t="s">
        <v>719</v>
      </c>
    </row>
    <row r="30" spans="1:13" x14ac:dyDescent="0.25">
      <c r="A30" s="1" t="s">
        <v>723</v>
      </c>
      <c r="B30" s="1" t="s">
        <v>75</v>
      </c>
      <c r="C30" s="1" t="s">
        <v>751</v>
      </c>
      <c r="D30" s="1" t="s">
        <v>47</v>
      </c>
      <c r="F30" t="str">
        <f>VLOOKUP(Titanic_dataset[[#This Row],[Age]],$P$4:$Q$13,2)</f>
        <v>0-9</v>
      </c>
      <c r="G30" s="1" t="s">
        <v>718</v>
      </c>
      <c r="H30">
        <v>0</v>
      </c>
      <c r="I30">
        <v>0</v>
      </c>
      <c r="J30">
        <v>1</v>
      </c>
      <c r="K30" s="4">
        <v>7.8792</v>
      </c>
      <c r="L30" s="1" t="s">
        <v>53</v>
      </c>
      <c r="M30" s="1" t="s">
        <v>13</v>
      </c>
    </row>
    <row r="31" spans="1:13" x14ac:dyDescent="0.25">
      <c r="A31" s="1" t="s">
        <v>716</v>
      </c>
      <c r="B31" s="1" t="s">
        <v>76</v>
      </c>
      <c r="C31" s="1" t="s">
        <v>752</v>
      </c>
      <c r="D31" s="1" t="s">
        <v>44</v>
      </c>
      <c r="F31" t="str">
        <f>VLOOKUP(Titanic_dataset[[#This Row],[Age]],$P$4:$Q$13,2)</f>
        <v>0-9</v>
      </c>
      <c r="G31" s="1" t="s">
        <v>718</v>
      </c>
      <c r="H31">
        <v>0</v>
      </c>
      <c r="I31">
        <v>0</v>
      </c>
      <c r="J31">
        <v>1</v>
      </c>
      <c r="K31" s="4">
        <v>7.8958000000000004</v>
      </c>
      <c r="L31" s="1" t="s">
        <v>45</v>
      </c>
      <c r="M31" s="1" t="s">
        <v>719</v>
      </c>
    </row>
    <row r="32" spans="1:13" x14ac:dyDescent="0.25">
      <c r="A32" s="1" t="s">
        <v>753</v>
      </c>
      <c r="B32" s="1" t="s">
        <v>77</v>
      </c>
      <c r="C32" s="1" t="s">
        <v>754</v>
      </c>
      <c r="D32" s="1" t="s">
        <v>44</v>
      </c>
      <c r="E32">
        <v>40</v>
      </c>
      <c r="F32" t="str">
        <f>VLOOKUP(Titanic_dataset[[#This Row],[Age]],$P$4:$Q$13,2)</f>
        <v>40-49</v>
      </c>
      <c r="G32" s="1" t="s">
        <v>722</v>
      </c>
      <c r="H32">
        <v>0</v>
      </c>
      <c r="I32">
        <v>0</v>
      </c>
      <c r="J32">
        <v>1</v>
      </c>
      <c r="K32" s="4">
        <v>27.720800000000001</v>
      </c>
      <c r="L32" s="1" t="s">
        <v>48</v>
      </c>
      <c r="M32" s="1" t="s">
        <v>719</v>
      </c>
    </row>
    <row r="33" spans="1:13" x14ac:dyDescent="0.25">
      <c r="A33" s="1" t="s">
        <v>720</v>
      </c>
      <c r="B33" s="1" t="s">
        <v>78</v>
      </c>
      <c r="C33" s="1" t="s">
        <v>755</v>
      </c>
      <c r="D33" s="1" t="s">
        <v>47</v>
      </c>
      <c r="F33" t="str">
        <f>VLOOKUP(Titanic_dataset[[#This Row],[Age]],$P$4:$Q$13,2)</f>
        <v>0-9</v>
      </c>
      <c r="G33" s="1" t="s">
        <v>722</v>
      </c>
      <c r="H33">
        <v>1</v>
      </c>
      <c r="I33">
        <v>0</v>
      </c>
      <c r="J33">
        <v>2</v>
      </c>
      <c r="K33" s="4">
        <v>146.52080000000001</v>
      </c>
      <c r="L33" s="1" t="s">
        <v>48</v>
      </c>
      <c r="M33" s="1" t="s">
        <v>13</v>
      </c>
    </row>
    <row r="34" spans="1:13" x14ac:dyDescent="0.25">
      <c r="A34" s="1" t="s">
        <v>723</v>
      </c>
      <c r="B34" s="1" t="s">
        <v>79</v>
      </c>
      <c r="C34" s="1" t="s">
        <v>756</v>
      </c>
      <c r="D34" s="1" t="s">
        <v>47</v>
      </c>
      <c r="F34" t="str">
        <f>VLOOKUP(Titanic_dataset[[#This Row],[Age]],$P$4:$Q$13,2)</f>
        <v>0-9</v>
      </c>
      <c r="G34" s="1" t="s">
        <v>718</v>
      </c>
      <c r="H34">
        <v>0</v>
      </c>
      <c r="I34">
        <v>0</v>
      </c>
      <c r="J34">
        <v>1</v>
      </c>
      <c r="K34" s="4">
        <v>7.75</v>
      </c>
      <c r="L34" s="1" t="s">
        <v>53</v>
      </c>
      <c r="M34" s="1" t="s">
        <v>13</v>
      </c>
    </row>
    <row r="35" spans="1:13" x14ac:dyDescent="0.25">
      <c r="A35" s="1" t="s">
        <v>716</v>
      </c>
      <c r="B35" s="1" t="s">
        <v>80</v>
      </c>
      <c r="C35" s="1" t="s">
        <v>757</v>
      </c>
      <c r="D35" s="1" t="s">
        <v>44</v>
      </c>
      <c r="E35">
        <v>66</v>
      </c>
      <c r="F35" t="str">
        <f>VLOOKUP(Titanic_dataset[[#This Row],[Age]],$P$4:$Q$13,2)</f>
        <v>60-69</v>
      </c>
      <c r="G35" s="1" t="s">
        <v>733</v>
      </c>
      <c r="H35">
        <v>0</v>
      </c>
      <c r="I35">
        <v>0</v>
      </c>
      <c r="J35">
        <v>1</v>
      </c>
      <c r="K35" s="4">
        <v>10.5</v>
      </c>
      <c r="L35" s="1" t="s">
        <v>45</v>
      </c>
      <c r="M35" s="1" t="s">
        <v>719</v>
      </c>
    </row>
    <row r="36" spans="1:13" x14ac:dyDescent="0.25">
      <c r="A36" s="1" t="s">
        <v>716</v>
      </c>
      <c r="B36" s="1" t="s">
        <v>81</v>
      </c>
      <c r="C36" s="1" t="s">
        <v>758</v>
      </c>
      <c r="D36" s="1" t="s">
        <v>44</v>
      </c>
      <c r="E36">
        <v>28</v>
      </c>
      <c r="F36" t="str">
        <f>VLOOKUP(Titanic_dataset[[#This Row],[Age]],$P$4:$Q$13,2)</f>
        <v>20-29</v>
      </c>
      <c r="G36" s="1" t="s">
        <v>722</v>
      </c>
      <c r="H36">
        <v>1</v>
      </c>
      <c r="I36">
        <v>0</v>
      </c>
      <c r="J36">
        <v>2</v>
      </c>
      <c r="K36" s="4">
        <v>82.1708</v>
      </c>
      <c r="L36" s="1" t="s">
        <v>48</v>
      </c>
      <c r="M36" s="1" t="s">
        <v>719</v>
      </c>
    </row>
    <row r="37" spans="1:13" x14ac:dyDescent="0.25">
      <c r="A37" s="1" t="s">
        <v>716</v>
      </c>
      <c r="B37" s="1" t="s">
        <v>82</v>
      </c>
      <c r="C37" s="1" t="s">
        <v>759</v>
      </c>
      <c r="D37" s="1" t="s">
        <v>44</v>
      </c>
      <c r="E37">
        <v>42</v>
      </c>
      <c r="F37" t="str">
        <f>VLOOKUP(Titanic_dataset[[#This Row],[Age]],$P$4:$Q$13,2)</f>
        <v>40-49</v>
      </c>
      <c r="G37" s="1" t="s">
        <v>722</v>
      </c>
      <c r="H37">
        <v>1</v>
      </c>
      <c r="I37">
        <v>0</v>
      </c>
      <c r="J37">
        <v>2</v>
      </c>
      <c r="K37" s="4">
        <v>52</v>
      </c>
      <c r="L37" s="1" t="s">
        <v>45</v>
      </c>
      <c r="M37" s="1" t="s">
        <v>719</v>
      </c>
    </row>
    <row r="38" spans="1:13" x14ac:dyDescent="0.25">
      <c r="A38" s="1" t="s">
        <v>716</v>
      </c>
      <c r="B38" s="1" t="s">
        <v>83</v>
      </c>
      <c r="C38" s="1" t="s">
        <v>306</v>
      </c>
      <c r="D38" s="1" t="s">
        <v>44</v>
      </c>
      <c r="F38" t="str">
        <f>VLOOKUP(Titanic_dataset[[#This Row],[Age]],$P$4:$Q$13,2)</f>
        <v>0-9</v>
      </c>
      <c r="G38" s="1" t="s">
        <v>718</v>
      </c>
      <c r="H38">
        <v>0</v>
      </c>
      <c r="I38">
        <v>0</v>
      </c>
      <c r="J38">
        <v>1</v>
      </c>
      <c r="K38" s="4">
        <v>7.2291999999999996</v>
      </c>
      <c r="L38" s="1" t="s">
        <v>48</v>
      </c>
      <c r="M38" s="1" t="s">
        <v>13</v>
      </c>
    </row>
    <row r="39" spans="1:13" x14ac:dyDescent="0.25">
      <c r="A39" s="1" t="s">
        <v>716</v>
      </c>
      <c r="B39" s="1" t="s">
        <v>84</v>
      </c>
      <c r="C39" s="1" t="s">
        <v>760</v>
      </c>
      <c r="D39" s="1" t="s">
        <v>44</v>
      </c>
      <c r="E39">
        <v>21</v>
      </c>
      <c r="F39" t="str">
        <f>VLOOKUP(Titanic_dataset[[#This Row],[Age]],$P$4:$Q$13,2)</f>
        <v>20-29</v>
      </c>
      <c r="G39" s="1" t="s">
        <v>718</v>
      </c>
      <c r="H39">
        <v>0</v>
      </c>
      <c r="I39">
        <v>0</v>
      </c>
      <c r="J39">
        <v>1</v>
      </c>
      <c r="K39" s="4">
        <v>8.0500000000000007</v>
      </c>
      <c r="L39" s="1" t="s">
        <v>45</v>
      </c>
      <c r="M39" s="1" t="s">
        <v>719</v>
      </c>
    </row>
    <row r="40" spans="1:13" x14ac:dyDescent="0.25">
      <c r="A40" s="1" t="s">
        <v>723</v>
      </c>
      <c r="B40" s="1" t="s">
        <v>66</v>
      </c>
      <c r="C40" s="1" t="s">
        <v>761</v>
      </c>
      <c r="D40" s="1" t="s">
        <v>47</v>
      </c>
      <c r="E40">
        <v>18</v>
      </c>
      <c r="F40" t="str">
        <f>VLOOKUP(Titanic_dataset[[#This Row],[Age]],$P$4:$Q$13,2)</f>
        <v>10-19</v>
      </c>
      <c r="G40" s="1" t="s">
        <v>718</v>
      </c>
      <c r="H40">
        <v>2</v>
      </c>
      <c r="I40">
        <v>0</v>
      </c>
      <c r="J40">
        <v>3</v>
      </c>
      <c r="K40" s="4">
        <v>18</v>
      </c>
      <c r="L40" s="1" t="s">
        <v>45</v>
      </c>
      <c r="M40" s="1" t="s">
        <v>719</v>
      </c>
    </row>
    <row r="41" spans="1:13" x14ac:dyDescent="0.25">
      <c r="A41" s="1" t="s">
        <v>723</v>
      </c>
      <c r="B41" s="1" t="s">
        <v>85</v>
      </c>
      <c r="C41" s="1" t="s">
        <v>762</v>
      </c>
      <c r="D41" s="1" t="s">
        <v>47</v>
      </c>
      <c r="E41">
        <v>14</v>
      </c>
      <c r="F41" t="str">
        <f>VLOOKUP(Titanic_dataset[[#This Row],[Age]],$P$4:$Q$13,2)</f>
        <v>10-19</v>
      </c>
      <c r="G41" s="1" t="s">
        <v>718</v>
      </c>
      <c r="H41">
        <v>1</v>
      </c>
      <c r="I41">
        <v>0</v>
      </c>
      <c r="J41">
        <v>2</v>
      </c>
      <c r="K41" s="4">
        <v>11.2417</v>
      </c>
      <c r="L41" s="1" t="s">
        <v>48</v>
      </c>
      <c r="M41" s="1" t="s">
        <v>13</v>
      </c>
    </row>
    <row r="42" spans="1:13" x14ac:dyDescent="0.25">
      <c r="A42" s="1" t="s">
        <v>720</v>
      </c>
      <c r="B42" s="1" t="s">
        <v>86</v>
      </c>
      <c r="C42" s="1" t="s">
        <v>763</v>
      </c>
      <c r="D42" s="1" t="s">
        <v>47</v>
      </c>
      <c r="E42">
        <v>40</v>
      </c>
      <c r="F42" t="str">
        <f>VLOOKUP(Titanic_dataset[[#This Row],[Age]],$P$4:$Q$13,2)</f>
        <v>40-49</v>
      </c>
      <c r="G42" s="1" t="s">
        <v>718</v>
      </c>
      <c r="H42">
        <v>1</v>
      </c>
      <c r="I42">
        <v>0</v>
      </c>
      <c r="J42">
        <v>2</v>
      </c>
      <c r="K42" s="4">
        <v>9.4749999999999996</v>
      </c>
      <c r="L42" s="1" t="s">
        <v>45</v>
      </c>
      <c r="M42" s="1" t="s">
        <v>719</v>
      </c>
    </row>
    <row r="43" spans="1:13" x14ac:dyDescent="0.25">
      <c r="A43" s="1" t="s">
        <v>720</v>
      </c>
      <c r="B43" s="1" t="s">
        <v>87</v>
      </c>
      <c r="C43" s="1" t="s">
        <v>764</v>
      </c>
      <c r="D43" s="1" t="s">
        <v>47</v>
      </c>
      <c r="E43">
        <v>27</v>
      </c>
      <c r="F43" t="str">
        <f>VLOOKUP(Titanic_dataset[[#This Row],[Age]],$P$4:$Q$13,2)</f>
        <v>20-29</v>
      </c>
      <c r="G43" s="1" t="s">
        <v>733</v>
      </c>
      <c r="H43">
        <v>1</v>
      </c>
      <c r="I43">
        <v>0</v>
      </c>
      <c r="J43">
        <v>2</v>
      </c>
      <c r="K43" s="4">
        <v>21</v>
      </c>
      <c r="L43" s="1" t="s">
        <v>45</v>
      </c>
      <c r="M43" s="1" t="s">
        <v>719</v>
      </c>
    </row>
    <row r="44" spans="1:13" x14ac:dyDescent="0.25">
      <c r="A44" s="1" t="s">
        <v>716</v>
      </c>
      <c r="B44" s="1" t="s">
        <v>88</v>
      </c>
      <c r="C44" s="1" t="s">
        <v>765</v>
      </c>
      <c r="D44" s="1" t="s">
        <v>44</v>
      </c>
      <c r="F44" t="str">
        <f>VLOOKUP(Titanic_dataset[[#This Row],[Age]],$P$4:$Q$13,2)</f>
        <v>0-9</v>
      </c>
      <c r="G44" s="1" t="s">
        <v>718</v>
      </c>
      <c r="H44">
        <v>0</v>
      </c>
      <c r="I44">
        <v>0</v>
      </c>
      <c r="J44">
        <v>1</v>
      </c>
      <c r="K44" s="4">
        <v>7.8958000000000004</v>
      </c>
      <c r="L44" s="1" t="s">
        <v>48</v>
      </c>
      <c r="M44" s="1" t="s">
        <v>719</v>
      </c>
    </row>
    <row r="45" spans="1:13" x14ac:dyDescent="0.25">
      <c r="A45" s="1" t="s">
        <v>723</v>
      </c>
      <c r="B45" s="1" t="s">
        <v>89</v>
      </c>
      <c r="C45" s="1" t="s">
        <v>766</v>
      </c>
      <c r="D45" s="1" t="s">
        <v>47</v>
      </c>
      <c r="E45">
        <v>3</v>
      </c>
      <c r="F45" t="str">
        <f>VLOOKUP(Titanic_dataset[[#This Row],[Age]],$P$4:$Q$13,2)</f>
        <v>0-9</v>
      </c>
      <c r="G45" s="1" t="s">
        <v>733</v>
      </c>
      <c r="H45">
        <v>1</v>
      </c>
      <c r="I45">
        <v>2</v>
      </c>
      <c r="J45">
        <v>4</v>
      </c>
      <c r="K45" s="4">
        <v>41.5792</v>
      </c>
      <c r="L45" s="1" t="s">
        <v>48</v>
      </c>
      <c r="M45" s="1" t="s">
        <v>13</v>
      </c>
    </row>
    <row r="46" spans="1:13" x14ac:dyDescent="0.25">
      <c r="A46" s="1" t="s">
        <v>723</v>
      </c>
      <c r="B46" s="1" t="s">
        <v>90</v>
      </c>
      <c r="C46" s="1" t="s">
        <v>767</v>
      </c>
      <c r="D46" s="1" t="s">
        <v>47</v>
      </c>
      <c r="E46">
        <v>19</v>
      </c>
      <c r="F46" t="str">
        <f>VLOOKUP(Titanic_dataset[[#This Row],[Age]],$P$4:$Q$13,2)</f>
        <v>10-19</v>
      </c>
      <c r="G46" s="1" t="s">
        <v>718</v>
      </c>
      <c r="H46">
        <v>0</v>
      </c>
      <c r="I46">
        <v>0</v>
      </c>
      <c r="J46">
        <v>1</v>
      </c>
      <c r="K46" s="4">
        <v>7.8792</v>
      </c>
      <c r="L46" s="1" t="s">
        <v>53</v>
      </c>
      <c r="M46" s="1" t="s">
        <v>13</v>
      </c>
    </row>
    <row r="47" spans="1:13" x14ac:dyDescent="0.25">
      <c r="A47" s="1" t="s">
        <v>716</v>
      </c>
      <c r="B47" s="1" t="s">
        <v>91</v>
      </c>
      <c r="C47" s="1" t="s">
        <v>768</v>
      </c>
      <c r="D47" s="1" t="s">
        <v>44</v>
      </c>
      <c r="F47" t="str">
        <f>VLOOKUP(Titanic_dataset[[#This Row],[Age]],$P$4:$Q$13,2)</f>
        <v>0-9</v>
      </c>
      <c r="G47" s="1" t="s">
        <v>718</v>
      </c>
      <c r="H47">
        <v>0</v>
      </c>
      <c r="I47">
        <v>0</v>
      </c>
      <c r="J47">
        <v>1</v>
      </c>
      <c r="K47" s="4">
        <v>8.0500000000000007</v>
      </c>
      <c r="L47" s="1" t="s">
        <v>45</v>
      </c>
      <c r="M47" s="1" t="s">
        <v>719</v>
      </c>
    </row>
    <row r="48" spans="1:13" x14ac:dyDescent="0.25">
      <c r="A48" s="1" t="s">
        <v>716</v>
      </c>
      <c r="B48" s="1" t="s">
        <v>92</v>
      </c>
      <c r="C48" s="1" t="s">
        <v>769</v>
      </c>
      <c r="D48" s="1" t="s">
        <v>44</v>
      </c>
      <c r="F48" t="str">
        <f>VLOOKUP(Titanic_dataset[[#This Row],[Age]],$P$4:$Q$13,2)</f>
        <v>0-9</v>
      </c>
      <c r="G48" s="1" t="s">
        <v>718</v>
      </c>
      <c r="H48">
        <v>1</v>
      </c>
      <c r="I48">
        <v>0</v>
      </c>
      <c r="J48">
        <v>2</v>
      </c>
      <c r="K48" s="4">
        <v>15.5</v>
      </c>
      <c r="L48" s="1" t="s">
        <v>53</v>
      </c>
      <c r="M48" s="1" t="s">
        <v>719</v>
      </c>
    </row>
    <row r="49" spans="1:13" x14ac:dyDescent="0.25">
      <c r="A49" s="1" t="s">
        <v>723</v>
      </c>
      <c r="B49" s="1" t="s">
        <v>93</v>
      </c>
      <c r="C49" s="1" t="s">
        <v>770</v>
      </c>
      <c r="D49" s="1" t="s">
        <v>47</v>
      </c>
      <c r="F49" t="str">
        <f>VLOOKUP(Titanic_dataset[[#This Row],[Age]],$P$4:$Q$13,2)</f>
        <v>0-9</v>
      </c>
      <c r="G49" s="1" t="s">
        <v>718</v>
      </c>
      <c r="H49">
        <v>0</v>
      </c>
      <c r="I49">
        <v>0</v>
      </c>
      <c r="J49">
        <v>1</v>
      </c>
      <c r="K49" s="4">
        <v>7.75</v>
      </c>
      <c r="L49" s="1" t="s">
        <v>53</v>
      </c>
      <c r="M49" s="1" t="s">
        <v>13</v>
      </c>
    </row>
    <row r="50" spans="1:13" x14ac:dyDescent="0.25">
      <c r="A50" s="1" t="s">
        <v>716</v>
      </c>
      <c r="B50" s="1" t="s">
        <v>94</v>
      </c>
      <c r="C50" s="1" t="s">
        <v>771</v>
      </c>
      <c r="D50" s="1" t="s">
        <v>44</v>
      </c>
      <c r="F50" t="str">
        <f>VLOOKUP(Titanic_dataset[[#This Row],[Age]],$P$4:$Q$13,2)</f>
        <v>0-9</v>
      </c>
      <c r="G50" s="1" t="s">
        <v>718</v>
      </c>
      <c r="H50">
        <v>2</v>
      </c>
      <c r="I50">
        <v>0</v>
      </c>
      <c r="J50">
        <v>3</v>
      </c>
      <c r="K50" s="4">
        <v>21.679200000000002</v>
      </c>
      <c r="L50" s="1" t="s">
        <v>48</v>
      </c>
      <c r="M50" s="1" t="s">
        <v>719</v>
      </c>
    </row>
    <row r="51" spans="1:13" x14ac:dyDescent="0.25">
      <c r="A51" s="1" t="s">
        <v>720</v>
      </c>
      <c r="B51" s="1" t="s">
        <v>95</v>
      </c>
      <c r="C51" s="1" t="s">
        <v>772</v>
      </c>
      <c r="D51" s="1" t="s">
        <v>47</v>
      </c>
      <c r="E51">
        <v>18</v>
      </c>
      <c r="F51" t="str">
        <f>VLOOKUP(Titanic_dataset[[#This Row],[Age]],$P$4:$Q$13,2)</f>
        <v>10-19</v>
      </c>
      <c r="G51" s="1" t="s">
        <v>718</v>
      </c>
      <c r="H51">
        <v>1</v>
      </c>
      <c r="I51">
        <v>0</v>
      </c>
      <c r="J51">
        <v>2</v>
      </c>
      <c r="K51" s="4">
        <v>17.8</v>
      </c>
      <c r="L51" s="1" t="s">
        <v>45</v>
      </c>
      <c r="M51" s="1" t="s">
        <v>719</v>
      </c>
    </row>
    <row r="52" spans="1:13" x14ac:dyDescent="0.25">
      <c r="A52" s="1" t="s">
        <v>729</v>
      </c>
      <c r="B52" s="1" t="s">
        <v>96</v>
      </c>
      <c r="C52" s="1" t="s">
        <v>773</v>
      </c>
      <c r="D52" s="1" t="s">
        <v>44</v>
      </c>
      <c r="E52">
        <v>7</v>
      </c>
      <c r="F52" t="str">
        <f>VLOOKUP(Titanic_dataset[[#This Row],[Age]],$P$4:$Q$13,2)</f>
        <v>0-9</v>
      </c>
      <c r="G52" s="1" t="s">
        <v>718</v>
      </c>
      <c r="H52">
        <v>4</v>
      </c>
      <c r="I52">
        <v>1</v>
      </c>
      <c r="J52">
        <v>6</v>
      </c>
      <c r="K52" s="4">
        <v>39.6875</v>
      </c>
      <c r="L52" s="1" t="s">
        <v>45</v>
      </c>
      <c r="M52" s="1" t="s">
        <v>719</v>
      </c>
    </row>
    <row r="53" spans="1:13" x14ac:dyDescent="0.25">
      <c r="A53" s="1" t="s">
        <v>716</v>
      </c>
      <c r="B53" s="1" t="s">
        <v>97</v>
      </c>
      <c r="C53" s="1" t="s">
        <v>774</v>
      </c>
      <c r="D53" s="1" t="s">
        <v>44</v>
      </c>
      <c r="E53">
        <v>21</v>
      </c>
      <c r="F53" t="str">
        <f>VLOOKUP(Titanic_dataset[[#This Row],[Age]],$P$4:$Q$13,2)</f>
        <v>20-29</v>
      </c>
      <c r="G53" s="1" t="s">
        <v>718</v>
      </c>
      <c r="H53">
        <v>0</v>
      </c>
      <c r="I53">
        <v>0</v>
      </c>
      <c r="J53">
        <v>1</v>
      </c>
      <c r="K53" s="4">
        <v>7.8</v>
      </c>
      <c r="L53" s="1" t="s">
        <v>45</v>
      </c>
      <c r="M53" s="1" t="s">
        <v>719</v>
      </c>
    </row>
    <row r="54" spans="1:13" x14ac:dyDescent="0.25">
      <c r="A54" s="1" t="s">
        <v>720</v>
      </c>
      <c r="B54" s="1" t="s">
        <v>98</v>
      </c>
      <c r="C54" s="1" t="s">
        <v>775</v>
      </c>
      <c r="D54" s="1" t="s">
        <v>47</v>
      </c>
      <c r="E54">
        <v>49</v>
      </c>
      <c r="F54" t="str">
        <f>VLOOKUP(Titanic_dataset[[#This Row],[Age]],$P$4:$Q$13,2)</f>
        <v>40-49</v>
      </c>
      <c r="G54" s="1" t="s">
        <v>722</v>
      </c>
      <c r="H54">
        <v>1</v>
      </c>
      <c r="I54">
        <v>0</v>
      </c>
      <c r="J54">
        <v>2</v>
      </c>
      <c r="K54" s="4">
        <v>76.729200000000006</v>
      </c>
      <c r="L54" s="1" t="s">
        <v>48</v>
      </c>
      <c r="M54" s="1" t="s">
        <v>13</v>
      </c>
    </row>
    <row r="55" spans="1:13" x14ac:dyDescent="0.25">
      <c r="A55" s="1" t="s">
        <v>720</v>
      </c>
      <c r="B55" s="1" t="s">
        <v>99</v>
      </c>
      <c r="C55" s="1" t="s">
        <v>776</v>
      </c>
      <c r="D55" s="1" t="s">
        <v>47</v>
      </c>
      <c r="E55">
        <v>29</v>
      </c>
      <c r="F55" t="str">
        <f>VLOOKUP(Titanic_dataset[[#This Row],[Age]],$P$4:$Q$13,2)</f>
        <v>20-29</v>
      </c>
      <c r="G55" s="1" t="s">
        <v>733</v>
      </c>
      <c r="H55">
        <v>1</v>
      </c>
      <c r="I55">
        <v>0</v>
      </c>
      <c r="J55">
        <v>2</v>
      </c>
      <c r="K55" s="4">
        <v>26</v>
      </c>
      <c r="L55" s="1" t="s">
        <v>45</v>
      </c>
      <c r="M55" s="1" t="s">
        <v>13</v>
      </c>
    </row>
    <row r="56" spans="1:13" x14ac:dyDescent="0.25">
      <c r="A56" s="1" t="s">
        <v>716</v>
      </c>
      <c r="B56" s="1" t="s">
        <v>100</v>
      </c>
      <c r="C56" s="1" t="s">
        <v>777</v>
      </c>
      <c r="D56" s="1" t="s">
        <v>44</v>
      </c>
      <c r="E56">
        <v>65</v>
      </c>
      <c r="F56" t="str">
        <f>VLOOKUP(Titanic_dataset[[#This Row],[Age]],$P$4:$Q$13,2)</f>
        <v>60-69</v>
      </c>
      <c r="G56" s="1" t="s">
        <v>722</v>
      </c>
      <c r="H56">
        <v>0</v>
      </c>
      <c r="I56">
        <v>1</v>
      </c>
      <c r="J56">
        <v>2</v>
      </c>
      <c r="K56" s="4">
        <v>61.979199999999999</v>
      </c>
      <c r="L56" s="1" t="s">
        <v>48</v>
      </c>
      <c r="M56" s="1" t="s">
        <v>719</v>
      </c>
    </row>
    <row r="57" spans="1:13" x14ac:dyDescent="0.25">
      <c r="A57" s="1" t="s">
        <v>716</v>
      </c>
      <c r="B57" s="1" t="s">
        <v>101</v>
      </c>
      <c r="C57" s="1" t="s">
        <v>778</v>
      </c>
      <c r="D57" s="1" t="s">
        <v>44</v>
      </c>
      <c r="F57" t="str">
        <f>VLOOKUP(Titanic_dataset[[#This Row],[Age]],$P$4:$Q$13,2)</f>
        <v>0-9</v>
      </c>
      <c r="G57" s="1" t="s">
        <v>722</v>
      </c>
      <c r="H57">
        <v>0</v>
      </c>
      <c r="I57">
        <v>0</v>
      </c>
      <c r="J57">
        <v>1</v>
      </c>
      <c r="K57" s="4">
        <v>35.5</v>
      </c>
      <c r="L57" s="1" t="s">
        <v>45</v>
      </c>
      <c r="M57" s="1" t="s">
        <v>13</v>
      </c>
    </row>
    <row r="58" spans="1:13" x14ac:dyDescent="0.25">
      <c r="A58" s="1" t="s">
        <v>723</v>
      </c>
      <c r="B58" s="1" t="s">
        <v>102</v>
      </c>
      <c r="C58" s="1" t="s">
        <v>779</v>
      </c>
      <c r="D58" s="1" t="s">
        <v>47</v>
      </c>
      <c r="E58">
        <v>21</v>
      </c>
      <c r="F58" t="str">
        <f>VLOOKUP(Titanic_dataset[[#This Row],[Age]],$P$4:$Q$13,2)</f>
        <v>20-29</v>
      </c>
      <c r="G58" s="1" t="s">
        <v>733</v>
      </c>
      <c r="H58">
        <v>0</v>
      </c>
      <c r="I58">
        <v>0</v>
      </c>
      <c r="J58">
        <v>1</v>
      </c>
      <c r="K58" s="4">
        <v>10.5</v>
      </c>
      <c r="L58" s="1" t="s">
        <v>45</v>
      </c>
      <c r="M58" s="1" t="s">
        <v>13</v>
      </c>
    </row>
    <row r="59" spans="1:13" x14ac:dyDescent="0.25">
      <c r="A59" s="1" t="s">
        <v>716</v>
      </c>
      <c r="B59" s="1" t="s">
        <v>103</v>
      </c>
      <c r="C59" s="1" t="s">
        <v>780</v>
      </c>
      <c r="D59" s="1" t="s">
        <v>44</v>
      </c>
      <c r="E59">
        <v>28</v>
      </c>
      <c r="F59" t="str">
        <f>VLOOKUP(Titanic_dataset[[#This Row],[Age]],$P$4:$Q$13,2)</f>
        <v>20-29</v>
      </c>
      <c r="G59" s="1" t="s">
        <v>718</v>
      </c>
      <c r="H59">
        <v>0</v>
      </c>
      <c r="I59">
        <v>0</v>
      </c>
      <c r="J59">
        <v>1</v>
      </c>
      <c r="K59" s="4">
        <v>7.2291999999999996</v>
      </c>
      <c r="L59" s="1" t="s">
        <v>48</v>
      </c>
      <c r="M59" s="1" t="s">
        <v>719</v>
      </c>
    </row>
    <row r="60" spans="1:13" x14ac:dyDescent="0.25">
      <c r="A60" s="1" t="s">
        <v>723</v>
      </c>
      <c r="B60" s="1" t="s">
        <v>104</v>
      </c>
      <c r="C60" s="1" t="s">
        <v>781</v>
      </c>
      <c r="D60" s="1" t="s">
        <v>47</v>
      </c>
      <c r="E60">
        <v>5</v>
      </c>
      <c r="F60" t="str">
        <f>VLOOKUP(Titanic_dataset[[#This Row],[Age]],$P$4:$Q$13,2)</f>
        <v>0-9</v>
      </c>
      <c r="G60" s="1" t="s">
        <v>733</v>
      </c>
      <c r="H60">
        <v>1</v>
      </c>
      <c r="I60">
        <v>2</v>
      </c>
      <c r="J60">
        <v>4</v>
      </c>
      <c r="K60" s="4">
        <v>27.75</v>
      </c>
      <c r="L60" s="1" t="s">
        <v>45</v>
      </c>
      <c r="M60" s="1" t="s">
        <v>13</v>
      </c>
    </row>
    <row r="61" spans="1:13" x14ac:dyDescent="0.25">
      <c r="A61" s="1" t="s">
        <v>729</v>
      </c>
      <c r="B61" s="1" t="s">
        <v>105</v>
      </c>
      <c r="C61" s="1" t="s">
        <v>782</v>
      </c>
      <c r="D61" s="1" t="s">
        <v>44</v>
      </c>
      <c r="E61">
        <v>11</v>
      </c>
      <c r="F61" t="str">
        <f>VLOOKUP(Titanic_dataset[[#This Row],[Age]],$P$4:$Q$13,2)</f>
        <v>10-19</v>
      </c>
      <c r="G61" s="1" t="s">
        <v>718</v>
      </c>
      <c r="H61">
        <v>5</v>
      </c>
      <c r="I61">
        <v>2</v>
      </c>
      <c r="J61">
        <v>8</v>
      </c>
      <c r="K61" s="4">
        <v>46.9</v>
      </c>
      <c r="L61" s="1" t="s">
        <v>45</v>
      </c>
      <c r="M61" s="1" t="s">
        <v>719</v>
      </c>
    </row>
    <row r="62" spans="1:13" x14ac:dyDescent="0.25">
      <c r="A62" s="1" t="s">
        <v>716</v>
      </c>
      <c r="B62" s="1" t="s">
        <v>106</v>
      </c>
      <c r="C62" s="1" t="s">
        <v>783</v>
      </c>
      <c r="D62" s="1" t="s">
        <v>44</v>
      </c>
      <c r="E62">
        <v>22</v>
      </c>
      <c r="F62" t="str">
        <f>VLOOKUP(Titanic_dataset[[#This Row],[Age]],$P$4:$Q$13,2)</f>
        <v>20-29</v>
      </c>
      <c r="G62" s="1" t="s">
        <v>718</v>
      </c>
      <c r="H62">
        <v>0</v>
      </c>
      <c r="I62">
        <v>0</v>
      </c>
      <c r="J62">
        <v>1</v>
      </c>
      <c r="K62" s="4">
        <v>7.2291999999999996</v>
      </c>
      <c r="L62" s="1" t="s">
        <v>48</v>
      </c>
      <c r="M62" s="1" t="s">
        <v>719</v>
      </c>
    </row>
    <row r="63" spans="1:13" x14ac:dyDescent="0.25">
      <c r="A63" s="1" t="s">
        <v>716</v>
      </c>
      <c r="B63" s="1" t="s">
        <v>107</v>
      </c>
      <c r="C63" s="1" t="s">
        <v>784</v>
      </c>
      <c r="D63" s="1" t="s">
        <v>44</v>
      </c>
      <c r="E63">
        <v>45</v>
      </c>
      <c r="F63" t="str">
        <f>VLOOKUP(Titanic_dataset[[#This Row],[Age]],$P$4:$Q$13,2)</f>
        <v>40-49</v>
      </c>
      <c r="G63" s="1" t="s">
        <v>722</v>
      </c>
      <c r="H63">
        <v>1</v>
      </c>
      <c r="I63">
        <v>0</v>
      </c>
      <c r="J63">
        <v>2</v>
      </c>
      <c r="K63" s="4">
        <v>83.474999999999994</v>
      </c>
      <c r="L63" s="1" t="s">
        <v>45</v>
      </c>
      <c r="M63" s="1" t="s">
        <v>719</v>
      </c>
    </row>
    <row r="64" spans="1:13" x14ac:dyDescent="0.25">
      <c r="A64" s="1" t="s">
        <v>729</v>
      </c>
      <c r="B64" s="1" t="s">
        <v>108</v>
      </c>
      <c r="C64" s="1" t="s">
        <v>785</v>
      </c>
      <c r="D64" s="1" t="s">
        <v>44</v>
      </c>
      <c r="E64">
        <v>4</v>
      </c>
      <c r="F64" t="str">
        <f>VLOOKUP(Titanic_dataset[[#This Row],[Age]],$P$4:$Q$13,2)</f>
        <v>0-9</v>
      </c>
      <c r="G64" s="1" t="s">
        <v>718</v>
      </c>
      <c r="H64">
        <v>3</v>
      </c>
      <c r="I64">
        <v>2</v>
      </c>
      <c r="J64">
        <v>6</v>
      </c>
      <c r="K64" s="4">
        <v>27.9</v>
      </c>
      <c r="L64" s="1" t="s">
        <v>45</v>
      </c>
      <c r="M64" s="1" t="s">
        <v>719</v>
      </c>
    </row>
    <row r="65" spans="1:13" x14ac:dyDescent="0.25">
      <c r="A65" s="1" t="s">
        <v>716</v>
      </c>
      <c r="B65" s="1" t="s">
        <v>109</v>
      </c>
      <c r="C65" s="1" t="s">
        <v>786</v>
      </c>
      <c r="D65" s="1" t="s">
        <v>44</v>
      </c>
      <c r="F65" t="str">
        <f>VLOOKUP(Titanic_dataset[[#This Row],[Age]],$P$4:$Q$13,2)</f>
        <v>0-9</v>
      </c>
      <c r="G65" s="1" t="s">
        <v>722</v>
      </c>
      <c r="H65">
        <v>0</v>
      </c>
      <c r="I65">
        <v>0</v>
      </c>
      <c r="J65">
        <v>1</v>
      </c>
      <c r="K65" s="4">
        <v>27.720800000000001</v>
      </c>
      <c r="L65" s="1" t="s">
        <v>48</v>
      </c>
      <c r="M65" s="1" t="s">
        <v>719</v>
      </c>
    </row>
    <row r="66" spans="1:13" x14ac:dyDescent="0.25">
      <c r="A66" s="1" t="s">
        <v>729</v>
      </c>
      <c r="B66" s="1" t="s">
        <v>110</v>
      </c>
      <c r="C66" s="1" t="s">
        <v>787</v>
      </c>
      <c r="D66" s="1" t="s">
        <v>44</v>
      </c>
      <c r="F66" t="str">
        <f>VLOOKUP(Titanic_dataset[[#This Row],[Age]],$P$4:$Q$13,2)</f>
        <v>0-9</v>
      </c>
      <c r="G66" s="1" t="s">
        <v>718</v>
      </c>
      <c r="H66">
        <v>1</v>
      </c>
      <c r="I66">
        <v>1</v>
      </c>
      <c r="J66">
        <v>3</v>
      </c>
      <c r="K66" s="4">
        <v>15.245799999999999</v>
      </c>
      <c r="L66" s="1" t="s">
        <v>48</v>
      </c>
      <c r="M66" s="1" t="s">
        <v>13</v>
      </c>
    </row>
    <row r="67" spans="1:13" x14ac:dyDescent="0.25">
      <c r="A67" s="1" t="s">
        <v>720</v>
      </c>
      <c r="B67" s="1" t="s">
        <v>111</v>
      </c>
      <c r="C67" s="1" t="s">
        <v>788</v>
      </c>
      <c r="D67" s="1" t="s">
        <v>47</v>
      </c>
      <c r="E67">
        <v>29</v>
      </c>
      <c r="F67" t="str">
        <f>VLOOKUP(Titanic_dataset[[#This Row],[Age]],$P$4:$Q$13,2)</f>
        <v>20-29</v>
      </c>
      <c r="G67" s="1" t="s">
        <v>733</v>
      </c>
      <c r="H67">
        <v>0</v>
      </c>
      <c r="I67">
        <v>0</v>
      </c>
      <c r="J67">
        <v>1</v>
      </c>
      <c r="K67" s="4">
        <v>10.5</v>
      </c>
      <c r="L67" s="1" t="s">
        <v>45</v>
      </c>
      <c r="M67" s="1" t="s">
        <v>13</v>
      </c>
    </row>
    <row r="68" spans="1:13" x14ac:dyDescent="0.25">
      <c r="A68" s="1" t="s">
        <v>716</v>
      </c>
      <c r="B68" s="1" t="s">
        <v>112</v>
      </c>
      <c r="C68" s="1" t="s">
        <v>789</v>
      </c>
      <c r="D68" s="1" t="s">
        <v>44</v>
      </c>
      <c r="E68">
        <v>19</v>
      </c>
      <c r="F68" t="str">
        <f>VLOOKUP(Titanic_dataset[[#This Row],[Age]],$P$4:$Q$13,2)</f>
        <v>10-19</v>
      </c>
      <c r="G68" s="1" t="s">
        <v>718</v>
      </c>
      <c r="H68">
        <v>0</v>
      </c>
      <c r="I68">
        <v>0</v>
      </c>
      <c r="J68">
        <v>1</v>
      </c>
      <c r="K68" s="4">
        <v>8.1583000000000006</v>
      </c>
      <c r="L68" s="1" t="s">
        <v>45</v>
      </c>
      <c r="M68" s="1" t="s">
        <v>719</v>
      </c>
    </row>
    <row r="69" spans="1:13" x14ac:dyDescent="0.25">
      <c r="A69" s="1" t="s">
        <v>723</v>
      </c>
      <c r="B69" s="1" t="s">
        <v>61</v>
      </c>
      <c r="C69" s="1" t="s">
        <v>790</v>
      </c>
      <c r="D69" s="1" t="s">
        <v>47</v>
      </c>
      <c r="E69">
        <v>17</v>
      </c>
      <c r="F69" t="str">
        <f>VLOOKUP(Titanic_dataset[[#This Row],[Age]],$P$4:$Q$13,2)</f>
        <v>10-19</v>
      </c>
      <c r="G69" s="1" t="s">
        <v>718</v>
      </c>
      <c r="H69">
        <v>4</v>
      </c>
      <c r="I69">
        <v>2</v>
      </c>
      <c r="J69">
        <v>7</v>
      </c>
      <c r="K69" s="4">
        <v>7.9249999999999998</v>
      </c>
      <c r="L69" s="1" t="s">
        <v>45</v>
      </c>
      <c r="M69" s="1" t="s">
        <v>13</v>
      </c>
    </row>
    <row r="70" spans="1:13" x14ac:dyDescent="0.25">
      <c r="A70" s="1" t="s">
        <v>716</v>
      </c>
      <c r="B70" s="1" t="s">
        <v>113</v>
      </c>
      <c r="C70" s="1" t="s">
        <v>791</v>
      </c>
      <c r="D70" s="1" t="s">
        <v>44</v>
      </c>
      <c r="E70">
        <v>26</v>
      </c>
      <c r="F70" t="str">
        <f>VLOOKUP(Titanic_dataset[[#This Row],[Age]],$P$4:$Q$13,2)</f>
        <v>20-29</v>
      </c>
      <c r="G70" s="1" t="s">
        <v>718</v>
      </c>
      <c r="H70">
        <v>2</v>
      </c>
      <c r="I70">
        <v>0</v>
      </c>
      <c r="J70">
        <v>3</v>
      </c>
      <c r="K70" s="4">
        <v>8.6624999999999996</v>
      </c>
      <c r="L70" s="1" t="s">
        <v>45</v>
      </c>
      <c r="M70" s="1" t="s">
        <v>719</v>
      </c>
    </row>
    <row r="71" spans="1:13" x14ac:dyDescent="0.25">
      <c r="A71" s="1" t="s">
        <v>716</v>
      </c>
      <c r="B71" s="1" t="s">
        <v>114</v>
      </c>
      <c r="C71" s="1" t="s">
        <v>792</v>
      </c>
      <c r="D71" s="1" t="s">
        <v>44</v>
      </c>
      <c r="E71">
        <v>32</v>
      </c>
      <c r="F71" t="str">
        <f>VLOOKUP(Titanic_dataset[[#This Row],[Age]],$P$4:$Q$13,2)</f>
        <v>30-39</v>
      </c>
      <c r="G71" s="1" t="s">
        <v>733</v>
      </c>
      <c r="H71">
        <v>0</v>
      </c>
      <c r="I71">
        <v>0</v>
      </c>
      <c r="J71">
        <v>1</v>
      </c>
      <c r="K71" s="4">
        <v>10.5</v>
      </c>
      <c r="L71" s="1" t="s">
        <v>45</v>
      </c>
      <c r="M71" s="1" t="s">
        <v>719</v>
      </c>
    </row>
    <row r="72" spans="1:13" x14ac:dyDescent="0.25">
      <c r="A72" s="1" t="s">
        <v>723</v>
      </c>
      <c r="B72" s="1" t="s">
        <v>105</v>
      </c>
      <c r="C72" s="1" t="s">
        <v>793</v>
      </c>
      <c r="D72" s="1" t="s">
        <v>47</v>
      </c>
      <c r="E72">
        <v>16</v>
      </c>
      <c r="F72" t="str">
        <f>VLOOKUP(Titanic_dataset[[#This Row],[Age]],$P$4:$Q$13,2)</f>
        <v>10-19</v>
      </c>
      <c r="G72" s="1" t="s">
        <v>718</v>
      </c>
      <c r="H72">
        <v>5</v>
      </c>
      <c r="I72">
        <v>2</v>
      </c>
      <c r="J72">
        <v>8</v>
      </c>
      <c r="K72" s="4">
        <v>46.9</v>
      </c>
      <c r="L72" s="1" t="s">
        <v>45</v>
      </c>
      <c r="M72" s="1" t="s">
        <v>719</v>
      </c>
    </row>
    <row r="73" spans="1:13" x14ac:dyDescent="0.25">
      <c r="A73" s="1" t="s">
        <v>716</v>
      </c>
      <c r="B73" s="1" t="s">
        <v>115</v>
      </c>
      <c r="C73" s="1" t="s">
        <v>794</v>
      </c>
      <c r="D73" s="1" t="s">
        <v>44</v>
      </c>
      <c r="E73">
        <v>21</v>
      </c>
      <c r="F73" t="str">
        <f>VLOOKUP(Titanic_dataset[[#This Row],[Age]],$P$4:$Q$13,2)</f>
        <v>20-29</v>
      </c>
      <c r="G73" s="1" t="s">
        <v>733</v>
      </c>
      <c r="H73">
        <v>0</v>
      </c>
      <c r="I73">
        <v>0</v>
      </c>
      <c r="J73">
        <v>1</v>
      </c>
      <c r="K73" s="4">
        <v>73.5</v>
      </c>
      <c r="L73" s="1" t="s">
        <v>45</v>
      </c>
      <c r="M73" s="1" t="s">
        <v>719</v>
      </c>
    </row>
    <row r="74" spans="1:13" x14ac:dyDescent="0.25">
      <c r="A74" s="1" t="s">
        <v>716</v>
      </c>
      <c r="B74" s="1" t="s">
        <v>116</v>
      </c>
      <c r="C74" s="1" t="s">
        <v>795</v>
      </c>
      <c r="D74" s="1" t="s">
        <v>44</v>
      </c>
      <c r="E74">
        <v>26</v>
      </c>
      <c r="F74" t="str">
        <f>VLOOKUP(Titanic_dataset[[#This Row],[Age]],$P$4:$Q$13,2)</f>
        <v>20-29</v>
      </c>
      <c r="G74" s="1" t="s">
        <v>718</v>
      </c>
      <c r="H74">
        <v>1</v>
      </c>
      <c r="I74">
        <v>0</v>
      </c>
      <c r="J74">
        <v>2</v>
      </c>
      <c r="K74" s="4">
        <v>14.4542</v>
      </c>
      <c r="L74" s="1" t="s">
        <v>48</v>
      </c>
      <c r="M74" s="1" t="s">
        <v>719</v>
      </c>
    </row>
    <row r="75" spans="1:13" x14ac:dyDescent="0.25">
      <c r="A75" s="1" t="s">
        <v>716</v>
      </c>
      <c r="B75" s="1" t="s">
        <v>117</v>
      </c>
      <c r="C75" s="1" t="s">
        <v>796</v>
      </c>
      <c r="D75" s="1" t="s">
        <v>44</v>
      </c>
      <c r="E75">
        <v>32</v>
      </c>
      <c r="F75" t="str">
        <f>VLOOKUP(Titanic_dataset[[#This Row],[Age]],$P$4:$Q$13,2)</f>
        <v>30-39</v>
      </c>
      <c r="G75" s="1" t="s">
        <v>718</v>
      </c>
      <c r="H75">
        <v>0</v>
      </c>
      <c r="I75">
        <v>0</v>
      </c>
      <c r="J75">
        <v>1</v>
      </c>
      <c r="K75" s="4">
        <v>56.495800000000003</v>
      </c>
      <c r="L75" s="1" t="s">
        <v>45</v>
      </c>
      <c r="M75" s="1" t="s">
        <v>13</v>
      </c>
    </row>
    <row r="76" spans="1:13" x14ac:dyDescent="0.25">
      <c r="A76" s="1" t="s">
        <v>716</v>
      </c>
      <c r="B76" s="1" t="s">
        <v>118</v>
      </c>
      <c r="C76" s="1" t="s">
        <v>797</v>
      </c>
      <c r="D76" s="1" t="s">
        <v>44</v>
      </c>
      <c r="E76">
        <v>25</v>
      </c>
      <c r="F76" t="str">
        <f>VLOOKUP(Titanic_dataset[[#This Row],[Age]],$P$4:$Q$13,2)</f>
        <v>20-29</v>
      </c>
      <c r="G76" s="1" t="s">
        <v>718</v>
      </c>
      <c r="H76">
        <v>0</v>
      </c>
      <c r="I76">
        <v>0</v>
      </c>
      <c r="J76">
        <v>1</v>
      </c>
      <c r="K76" s="4">
        <v>7.65</v>
      </c>
      <c r="L76" s="1" t="s">
        <v>45</v>
      </c>
      <c r="M76" s="1" t="s">
        <v>719</v>
      </c>
    </row>
    <row r="77" spans="1:13" x14ac:dyDescent="0.25">
      <c r="A77" s="1" t="s">
        <v>716</v>
      </c>
      <c r="B77" s="1" t="s">
        <v>119</v>
      </c>
      <c r="C77" s="1" t="s">
        <v>798</v>
      </c>
      <c r="D77" s="1" t="s">
        <v>44</v>
      </c>
      <c r="F77" t="str">
        <f>VLOOKUP(Titanic_dataset[[#This Row],[Age]],$P$4:$Q$13,2)</f>
        <v>0-9</v>
      </c>
      <c r="G77" s="1" t="s">
        <v>718</v>
      </c>
      <c r="H77">
        <v>0</v>
      </c>
      <c r="I77">
        <v>0</v>
      </c>
      <c r="J77">
        <v>1</v>
      </c>
      <c r="K77" s="4">
        <v>7.8958000000000004</v>
      </c>
      <c r="L77" s="1" t="s">
        <v>45</v>
      </c>
      <c r="M77" s="1" t="s">
        <v>719</v>
      </c>
    </row>
    <row r="78" spans="1:13" x14ac:dyDescent="0.25">
      <c r="A78" s="1" t="s">
        <v>716</v>
      </c>
      <c r="B78" s="1" t="s">
        <v>120</v>
      </c>
      <c r="C78" s="1" t="s">
        <v>799</v>
      </c>
      <c r="D78" s="1" t="s">
        <v>44</v>
      </c>
      <c r="F78" t="str">
        <f>VLOOKUP(Titanic_dataset[[#This Row],[Age]],$P$4:$Q$13,2)</f>
        <v>0-9</v>
      </c>
      <c r="G78" s="1" t="s">
        <v>718</v>
      </c>
      <c r="H78">
        <v>0</v>
      </c>
      <c r="I78">
        <v>0</v>
      </c>
      <c r="J78">
        <v>1</v>
      </c>
      <c r="K78" s="4">
        <v>8.0500000000000007</v>
      </c>
      <c r="L78" s="1" t="s">
        <v>45</v>
      </c>
      <c r="M78" s="1" t="s">
        <v>719</v>
      </c>
    </row>
    <row r="79" spans="1:13" x14ac:dyDescent="0.25">
      <c r="A79" s="1" t="s">
        <v>729</v>
      </c>
      <c r="B79" s="1" t="s">
        <v>121</v>
      </c>
      <c r="C79" s="1" t="s">
        <v>800</v>
      </c>
      <c r="D79" s="1" t="s">
        <v>44</v>
      </c>
      <c r="E79">
        <v>1</v>
      </c>
      <c r="F79" t="str">
        <f>VLOOKUP(Titanic_dataset[[#This Row],[Age]],$P$4:$Q$13,2)</f>
        <v>0-9</v>
      </c>
      <c r="G79" s="1" t="s">
        <v>733</v>
      </c>
      <c r="H79">
        <v>0</v>
      </c>
      <c r="I79">
        <v>2</v>
      </c>
      <c r="J79">
        <v>3</v>
      </c>
      <c r="K79" s="4">
        <v>29</v>
      </c>
      <c r="L79" s="1" t="s">
        <v>45</v>
      </c>
      <c r="M79" s="1" t="s">
        <v>13</v>
      </c>
    </row>
    <row r="80" spans="1:13" x14ac:dyDescent="0.25">
      <c r="A80" s="1" t="s">
        <v>723</v>
      </c>
      <c r="B80" s="1" t="s">
        <v>122</v>
      </c>
      <c r="C80" s="1" t="s">
        <v>735</v>
      </c>
      <c r="D80" s="1" t="s">
        <v>47</v>
      </c>
      <c r="E80">
        <v>30</v>
      </c>
      <c r="F80" t="str">
        <f>VLOOKUP(Titanic_dataset[[#This Row],[Age]],$P$4:$Q$13,2)</f>
        <v>30-39</v>
      </c>
      <c r="G80" s="1" t="s">
        <v>718</v>
      </c>
      <c r="H80">
        <v>0</v>
      </c>
      <c r="I80">
        <v>0</v>
      </c>
      <c r="J80">
        <v>1</v>
      </c>
      <c r="K80" s="4">
        <v>12.475</v>
      </c>
      <c r="L80" s="1" t="s">
        <v>45</v>
      </c>
      <c r="M80" s="1" t="s">
        <v>13</v>
      </c>
    </row>
    <row r="81" spans="1:13" x14ac:dyDescent="0.25">
      <c r="A81" s="1" t="s">
        <v>716</v>
      </c>
      <c r="B81" s="1" t="s">
        <v>123</v>
      </c>
      <c r="C81" s="1" t="s">
        <v>801</v>
      </c>
      <c r="D81" s="1" t="s">
        <v>44</v>
      </c>
      <c r="E81">
        <v>22</v>
      </c>
      <c r="F81" t="str">
        <f>VLOOKUP(Titanic_dataset[[#This Row],[Age]],$P$4:$Q$13,2)</f>
        <v>20-29</v>
      </c>
      <c r="G81" s="1" t="s">
        <v>718</v>
      </c>
      <c r="H81">
        <v>0</v>
      </c>
      <c r="I81">
        <v>0</v>
      </c>
      <c r="J81">
        <v>1</v>
      </c>
      <c r="K81" s="4">
        <v>9</v>
      </c>
      <c r="L81" s="1" t="s">
        <v>45</v>
      </c>
      <c r="M81" s="1" t="s">
        <v>719</v>
      </c>
    </row>
    <row r="82" spans="1:13" x14ac:dyDescent="0.25">
      <c r="A82" s="1" t="s">
        <v>716</v>
      </c>
      <c r="B82" s="1" t="s">
        <v>124</v>
      </c>
      <c r="C82" s="1" t="s">
        <v>802</v>
      </c>
      <c r="D82" s="1" t="s">
        <v>44</v>
      </c>
      <c r="E82">
        <v>29</v>
      </c>
      <c r="F82" t="str">
        <f>VLOOKUP(Titanic_dataset[[#This Row],[Age]],$P$4:$Q$13,2)</f>
        <v>20-29</v>
      </c>
      <c r="G82" s="1" t="s">
        <v>718</v>
      </c>
      <c r="H82">
        <v>0</v>
      </c>
      <c r="I82">
        <v>0</v>
      </c>
      <c r="J82">
        <v>1</v>
      </c>
      <c r="K82" s="4">
        <v>9.5</v>
      </c>
      <c r="L82" s="1" t="s">
        <v>45</v>
      </c>
      <c r="M82" s="1" t="s">
        <v>13</v>
      </c>
    </row>
    <row r="83" spans="1:13" x14ac:dyDescent="0.25">
      <c r="A83" s="1" t="s">
        <v>723</v>
      </c>
      <c r="B83" s="1" t="s">
        <v>125</v>
      </c>
      <c r="C83" s="1" t="s">
        <v>803</v>
      </c>
      <c r="D83" s="1" t="s">
        <v>47</v>
      </c>
      <c r="F83" t="str">
        <f>VLOOKUP(Titanic_dataset[[#This Row],[Age]],$P$4:$Q$13,2)</f>
        <v>0-9</v>
      </c>
      <c r="G83" s="1" t="s">
        <v>718</v>
      </c>
      <c r="H83">
        <v>0</v>
      </c>
      <c r="I83">
        <v>0</v>
      </c>
      <c r="J83">
        <v>1</v>
      </c>
      <c r="K83" s="4">
        <v>7.7874999999999996</v>
      </c>
      <c r="L83" s="1" t="s">
        <v>53</v>
      </c>
      <c r="M83" s="1" t="s">
        <v>13</v>
      </c>
    </row>
    <row r="84" spans="1:13" x14ac:dyDescent="0.25">
      <c r="A84" s="1" t="s">
        <v>716</v>
      </c>
      <c r="B84" s="1" t="s">
        <v>126</v>
      </c>
      <c r="C84" s="1" t="s">
        <v>804</v>
      </c>
      <c r="D84" s="1" t="s">
        <v>44</v>
      </c>
      <c r="E84">
        <v>28</v>
      </c>
      <c r="F84" t="str">
        <f>VLOOKUP(Titanic_dataset[[#This Row],[Age]],$P$4:$Q$13,2)</f>
        <v>20-29</v>
      </c>
      <c r="G84" s="1" t="s">
        <v>722</v>
      </c>
      <c r="H84">
        <v>0</v>
      </c>
      <c r="I84">
        <v>0</v>
      </c>
      <c r="J84">
        <v>1</v>
      </c>
      <c r="K84" s="4">
        <v>47.1</v>
      </c>
      <c r="L84" s="1" t="s">
        <v>45</v>
      </c>
      <c r="M84" s="1" t="s">
        <v>719</v>
      </c>
    </row>
    <row r="85" spans="1:13" x14ac:dyDescent="0.25">
      <c r="A85" s="1" t="s">
        <v>723</v>
      </c>
      <c r="B85" s="1" t="s">
        <v>127</v>
      </c>
      <c r="C85" s="1" t="s">
        <v>805</v>
      </c>
      <c r="D85" s="1" t="s">
        <v>47</v>
      </c>
      <c r="E85">
        <v>17</v>
      </c>
      <c r="F85" t="str">
        <f>VLOOKUP(Titanic_dataset[[#This Row],[Age]],$P$4:$Q$13,2)</f>
        <v>10-19</v>
      </c>
      <c r="G85" s="1" t="s">
        <v>733</v>
      </c>
      <c r="H85">
        <v>0</v>
      </c>
      <c r="I85">
        <v>0</v>
      </c>
      <c r="J85">
        <v>1</v>
      </c>
      <c r="K85" s="4">
        <v>10.5</v>
      </c>
      <c r="L85" s="1" t="s">
        <v>45</v>
      </c>
      <c r="M85" s="1" t="s">
        <v>13</v>
      </c>
    </row>
    <row r="86" spans="1:13" x14ac:dyDescent="0.25">
      <c r="A86" s="1" t="s">
        <v>720</v>
      </c>
      <c r="B86" s="1" t="s">
        <v>128</v>
      </c>
      <c r="C86" s="1" t="s">
        <v>806</v>
      </c>
      <c r="D86" s="1" t="s">
        <v>47</v>
      </c>
      <c r="E86">
        <v>33</v>
      </c>
      <c r="F86" t="str">
        <f>VLOOKUP(Titanic_dataset[[#This Row],[Age]],$P$4:$Q$13,2)</f>
        <v>30-39</v>
      </c>
      <c r="G86" s="1" t="s">
        <v>718</v>
      </c>
      <c r="H86">
        <v>3</v>
      </c>
      <c r="I86">
        <v>0</v>
      </c>
      <c r="J86">
        <v>4</v>
      </c>
      <c r="K86" s="4">
        <v>15.85</v>
      </c>
      <c r="L86" s="1" t="s">
        <v>45</v>
      </c>
      <c r="M86" s="1" t="s">
        <v>13</v>
      </c>
    </row>
    <row r="87" spans="1:13" x14ac:dyDescent="0.25">
      <c r="A87" s="1" t="s">
        <v>716</v>
      </c>
      <c r="B87" s="1" t="s">
        <v>129</v>
      </c>
      <c r="C87" s="1" t="s">
        <v>807</v>
      </c>
      <c r="D87" s="1" t="s">
        <v>44</v>
      </c>
      <c r="E87">
        <v>16</v>
      </c>
      <c r="F87" t="str">
        <f>VLOOKUP(Titanic_dataset[[#This Row],[Age]],$P$4:$Q$13,2)</f>
        <v>10-19</v>
      </c>
      <c r="G87" s="1" t="s">
        <v>718</v>
      </c>
      <c r="H87">
        <v>1</v>
      </c>
      <c r="I87">
        <v>3</v>
      </c>
      <c r="J87">
        <v>5</v>
      </c>
      <c r="K87" s="4">
        <v>34.375</v>
      </c>
      <c r="L87" s="1" t="s">
        <v>45</v>
      </c>
      <c r="M87" s="1" t="s">
        <v>719</v>
      </c>
    </row>
    <row r="88" spans="1:13" x14ac:dyDescent="0.25">
      <c r="A88" s="1" t="s">
        <v>716</v>
      </c>
      <c r="B88" s="1" t="s">
        <v>130</v>
      </c>
      <c r="C88" s="1" t="s">
        <v>808</v>
      </c>
      <c r="D88" s="1" t="s">
        <v>44</v>
      </c>
      <c r="F88" t="str">
        <f>VLOOKUP(Titanic_dataset[[#This Row],[Age]],$P$4:$Q$13,2)</f>
        <v>0-9</v>
      </c>
      <c r="G88" s="1" t="s">
        <v>718</v>
      </c>
      <c r="H88">
        <v>0</v>
      </c>
      <c r="I88">
        <v>0</v>
      </c>
      <c r="J88">
        <v>1</v>
      </c>
      <c r="K88" s="4">
        <v>8.0500000000000007</v>
      </c>
      <c r="L88" s="1" t="s">
        <v>45</v>
      </c>
      <c r="M88" s="1" t="s">
        <v>719</v>
      </c>
    </row>
    <row r="89" spans="1:13" x14ac:dyDescent="0.25">
      <c r="A89" s="1" t="s">
        <v>723</v>
      </c>
      <c r="B89" s="1" t="s">
        <v>74</v>
      </c>
      <c r="C89" s="1" t="s">
        <v>809</v>
      </c>
      <c r="D89" s="1" t="s">
        <v>47</v>
      </c>
      <c r="E89">
        <v>23</v>
      </c>
      <c r="F89" t="str">
        <f>VLOOKUP(Titanic_dataset[[#This Row],[Age]],$P$4:$Q$13,2)</f>
        <v>20-29</v>
      </c>
      <c r="G89" s="1" t="s">
        <v>722</v>
      </c>
      <c r="H89">
        <v>3</v>
      </c>
      <c r="I89">
        <v>2</v>
      </c>
      <c r="J89">
        <v>6</v>
      </c>
      <c r="K89" s="4">
        <v>263</v>
      </c>
      <c r="L89" s="1" t="s">
        <v>45</v>
      </c>
      <c r="M89" s="1" t="s">
        <v>13</v>
      </c>
    </row>
    <row r="90" spans="1:13" x14ac:dyDescent="0.25">
      <c r="A90" s="1" t="s">
        <v>716</v>
      </c>
      <c r="B90" s="1" t="s">
        <v>131</v>
      </c>
      <c r="C90" s="1" t="s">
        <v>810</v>
      </c>
      <c r="D90" s="1" t="s">
        <v>44</v>
      </c>
      <c r="E90">
        <v>24</v>
      </c>
      <c r="F90" t="str">
        <f>VLOOKUP(Titanic_dataset[[#This Row],[Age]],$P$4:$Q$13,2)</f>
        <v>20-29</v>
      </c>
      <c r="G90" s="1" t="s">
        <v>718</v>
      </c>
      <c r="H90">
        <v>0</v>
      </c>
      <c r="I90">
        <v>0</v>
      </c>
      <c r="J90">
        <v>1</v>
      </c>
      <c r="K90" s="4">
        <v>8.0500000000000007</v>
      </c>
      <c r="L90" s="1" t="s">
        <v>45</v>
      </c>
      <c r="M90" s="1" t="s">
        <v>719</v>
      </c>
    </row>
    <row r="91" spans="1:13" x14ac:dyDescent="0.25">
      <c r="A91" s="1" t="s">
        <v>716</v>
      </c>
      <c r="B91" s="1" t="s">
        <v>132</v>
      </c>
      <c r="C91" s="1" t="s">
        <v>811</v>
      </c>
      <c r="D91" s="1" t="s">
        <v>44</v>
      </c>
      <c r="E91">
        <v>29</v>
      </c>
      <c r="F91" t="str">
        <f>VLOOKUP(Titanic_dataset[[#This Row],[Age]],$P$4:$Q$13,2)</f>
        <v>20-29</v>
      </c>
      <c r="G91" s="1" t="s">
        <v>718</v>
      </c>
      <c r="H91">
        <v>0</v>
      </c>
      <c r="I91">
        <v>0</v>
      </c>
      <c r="J91">
        <v>1</v>
      </c>
      <c r="K91" s="4">
        <v>8.0500000000000007</v>
      </c>
      <c r="L91" s="1" t="s">
        <v>45</v>
      </c>
      <c r="M91" s="1" t="s">
        <v>719</v>
      </c>
    </row>
    <row r="92" spans="1:13" x14ac:dyDescent="0.25">
      <c r="A92" s="1" t="s">
        <v>716</v>
      </c>
      <c r="B92" s="1" t="s">
        <v>133</v>
      </c>
      <c r="C92" s="1" t="s">
        <v>812</v>
      </c>
      <c r="D92" s="1" t="s">
        <v>44</v>
      </c>
      <c r="E92">
        <v>20</v>
      </c>
      <c r="F92" t="str">
        <f>VLOOKUP(Titanic_dataset[[#This Row],[Age]],$P$4:$Q$13,2)</f>
        <v>20-29</v>
      </c>
      <c r="G92" s="1" t="s">
        <v>718</v>
      </c>
      <c r="H92">
        <v>0</v>
      </c>
      <c r="I92">
        <v>0</v>
      </c>
      <c r="J92">
        <v>1</v>
      </c>
      <c r="K92" s="4">
        <v>7.8541999999999996</v>
      </c>
      <c r="L92" s="1" t="s">
        <v>45</v>
      </c>
      <c r="M92" s="1" t="s">
        <v>719</v>
      </c>
    </row>
    <row r="93" spans="1:13" x14ac:dyDescent="0.25">
      <c r="A93" s="1" t="s">
        <v>716</v>
      </c>
      <c r="B93" s="1" t="s">
        <v>134</v>
      </c>
      <c r="C93" s="1" t="s">
        <v>813</v>
      </c>
      <c r="D93" s="1" t="s">
        <v>44</v>
      </c>
      <c r="E93">
        <v>46</v>
      </c>
      <c r="F93" t="str">
        <f>VLOOKUP(Titanic_dataset[[#This Row],[Age]],$P$4:$Q$13,2)</f>
        <v>40-49</v>
      </c>
      <c r="G93" s="1" t="s">
        <v>722</v>
      </c>
      <c r="H93">
        <v>1</v>
      </c>
      <c r="I93">
        <v>0</v>
      </c>
      <c r="J93">
        <v>2</v>
      </c>
      <c r="K93" s="4">
        <v>61.174999999999997</v>
      </c>
      <c r="L93" s="1" t="s">
        <v>45</v>
      </c>
      <c r="M93" s="1" t="s">
        <v>719</v>
      </c>
    </row>
    <row r="94" spans="1:13" x14ac:dyDescent="0.25">
      <c r="A94" s="1" t="s">
        <v>716</v>
      </c>
      <c r="B94" s="1" t="s">
        <v>135</v>
      </c>
      <c r="C94" s="1" t="s">
        <v>814</v>
      </c>
      <c r="D94" s="1" t="s">
        <v>44</v>
      </c>
      <c r="E94">
        <v>26</v>
      </c>
      <c r="F94" t="str">
        <f>VLOOKUP(Titanic_dataset[[#This Row],[Age]],$P$4:$Q$13,2)</f>
        <v>20-29</v>
      </c>
      <c r="G94" s="1" t="s">
        <v>718</v>
      </c>
      <c r="H94">
        <v>1</v>
      </c>
      <c r="I94">
        <v>2</v>
      </c>
      <c r="J94">
        <v>4</v>
      </c>
      <c r="K94" s="4">
        <v>20.574999999999999</v>
      </c>
      <c r="L94" s="1" t="s">
        <v>45</v>
      </c>
      <c r="M94" s="1" t="s">
        <v>719</v>
      </c>
    </row>
    <row r="95" spans="1:13" x14ac:dyDescent="0.25">
      <c r="A95" s="1" t="s">
        <v>716</v>
      </c>
      <c r="B95" s="1" t="s">
        <v>136</v>
      </c>
      <c r="C95" s="1" t="s">
        <v>532</v>
      </c>
      <c r="D95" s="1" t="s">
        <v>44</v>
      </c>
      <c r="E95">
        <v>59</v>
      </c>
      <c r="F95" t="str">
        <f>VLOOKUP(Titanic_dataset[[#This Row],[Age]],$P$4:$Q$13,2)</f>
        <v>50-59</v>
      </c>
      <c r="G95" s="1" t="s">
        <v>718</v>
      </c>
      <c r="H95">
        <v>0</v>
      </c>
      <c r="I95">
        <v>0</v>
      </c>
      <c r="J95">
        <v>1</v>
      </c>
      <c r="K95" s="4">
        <v>7.25</v>
      </c>
      <c r="L95" s="1" t="s">
        <v>45</v>
      </c>
      <c r="M95" s="1" t="s">
        <v>719</v>
      </c>
    </row>
    <row r="96" spans="1:13" x14ac:dyDescent="0.25">
      <c r="A96" s="1" t="s">
        <v>716</v>
      </c>
      <c r="B96" s="1" t="s">
        <v>137</v>
      </c>
      <c r="C96" s="1" t="s">
        <v>815</v>
      </c>
      <c r="D96" s="1" t="s">
        <v>44</v>
      </c>
      <c r="F96" t="str">
        <f>VLOOKUP(Titanic_dataset[[#This Row],[Age]],$P$4:$Q$13,2)</f>
        <v>0-9</v>
      </c>
      <c r="G96" s="1" t="s">
        <v>718</v>
      </c>
      <c r="H96">
        <v>0</v>
      </c>
      <c r="I96">
        <v>0</v>
      </c>
      <c r="J96">
        <v>1</v>
      </c>
      <c r="K96" s="4">
        <v>8.0500000000000007</v>
      </c>
      <c r="L96" s="1" t="s">
        <v>45</v>
      </c>
      <c r="M96" s="1" t="s">
        <v>719</v>
      </c>
    </row>
    <row r="97" spans="1:13" x14ac:dyDescent="0.25">
      <c r="A97" s="1" t="s">
        <v>716</v>
      </c>
      <c r="B97" s="1" t="s">
        <v>138</v>
      </c>
      <c r="C97" s="1" t="s">
        <v>816</v>
      </c>
      <c r="D97" s="1" t="s">
        <v>44</v>
      </c>
      <c r="E97">
        <v>71</v>
      </c>
      <c r="F97" t="str">
        <f>VLOOKUP(Titanic_dataset[[#This Row],[Age]],$P$4:$Q$13,2)</f>
        <v>70-79</v>
      </c>
      <c r="G97" s="1" t="s">
        <v>722</v>
      </c>
      <c r="H97">
        <v>0</v>
      </c>
      <c r="I97">
        <v>0</v>
      </c>
      <c r="J97">
        <v>1</v>
      </c>
      <c r="K97" s="4">
        <v>34.654200000000003</v>
      </c>
      <c r="L97" s="1" t="s">
        <v>48</v>
      </c>
      <c r="M97" s="1" t="s">
        <v>719</v>
      </c>
    </row>
    <row r="98" spans="1:13" x14ac:dyDescent="0.25">
      <c r="A98" s="1" t="s">
        <v>716</v>
      </c>
      <c r="B98" s="1" t="s">
        <v>139</v>
      </c>
      <c r="C98" s="1" t="s">
        <v>817</v>
      </c>
      <c r="D98" s="1" t="s">
        <v>44</v>
      </c>
      <c r="E98">
        <v>23</v>
      </c>
      <c r="F98" t="str">
        <f>VLOOKUP(Titanic_dataset[[#This Row],[Age]],$P$4:$Q$13,2)</f>
        <v>20-29</v>
      </c>
      <c r="G98" s="1" t="s">
        <v>722</v>
      </c>
      <c r="H98">
        <v>0</v>
      </c>
      <c r="I98">
        <v>1</v>
      </c>
      <c r="J98">
        <v>2</v>
      </c>
      <c r="K98" s="4">
        <v>63.3583</v>
      </c>
      <c r="L98" s="1" t="s">
        <v>48</v>
      </c>
      <c r="M98" s="1" t="s">
        <v>13</v>
      </c>
    </row>
    <row r="99" spans="1:13" x14ac:dyDescent="0.25">
      <c r="A99" s="1" t="s">
        <v>720</v>
      </c>
      <c r="B99" s="1" t="s">
        <v>140</v>
      </c>
      <c r="C99" s="1" t="s">
        <v>818</v>
      </c>
      <c r="D99" s="1" t="s">
        <v>47</v>
      </c>
      <c r="E99">
        <v>34</v>
      </c>
      <c r="F99" t="str">
        <f>VLOOKUP(Titanic_dataset[[#This Row],[Age]],$P$4:$Q$13,2)</f>
        <v>30-39</v>
      </c>
      <c r="G99" s="1" t="s">
        <v>733</v>
      </c>
      <c r="H99">
        <v>0</v>
      </c>
      <c r="I99">
        <v>1</v>
      </c>
      <c r="J99">
        <v>2</v>
      </c>
      <c r="K99" s="4">
        <v>23</v>
      </c>
      <c r="L99" s="1" t="s">
        <v>45</v>
      </c>
      <c r="M99" s="1" t="s">
        <v>13</v>
      </c>
    </row>
    <row r="100" spans="1:13" x14ac:dyDescent="0.25">
      <c r="A100" s="1" t="s">
        <v>716</v>
      </c>
      <c r="B100" s="1" t="s">
        <v>141</v>
      </c>
      <c r="C100" s="1" t="s">
        <v>819</v>
      </c>
      <c r="D100" s="1" t="s">
        <v>44</v>
      </c>
      <c r="E100">
        <v>34</v>
      </c>
      <c r="F100" t="str">
        <f>VLOOKUP(Titanic_dataset[[#This Row],[Age]],$P$4:$Q$13,2)</f>
        <v>30-39</v>
      </c>
      <c r="G100" s="1" t="s">
        <v>733</v>
      </c>
      <c r="H100">
        <v>1</v>
      </c>
      <c r="I100">
        <v>0</v>
      </c>
      <c r="J100">
        <v>2</v>
      </c>
      <c r="K100" s="4">
        <v>26</v>
      </c>
      <c r="L100" s="1" t="s">
        <v>45</v>
      </c>
      <c r="M100" s="1" t="s">
        <v>719</v>
      </c>
    </row>
    <row r="101" spans="1:13" x14ac:dyDescent="0.25">
      <c r="A101" s="1" t="s">
        <v>723</v>
      </c>
      <c r="B101" s="1" t="s">
        <v>142</v>
      </c>
      <c r="C101" s="1" t="s">
        <v>820</v>
      </c>
      <c r="D101" s="1" t="s">
        <v>47</v>
      </c>
      <c r="E101">
        <v>28</v>
      </c>
      <c r="F101" t="str">
        <f>VLOOKUP(Titanic_dataset[[#This Row],[Age]],$P$4:$Q$13,2)</f>
        <v>20-29</v>
      </c>
      <c r="G101" s="1" t="s">
        <v>718</v>
      </c>
      <c r="H101">
        <v>0</v>
      </c>
      <c r="I101">
        <v>0</v>
      </c>
      <c r="J101">
        <v>1</v>
      </c>
      <c r="K101" s="4">
        <v>7.8958000000000004</v>
      </c>
      <c r="L101" s="1" t="s">
        <v>45</v>
      </c>
      <c r="M101" s="1" t="s">
        <v>719</v>
      </c>
    </row>
    <row r="102" spans="1:13" x14ac:dyDescent="0.25">
      <c r="A102" s="1" t="s">
        <v>716</v>
      </c>
      <c r="B102" s="1" t="s">
        <v>143</v>
      </c>
      <c r="C102" s="1" t="s">
        <v>821</v>
      </c>
      <c r="D102" s="1" t="s">
        <v>44</v>
      </c>
      <c r="F102" t="str">
        <f>VLOOKUP(Titanic_dataset[[#This Row],[Age]],$P$4:$Q$13,2)</f>
        <v>0-9</v>
      </c>
      <c r="G102" s="1" t="s">
        <v>718</v>
      </c>
      <c r="H102">
        <v>0</v>
      </c>
      <c r="I102">
        <v>0</v>
      </c>
      <c r="J102">
        <v>1</v>
      </c>
      <c r="K102" s="4">
        <v>7.8958000000000004</v>
      </c>
      <c r="L102" s="1" t="s">
        <v>45</v>
      </c>
      <c r="M102" s="1" t="s">
        <v>719</v>
      </c>
    </row>
    <row r="103" spans="1:13" x14ac:dyDescent="0.25">
      <c r="A103" s="1" t="s">
        <v>716</v>
      </c>
      <c r="B103" s="1" t="s">
        <v>144</v>
      </c>
      <c r="C103" s="1" t="s">
        <v>822</v>
      </c>
      <c r="D103" s="1" t="s">
        <v>44</v>
      </c>
      <c r="E103">
        <v>21</v>
      </c>
      <c r="F103" t="str">
        <f>VLOOKUP(Titanic_dataset[[#This Row],[Age]],$P$4:$Q$13,2)</f>
        <v>20-29</v>
      </c>
      <c r="G103" s="1" t="s">
        <v>722</v>
      </c>
      <c r="H103">
        <v>0</v>
      </c>
      <c r="I103">
        <v>1</v>
      </c>
      <c r="J103">
        <v>2</v>
      </c>
      <c r="K103" s="4">
        <v>77.287499999999994</v>
      </c>
      <c r="L103" s="1" t="s">
        <v>45</v>
      </c>
      <c r="M103" s="1" t="s">
        <v>719</v>
      </c>
    </row>
    <row r="104" spans="1:13" x14ac:dyDescent="0.25">
      <c r="A104" s="1" t="s">
        <v>716</v>
      </c>
      <c r="B104" s="1" t="s">
        <v>145</v>
      </c>
      <c r="C104" s="1" t="s">
        <v>823</v>
      </c>
      <c r="D104" s="1" t="s">
        <v>44</v>
      </c>
      <c r="E104">
        <v>33</v>
      </c>
      <c r="F104" t="str">
        <f>VLOOKUP(Titanic_dataset[[#This Row],[Age]],$P$4:$Q$13,2)</f>
        <v>30-39</v>
      </c>
      <c r="G104" s="1" t="s">
        <v>718</v>
      </c>
      <c r="H104">
        <v>0</v>
      </c>
      <c r="I104">
        <v>0</v>
      </c>
      <c r="J104">
        <v>1</v>
      </c>
      <c r="K104" s="4">
        <v>8.6541999999999994</v>
      </c>
      <c r="L104" s="1" t="s">
        <v>45</v>
      </c>
      <c r="M104" s="1" t="s">
        <v>719</v>
      </c>
    </row>
    <row r="105" spans="1:13" x14ac:dyDescent="0.25">
      <c r="A105" s="1" t="s">
        <v>716</v>
      </c>
      <c r="B105" s="1" t="s">
        <v>146</v>
      </c>
      <c r="C105" s="1" t="s">
        <v>824</v>
      </c>
      <c r="D105" s="1" t="s">
        <v>44</v>
      </c>
      <c r="E105">
        <v>37</v>
      </c>
      <c r="F105" t="str">
        <f>VLOOKUP(Titanic_dataset[[#This Row],[Age]],$P$4:$Q$13,2)</f>
        <v>30-39</v>
      </c>
      <c r="G105" s="1" t="s">
        <v>718</v>
      </c>
      <c r="H105">
        <v>2</v>
      </c>
      <c r="I105">
        <v>0</v>
      </c>
      <c r="J105">
        <v>3</v>
      </c>
      <c r="K105" s="4">
        <v>7.9249999999999998</v>
      </c>
      <c r="L105" s="1" t="s">
        <v>45</v>
      </c>
      <c r="M105" s="1" t="s">
        <v>719</v>
      </c>
    </row>
    <row r="106" spans="1:13" x14ac:dyDescent="0.25">
      <c r="A106" s="1" t="s">
        <v>716</v>
      </c>
      <c r="B106" s="1" t="s">
        <v>147</v>
      </c>
      <c r="C106" s="1" t="s">
        <v>825</v>
      </c>
      <c r="D106" s="1" t="s">
        <v>44</v>
      </c>
      <c r="E106">
        <v>28</v>
      </c>
      <c r="F106" t="str">
        <f>VLOOKUP(Titanic_dataset[[#This Row],[Age]],$P$4:$Q$13,2)</f>
        <v>20-29</v>
      </c>
      <c r="G106" s="1" t="s">
        <v>718</v>
      </c>
      <c r="H106">
        <v>0</v>
      </c>
      <c r="I106">
        <v>0</v>
      </c>
      <c r="J106">
        <v>1</v>
      </c>
      <c r="K106" s="4">
        <v>7.8958000000000004</v>
      </c>
      <c r="L106" s="1" t="s">
        <v>45</v>
      </c>
      <c r="M106" s="1" t="s">
        <v>719</v>
      </c>
    </row>
    <row r="107" spans="1:13" x14ac:dyDescent="0.25">
      <c r="A107" s="1" t="s">
        <v>723</v>
      </c>
      <c r="B107" s="1" t="s">
        <v>148</v>
      </c>
      <c r="C107" s="1" t="s">
        <v>826</v>
      </c>
      <c r="D107" s="1" t="s">
        <v>47</v>
      </c>
      <c r="E107">
        <v>21</v>
      </c>
      <c r="F107" t="str">
        <f>VLOOKUP(Titanic_dataset[[#This Row],[Age]],$P$4:$Q$13,2)</f>
        <v>20-29</v>
      </c>
      <c r="G107" s="1" t="s">
        <v>718</v>
      </c>
      <c r="H107">
        <v>0</v>
      </c>
      <c r="I107">
        <v>0</v>
      </c>
      <c r="J107">
        <v>1</v>
      </c>
      <c r="K107" s="4">
        <v>7.65</v>
      </c>
      <c r="L107" s="1" t="s">
        <v>45</v>
      </c>
      <c r="M107" s="1" t="s">
        <v>13</v>
      </c>
    </row>
    <row r="108" spans="1:13" x14ac:dyDescent="0.25">
      <c r="A108" s="1" t="s">
        <v>716</v>
      </c>
      <c r="B108" s="1" t="s">
        <v>149</v>
      </c>
      <c r="C108" s="1" t="s">
        <v>827</v>
      </c>
      <c r="D108" s="1" t="s">
        <v>44</v>
      </c>
      <c r="F108" t="str">
        <f>VLOOKUP(Titanic_dataset[[#This Row],[Age]],$P$4:$Q$13,2)</f>
        <v>0-9</v>
      </c>
      <c r="G108" s="1" t="s">
        <v>718</v>
      </c>
      <c r="H108">
        <v>0</v>
      </c>
      <c r="I108">
        <v>0</v>
      </c>
      <c r="J108">
        <v>1</v>
      </c>
      <c r="K108" s="4">
        <v>7.7750000000000004</v>
      </c>
      <c r="L108" s="1" t="s">
        <v>45</v>
      </c>
      <c r="M108" s="1" t="s">
        <v>13</v>
      </c>
    </row>
    <row r="109" spans="1:13" x14ac:dyDescent="0.25">
      <c r="A109" s="1" t="s">
        <v>716</v>
      </c>
      <c r="B109" s="1" t="s">
        <v>150</v>
      </c>
      <c r="C109" s="1" t="s">
        <v>828</v>
      </c>
      <c r="D109" s="1" t="s">
        <v>44</v>
      </c>
      <c r="E109">
        <v>38</v>
      </c>
      <c r="F109" t="str">
        <f>VLOOKUP(Titanic_dataset[[#This Row],[Age]],$P$4:$Q$13,2)</f>
        <v>30-39</v>
      </c>
      <c r="G109" s="1" t="s">
        <v>718</v>
      </c>
      <c r="H109">
        <v>0</v>
      </c>
      <c r="I109">
        <v>0</v>
      </c>
      <c r="J109">
        <v>1</v>
      </c>
      <c r="K109" s="4">
        <v>7.8958000000000004</v>
      </c>
      <c r="L109" s="1" t="s">
        <v>45</v>
      </c>
      <c r="M109" s="1" t="s">
        <v>719</v>
      </c>
    </row>
    <row r="110" spans="1:13" x14ac:dyDescent="0.25">
      <c r="A110" s="1" t="s">
        <v>723</v>
      </c>
      <c r="B110" s="1" t="s">
        <v>52</v>
      </c>
      <c r="C110" s="1" t="s">
        <v>805</v>
      </c>
      <c r="D110" s="1" t="s">
        <v>47</v>
      </c>
      <c r="F110" t="str">
        <f>VLOOKUP(Titanic_dataset[[#This Row],[Age]],$P$4:$Q$13,2)</f>
        <v>0-9</v>
      </c>
      <c r="G110" s="1" t="s">
        <v>718</v>
      </c>
      <c r="H110">
        <v>1</v>
      </c>
      <c r="I110">
        <v>0</v>
      </c>
      <c r="J110">
        <v>2</v>
      </c>
      <c r="K110" s="4">
        <v>24.15</v>
      </c>
      <c r="L110" s="1" t="s">
        <v>53</v>
      </c>
      <c r="M110" s="1" t="s">
        <v>13</v>
      </c>
    </row>
    <row r="111" spans="1:13" x14ac:dyDescent="0.25">
      <c r="A111" s="1" t="s">
        <v>716</v>
      </c>
      <c r="B111" s="1" t="s">
        <v>151</v>
      </c>
      <c r="C111" s="1" t="s">
        <v>829</v>
      </c>
      <c r="D111" s="1" t="s">
        <v>44</v>
      </c>
      <c r="E111">
        <v>47</v>
      </c>
      <c r="F111" t="str">
        <f>VLOOKUP(Titanic_dataset[[#This Row],[Age]],$P$4:$Q$13,2)</f>
        <v>40-49</v>
      </c>
      <c r="G111" s="1" t="s">
        <v>722</v>
      </c>
      <c r="H111">
        <v>0</v>
      </c>
      <c r="I111">
        <v>0</v>
      </c>
      <c r="J111">
        <v>1</v>
      </c>
      <c r="K111" s="4">
        <v>52</v>
      </c>
      <c r="L111" s="1" t="s">
        <v>45</v>
      </c>
      <c r="M111" s="1" t="s">
        <v>719</v>
      </c>
    </row>
    <row r="112" spans="1:13" x14ac:dyDescent="0.25">
      <c r="A112" s="1" t="s">
        <v>723</v>
      </c>
      <c r="B112" s="1" t="s">
        <v>152</v>
      </c>
      <c r="C112" s="1" t="s">
        <v>830</v>
      </c>
      <c r="D112" s="1" t="s">
        <v>47</v>
      </c>
      <c r="E112">
        <v>14</v>
      </c>
      <c r="F112" t="str">
        <f>VLOOKUP(Titanic_dataset[[#This Row],[Age]],$P$4:$Q$13,2)</f>
        <v>10-19</v>
      </c>
      <c r="G112" s="1" t="s">
        <v>718</v>
      </c>
      <c r="H112">
        <v>1</v>
      </c>
      <c r="I112">
        <v>0</v>
      </c>
      <c r="J112">
        <v>2</v>
      </c>
      <c r="K112" s="4">
        <v>14.4542</v>
      </c>
      <c r="L112" s="1" t="s">
        <v>48</v>
      </c>
      <c r="M112" s="1" t="s">
        <v>719</v>
      </c>
    </row>
    <row r="113" spans="1:13" x14ac:dyDescent="0.25">
      <c r="A113" s="1" t="s">
        <v>716</v>
      </c>
      <c r="B113" s="1" t="s">
        <v>153</v>
      </c>
      <c r="C113" s="1" t="s">
        <v>831</v>
      </c>
      <c r="D113" s="1" t="s">
        <v>44</v>
      </c>
      <c r="E113">
        <v>22</v>
      </c>
      <c r="F113" t="str">
        <f>VLOOKUP(Titanic_dataset[[#This Row],[Age]],$P$4:$Q$13,2)</f>
        <v>20-29</v>
      </c>
      <c r="G113" s="1" t="s">
        <v>718</v>
      </c>
      <c r="H113">
        <v>0</v>
      </c>
      <c r="I113">
        <v>0</v>
      </c>
      <c r="J113">
        <v>1</v>
      </c>
      <c r="K113" s="4">
        <v>8.0500000000000007</v>
      </c>
      <c r="L113" s="1" t="s">
        <v>45</v>
      </c>
      <c r="M113" s="1" t="s">
        <v>719</v>
      </c>
    </row>
    <row r="114" spans="1:13" x14ac:dyDescent="0.25">
      <c r="A114" s="1" t="s">
        <v>723</v>
      </c>
      <c r="B114" s="1" t="s">
        <v>154</v>
      </c>
      <c r="C114" s="1" t="s">
        <v>832</v>
      </c>
      <c r="D114" s="1" t="s">
        <v>47</v>
      </c>
      <c r="E114">
        <v>20</v>
      </c>
      <c r="F114" t="str">
        <f>VLOOKUP(Titanic_dataset[[#This Row],[Age]],$P$4:$Q$13,2)</f>
        <v>20-29</v>
      </c>
      <c r="G114" s="1" t="s">
        <v>718</v>
      </c>
      <c r="H114">
        <v>1</v>
      </c>
      <c r="I114">
        <v>0</v>
      </c>
      <c r="J114">
        <v>2</v>
      </c>
      <c r="K114" s="4">
        <v>9.8249999999999993</v>
      </c>
      <c r="L114" s="1" t="s">
        <v>45</v>
      </c>
      <c r="M114" s="1" t="s">
        <v>719</v>
      </c>
    </row>
    <row r="115" spans="1:13" x14ac:dyDescent="0.25">
      <c r="A115" s="1" t="s">
        <v>723</v>
      </c>
      <c r="B115" s="1" t="s">
        <v>155</v>
      </c>
      <c r="C115" s="1" t="s">
        <v>833</v>
      </c>
      <c r="D115" s="1" t="s">
        <v>47</v>
      </c>
      <c r="E115">
        <v>17</v>
      </c>
      <c r="F115" t="str">
        <f>VLOOKUP(Titanic_dataset[[#This Row],[Age]],$P$4:$Q$13,2)</f>
        <v>10-19</v>
      </c>
      <c r="G115" s="1" t="s">
        <v>718</v>
      </c>
      <c r="H115">
        <v>0</v>
      </c>
      <c r="I115">
        <v>0</v>
      </c>
      <c r="J115">
        <v>1</v>
      </c>
      <c r="K115" s="4">
        <v>14.458299999999999</v>
      </c>
      <c r="L115" s="1" t="s">
        <v>48</v>
      </c>
      <c r="M115" s="1" t="s">
        <v>719</v>
      </c>
    </row>
    <row r="116" spans="1:13" x14ac:dyDescent="0.25">
      <c r="A116" s="1" t="s">
        <v>716</v>
      </c>
      <c r="B116" s="1" t="s">
        <v>156</v>
      </c>
      <c r="C116" s="1" t="s">
        <v>834</v>
      </c>
      <c r="D116" s="1" t="s">
        <v>44</v>
      </c>
      <c r="E116">
        <v>21</v>
      </c>
      <c r="F116" t="str">
        <f>VLOOKUP(Titanic_dataset[[#This Row],[Age]],$P$4:$Q$13,2)</f>
        <v>20-29</v>
      </c>
      <c r="G116" s="1" t="s">
        <v>718</v>
      </c>
      <c r="H116">
        <v>0</v>
      </c>
      <c r="I116">
        <v>0</v>
      </c>
      <c r="J116">
        <v>1</v>
      </c>
      <c r="K116" s="4">
        <v>7.9249999999999998</v>
      </c>
      <c r="L116" s="1" t="s">
        <v>45</v>
      </c>
      <c r="M116" s="1" t="s">
        <v>719</v>
      </c>
    </row>
    <row r="117" spans="1:13" x14ac:dyDescent="0.25">
      <c r="A117" s="1" t="s">
        <v>716</v>
      </c>
      <c r="B117" s="1" t="s">
        <v>157</v>
      </c>
      <c r="C117" s="1" t="s">
        <v>835</v>
      </c>
      <c r="D117" s="1" t="s">
        <v>44</v>
      </c>
      <c r="E117">
        <v>70</v>
      </c>
      <c r="F117" t="str">
        <f>VLOOKUP(Titanic_dataset[[#This Row],[Age]],$P$4:$Q$13,2)</f>
        <v>70-79</v>
      </c>
      <c r="G117" s="1" t="s">
        <v>718</v>
      </c>
      <c r="H117">
        <v>0</v>
      </c>
      <c r="I117">
        <v>0</v>
      </c>
      <c r="J117">
        <v>1</v>
      </c>
      <c r="K117" s="4">
        <v>7.75</v>
      </c>
      <c r="L117" s="1" t="s">
        <v>53</v>
      </c>
      <c r="M117" s="1" t="s">
        <v>719</v>
      </c>
    </row>
    <row r="118" spans="1:13" x14ac:dyDescent="0.25">
      <c r="A118" s="1" t="s">
        <v>716</v>
      </c>
      <c r="B118" s="1" t="s">
        <v>87</v>
      </c>
      <c r="C118" s="1" t="s">
        <v>836</v>
      </c>
      <c r="D118" s="1" t="s">
        <v>44</v>
      </c>
      <c r="E118">
        <v>29</v>
      </c>
      <c r="F118" t="str">
        <f>VLOOKUP(Titanic_dataset[[#This Row],[Age]],$P$4:$Q$13,2)</f>
        <v>20-29</v>
      </c>
      <c r="G118" s="1" t="s">
        <v>733</v>
      </c>
      <c r="H118">
        <v>1</v>
      </c>
      <c r="I118">
        <v>0</v>
      </c>
      <c r="J118">
        <v>2</v>
      </c>
      <c r="K118" s="4">
        <v>21</v>
      </c>
      <c r="L118" s="1" t="s">
        <v>45</v>
      </c>
      <c r="M118" s="1" t="s">
        <v>719</v>
      </c>
    </row>
    <row r="119" spans="1:13" x14ac:dyDescent="0.25">
      <c r="A119" s="1" t="s">
        <v>716</v>
      </c>
      <c r="B119" s="1" t="s">
        <v>158</v>
      </c>
      <c r="C119" s="1" t="s">
        <v>837</v>
      </c>
      <c r="D119" s="1" t="s">
        <v>44</v>
      </c>
      <c r="E119">
        <v>24</v>
      </c>
      <c r="F119" t="str">
        <f>VLOOKUP(Titanic_dataset[[#This Row],[Age]],$P$4:$Q$13,2)</f>
        <v>20-29</v>
      </c>
      <c r="G119" s="1" t="s">
        <v>722</v>
      </c>
      <c r="H119">
        <v>0</v>
      </c>
      <c r="I119">
        <v>1</v>
      </c>
      <c r="J119">
        <v>2</v>
      </c>
      <c r="K119" s="4">
        <v>247.52080000000001</v>
      </c>
      <c r="L119" s="1" t="s">
        <v>48</v>
      </c>
      <c r="M119" s="1" t="s">
        <v>719</v>
      </c>
    </row>
    <row r="120" spans="1:13" x14ac:dyDescent="0.25">
      <c r="A120" s="1" t="s">
        <v>723</v>
      </c>
      <c r="B120" s="1" t="s">
        <v>61</v>
      </c>
      <c r="C120" s="1" t="s">
        <v>838</v>
      </c>
      <c r="D120" s="1" t="s">
        <v>47</v>
      </c>
      <c r="E120">
        <v>2</v>
      </c>
      <c r="F120" t="str">
        <f>VLOOKUP(Titanic_dataset[[#This Row],[Age]],$P$4:$Q$13,2)</f>
        <v>0-9</v>
      </c>
      <c r="G120" s="1" t="s">
        <v>718</v>
      </c>
      <c r="H120">
        <v>4</v>
      </c>
      <c r="I120">
        <v>2</v>
      </c>
      <c r="J120">
        <v>7</v>
      </c>
      <c r="K120" s="4">
        <v>31.274999999999999</v>
      </c>
      <c r="L120" s="1" t="s">
        <v>45</v>
      </c>
      <c r="M120" s="1" t="s">
        <v>719</v>
      </c>
    </row>
    <row r="121" spans="1:13" x14ac:dyDescent="0.25">
      <c r="A121" s="1" t="s">
        <v>716</v>
      </c>
      <c r="B121" s="1" t="s">
        <v>159</v>
      </c>
      <c r="C121" s="1" t="s">
        <v>839</v>
      </c>
      <c r="D121" s="1" t="s">
        <v>44</v>
      </c>
      <c r="E121">
        <v>21</v>
      </c>
      <c r="F121" t="str">
        <f>VLOOKUP(Titanic_dataset[[#This Row],[Age]],$P$4:$Q$13,2)</f>
        <v>20-29</v>
      </c>
      <c r="G121" s="1" t="s">
        <v>733</v>
      </c>
      <c r="H121">
        <v>2</v>
      </c>
      <c r="I121">
        <v>0</v>
      </c>
      <c r="J121">
        <v>3</v>
      </c>
      <c r="K121" s="4">
        <v>73.5</v>
      </c>
      <c r="L121" s="1" t="s">
        <v>45</v>
      </c>
      <c r="M121" s="1" t="s">
        <v>719</v>
      </c>
    </row>
    <row r="122" spans="1:13" x14ac:dyDescent="0.25">
      <c r="A122" s="1" t="s">
        <v>716</v>
      </c>
      <c r="B122" s="1" t="s">
        <v>160</v>
      </c>
      <c r="C122" s="1" t="s">
        <v>840</v>
      </c>
      <c r="D122" s="1" t="s">
        <v>44</v>
      </c>
      <c r="F122" t="str">
        <f>VLOOKUP(Titanic_dataset[[#This Row],[Age]],$P$4:$Q$13,2)</f>
        <v>0-9</v>
      </c>
      <c r="G122" s="1" t="s">
        <v>718</v>
      </c>
      <c r="H122">
        <v>0</v>
      </c>
      <c r="I122">
        <v>0</v>
      </c>
      <c r="J122">
        <v>1</v>
      </c>
      <c r="K122" s="4">
        <v>8.0500000000000007</v>
      </c>
      <c r="L122" s="1" t="s">
        <v>45</v>
      </c>
      <c r="M122" s="1" t="s">
        <v>719</v>
      </c>
    </row>
    <row r="123" spans="1:13" x14ac:dyDescent="0.25">
      <c r="A123" s="1" t="s">
        <v>716</v>
      </c>
      <c r="B123" s="1" t="s">
        <v>57</v>
      </c>
      <c r="C123" s="1" t="s">
        <v>841</v>
      </c>
      <c r="D123" s="1" t="s">
        <v>44</v>
      </c>
      <c r="E123">
        <v>32</v>
      </c>
      <c r="F123" t="str">
        <f>VLOOKUP(Titanic_dataset[[#This Row],[Age]],$P$4:$Q$13,2)</f>
        <v>30-39</v>
      </c>
      <c r="G123" s="1" t="s">
        <v>733</v>
      </c>
      <c r="H123">
        <v>1</v>
      </c>
      <c r="I123">
        <v>0</v>
      </c>
      <c r="J123">
        <v>2</v>
      </c>
      <c r="K123" s="4">
        <v>30.070799999999998</v>
      </c>
      <c r="L123" s="1" t="s">
        <v>48</v>
      </c>
      <c r="M123" s="1" t="s">
        <v>719</v>
      </c>
    </row>
    <row r="124" spans="1:13" x14ac:dyDescent="0.25">
      <c r="A124" s="1" t="s">
        <v>723</v>
      </c>
      <c r="B124" s="1" t="s">
        <v>161</v>
      </c>
      <c r="C124" s="1" t="s">
        <v>842</v>
      </c>
      <c r="D124" s="1" t="s">
        <v>47</v>
      </c>
      <c r="E124">
        <v>32</v>
      </c>
      <c r="F124" t="str">
        <f>VLOOKUP(Titanic_dataset[[#This Row],[Age]],$P$4:$Q$13,2)</f>
        <v>30-39</v>
      </c>
      <c r="G124" s="1" t="s">
        <v>733</v>
      </c>
      <c r="H124">
        <v>0</v>
      </c>
      <c r="I124">
        <v>0</v>
      </c>
      <c r="J124">
        <v>1</v>
      </c>
      <c r="K124" s="4">
        <v>13</v>
      </c>
      <c r="L124" s="1" t="s">
        <v>45</v>
      </c>
      <c r="M124" s="1" t="s">
        <v>13</v>
      </c>
    </row>
    <row r="125" spans="1:13" x14ac:dyDescent="0.25">
      <c r="A125" s="1" t="s">
        <v>716</v>
      </c>
      <c r="B125" s="1" t="s">
        <v>144</v>
      </c>
      <c r="C125" s="1" t="s">
        <v>843</v>
      </c>
      <c r="D125" s="1" t="s">
        <v>44</v>
      </c>
      <c r="E125">
        <v>54</v>
      </c>
      <c r="F125" t="str">
        <f>VLOOKUP(Titanic_dataset[[#This Row],[Age]],$P$4:$Q$13,2)</f>
        <v>50-59</v>
      </c>
      <c r="G125" s="1" t="s">
        <v>722</v>
      </c>
      <c r="H125">
        <v>0</v>
      </c>
      <c r="I125">
        <v>1</v>
      </c>
      <c r="J125">
        <v>2</v>
      </c>
      <c r="K125" s="4">
        <v>77.287499999999994</v>
      </c>
      <c r="L125" s="1" t="s">
        <v>45</v>
      </c>
      <c r="M125" s="1" t="s">
        <v>719</v>
      </c>
    </row>
    <row r="126" spans="1:13" x14ac:dyDescent="0.25">
      <c r="A126" s="1" t="s">
        <v>729</v>
      </c>
      <c r="B126" s="1" t="s">
        <v>85</v>
      </c>
      <c r="C126" s="1" t="s">
        <v>346</v>
      </c>
      <c r="D126" s="1" t="s">
        <v>44</v>
      </c>
      <c r="E126">
        <v>12</v>
      </c>
      <c r="F126" t="str">
        <f>VLOOKUP(Titanic_dataset[[#This Row],[Age]],$P$4:$Q$13,2)</f>
        <v>10-19</v>
      </c>
      <c r="G126" s="1" t="s">
        <v>718</v>
      </c>
      <c r="H126">
        <v>1</v>
      </c>
      <c r="I126">
        <v>0</v>
      </c>
      <c r="J126">
        <v>2</v>
      </c>
      <c r="K126" s="4">
        <v>11.2417</v>
      </c>
      <c r="L126" s="1" t="s">
        <v>48</v>
      </c>
      <c r="M126" s="1" t="s">
        <v>13</v>
      </c>
    </row>
    <row r="127" spans="1:13" x14ac:dyDescent="0.25">
      <c r="A127" s="1" t="s">
        <v>716</v>
      </c>
      <c r="B127" s="1" t="s">
        <v>162</v>
      </c>
      <c r="C127" s="1" t="s">
        <v>844</v>
      </c>
      <c r="D127" s="1" t="s">
        <v>44</v>
      </c>
      <c r="F127" t="str">
        <f>VLOOKUP(Titanic_dataset[[#This Row],[Age]],$P$4:$Q$13,2)</f>
        <v>0-9</v>
      </c>
      <c r="G127" s="1" t="s">
        <v>718</v>
      </c>
      <c r="H127">
        <v>0</v>
      </c>
      <c r="I127">
        <v>0</v>
      </c>
      <c r="J127">
        <v>1</v>
      </c>
      <c r="K127" s="4">
        <v>7.75</v>
      </c>
      <c r="L127" s="1" t="s">
        <v>53</v>
      </c>
      <c r="M127" s="1" t="s">
        <v>719</v>
      </c>
    </row>
    <row r="128" spans="1:13" x14ac:dyDescent="0.25">
      <c r="A128" s="1" t="s">
        <v>716</v>
      </c>
      <c r="B128" s="1" t="s">
        <v>163</v>
      </c>
      <c r="C128" s="1" t="s">
        <v>845</v>
      </c>
      <c r="D128" s="1" t="s">
        <v>44</v>
      </c>
      <c r="E128">
        <v>24</v>
      </c>
      <c r="F128" t="str">
        <f>VLOOKUP(Titanic_dataset[[#This Row],[Age]],$P$4:$Q$13,2)</f>
        <v>20-29</v>
      </c>
      <c r="G128" s="1" t="s">
        <v>718</v>
      </c>
      <c r="H128">
        <v>0</v>
      </c>
      <c r="I128">
        <v>0</v>
      </c>
      <c r="J128">
        <v>1</v>
      </c>
      <c r="K128" s="4">
        <v>7.1417000000000002</v>
      </c>
      <c r="L128" s="1" t="s">
        <v>45</v>
      </c>
      <c r="M128" s="1" t="s">
        <v>13</v>
      </c>
    </row>
    <row r="129" spans="1:13" x14ac:dyDescent="0.25">
      <c r="A129" s="1" t="s">
        <v>723</v>
      </c>
      <c r="B129" s="1" t="s">
        <v>164</v>
      </c>
      <c r="C129" s="1" t="s">
        <v>846</v>
      </c>
      <c r="D129" s="1" t="s">
        <v>47</v>
      </c>
      <c r="F129" t="str">
        <f>VLOOKUP(Titanic_dataset[[#This Row],[Age]],$P$4:$Q$13,2)</f>
        <v>0-9</v>
      </c>
      <c r="G129" s="1" t="s">
        <v>718</v>
      </c>
      <c r="H129">
        <v>1</v>
      </c>
      <c r="I129">
        <v>1</v>
      </c>
      <c r="J129">
        <v>3</v>
      </c>
      <c r="K129" s="4">
        <v>22.3583</v>
      </c>
      <c r="L129" s="1" t="s">
        <v>48</v>
      </c>
      <c r="M129" s="1" t="s">
        <v>13</v>
      </c>
    </row>
    <row r="130" spans="1:13" x14ac:dyDescent="0.25">
      <c r="A130" s="1" t="s">
        <v>716</v>
      </c>
      <c r="B130" s="1" t="s">
        <v>165</v>
      </c>
      <c r="C130" s="1" t="s">
        <v>847</v>
      </c>
      <c r="D130" s="1" t="s">
        <v>44</v>
      </c>
      <c r="E130">
        <v>45</v>
      </c>
      <c r="F130" t="str">
        <f>VLOOKUP(Titanic_dataset[[#This Row],[Age]],$P$4:$Q$13,2)</f>
        <v>40-49</v>
      </c>
      <c r="G130" s="1" t="s">
        <v>718</v>
      </c>
      <c r="H130">
        <v>0</v>
      </c>
      <c r="I130">
        <v>0</v>
      </c>
      <c r="J130">
        <v>1</v>
      </c>
      <c r="K130" s="4">
        <v>6.9749999999999996</v>
      </c>
      <c r="L130" s="1" t="s">
        <v>45</v>
      </c>
      <c r="M130" s="1" t="s">
        <v>719</v>
      </c>
    </row>
    <row r="131" spans="1:13" x14ac:dyDescent="0.25">
      <c r="A131" s="1" t="s">
        <v>716</v>
      </c>
      <c r="B131" s="1" t="s">
        <v>166</v>
      </c>
      <c r="C131" s="1" t="s">
        <v>848</v>
      </c>
      <c r="D131" s="1" t="s">
        <v>44</v>
      </c>
      <c r="E131">
        <v>33</v>
      </c>
      <c r="F131" t="str">
        <f>VLOOKUP(Titanic_dataset[[#This Row],[Age]],$P$4:$Q$13,2)</f>
        <v>30-39</v>
      </c>
      <c r="G131" s="1" t="s">
        <v>718</v>
      </c>
      <c r="H131">
        <v>0</v>
      </c>
      <c r="I131">
        <v>0</v>
      </c>
      <c r="J131">
        <v>1</v>
      </c>
      <c r="K131" s="4">
        <v>7.8958000000000004</v>
      </c>
      <c r="L131" s="1" t="s">
        <v>48</v>
      </c>
      <c r="M131" s="1" t="s">
        <v>719</v>
      </c>
    </row>
    <row r="132" spans="1:13" x14ac:dyDescent="0.25">
      <c r="A132" s="1" t="s">
        <v>716</v>
      </c>
      <c r="B132" s="1" t="s">
        <v>167</v>
      </c>
      <c r="C132" s="1" t="s">
        <v>849</v>
      </c>
      <c r="D132" s="1" t="s">
        <v>44</v>
      </c>
      <c r="E132">
        <v>20</v>
      </c>
      <c r="F132" t="str">
        <f>VLOOKUP(Titanic_dataset[[#This Row],[Age]],$P$4:$Q$13,2)</f>
        <v>20-29</v>
      </c>
      <c r="G132" s="1" t="s">
        <v>718</v>
      </c>
      <c r="H132">
        <v>0</v>
      </c>
      <c r="I132">
        <v>0</v>
      </c>
      <c r="J132">
        <v>1</v>
      </c>
      <c r="K132" s="4">
        <v>7.05</v>
      </c>
      <c r="L132" s="1" t="s">
        <v>45</v>
      </c>
      <c r="M132" s="1" t="s">
        <v>719</v>
      </c>
    </row>
    <row r="133" spans="1:13" x14ac:dyDescent="0.25">
      <c r="A133" s="1" t="s">
        <v>720</v>
      </c>
      <c r="B133" s="1" t="s">
        <v>168</v>
      </c>
      <c r="C133" s="1" t="s">
        <v>850</v>
      </c>
      <c r="D133" s="1" t="s">
        <v>47</v>
      </c>
      <c r="E133">
        <v>47</v>
      </c>
      <c r="F133" t="str">
        <f>VLOOKUP(Titanic_dataset[[#This Row],[Age]],$P$4:$Q$13,2)</f>
        <v>40-49</v>
      </c>
      <c r="G133" s="1" t="s">
        <v>718</v>
      </c>
      <c r="H133">
        <v>1</v>
      </c>
      <c r="I133">
        <v>0</v>
      </c>
      <c r="J133">
        <v>2</v>
      </c>
      <c r="K133" s="4">
        <v>14.5</v>
      </c>
      <c r="L133" s="1" t="s">
        <v>45</v>
      </c>
      <c r="M133" s="1" t="s">
        <v>719</v>
      </c>
    </row>
    <row r="134" spans="1:13" x14ac:dyDescent="0.25">
      <c r="A134" s="1" t="s">
        <v>720</v>
      </c>
      <c r="B134" s="1" t="s">
        <v>169</v>
      </c>
      <c r="C134" s="1" t="s">
        <v>851</v>
      </c>
      <c r="D134" s="1" t="s">
        <v>47</v>
      </c>
      <c r="E134">
        <v>29</v>
      </c>
      <c r="F134" t="str">
        <f>VLOOKUP(Titanic_dataset[[#This Row],[Age]],$P$4:$Q$13,2)</f>
        <v>20-29</v>
      </c>
      <c r="G134" s="1" t="s">
        <v>733</v>
      </c>
      <c r="H134">
        <v>1</v>
      </c>
      <c r="I134">
        <v>0</v>
      </c>
      <c r="J134">
        <v>2</v>
      </c>
      <c r="K134" s="4">
        <v>26</v>
      </c>
      <c r="L134" s="1" t="s">
        <v>45</v>
      </c>
      <c r="M134" s="1" t="s">
        <v>13</v>
      </c>
    </row>
    <row r="135" spans="1:13" x14ac:dyDescent="0.25">
      <c r="A135" s="1" t="s">
        <v>716</v>
      </c>
      <c r="B135" s="1" t="s">
        <v>170</v>
      </c>
      <c r="C135" s="1" t="s">
        <v>852</v>
      </c>
      <c r="D135" s="1" t="s">
        <v>44</v>
      </c>
      <c r="E135">
        <v>25</v>
      </c>
      <c r="F135" t="str">
        <f>VLOOKUP(Titanic_dataset[[#This Row],[Age]],$P$4:$Q$13,2)</f>
        <v>20-29</v>
      </c>
      <c r="G135" s="1" t="s">
        <v>733</v>
      </c>
      <c r="H135">
        <v>0</v>
      </c>
      <c r="I135">
        <v>0</v>
      </c>
      <c r="J135">
        <v>1</v>
      </c>
      <c r="K135" s="4">
        <v>13</v>
      </c>
      <c r="L135" s="1" t="s">
        <v>45</v>
      </c>
      <c r="M135" s="1" t="s">
        <v>719</v>
      </c>
    </row>
    <row r="136" spans="1:13" x14ac:dyDescent="0.25">
      <c r="A136" s="1" t="s">
        <v>716</v>
      </c>
      <c r="B136" s="1" t="s">
        <v>171</v>
      </c>
      <c r="C136" s="1" t="s">
        <v>853</v>
      </c>
      <c r="D136" s="1" t="s">
        <v>44</v>
      </c>
      <c r="E136">
        <v>23</v>
      </c>
      <c r="F136" t="str">
        <f>VLOOKUP(Titanic_dataset[[#This Row],[Age]],$P$4:$Q$13,2)</f>
        <v>20-29</v>
      </c>
      <c r="G136" s="1" t="s">
        <v>733</v>
      </c>
      <c r="H136">
        <v>0</v>
      </c>
      <c r="I136">
        <v>0</v>
      </c>
      <c r="J136">
        <v>1</v>
      </c>
      <c r="K136" s="4">
        <v>15.0458</v>
      </c>
      <c r="L136" s="1" t="s">
        <v>48</v>
      </c>
      <c r="M136" s="1" t="s">
        <v>719</v>
      </c>
    </row>
    <row r="137" spans="1:13" x14ac:dyDescent="0.25">
      <c r="A137" s="1" t="s">
        <v>723</v>
      </c>
      <c r="B137" s="1" t="s">
        <v>172</v>
      </c>
      <c r="C137" s="1" t="s">
        <v>854</v>
      </c>
      <c r="D137" s="1" t="s">
        <v>47</v>
      </c>
      <c r="E137">
        <v>19</v>
      </c>
      <c r="F137" t="str">
        <f>VLOOKUP(Titanic_dataset[[#This Row],[Age]],$P$4:$Q$13,2)</f>
        <v>10-19</v>
      </c>
      <c r="G137" s="1" t="s">
        <v>722</v>
      </c>
      <c r="H137">
        <v>0</v>
      </c>
      <c r="I137">
        <v>2</v>
      </c>
      <c r="J137">
        <v>3</v>
      </c>
      <c r="K137" s="4">
        <v>26.283300000000001</v>
      </c>
      <c r="L137" s="1" t="s">
        <v>45</v>
      </c>
      <c r="M137" s="1" t="s">
        <v>13</v>
      </c>
    </row>
    <row r="138" spans="1:13" x14ac:dyDescent="0.25">
      <c r="A138" s="1" t="s">
        <v>716</v>
      </c>
      <c r="B138" s="1" t="s">
        <v>50</v>
      </c>
      <c r="C138" s="1" t="s">
        <v>855</v>
      </c>
      <c r="D138" s="1" t="s">
        <v>44</v>
      </c>
      <c r="E138">
        <v>37</v>
      </c>
      <c r="F138" t="str">
        <f>VLOOKUP(Titanic_dataset[[#This Row],[Age]],$P$4:$Q$13,2)</f>
        <v>30-39</v>
      </c>
      <c r="G138" s="1" t="s">
        <v>722</v>
      </c>
      <c r="H138">
        <v>1</v>
      </c>
      <c r="I138">
        <v>0</v>
      </c>
      <c r="J138">
        <v>2</v>
      </c>
      <c r="K138" s="4">
        <v>53.1</v>
      </c>
      <c r="L138" s="1" t="s">
        <v>45</v>
      </c>
      <c r="M138" s="1" t="s">
        <v>719</v>
      </c>
    </row>
    <row r="139" spans="1:13" x14ac:dyDescent="0.25">
      <c r="A139" s="1" t="s">
        <v>716</v>
      </c>
      <c r="B139" s="1" t="s">
        <v>173</v>
      </c>
      <c r="C139" s="1" t="s">
        <v>856</v>
      </c>
      <c r="D139" s="1" t="s">
        <v>44</v>
      </c>
      <c r="E139">
        <v>16</v>
      </c>
      <c r="F139" t="str">
        <f>VLOOKUP(Titanic_dataset[[#This Row],[Age]],$P$4:$Q$13,2)</f>
        <v>10-19</v>
      </c>
      <c r="G139" s="1" t="s">
        <v>718</v>
      </c>
      <c r="H139">
        <v>0</v>
      </c>
      <c r="I139">
        <v>0</v>
      </c>
      <c r="J139">
        <v>1</v>
      </c>
      <c r="K139" s="4">
        <v>9.2166999999999994</v>
      </c>
      <c r="L139" s="1" t="s">
        <v>45</v>
      </c>
      <c r="M139" s="1" t="s">
        <v>719</v>
      </c>
    </row>
    <row r="140" spans="1:13" x14ac:dyDescent="0.25">
      <c r="A140" s="1" t="s">
        <v>716</v>
      </c>
      <c r="B140" s="1" t="s">
        <v>174</v>
      </c>
      <c r="C140" s="1" t="s">
        <v>857</v>
      </c>
      <c r="D140" s="1" t="s">
        <v>44</v>
      </c>
      <c r="E140">
        <v>24</v>
      </c>
      <c r="F140" t="str">
        <f>VLOOKUP(Titanic_dataset[[#This Row],[Age]],$P$4:$Q$13,2)</f>
        <v>20-29</v>
      </c>
      <c r="G140" s="1" t="s">
        <v>722</v>
      </c>
      <c r="H140">
        <v>0</v>
      </c>
      <c r="I140">
        <v>0</v>
      </c>
      <c r="J140">
        <v>1</v>
      </c>
      <c r="K140" s="4">
        <v>79.2</v>
      </c>
      <c r="L140" s="1" t="s">
        <v>48</v>
      </c>
      <c r="M140" s="1" t="s">
        <v>719</v>
      </c>
    </row>
    <row r="141" spans="1:13" x14ac:dyDescent="0.25">
      <c r="A141" s="1" t="s">
        <v>720</v>
      </c>
      <c r="B141" s="1" t="s">
        <v>175</v>
      </c>
      <c r="C141" s="1" t="s">
        <v>858</v>
      </c>
      <c r="D141" s="1" t="s">
        <v>47</v>
      </c>
      <c r="F141" t="str">
        <f>VLOOKUP(Titanic_dataset[[#This Row],[Age]],$P$4:$Q$13,2)</f>
        <v>0-9</v>
      </c>
      <c r="G141" s="1" t="s">
        <v>718</v>
      </c>
      <c r="H141">
        <v>0</v>
      </c>
      <c r="I141">
        <v>2</v>
      </c>
      <c r="J141">
        <v>3</v>
      </c>
      <c r="K141" s="4">
        <v>15.245799999999999</v>
      </c>
      <c r="L141" s="1" t="s">
        <v>48</v>
      </c>
      <c r="M141" s="1" t="s">
        <v>719</v>
      </c>
    </row>
    <row r="142" spans="1:13" x14ac:dyDescent="0.25">
      <c r="A142" s="1" t="s">
        <v>723</v>
      </c>
      <c r="B142" s="1" t="s">
        <v>176</v>
      </c>
      <c r="C142" s="1" t="s">
        <v>859</v>
      </c>
      <c r="D142" s="1" t="s">
        <v>47</v>
      </c>
      <c r="E142">
        <v>22</v>
      </c>
      <c r="F142" t="str">
        <f>VLOOKUP(Titanic_dataset[[#This Row],[Age]],$P$4:$Q$13,2)</f>
        <v>20-29</v>
      </c>
      <c r="G142" s="1" t="s">
        <v>718</v>
      </c>
      <c r="H142">
        <v>0</v>
      </c>
      <c r="I142">
        <v>0</v>
      </c>
      <c r="J142">
        <v>1</v>
      </c>
      <c r="K142" s="4">
        <v>7.75</v>
      </c>
      <c r="L142" s="1" t="s">
        <v>45</v>
      </c>
      <c r="M142" s="1" t="s">
        <v>13</v>
      </c>
    </row>
    <row r="143" spans="1:13" x14ac:dyDescent="0.25">
      <c r="A143" s="1" t="s">
        <v>720</v>
      </c>
      <c r="B143" s="1" t="s">
        <v>177</v>
      </c>
      <c r="C143" s="1" t="s">
        <v>860</v>
      </c>
      <c r="D143" s="1" t="s">
        <v>47</v>
      </c>
      <c r="E143">
        <v>24</v>
      </c>
      <c r="F143" t="str">
        <f>VLOOKUP(Titanic_dataset[[#This Row],[Age]],$P$4:$Q$13,2)</f>
        <v>20-29</v>
      </c>
      <c r="G143" s="1" t="s">
        <v>718</v>
      </c>
      <c r="H143">
        <v>1</v>
      </c>
      <c r="I143">
        <v>0</v>
      </c>
      <c r="J143">
        <v>2</v>
      </c>
      <c r="K143" s="4">
        <v>15.85</v>
      </c>
      <c r="L143" s="1" t="s">
        <v>45</v>
      </c>
      <c r="M143" s="1" t="s">
        <v>13</v>
      </c>
    </row>
    <row r="144" spans="1:13" x14ac:dyDescent="0.25">
      <c r="A144" s="1" t="s">
        <v>716</v>
      </c>
      <c r="B144" s="1" t="s">
        <v>178</v>
      </c>
      <c r="C144" s="1" t="s">
        <v>861</v>
      </c>
      <c r="D144" s="1" t="s">
        <v>44</v>
      </c>
      <c r="E144">
        <v>19</v>
      </c>
      <c r="F144" t="str">
        <f>VLOOKUP(Titanic_dataset[[#This Row],[Age]],$P$4:$Q$13,2)</f>
        <v>10-19</v>
      </c>
      <c r="G144" s="1" t="s">
        <v>718</v>
      </c>
      <c r="H144">
        <v>0</v>
      </c>
      <c r="I144">
        <v>0</v>
      </c>
      <c r="J144">
        <v>1</v>
      </c>
      <c r="K144" s="4">
        <v>6.75</v>
      </c>
      <c r="L144" s="1" t="s">
        <v>53</v>
      </c>
      <c r="M144" s="1" t="s">
        <v>719</v>
      </c>
    </row>
    <row r="145" spans="1:13" x14ac:dyDescent="0.25">
      <c r="A145" s="1" t="s">
        <v>716</v>
      </c>
      <c r="B145" s="1" t="s">
        <v>179</v>
      </c>
      <c r="C145" s="1" t="s">
        <v>862</v>
      </c>
      <c r="D145" s="1" t="s">
        <v>44</v>
      </c>
      <c r="E145">
        <v>18</v>
      </c>
      <c r="F145" t="str">
        <f>VLOOKUP(Titanic_dataset[[#This Row],[Age]],$P$4:$Q$13,2)</f>
        <v>10-19</v>
      </c>
      <c r="G145" s="1" t="s">
        <v>733</v>
      </c>
      <c r="H145">
        <v>0</v>
      </c>
      <c r="I145">
        <v>0</v>
      </c>
      <c r="J145">
        <v>1</v>
      </c>
      <c r="K145" s="4">
        <v>11.5</v>
      </c>
      <c r="L145" s="1" t="s">
        <v>45</v>
      </c>
      <c r="M145" s="1" t="s">
        <v>719</v>
      </c>
    </row>
    <row r="146" spans="1:13" x14ac:dyDescent="0.25">
      <c r="A146" s="1" t="s">
        <v>716</v>
      </c>
      <c r="B146" s="1" t="s">
        <v>180</v>
      </c>
      <c r="C146" s="1" t="s">
        <v>863</v>
      </c>
      <c r="D146" s="1" t="s">
        <v>44</v>
      </c>
      <c r="E146">
        <v>19</v>
      </c>
      <c r="F146" t="str">
        <f>VLOOKUP(Titanic_dataset[[#This Row],[Age]],$P$4:$Q$13,2)</f>
        <v>10-19</v>
      </c>
      <c r="G146" s="1" t="s">
        <v>733</v>
      </c>
      <c r="H146">
        <v>1</v>
      </c>
      <c r="I146">
        <v>1</v>
      </c>
      <c r="J146">
        <v>3</v>
      </c>
      <c r="K146" s="4">
        <v>36.75</v>
      </c>
      <c r="L146" s="1" t="s">
        <v>45</v>
      </c>
      <c r="M146" s="1" t="s">
        <v>719</v>
      </c>
    </row>
    <row r="147" spans="1:13" x14ac:dyDescent="0.25">
      <c r="A147" s="1" t="s">
        <v>716</v>
      </c>
      <c r="B147" s="1" t="s">
        <v>61</v>
      </c>
      <c r="C147" s="1" t="s">
        <v>864</v>
      </c>
      <c r="D147" s="1" t="s">
        <v>44</v>
      </c>
      <c r="E147">
        <v>27</v>
      </c>
      <c r="F147" t="str">
        <f>VLOOKUP(Titanic_dataset[[#This Row],[Age]],$P$4:$Q$13,2)</f>
        <v>20-29</v>
      </c>
      <c r="G147" s="1" t="s">
        <v>718</v>
      </c>
      <c r="H147">
        <v>0</v>
      </c>
      <c r="I147">
        <v>0</v>
      </c>
      <c r="J147">
        <v>1</v>
      </c>
      <c r="K147" s="4">
        <v>7.7957999999999998</v>
      </c>
      <c r="L147" s="1" t="s">
        <v>45</v>
      </c>
      <c r="M147" s="1" t="s">
        <v>13</v>
      </c>
    </row>
    <row r="148" spans="1:13" x14ac:dyDescent="0.25">
      <c r="A148" s="1" t="s">
        <v>723</v>
      </c>
      <c r="B148" s="1" t="s">
        <v>129</v>
      </c>
      <c r="C148" s="1" t="s">
        <v>865</v>
      </c>
      <c r="D148" s="1" t="s">
        <v>47</v>
      </c>
      <c r="E148">
        <v>9</v>
      </c>
      <c r="F148" t="str">
        <f>VLOOKUP(Titanic_dataset[[#This Row],[Age]],$P$4:$Q$13,2)</f>
        <v>0-9</v>
      </c>
      <c r="G148" s="1" t="s">
        <v>718</v>
      </c>
      <c r="H148">
        <v>2</v>
      </c>
      <c r="I148">
        <v>2</v>
      </c>
      <c r="J148">
        <v>5</v>
      </c>
      <c r="K148" s="4">
        <v>34.375</v>
      </c>
      <c r="L148" s="1" t="s">
        <v>45</v>
      </c>
      <c r="M148" s="1" t="s">
        <v>719</v>
      </c>
    </row>
    <row r="149" spans="1:13" x14ac:dyDescent="0.25">
      <c r="A149" s="1" t="s">
        <v>716</v>
      </c>
      <c r="B149" s="1" t="s">
        <v>181</v>
      </c>
      <c r="C149" s="1" t="s">
        <v>866</v>
      </c>
      <c r="D149" s="1" t="s">
        <v>44</v>
      </c>
      <c r="E149">
        <v>36</v>
      </c>
      <c r="F149" t="str">
        <f>VLOOKUP(Titanic_dataset[[#This Row],[Age]],$P$4:$Q$13,2)</f>
        <v>30-39</v>
      </c>
      <c r="G149" s="1" t="s">
        <v>733</v>
      </c>
      <c r="H149">
        <v>0</v>
      </c>
      <c r="I149">
        <v>2</v>
      </c>
      <c r="J149">
        <v>3</v>
      </c>
      <c r="K149" s="4">
        <v>26</v>
      </c>
      <c r="L149" s="1" t="s">
        <v>45</v>
      </c>
      <c r="M149" s="1" t="s">
        <v>719</v>
      </c>
    </row>
    <row r="150" spans="1:13" x14ac:dyDescent="0.25">
      <c r="A150" s="1" t="s">
        <v>867</v>
      </c>
      <c r="B150" s="1" t="s">
        <v>182</v>
      </c>
      <c r="C150" s="1" t="s">
        <v>868</v>
      </c>
      <c r="D150" s="1" t="s">
        <v>44</v>
      </c>
      <c r="E150">
        <v>42</v>
      </c>
      <c r="F150" t="str">
        <f>VLOOKUP(Titanic_dataset[[#This Row],[Age]],$P$4:$Q$13,2)</f>
        <v>40-49</v>
      </c>
      <c r="G150" s="1" t="s">
        <v>733</v>
      </c>
      <c r="H150">
        <v>0</v>
      </c>
      <c r="I150">
        <v>0</v>
      </c>
      <c r="J150">
        <v>1</v>
      </c>
      <c r="K150" s="4">
        <v>13</v>
      </c>
      <c r="L150" s="1" t="s">
        <v>45</v>
      </c>
      <c r="M150" s="1" t="s">
        <v>719</v>
      </c>
    </row>
    <row r="151" spans="1:13" x14ac:dyDescent="0.25">
      <c r="A151" s="1" t="s">
        <v>867</v>
      </c>
      <c r="B151" s="1" t="s">
        <v>183</v>
      </c>
      <c r="C151" s="1" t="s">
        <v>869</v>
      </c>
      <c r="D151" s="1" t="s">
        <v>44</v>
      </c>
      <c r="E151">
        <v>51</v>
      </c>
      <c r="F151" t="str">
        <f>VLOOKUP(Titanic_dataset[[#This Row],[Age]],$P$4:$Q$13,2)</f>
        <v>50-59</v>
      </c>
      <c r="G151" s="1" t="s">
        <v>733</v>
      </c>
      <c r="H151">
        <v>0</v>
      </c>
      <c r="I151">
        <v>0</v>
      </c>
      <c r="J151">
        <v>1</v>
      </c>
      <c r="K151" s="4">
        <v>12.525</v>
      </c>
      <c r="L151" s="1" t="s">
        <v>45</v>
      </c>
      <c r="M151" s="1" t="s">
        <v>719</v>
      </c>
    </row>
    <row r="152" spans="1:13" x14ac:dyDescent="0.25">
      <c r="A152" s="1" t="s">
        <v>720</v>
      </c>
      <c r="B152" s="1" t="s">
        <v>184</v>
      </c>
      <c r="C152" s="1" t="s">
        <v>870</v>
      </c>
      <c r="D152" s="1" t="s">
        <v>47</v>
      </c>
      <c r="E152">
        <v>22</v>
      </c>
      <c r="F152" t="str">
        <f>VLOOKUP(Titanic_dataset[[#This Row],[Age]],$P$4:$Q$13,2)</f>
        <v>20-29</v>
      </c>
      <c r="G152" s="1" t="s">
        <v>722</v>
      </c>
      <c r="H152">
        <v>1</v>
      </c>
      <c r="I152">
        <v>0</v>
      </c>
      <c r="J152">
        <v>2</v>
      </c>
      <c r="K152" s="4">
        <v>66.599999999999994</v>
      </c>
      <c r="L152" s="1" t="s">
        <v>45</v>
      </c>
      <c r="M152" s="1" t="s">
        <v>13</v>
      </c>
    </row>
    <row r="153" spans="1:13" x14ac:dyDescent="0.25">
      <c r="A153" s="1" t="s">
        <v>716</v>
      </c>
      <c r="B153" s="1" t="s">
        <v>185</v>
      </c>
      <c r="C153" s="1" t="s">
        <v>871</v>
      </c>
      <c r="D153" s="1" t="s">
        <v>44</v>
      </c>
      <c r="E153">
        <v>56</v>
      </c>
      <c r="F153" t="str">
        <f>VLOOKUP(Titanic_dataset[[#This Row],[Age]],$P$4:$Q$13,2)</f>
        <v>50-59</v>
      </c>
      <c r="G153" s="1" t="s">
        <v>718</v>
      </c>
      <c r="H153">
        <v>0</v>
      </c>
      <c r="I153">
        <v>0</v>
      </c>
      <c r="J153">
        <v>1</v>
      </c>
      <c r="K153" s="4">
        <v>8.0500000000000007</v>
      </c>
      <c r="L153" s="1" t="s">
        <v>45</v>
      </c>
      <c r="M153" s="1" t="s">
        <v>719</v>
      </c>
    </row>
    <row r="154" spans="1:13" x14ac:dyDescent="0.25">
      <c r="A154" s="1" t="s">
        <v>716</v>
      </c>
      <c r="B154" s="1" t="s">
        <v>186</v>
      </c>
      <c r="C154" s="1" t="s">
        <v>872</v>
      </c>
      <c r="D154" s="1" t="s">
        <v>44</v>
      </c>
      <c r="E154">
        <v>40</v>
      </c>
      <c r="F154" t="str">
        <f>VLOOKUP(Titanic_dataset[[#This Row],[Age]],$P$4:$Q$13,2)</f>
        <v>40-49</v>
      </c>
      <c r="G154" s="1" t="s">
        <v>718</v>
      </c>
      <c r="H154">
        <v>0</v>
      </c>
      <c r="I154">
        <v>2</v>
      </c>
      <c r="J154">
        <v>3</v>
      </c>
      <c r="K154" s="4">
        <v>14.5</v>
      </c>
      <c r="L154" s="1" t="s">
        <v>45</v>
      </c>
      <c r="M154" s="1" t="s">
        <v>719</v>
      </c>
    </row>
    <row r="155" spans="1:13" x14ac:dyDescent="0.25">
      <c r="A155" s="1" t="s">
        <v>716</v>
      </c>
      <c r="B155" s="1" t="s">
        <v>187</v>
      </c>
      <c r="C155" s="1" t="s">
        <v>873</v>
      </c>
      <c r="D155" s="1" t="s">
        <v>44</v>
      </c>
      <c r="F155" t="str">
        <f>VLOOKUP(Titanic_dataset[[#This Row],[Age]],$P$4:$Q$13,2)</f>
        <v>0-9</v>
      </c>
      <c r="G155" s="1" t="s">
        <v>718</v>
      </c>
      <c r="H155">
        <v>0</v>
      </c>
      <c r="I155">
        <v>0</v>
      </c>
      <c r="J155">
        <v>1</v>
      </c>
      <c r="K155" s="4">
        <v>7.3125</v>
      </c>
      <c r="L155" s="1" t="s">
        <v>45</v>
      </c>
      <c r="M155" s="1" t="s">
        <v>719</v>
      </c>
    </row>
    <row r="156" spans="1:13" x14ac:dyDescent="0.25">
      <c r="A156" s="1" t="s">
        <v>716</v>
      </c>
      <c r="B156" s="1" t="s">
        <v>65</v>
      </c>
      <c r="C156" s="1" t="s">
        <v>874</v>
      </c>
      <c r="D156" s="1" t="s">
        <v>44</v>
      </c>
      <c r="E156">
        <v>51</v>
      </c>
      <c r="F156" t="str">
        <f>VLOOKUP(Titanic_dataset[[#This Row],[Age]],$P$4:$Q$13,2)</f>
        <v>50-59</v>
      </c>
      <c r="G156" s="1" t="s">
        <v>722</v>
      </c>
      <c r="H156">
        <v>0</v>
      </c>
      <c r="I156">
        <v>1</v>
      </c>
      <c r="J156">
        <v>2</v>
      </c>
      <c r="K156" s="4">
        <v>61.379199999999997</v>
      </c>
      <c r="L156" s="1" t="s">
        <v>48</v>
      </c>
      <c r="M156" s="1" t="s">
        <v>719</v>
      </c>
    </row>
    <row r="157" spans="1:13" x14ac:dyDescent="0.25">
      <c r="A157" s="1" t="s">
        <v>723</v>
      </c>
      <c r="B157" s="1" t="s">
        <v>188</v>
      </c>
      <c r="C157" s="1" t="s">
        <v>875</v>
      </c>
      <c r="D157" s="1" t="s">
        <v>47</v>
      </c>
      <c r="E157">
        <v>16</v>
      </c>
      <c r="F157" t="str">
        <f>VLOOKUP(Titanic_dataset[[#This Row],[Age]],$P$4:$Q$13,2)</f>
        <v>10-19</v>
      </c>
      <c r="G157" s="1" t="s">
        <v>718</v>
      </c>
      <c r="H157">
        <v>0</v>
      </c>
      <c r="I157">
        <v>0</v>
      </c>
      <c r="J157">
        <v>1</v>
      </c>
      <c r="K157" s="4">
        <v>7.7332999999999998</v>
      </c>
      <c r="L157" s="1" t="s">
        <v>53</v>
      </c>
      <c r="M157" s="1" t="s">
        <v>13</v>
      </c>
    </row>
    <row r="158" spans="1:13" x14ac:dyDescent="0.25">
      <c r="A158" s="1" t="s">
        <v>716</v>
      </c>
      <c r="B158" s="1" t="s">
        <v>189</v>
      </c>
      <c r="C158" s="1" t="s">
        <v>876</v>
      </c>
      <c r="D158" s="1" t="s">
        <v>44</v>
      </c>
      <c r="E158">
        <v>30</v>
      </c>
      <c r="F158" t="str">
        <f>VLOOKUP(Titanic_dataset[[#This Row],[Age]],$P$4:$Q$13,2)</f>
        <v>30-39</v>
      </c>
      <c r="G158" s="1" t="s">
        <v>718</v>
      </c>
      <c r="H158">
        <v>0</v>
      </c>
      <c r="I158">
        <v>0</v>
      </c>
      <c r="J158">
        <v>1</v>
      </c>
      <c r="K158" s="4">
        <v>8.0500000000000007</v>
      </c>
      <c r="L158" s="1" t="s">
        <v>45</v>
      </c>
      <c r="M158" s="1" t="s">
        <v>719</v>
      </c>
    </row>
    <row r="159" spans="1:13" x14ac:dyDescent="0.25">
      <c r="A159" s="1" t="s">
        <v>716</v>
      </c>
      <c r="B159" s="1" t="s">
        <v>190</v>
      </c>
      <c r="C159" s="1" t="s">
        <v>877</v>
      </c>
      <c r="D159" s="1" t="s">
        <v>44</v>
      </c>
      <c r="F159" t="str">
        <f>VLOOKUP(Titanic_dataset[[#This Row],[Age]],$P$4:$Q$13,2)</f>
        <v>0-9</v>
      </c>
      <c r="G159" s="1" t="s">
        <v>718</v>
      </c>
      <c r="H159">
        <v>0</v>
      </c>
      <c r="I159">
        <v>0</v>
      </c>
      <c r="J159">
        <v>1</v>
      </c>
      <c r="K159" s="4">
        <v>8.6624999999999996</v>
      </c>
      <c r="L159" s="1" t="s">
        <v>45</v>
      </c>
      <c r="M159" s="1" t="s">
        <v>719</v>
      </c>
    </row>
    <row r="160" spans="1:13" x14ac:dyDescent="0.25">
      <c r="A160" s="1" t="s">
        <v>729</v>
      </c>
      <c r="B160" s="1" t="s">
        <v>191</v>
      </c>
      <c r="C160" s="1" t="s">
        <v>878</v>
      </c>
      <c r="D160" s="1" t="s">
        <v>44</v>
      </c>
      <c r="F160" t="str">
        <f>VLOOKUP(Titanic_dataset[[#This Row],[Age]],$P$4:$Q$13,2)</f>
        <v>0-9</v>
      </c>
      <c r="G160" s="1" t="s">
        <v>718</v>
      </c>
      <c r="H160">
        <v>8</v>
      </c>
      <c r="I160">
        <v>2</v>
      </c>
      <c r="J160">
        <v>11</v>
      </c>
      <c r="K160" s="4">
        <v>69.55</v>
      </c>
      <c r="L160" s="1" t="s">
        <v>45</v>
      </c>
      <c r="M160" s="1" t="s">
        <v>719</v>
      </c>
    </row>
    <row r="161" spans="1:13" x14ac:dyDescent="0.25">
      <c r="A161" s="1" t="s">
        <v>716</v>
      </c>
      <c r="B161" s="1" t="s">
        <v>192</v>
      </c>
      <c r="C161" s="1" t="s">
        <v>879</v>
      </c>
      <c r="D161" s="1" t="s">
        <v>44</v>
      </c>
      <c r="E161">
        <v>44</v>
      </c>
      <c r="F161" t="str">
        <f>VLOOKUP(Titanic_dataset[[#This Row],[Age]],$P$4:$Q$13,2)</f>
        <v>40-49</v>
      </c>
      <c r="G161" s="1" t="s">
        <v>718</v>
      </c>
      <c r="H161">
        <v>0</v>
      </c>
      <c r="I161">
        <v>1</v>
      </c>
      <c r="J161">
        <v>2</v>
      </c>
      <c r="K161" s="4">
        <v>16.100000000000001</v>
      </c>
      <c r="L161" s="1" t="s">
        <v>45</v>
      </c>
      <c r="M161" s="1" t="s">
        <v>719</v>
      </c>
    </row>
    <row r="162" spans="1:13" x14ac:dyDescent="0.25">
      <c r="A162" s="1" t="s">
        <v>720</v>
      </c>
      <c r="B162" s="1" t="s">
        <v>193</v>
      </c>
      <c r="C162" s="1" t="s">
        <v>880</v>
      </c>
      <c r="D162" s="1" t="s">
        <v>47</v>
      </c>
      <c r="E162">
        <v>40</v>
      </c>
      <c r="F162" t="str">
        <f>VLOOKUP(Titanic_dataset[[#This Row],[Age]],$P$4:$Q$13,2)</f>
        <v>40-49</v>
      </c>
      <c r="G162" s="1" t="s">
        <v>733</v>
      </c>
      <c r="H162">
        <v>0</v>
      </c>
      <c r="I162">
        <v>0</v>
      </c>
      <c r="J162">
        <v>1</v>
      </c>
      <c r="K162" s="4">
        <v>15.75</v>
      </c>
      <c r="L162" s="1" t="s">
        <v>45</v>
      </c>
      <c r="M162" s="1" t="s">
        <v>13</v>
      </c>
    </row>
    <row r="163" spans="1:13" x14ac:dyDescent="0.25">
      <c r="A163" s="1" t="s">
        <v>716</v>
      </c>
      <c r="B163" s="1" t="s">
        <v>194</v>
      </c>
      <c r="C163" s="1" t="s">
        <v>881</v>
      </c>
      <c r="D163" s="1" t="s">
        <v>44</v>
      </c>
      <c r="E163">
        <v>26</v>
      </c>
      <c r="F163" t="str">
        <f>VLOOKUP(Titanic_dataset[[#This Row],[Age]],$P$4:$Q$13,2)</f>
        <v>20-29</v>
      </c>
      <c r="G163" s="1" t="s">
        <v>718</v>
      </c>
      <c r="H163">
        <v>0</v>
      </c>
      <c r="I163">
        <v>0</v>
      </c>
      <c r="J163">
        <v>1</v>
      </c>
      <c r="K163" s="4">
        <v>7.7750000000000004</v>
      </c>
      <c r="L163" s="1" t="s">
        <v>45</v>
      </c>
      <c r="M163" s="1" t="s">
        <v>719</v>
      </c>
    </row>
    <row r="164" spans="1:13" x14ac:dyDescent="0.25">
      <c r="A164" s="1" t="s">
        <v>716</v>
      </c>
      <c r="B164" s="1" t="s">
        <v>195</v>
      </c>
      <c r="C164" s="1" t="s">
        <v>882</v>
      </c>
      <c r="D164" s="1" t="s">
        <v>44</v>
      </c>
      <c r="E164">
        <v>17</v>
      </c>
      <c r="F164" t="str">
        <f>VLOOKUP(Titanic_dataset[[#This Row],[Age]],$P$4:$Q$13,2)</f>
        <v>10-19</v>
      </c>
      <c r="G164" s="1" t="s">
        <v>718</v>
      </c>
      <c r="H164">
        <v>0</v>
      </c>
      <c r="I164">
        <v>0</v>
      </c>
      <c r="J164">
        <v>1</v>
      </c>
      <c r="K164" s="4">
        <v>8.6624999999999996</v>
      </c>
      <c r="L164" s="1" t="s">
        <v>45</v>
      </c>
      <c r="M164" s="1" t="s">
        <v>719</v>
      </c>
    </row>
    <row r="165" spans="1:13" x14ac:dyDescent="0.25">
      <c r="A165" s="1" t="s">
        <v>729</v>
      </c>
      <c r="B165" s="1" t="s">
        <v>96</v>
      </c>
      <c r="C165" s="1" t="s">
        <v>883</v>
      </c>
      <c r="D165" s="1" t="s">
        <v>44</v>
      </c>
      <c r="E165">
        <v>1</v>
      </c>
      <c r="F165" t="str">
        <f>VLOOKUP(Titanic_dataset[[#This Row],[Age]],$P$4:$Q$13,2)</f>
        <v>0-9</v>
      </c>
      <c r="G165" s="1" t="s">
        <v>718</v>
      </c>
      <c r="H165">
        <v>4</v>
      </c>
      <c r="I165">
        <v>1</v>
      </c>
      <c r="J165">
        <v>6</v>
      </c>
      <c r="K165" s="4">
        <v>39.6875</v>
      </c>
      <c r="L165" s="1" t="s">
        <v>45</v>
      </c>
      <c r="M165" s="1" t="s">
        <v>719</v>
      </c>
    </row>
    <row r="166" spans="1:13" x14ac:dyDescent="0.25">
      <c r="A166" s="1" t="s">
        <v>729</v>
      </c>
      <c r="B166" s="1" t="s">
        <v>196</v>
      </c>
      <c r="C166" s="1" t="s">
        <v>884</v>
      </c>
      <c r="D166" s="1" t="s">
        <v>44</v>
      </c>
      <c r="E166">
        <v>9</v>
      </c>
      <c r="F166" t="str">
        <f>VLOOKUP(Titanic_dataset[[#This Row],[Age]],$P$4:$Q$13,2)</f>
        <v>0-9</v>
      </c>
      <c r="G166" s="1" t="s">
        <v>718</v>
      </c>
      <c r="H166">
        <v>0</v>
      </c>
      <c r="I166">
        <v>2</v>
      </c>
      <c r="J166">
        <v>3</v>
      </c>
      <c r="K166" s="4">
        <v>20.524999999999999</v>
      </c>
      <c r="L166" s="1" t="s">
        <v>45</v>
      </c>
      <c r="M166" s="1" t="s">
        <v>13</v>
      </c>
    </row>
    <row r="167" spans="1:13" x14ac:dyDescent="0.25">
      <c r="A167" s="1" t="s">
        <v>720</v>
      </c>
      <c r="B167" s="1" t="s">
        <v>197</v>
      </c>
      <c r="C167" s="1" t="s">
        <v>885</v>
      </c>
      <c r="D167" s="1" t="s">
        <v>47</v>
      </c>
      <c r="F167" t="str">
        <f>VLOOKUP(Titanic_dataset[[#This Row],[Age]],$P$4:$Q$13,2)</f>
        <v>0-9</v>
      </c>
      <c r="G167" s="1" t="s">
        <v>722</v>
      </c>
      <c r="H167">
        <v>0</v>
      </c>
      <c r="I167">
        <v>1</v>
      </c>
      <c r="J167">
        <v>2</v>
      </c>
      <c r="K167" s="4">
        <v>55</v>
      </c>
      <c r="L167" s="1" t="s">
        <v>45</v>
      </c>
      <c r="M167" s="1" t="s">
        <v>13</v>
      </c>
    </row>
    <row r="168" spans="1:13" x14ac:dyDescent="0.25">
      <c r="A168" s="1" t="s">
        <v>720</v>
      </c>
      <c r="B168" s="1" t="s">
        <v>108</v>
      </c>
      <c r="C168" s="1" t="s">
        <v>886</v>
      </c>
      <c r="D168" s="1" t="s">
        <v>47</v>
      </c>
      <c r="E168">
        <v>45</v>
      </c>
      <c r="F168" t="str">
        <f>VLOOKUP(Titanic_dataset[[#This Row],[Age]],$P$4:$Q$13,2)</f>
        <v>40-49</v>
      </c>
      <c r="G168" s="1" t="s">
        <v>718</v>
      </c>
      <c r="H168">
        <v>1</v>
      </c>
      <c r="I168">
        <v>4</v>
      </c>
      <c r="J168">
        <v>6</v>
      </c>
      <c r="K168" s="4">
        <v>27.9</v>
      </c>
      <c r="L168" s="1" t="s">
        <v>45</v>
      </c>
      <c r="M168" s="1" t="s">
        <v>719</v>
      </c>
    </row>
    <row r="169" spans="1:13" x14ac:dyDescent="0.25">
      <c r="A169" s="1" t="s">
        <v>716</v>
      </c>
      <c r="B169" s="1" t="s">
        <v>198</v>
      </c>
      <c r="C169" s="1" t="s">
        <v>887</v>
      </c>
      <c r="D169" s="1" t="s">
        <v>44</v>
      </c>
      <c r="F169" t="str">
        <f>VLOOKUP(Titanic_dataset[[#This Row],[Age]],$P$4:$Q$13,2)</f>
        <v>0-9</v>
      </c>
      <c r="G169" s="1" t="s">
        <v>722</v>
      </c>
      <c r="H169">
        <v>0</v>
      </c>
      <c r="I169">
        <v>0</v>
      </c>
      <c r="J169">
        <v>1</v>
      </c>
      <c r="K169" s="4">
        <v>25.925000000000001</v>
      </c>
      <c r="L169" s="1" t="s">
        <v>45</v>
      </c>
      <c r="M169" s="1" t="s">
        <v>719</v>
      </c>
    </row>
    <row r="170" spans="1:13" x14ac:dyDescent="0.25">
      <c r="A170" s="1" t="s">
        <v>716</v>
      </c>
      <c r="B170" s="1" t="s">
        <v>199</v>
      </c>
      <c r="C170" s="1" t="s">
        <v>796</v>
      </c>
      <c r="D170" s="1" t="s">
        <v>44</v>
      </c>
      <c r="E170">
        <v>28</v>
      </c>
      <c r="F170" t="str">
        <f>VLOOKUP(Titanic_dataset[[#This Row],[Age]],$P$4:$Q$13,2)</f>
        <v>20-29</v>
      </c>
      <c r="G170" s="1" t="s">
        <v>718</v>
      </c>
      <c r="H170">
        <v>0</v>
      </c>
      <c r="I170">
        <v>0</v>
      </c>
      <c r="J170">
        <v>1</v>
      </c>
      <c r="K170" s="4">
        <v>56.495800000000003</v>
      </c>
      <c r="L170" s="1" t="s">
        <v>45</v>
      </c>
      <c r="M170" s="1" t="s">
        <v>719</v>
      </c>
    </row>
    <row r="171" spans="1:13" x14ac:dyDescent="0.25">
      <c r="A171" s="1" t="s">
        <v>716</v>
      </c>
      <c r="B171" s="1" t="s">
        <v>200</v>
      </c>
      <c r="C171" s="1" t="s">
        <v>888</v>
      </c>
      <c r="D171" s="1" t="s">
        <v>44</v>
      </c>
      <c r="E171">
        <v>61</v>
      </c>
      <c r="F171" t="str">
        <f>VLOOKUP(Titanic_dataset[[#This Row],[Age]],$P$4:$Q$13,2)</f>
        <v>60-69</v>
      </c>
      <c r="G171" s="1" t="s">
        <v>722</v>
      </c>
      <c r="H171">
        <v>0</v>
      </c>
      <c r="I171">
        <v>0</v>
      </c>
      <c r="J171">
        <v>1</v>
      </c>
      <c r="K171" s="4">
        <v>33.5</v>
      </c>
      <c r="L171" s="1" t="s">
        <v>45</v>
      </c>
      <c r="M171" s="1" t="s">
        <v>719</v>
      </c>
    </row>
    <row r="172" spans="1:13" x14ac:dyDescent="0.25">
      <c r="A172" s="1" t="s">
        <v>729</v>
      </c>
      <c r="B172" s="1" t="s">
        <v>64</v>
      </c>
      <c r="C172" s="1" t="s">
        <v>889</v>
      </c>
      <c r="D172" s="1" t="s">
        <v>44</v>
      </c>
      <c r="E172">
        <v>4</v>
      </c>
      <c r="F172" t="str">
        <f>VLOOKUP(Titanic_dataset[[#This Row],[Age]],$P$4:$Q$13,2)</f>
        <v>0-9</v>
      </c>
      <c r="G172" s="1" t="s">
        <v>718</v>
      </c>
      <c r="H172">
        <v>4</v>
      </c>
      <c r="I172">
        <v>1</v>
      </c>
      <c r="J172">
        <v>6</v>
      </c>
      <c r="K172" s="4">
        <v>29.125</v>
      </c>
      <c r="L172" s="1" t="s">
        <v>53</v>
      </c>
      <c r="M172" s="1" t="s">
        <v>719</v>
      </c>
    </row>
    <row r="173" spans="1:13" x14ac:dyDescent="0.25">
      <c r="A173" s="1" t="s">
        <v>723</v>
      </c>
      <c r="B173" s="1" t="s">
        <v>56</v>
      </c>
      <c r="C173" s="1" t="s">
        <v>890</v>
      </c>
      <c r="D173" s="1" t="s">
        <v>47</v>
      </c>
      <c r="E173">
        <v>1</v>
      </c>
      <c r="F173" t="str">
        <f>VLOOKUP(Titanic_dataset[[#This Row],[Age]],$P$4:$Q$13,2)</f>
        <v>0-9</v>
      </c>
      <c r="G173" s="1" t="s">
        <v>718</v>
      </c>
      <c r="H173">
        <v>1</v>
      </c>
      <c r="I173">
        <v>1</v>
      </c>
      <c r="J173">
        <v>3</v>
      </c>
      <c r="K173" s="4">
        <v>11.1333</v>
      </c>
      <c r="L173" s="1" t="s">
        <v>45</v>
      </c>
      <c r="M173" s="1" t="s">
        <v>13</v>
      </c>
    </row>
    <row r="174" spans="1:13" x14ac:dyDescent="0.25">
      <c r="A174" s="1" t="s">
        <v>716</v>
      </c>
      <c r="B174" s="1" t="s">
        <v>201</v>
      </c>
      <c r="C174" s="1" t="s">
        <v>891</v>
      </c>
      <c r="D174" s="1" t="s">
        <v>44</v>
      </c>
      <c r="E174">
        <v>21</v>
      </c>
      <c r="F174" t="str">
        <f>VLOOKUP(Titanic_dataset[[#This Row],[Age]],$P$4:$Q$13,2)</f>
        <v>20-29</v>
      </c>
      <c r="G174" s="1" t="s">
        <v>718</v>
      </c>
      <c r="H174">
        <v>0</v>
      </c>
      <c r="I174">
        <v>0</v>
      </c>
      <c r="J174">
        <v>1</v>
      </c>
      <c r="K174" s="4">
        <v>7.9249999999999998</v>
      </c>
      <c r="L174" s="1" t="s">
        <v>45</v>
      </c>
      <c r="M174" s="1" t="s">
        <v>719</v>
      </c>
    </row>
    <row r="175" spans="1:13" x14ac:dyDescent="0.25">
      <c r="A175" s="1" t="s">
        <v>716</v>
      </c>
      <c r="B175" s="1" t="s">
        <v>202</v>
      </c>
      <c r="C175" s="1" t="s">
        <v>892</v>
      </c>
      <c r="D175" s="1" t="s">
        <v>44</v>
      </c>
      <c r="E175">
        <v>56</v>
      </c>
      <c r="F175" t="str">
        <f>VLOOKUP(Titanic_dataset[[#This Row],[Age]],$P$4:$Q$13,2)</f>
        <v>50-59</v>
      </c>
      <c r="G175" s="1" t="s">
        <v>722</v>
      </c>
      <c r="H175">
        <v>0</v>
      </c>
      <c r="I175">
        <v>0</v>
      </c>
      <c r="J175">
        <v>1</v>
      </c>
      <c r="K175" s="4">
        <v>30.695799999999998</v>
      </c>
      <c r="L175" s="1" t="s">
        <v>48</v>
      </c>
      <c r="M175" s="1" t="s">
        <v>719</v>
      </c>
    </row>
    <row r="176" spans="1:13" x14ac:dyDescent="0.25">
      <c r="A176" s="1" t="s">
        <v>716</v>
      </c>
      <c r="B176" s="1" t="s">
        <v>203</v>
      </c>
      <c r="C176" s="1" t="s">
        <v>893</v>
      </c>
      <c r="D176" s="1" t="s">
        <v>44</v>
      </c>
      <c r="E176">
        <v>18</v>
      </c>
      <c r="F176" t="str">
        <f>VLOOKUP(Titanic_dataset[[#This Row],[Age]],$P$4:$Q$13,2)</f>
        <v>10-19</v>
      </c>
      <c r="G176" s="1" t="s">
        <v>718</v>
      </c>
      <c r="H176">
        <v>1</v>
      </c>
      <c r="I176">
        <v>1</v>
      </c>
      <c r="J176">
        <v>3</v>
      </c>
      <c r="K176" s="4">
        <v>7.8541999999999996</v>
      </c>
      <c r="L176" s="1" t="s">
        <v>45</v>
      </c>
      <c r="M176" s="1" t="s">
        <v>719</v>
      </c>
    </row>
    <row r="177" spans="1:13" x14ac:dyDescent="0.25">
      <c r="A177" s="1" t="s">
        <v>729</v>
      </c>
      <c r="B177" s="1" t="s">
        <v>204</v>
      </c>
      <c r="C177" s="1" t="s">
        <v>894</v>
      </c>
      <c r="D177" s="1" t="s">
        <v>44</v>
      </c>
      <c r="F177" t="str">
        <f>VLOOKUP(Titanic_dataset[[#This Row],[Age]],$P$4:$Q$13,2)</f>
        <v>0-9</v>
      </c>
      <c r="G177" s="1" t="s">
        <v>718</v>
      </c>
      <c r="H177">
        <v>3</v>
      </c>
      <c r="I177">
        <v>1</v>
      </c>
      <c r="J177">
        <v>5</v>
      </c>
      <c r="K177" s="4">
        <v>25.466699999999999</v>
      </c>
      <c r="L177" s="1" t="s">
        <v>45</v>
      </c>
      <c r="M177" s="1" t="s">
        <v>719</v>
      </c>
    </row>
    <row r="178" spans="1:13" x14ac:dyDescent="0.25">
      <c r="A178" s="1" t="s">
        <v>723</v>
      </c>
      <c r="B178" s="1" t="s">
        <v>205</v>
      </c>
      <c r="C178" s="1" t="s">
        <v>895</v>
      </c>
      <c r="D178" s="1" t="s">
        <v>47</v>
      </c>
      <c r="E178">
        <v>50</v>
      </c>
      <c r="F178" t="str">
        <f>VLOOKUP(Titanic_dataset[[#This Row],[Age]],$P$4:$Q$13,2)</f>
        <v>50-59</v>
      </c>
      <c r="G178" s="1" t="s">
        <v>722</v>
      </c>
      <c r="H178">
        <v>0</v>
      </c>
      <c r="I178">
        <v>0</v>
      </c>
      <c r="J178">
        <v>1</v>
      </c>
      <c r="K178" s="4">
        <v>28.712499999999999</v>
      </c>
      <c r="L178" s="1" t="s">
        <v>48</v>
      </c>
      <c r="M178" s="1" t="s">
        <v>719</v>
      </c>
    </row>
    <row r="179" spans="1:13" x14ac:dyDescent="0.25">
      <c r="A179" s="1" t="s">
        <v>716</v>
      </c>
      <c r="B179" s="1" t="s">
        <v>206</v>
      </c>
      <c r="C179" s="1" t="s">
        <v>896</v>
      </c>
      <c r="D179" s="1" t="s">
        <v>44</v>
      </c>
      <c r="E179">
        <v>30</v>
      </c>
      <c r="F179" t="str">
        <f>VLOOKUP(Titanic_dataset[[#This Row],[Age]],$P$4:$Q$13,2)</f>
        <v>30-39</v>
      </c>
      <c r="G179" s="1" t="s">
        <v>733</v>
      </c>
      <c r="H179">
        <v>0</v>
      </c>
      <c r="I179">
        <v>0</v>
      </c>
      <c r="J179">
        <v>1</v>
      </c>
      <c r="K179" s="4">
        <v>13</v>
      </c>
      <c r="L179" s="1" t="s">
        <v>45</v>
      </c>
      <c r="M179" s="1" t="s">
        <v>719</v>
      </c>
    </row>
    <row r="180" spans="1:13" x14ac:dyDescent="0.25">
      <c r="A180" s="1" t="s">
        <v>716</v>
      </c>
      <c r="B180" s="1" t="s">
        <v>207</v>
      </c>
      <c r="C180" s="1" t="s">
        <v>897</v>
      </c>
      <c r="D180" s="1" t="s">
        <v>44</v>
      </c>
      <c r="E180">
        <v>36</v>
      </c>
      <c r="F180" t="str">
        <f>VLOOKUP(Titanic_dataset[[#This Row],[Age]],$P$4:$Q$13,2)</f>
        <v>30-39</v>
      </c>
      <c r="G180" s="1" t="s">
        <v>718</v>
      </c>
      <c r="H180">
        <v>0</v>
      </c>
      <c r="I180">
        <v>0</v>
      </c>
      <c r="J180">
        <v>1</v>
      </c>
      <c r="K180" s="4">
        <v>0</v>
      </c>
      <c r="L180" s="1" t="s">
        <v>45</v>
      </c>
      <c r="M180" s="1" t="s">
        <v>719</v>
      </c>
    </row>
    <row r="181" spans="1:13" x14ac:dyDescent="0.25">
      <c r="A181" s="1" t="s">
        <v>723</v>
      </c>
      <c r="B181" s="1" t="s">
        <v>191</v>
      </c>
      <c r="C181" s="1" t="s">
        <v>898</v>
      </c>
      <c r="D181" s="1" t="s">
        <v>47</v>
      </c>
      <c r="F181" t="str">
        <f>VLOOKUP(Titanic_dataset[[#This Row],[Age]],$P$4:$Q$13,2)</f>
        <v>0-9</v>
      </c>
      <c r="G181" s="1" t="s">
        <v>718</v>
      </c>
      <c r="H181">
        <v>8</v>
      </c>
      <c r="I181">
        <v>2</v>
      </c>
      <c r="J181">
        <v>11</v>
      </c>
      <c r="K181" s="4">
        <v>69.55</v>
      </c>
      <c r="L181" s="1" t="s">
        <v>45</v>
      </c>
      <c r="M181" s="1" t="s">
        <v>719</v>
      </c>
    </row>
    <row r="182" spans="1:13" x14ac:dyDescent="0.25">
      <c r="A182" s="1" t="s">
        <v>716</v>
      </c>
      <c r="B182" s="1" t="s">
        <v>208</v>
      </c>
      <c r="C182" s="1" t="s">
        <v>899</v>
      </c>
      <c r="D182" s="1" t="s">
        <v>44</v>
      </c>
      <c r="F182" t="str">
        <f>VLOOKUP(Titanic_dataset[[#This Row],[Age]],$P$4:$Q$13,2)</f>
        <v>0-9</v>
      </c>
      <c r="G182" s="1" t="s">
        <v>733</v>
      </c>
      <c r="H182">
        <v>0</v>
      </c>
      <c r="I182">
        <v>0</v>
      </c>
      <c r="J182">
        <v>1</v>
      </c>
      <c r="K182" s="4">
        <v>15.05</v>
      </c>
      <c r="L182" s="1" t="s">
        <v>48</v>
      </c>
      <c r="M182" s="1" t="s">
        <v>719</v>
      </c>
    </row>
    <row r="183" spans="1:13" x14ac:dyDescent="0.25">
      <c r="A183" s="1" t="s">
        <v>729</v>
      </c>
      <c r="B183" s="1" t="s">
        <v>72</v>
      </c>
      <c r="C183" s="1" t="s">
        <v>900</v>
      </c>
      <c r="D183" s="1" t="s">
        <v>44</v>
      </c>
      <c r="E183">
        <v>9</v>
      </c>
      <c r="F183" t="str">
        <f>VLOOKUP(Titanic_dataset[[#This Row],[Age]],$P$4:$Q$13,2)</f>
        <v>0-9</v>
      </c>
      <c r="G183" s="1" t="s">
        <v>718</v>
      </c>
      <c r="H183">
        <v>4</v>
      </c>
      <c r="I183">
        <v>2</v>
      </c>
      <c r="J183">
        <v>7</v>
      </c>
      <c r="K183" s="4">
        <v>31.387499999999999</v>
      </c>
      <c r="L183" s="1" t="s">
        <v>45</v>
      </c>
      <c r="M183" s="1" t="s">
        <v>719</v>
      </c>
    </row>
    <row r="184" spans="1:13" x14ac:dyDescent="0.25">
      <c r="A184" s="1" t="s">
        <v>729</v>
      </c>
      <c r="B184" s="1" t="s">
        <v>209</v>
      </c>
      <c r="C184" s="1" t="s">
        <v>901</v>
      </c>
      <c r="D184" s="1" t="s">
        <v>44</v>
      </c>
      <c r="E184">
        <v>1</v>
      </c>
      <c r="F184" t="str">
        <f>VLOOKUP(Titanic_dataset[[#This Row],[Age]],$P$4:$Q$13,2)</f>
        <v>0-9</v>
      </c>
      <c r="G184" s="1" t="s">
        <v>733</v>
      </c>
      <c r="H184">
        <v>2</v>
      </c>
      <c r="I184">
        <v>1</v>
      </c>
      <c r="J184">
        <v>4</v>
      </c>
      <c r="K184" s="4">
        <v>39</v>
      </c>
      <c r="L184" s="1" t="s">
        <v>45</v>
      </c>
      <c r="M184" s="1" t="s">
        <v>13</v>
      </c>
    </row>
    <row r="185" spans="1:13" x14ac:dyDescent="0.25">
      <c r="A185" s="1" t="s">
        <v>723</v>
      </c>
      <c r="B185" s="1" t="s">
        <v>210</v>
      </c>
      <c r="C185" s="1" t="s">
        <v>902</v>
      </c>
      <c r="D185" s="1" t="s">
        <v>47</v>
      </c>
      <c r="E185">
        <v>4</v>
      </c>
      <c r="F185" t="str">
        <f>VLOOKUP(Titanic_dataset[[#This Row],[Age]],$P$4:$Q$13,2)</f>
        <v>0-9</v>
      </c>
      <c r="G185" s="1" t="s">
        <v>718</v>
      </c>
      <c r="H185">
        <v>0</v>
      </c>
      <c r="I185">
        <v>2</v>
      </c>
      <c r="J185">
        <v>3</v>
      </c>
      <c r="K185" s="4">
        <v>22.024999999999999</v>
      </c>
      <c r="L185" s="1" t="s">
        <v>45</v>
      </c>
      <c r="M185" s="1" t="s">
        <v>13</v>
      </c>
    </row>
    <row r="186" spans="1:13" x14ac:dyDescent="0.25">
      <c r="A186" s="1" t="s">
        <v>716</v>
      </c>
      <c r="B186" s="1" t="s">
        <v>211</v>
      </c>
      <c r="C186" s="1" t="s">
        <v>903</v>
      </c>
      <c r="D186" s="1" t="s">
        <v>44</v>
      </c>
      <c r="F186" t="str">
        <f>VLOOKUP(Titanic_dataset[[#This Row],[Age]],$P$4:$Q$13,2)</f>
        <v>0-9</v>
      </c>
      <c r="G186" s="1" t="s">
        <v>722</v>
      </c>
      <c r="H186">
        <v>0</v>
      </c>
      <c r="I186">
        <v>0</v>
      </c>
      <c r="J186">
        <v>1</v>
      </c>
      <c r="K186" s="4">
        <v>50</v>
      </c>
      <c r="L186" s="1" t="s">
        <v>45</v>
      </c>
      <c r="M186" s="1" t="s">
        <v>719</v>
      </c>
    </row>
    <row r="187" spans="1:13" x14ac:dyDescent="0.25">
      <c r="A187" s="1" t="s">
        <v>720</v>
      </c>
      <c r="B187" s="1" t="s">
        <v>212</v>
      </c>
      <c r="C187" s="1" t="s">
        <v>904</v>
      </c>
      <c r="D187" s="1" t="s">
        <v>47</v>
      </c>
      <c r="F187" t="str">
        <f>VLOOKUP(Titanic_dataset[[#This Row],[Age]],$P$4:$Q$13,2)</f>
        <v>0-9</v>
      </c>
      <c r="G187" s="1" t="s">
        <v>718</v>
      </c>
      <c r="H187">
        <v>1</v>
      </c>
      <c r="I187">
        <v>0</v>
      </c>
      <c r="J187">
        <v>2</v>
      </c>
      <c r="K187" s="4">
        <v>15.5</v>
      </c>
      <c r="L187" s="1" t="s">
        <v>53</v>
      </c>
      <c r="M187" s="1" t="s">
        <v>13</v>
      </c>
    </row>
    <row r="188" spans="1:13" x14ac:dyDescent="0.25">
      <c r="A188" s="1" t="s">
        <v>716</v>
      </c>
      <c r="B188" s="1" t="s">
        <v>213</v>
      </c>
      <c r="C188" s="1" t="s">
        <v>905</v>
      </c>
      <c r="D188" s="1" t="s">
        <v>44</v>
      </c>
      <c r="E188">
        <v>45</v>
      </c>
      <c r="F188" t="str">
        <f>VLOOKUP(Titanic_dataset[[#This Row],[Age]],$P$4:$Q$13,2)</f>
        <v>40-49</v>
      </c>
      <c r="G188" s="1" t="s">
        <v>722</v>
      </c>
      <c r="H188">
        <v>0</v>
      </c>
      <c r="I188">
        <v>0</v>
      </c>
      <c r="J188">
        <v>1</v>
      </c>
      <c r="K188" s="4">
        <v>26.55</v>
      </c>
      <c r="L188" s="1" t="s">
        <v>45</v>
      </c>
      <c r="M188" s="1" t="s">
        <v>13</v>
      </c>
    </row>
    <row r="189" spans="1:13" x14ac:dyDescent="0.25">
      <c r="A189" s="1" t="s">
        <v>716</v>
      </c>
      <c r="B189" s="1" t="s">
        <v>214</v>
      </c>
      <c r="C189" s="1" t="s">
        <v>906</v>
      </c>
      <c r="D189" s="1" t="s">
        <v>44</v>
      </c>
      <c r="E189">
        <v>40</v>
      </c>
      <c r="F189" t="str">
        <f>VLOOKUP(Titanic_dataset[[#This Row],[Age]],$P$4:$Q$13,2)</f>
        <v>40-49</v>
      </c>
      <c r="G189" s="1" t="s">
        <v>718</v>
      </c>
      <c r="H189">
        <v>1</v>
      </c>
      <c r="I189">
        <v>1</v>
      </c>
      <c r="J189">
        <v>3</v>
      </c>
      <c r="K189" s="4">
        <v>15.5</v>
      </c>
      <c r="L189" s="1" t="s">
        <v>53</v>
      </c>
      <c r="M189" s="1" t="s">
        <v>719</v>
      </c>
    </row>
    <row r="190" spans="1:13" x14ac:dyDescent="0.25">
      <c r="A190" s="1" t="s">
        <v>716</v>
      </c>
      <c r="B190" s="1" t="s">
        <v>215</v>
      </c>
      <c r="C190" s="1" t="s">
        <v>907</v>
      </c>
      <c r="D190" s="1" t="s">
        <v>44</v>
      </c>
      <c r="E190">
        <v>36</v>
      </c>
      <c r="F190" t="str">
        <f>VLOOKUP(Titanic_dataset[[#This Row],[Age]],$P$4:$Q$13,2)</f>
        <v>30-39</v>
      </c>
      <c r="G190" s="1" t="s">
        <v>718</v>
      </c>
      <c r="H190">
        <v>0</v>
      </c>
      <c r="I190">
        <v>0</v>
      </c>
      <c r="J190">
        <v>1</v>
      </c>
      <c r="K190" s="4">
        <v>7.8958000000000004</v>
      </c>
      <c r="L190" s="1" t="s">
        <v>45</v>
      </c>
      <c r="M190" s="1" t="s">
        <v>719</v>
      </c>
    </row>
    <row r="191" spans="1:13" x14ac:dyDescent="0.25">
      <c r="A191" s="1" t="s">
        <v>720</v>
      </c>
      <c r="B191" s="1" t="s">
        <v>216</v>
      </c>
      <c r="C191" s="1" t="s">
        <v>908</v>
      </c>
      <c r="D191" s="1" t="s">
        <v>47</v>
      </c>
      <c r="E191">
        <v>32</v>
      </c>
      <c r="F191" t="str">
        <f>VLOOKUP(Titanic_dataset[[#This Row],[Age]],$P$4:$Q$13,2)</f>
        <v>30-39</v>
      </c>
      <c r="G191" s="1" t="s">
        <v>733</v>
      </c>
      <c r="H191">
        <v>0</v>
      </c>
      <c r="I191">
        <v>0</v>
      </c>
      <c r="J191">
        <v>1</v>
      </c>
      <c r="K191" s="4">
        <v>13</v>
      </c>
      <c r="L191" s="1" t="s">
        <v>45</v>
      </c>
      <c r="M191" s="1" t="s">
        <v>13</v>
      </c>
    </row>
    <row r="192" spans="1:13" x14ac:dyDescent="0.25">
      <c r="A192" s="1" t="s">
        <v>716</v>
      </c>
      <c r="B192" s="1" t="s">
        <v>217</v>
      </c>
      <c r="C192" s="1" t="s">
        <v>909</v>
      </c>
      <c r="D192" s="1" t="s">
        <v>44</v>
      </c>
      <c r="E192">
        <v>19</v>
      </c>
      <c r="F192" t="str">
        <f>VLOOKUP(Titanic_dataset[[#This Row],[Age]],$P$4:$Q$13,2)</f>
        <v>10-19</v>
      </c>
      <c r="G192" s="1" t="s">
        <v>733</v>
      </c>
      <c r="H192">
        <v>0</v>
      </c>
      <c r="I192">
        <v>0</v>
      </c>
      <c r="J192">
        <v>1</v>
      </c>
      <c r="K192" s="4">
        <v>13</v>
      </c>
      <c r="L192" s="1" t="s">
        <v>45</v>
      </c>
      <c r="M192" s="1" t="s">
        <v>719</v>
      </c>
    </row>
    <row r="193" spans="1:13" x14ac:dyDescent="0.25">
      <c r="A193" s="1" t="s">
        <v>723</v>
      </c>
      <c r="B193" s="1" t="s">
        <v>218</v>
      </c>
      <c r="C193" s="1" t="s">
        <v>910</v>
      </c>
      <c r="D193" s="1" t="s">
        <v>47</v>
      </c>
      <c r="E193">
        <v>19</v>
      </c>
      <c r="F193" t="str">
        <f>VLOOKUP(Titanic_dataset[[#This Row],[Age]],$P$4:$Q$13,2)</f>
        <v>10-19</v>
      </c>
      <c r="G193" s="1" t="s">
        <v>718</v>
      </c>
      <c r="H193">
        <v>1</v>
      </c>
      <c r="I193">
        <v>0</v>
      </c>
      <c r="J193">
        <v>2</v>
      </c>
      <c r="K193" s="4">
        <v>7.8541999999999996</v>
      </c>
      <c r="L193" s="1" t="s">
        <v>45</v>
      </c>
      <c r="M193" s="1" t="s">
        <v>13</v>
      </c>
    </row>
    <row r="194" spans="1:13" x14ac:dyDescent="0.25">
      <c r="A194" s="1" t="s">
        <v>729</v>
      </c>
      <c r="B194" s="1" t="s">
        <v>181</v>
      </c>
      <c r="C194" s="1" t="s">
        <v>911</v>
      </c>
      <c r="D194" s="1" t="s">
        <v>44</v>
      </c>
      <c r="E194">
        <v>3</v>
      </c>
      <c r="F194" t="str">
        <f>VLOOKUP(Titanic_dataset[[#This Row],[Age]],$P$4:$Q$13,2)</f>
        <v>0-9</v>
      </c>
      <c r="G194" s="1" t="s">
        <v>733</v>
      </c>
      <c r="H194">
        <v>1</v>
      </c>
      <c r="I194">
        <v>1</v>
      </c>
      <c r="J194">
        <v>3</v>
      </c>
      <c r="K194" s="4">
        <v>26</v>
      </c>
      <c r="L194" s="1" t="s">
        <v>45</v>
      </c>
      <c r="M194" s="1" t="s">
        <v>13</v>
      </c>
    </row>
    <row r="195" spans="1:13" x14ac:dyDescent="0.25">
      <c r="A195" s="1" t="s">
        <v>720</v>
      </c>
      <c r="B195" s="1" t="s">
        <v>219</v>
      </c>
      <c r="C195" s="1" t="s">
        <v>912</v>
      </c>
      <c r="D195" s="1" t="s">
        <v>47</v>
      </c>
      <c r="E195">
        <v>44</v>
      </c>
      <c r="F195" t="str">
        <f>VLOOKUP(Titanic_dataset[[#This Row],[Age]],$P$4:$Q$13,2)</f>
        <v>40-49</v>
      </c>
      <c r="G195" s="1" t="s">
        <v>722</v>
      </c>
      <c r="H195">
        <v>0</v>
      </c>
      <c r="I195">
        <v>0</v>
      </c>
      <c r="J195">
        <v>1</v>
      </c>
      <c r="K195" s="4">
        <v>27.720800000000001</v>
      </c>
      <c r="L195" s="1" t="s">
        <v>48</v>
      </c>
      <c r="M195" s="1" t="s">
        <v>13</v>
      </c>
    </row>
    <row r="196" spans="1:13" x14ac:dyDescent="0.25">
      <c r="A196" s="1" t="s">
        <v>723</v>
      </c>
      <c r="B196" s="1" t="s">
        <v>220</v>
      </c>
      <c r="C196" s="1" t="s">
        <v>913</v>
      </c>
      <c r="D196" s="1" t="s">
        <v>47</v>
      </c>
      <c r="E196">
        <v>58</v>
      </c>
      <c r="F196" t="str">
        <f>VLOOKUP(Titanic_dataset[[#This Row],[Age]],$P$4:$Q$13,2)</f>
        <v>50-59</v>
      </c>
      <c r="G196" s="1" t="s">
        <v>722</v>
      </c>
      <c r="H196">
        <v>0</v>
      </c>
      <c r="I196">
        <v>0</v>
      </c>
      <c r="J196">
        <v>1</v>
      </c>
      <c r="K196" s="4">
        <v>146.52080000000001</v>
      </c>
      <c r="L196" s="1" t="s">
        <v>48</v>
      </c>
      <c r="M196" s="1" t="s">
        <v>13</v>
      </c>
    </row>
    <row r="197" spans="1:13" x14ac:dyDescent="0.25">
      <c r="A197" s="1" t="s">
        <v>716</v>
      </c>
      <c r="B197" s="1" t="s">
        <v>221</v>
      </c>
      <c r="C197" s="1" t="s">
        <v>648</v>
      </c>
      <c r="D197" s="1" t="s">
        <v>44</v>
      </c>
      <c r="F197" t="str">
        <f>VLOOKUP(Titanic_dataset[[#This Row],[Age]],$P$4:$Q$13,2)</f>
        <v>0-9</v>
      </c>
      <c r="G197" s="1" t="s">
        <v>718</v>
      </c>
      <c r="H197">
        <v>0</v>
      </c>
      <c r="I197">
        <v>0</v>
      </c>
      <c r="J197">
        <v>1</v>
      </c>
      <c r="K197" s="4">
        <v>7.75</v>
      </c>
      <c r="L197" s="1" t="s">
        <v>53</v>
      </c>
      <c r="M197" s="1" t="s">
        <v>719</v>
      </c>
    </row>
    <row r="198" spans="1:13" x14ac:dyDescent="0.25">
      <c r="A198" s="1" t="s">
        <v>716</v>
      </c>
      <c r="B198" s="1" t="s">
        <v>187</v>
      </c>
      <c r="C198" s="1" t="s">
        <v>914</v>
      </c>
      <c r="D198" s="1" t="s">
        <v>44</v>
      </c>
      <c r="E198">
        <v>42</v>
      </c>
      <c r="F198" t="str">
        <f>VLOOKUP(Titanic_dataset[[#This Row],[Age]],$P$4:$Q$13,2)</f>
        <v>40-49</v>
      </c>
      <c r="G198" s="1" t="s">
        <v>718</v>
      </c>
      <c r="H198">
        <v>0</v>
      </c>
      <c r="I198">
        <v>1</v>
      </c>
      <c r="J198">
        <v>2</v>
      </c>
      <c r="K198" s="4">
        <v>8.4041999999999994</v>
      </c>
      <c r="L198" s="1" t="s">
        <v>45</v>
      </c>
      <c r="M198" s="1" t="s">
        <v>719</v>
      </c>
    </row>
    <row r="199" spans="1:13" x14ac:dyDescent="0.25">
      <c r="A199" s="1" t="s">
        <v>723</v>
      </c>
      <c r="B199" s="1" t="s">
        <v>222</v>
      </c>
      <c r="C199" s="1" t="s">
        <v>915</v>
      </c>
      <c r="D199" s="1" t="s">
        <v>47</v>
      </c>
      <c r="F199" t="str">
        <f>VLOOKUP(Titanic_dataset[[#This Row],[Age]],$P$4:$Q$13,2)</f>
        <v>0-9</v>
      </c>
      <c r="G199" s="1" t="s">
        <v>718</v>
      </c>
      <c r="H199">
        <v>0</v>
      </c>
      <c r="I199">
        <v>0</v>
      </c>
      <c r="J199">
        <v>1</v>
      </c>
      <c r="K199" s="4">
        <v>7.75</v>
      </c>
      <c r="L199" s="1" t="s">
        <v>53</v>
      </c>
      <c r="M199" s="1" t="s">
        <v>13</v>
      </c>
    </row>
    <row r="200" spans="1:13" x14ac:dyDescent="0.25">
      <c r="A200" s="1" t="s">
        <v>723</v>
      </c>
      <c r="B200" s="1" t="s">
        <v>223</v>
      </c>
      <c r="C200" s="1" t="s">
        <v>916</v>
      </c>
      <c r="D200" s="1" t="s">
        <v>47</v>
      </c>
      <c r="E200">
        <v>24</v>
      </c>
      <c r="F200" t="str">
        <f>VLOOKUP(Titanic_dataset[[#This Row],[Age]],$P$4:$Q$13,2)</f>
        <v>20-29</v>
      </c>
      <c r="G200" s="1" t="s">
        <v>733</v>
      </c>
      <c r="H200">
        <v>0</v>
      </c>
      <c r="I200">
        <v>0</v>
      </c>
      <c r="J200">
        <v>1</v>
      </c>
      <c r="K200" s="4">
        <v>13</v>
      </c>
      <c r="L200" s="1" t="s">
        <v>45</v>
      </c>
      <c r="M200" s="1" t="s">
        <v>719</v>
      </c>
    </row>
    <row r="201" spans="1:13" x14ac:dyDescent="0.25">
      <c r="A201" s="1" t="s">
        <v>716</v>
      </c>
      <c r="B201" s="1" t="s">
        <v>224</v>
      </c>
      <c r="C201" s="1" t="s">
        <v>917</v>
      </c>
      <c r="D201" s="1" t="s">
        <v>44</v>
      </c>
      <c r="E201">
        <v>28</v>
      </c>
      <c r="F201" t="str">
        <f>VLOOKUP(Titanic_dataset[[#This Row],[Age]],$P$4:$Q$13,2)</f>
        <v>20-29</v>
      </c>
      <c r="G201" s="1" t="s">
        <v>718</v>
      </c>
      <c r="H201">
        <v>0</v>
      </c>
      <c r="I201">
        <v>0</v>
      </c>
      <c r="J201">
        <v>1</v>
      </c>
      <c r="K201" s="4">
        <v>9.5</v>
      </c>
      <c r="L201" s="1" t="s">
        <v>45</v>
      </c>
      <c r="M201" s="1" t="s">
        <v>719</v>
      </c>
    </row>
    <row r="202" spans="1:13" x14ac:dyDescent="0.25">
      <c r="A202" s="1" t="s">
        <v>716</v>
      </c>
      <c r="B202" s="1" t="s">
        <v>191</v>
      </c>
      <c r="C202" s="1" t="s">
        <v>918</v>
      </c>
      <c r="D202" s="1" t="s">
        <v>44</v>
      </c>
      <c r="F202" t="str">
        <f>VLOOKUP(Titanic_dataset[[#This Row],[Age]],$P$4:$Q$13,2)</f>
        <v>0-9</v>
      </c>
      <c r="G202" s="1" t="s">
        <v>718</v>
      </c>
      <c r="H202">
        <v>8</v>
      </c>
      <c r="I202">
        <v>2</v>
      </c>
      <c r="J202">
        <v>11</v>
      </c>
      <c r="K202" s="4">
        <v>69.55</v>
      </c>
      <c r="L202" s="1" t="s">
        <v>45</v>
      </c>
      <c r="M202" s="1" t="s">
        <v>719</v>
      </c>
    </row>
    <row r="203" spans="1:13" x14ac:dyDescent="0.25">
      <c r="A203" s="1" t="s">
        <v>716</v>
      </c>
      <c r="B203" s="1" t="s">
        <v>225</v>
      </c>
      <c r="C203" s="1" t="s">
        <v>919</v>
      </c>
      <c r="D203" s="1" t="s">
        <v>44</v>
      </c>
      <c r="E203">
        <v>34</v>
      </c>
      <c r="F203" t="str">
        <f>VLOOKUP(Titanic_dataset[[#This Row],[Age]],$P$4:$Q$13,2)</f>
        <v>30-39</v>
      </c>
      <c r="G203" s="1" t="s">
        <v>718</v>
      </c>
      <c r="H203">
        <v>0</v>
      </c>
      <c r="I203">
        <v>0</v>
      </c>
      <c r="J203">
        <v>1</v>
      </c>
      <c r="K203" s="4">
        <v>6.4958</v>
      </c>
      <c r="L203" s="1" t="s">
        <v>45</v>
      </c>
      <c r="M203" s="1" t="s">
        <v>719</v>
      </c>
    </row>
    <row r="204" spans="1:13" x14ac:dyDescent="0.25">
      <c r="A204" s="1" t="s">
        <v>716</v>
      </c>
      <c r="B204" s="1" t="s">
        <v>226</v>
      </c>
      <c r="C204" s="1" t="s">
        <v>920</v>
      </c>
      <c r="D204" s="1" t="s">
        <v>44</v>
      </c>
      <c r="E204">
        <v>46</v>
      </c>
      <c r="F204" t="str">
        <f>VLOOKUP(Titanic_dataset[[#This Row],[Age]],$P$4:$Q$13,2)</f>
        <v>40-49</v>
      </c>
      <c r="G204" s="1" t="s">
        <v>718</v>
      </c>
      <c r="H204">
        <v>0</v>
      </c>
      <c r="I204">
        <v>0</v>
      </c>
      <c r="J204">
        <v>1</v>
      </c>
      <c r="K204" s="4">
        <v>7.2249999999999996</v>
      </c>
      <c r="L204" s="1" t="s">
        <v>48</v>
      </c>
      <c r="M204" s="1" t="s">
        <v>719</v>
      </c>
    </row>
    <row r="205" spans="1:13" x14ac:dyDescent="0.25">
      <c r="A205" s="1" t="s">
        <v>716</v>
      </c>
      <c r="B205" s="1" t="s">
        <v>227</v>
      </c>
      <c r="C205" s="1" t="s">
        <v>921</v>
      </c>
      <c r="D205" s="1" t="s">
        <v>44</v>
      </c>
      <c r="E205">
        <v>18</v>
      </c>
      <c r="F205" t="str">
        <f>VLOOKUP(Titanic_dataset[[#This Row],[Age]],$P$4:$Q$13,2)</f>
        <v>10-19</v>
      </c>
      <c r="G205" s="1" t="s">
        <v>718</v>
      </c>
      <c r="H205">
        <v>0</v>
      </c>
      <c r="I205">
        <v>0</v>
      </c>
      <c r="J205">
        <v>1</v>
      </c>
      <c r="K205" s="4">
        <v>8.0500000000000007</v>
      </c>
      <c r="L205" s="1" t="s">
        <v>45</v>
      </c>
      <c r="M205" s="1" t="s">
        <v>13</v>
      </c>
    </row>
    <row r="206" spans="1:13" x14ac:dyDescent="0.25">
      <c r="A206" s="1" t="s">
        <v>723</v>
      </c>
      <c r="B206" s="1" t="s">
        <v>228</v>
      </c>
      <c r="C206" s="1" t="s">
        <v>922</v>
      </c>
      <c r="D206" s="1" t="s">
        <v>47</v>
      </c>
      <c r="E206">
        <v>2</v>
      </c>
      <c r="F206" t="str">
        <f>VLOOKUP(Titanic_dataset[[#This Row],[Age]],$P$4:$Q$13,2)</f>
        <v>0-9</v>
      </c>
      <c r="G206" s="1" t="s">
        <v>718</v>
      </c>
      <c r="H206">
        <v>0</v>
      </c>
      <c r="I206">
        <v>1</v>
      </c>
      <c r="J206">
        <v>2</v>
      </c>
      <c r="K206" s="4">
        <v>10.4625</v>
      </c>
      <c r="L206" s="1" t="s">
        <v>45</v>
      </c>
      <c r="M206" s="1" t="s">
        <v>719</v>
      </c>
    </row>
    <row r="207" spans="1:13" x14ac:dyDescent="0.25">
      <c r="A207" s="1" t="s">
        <v>716</v>
      </c>
      <c r="B207" s="1" t="s">
        <v>128</v>
      </c>
      <c r="C207" s="1" t="s">
        <v>923</v>
      </c>
      <c r="D207" s="1" t="s">
        <v>44</v>
      </c>
      <c r="E207">
        <v>32</v>
      </c>
      <c r="F207" t="str">
        <f>VLOOKUP(Titanic_dataset[[#This Row],[Age]],$P$4:$Q$13,2)</f>
        <v>30-39</v>
      </c>
      <c r="G207" s="1" t="s">
        <v>718</v>
      </c>
      <c r="H207">
        <v>1</v>
      </c>
      <c r="I207">
        <v>0</v>
      </c>
      <c r="J207">
        <v>2</v>
      </c>
      <c r="K207" s="4">
        <v>15.85</v>
      </c>
      <c r="L207" s="1" t="s">
        <v>45</v>
      </c>
      <c r="M207" s="1" t="s">
        <v>719</v>
      </c>
    </row>
    <row r="208" spans="1:13" x14ac:dyDescent="0.25">
      <c r="A208" s="1" t="s">
        <v>716</v>
      </c>
      <c r="B208" s="1" t="s">
        <v>229</v>
      </c>
      <c r="C208" s="1" t="s">
        <v>924</v>
      </c>
      <c r="D208" s="1" t="s">
        <v>44</v>
      </c>
      <c r="E208">
        <v>26</v>
      </c>
      <c r="F208" t="str">
        <f>VLOOKUP(Titanic_dataset[[#This Row],[Age]],$P$4:$Q$13,2)</f>
        <v>20-29</v>
      </c>
      <c r="G208" s="1" t="s">
        <v>718</v>
      </c>
      <c r="H208">
        <v>0</v>
      </c>
      <c r="I208">
        <v>0</v>
      </c>
      <c r="J208">
        <v>1</v>
      </c>
      <c r="K208" s="4">
        <v>18.787500000000001</v>
      </c>
      <c r="L208" s="1" t="s">
        <v>48</v>
      </c>
      <c r="M208" s="1" t="s">
        <v>13</v>
      </c>
    </row>
    <row r="209" spans="1:13" x14ac:dyDescent="0.25">
      <c r="A209" s="1" t="s">
        <v>723</v>
      </c>
      <c r="B209" s="1" t="s">
        <v>230</v>
      </c>
      <c r="C209" s="1" t="s">
        <v>925</v>
      </c>
      <c r="D209" s="1" t="s">
        <v>47</v>
      </c>
      <c r="E209">
        <v>16</v>
      </c>
      <c r="F209" t="str">
        <f>VLOOKUP(Titanic_dataset[[#This Row],[Age]],$P$4:$Q$13,2)</f>
        <v>10-19</v>
      </c>
      <c r="G209" s="1" t="s">
        <v>718</v>
      </c>
      <c r="H209">
        <v>0</v>
      </c>
      <c r="I209">
        <v>0</v>
      </c>
      <c r="J209">
        <v>1</v>
      </c>
      <c r="K209" s="4">
        <v>7.75</v>
      </c>
      <c r="L209" s="1" t="s">
        <v>53</v>
      </c>
      <c r="M209" s="1" t="s">
        <v>13</v>
      </c>
    </row>
    <row r="210" spans="1:13" x14ac:dyDescent="0.25">
      <c r="A210" s="1" t="s">
        <v>716</v>
      </c>
      <c r="B210" s="1" t="s">
        <v>231</v>
      </c>
      <c r="C210" s="1" t="s">
        <v>277</v>
      </c>
      <c r="D210" s="1" t="s">
        <v>44</v>
      </c>
      <c r="E210">
        <v>40</v>
      </c>
      <c r="F210" t="str">
        <f>VLOOKUP(Titanic_dataset[[#This Row],[Age]],$P$4:$Q$13,2)</f>
        <v>40-49</v>
      </c>
      <c r="G210" s="1" t="s">
        <v>722</v>
      </c>
      <c r="H210">
        <v>0</v>
      </c>
      <c r="I210">
        <v>0</v>
      </c>
      <c r="J210">
        <v>1</v>
      </c>
      <c r="K210" s="4">
        <v>31</v>
      </c>
      <c r="L210" s="1" t="s">
        <v>48</v>
      </c>
      <c r="M210" s="1" t="s">
        <v>13</v>
      </c>
    </row>
    <row r="211" spans="1:13" x14ac:dyDescent="0.25">
      <c r="A211" s="1" t="s">
        <v>716</v>
      </c>
      <c r="B211" s="1" t="s">
        <v>232</v>
      </c>
      <c r="C211" s="1" t="s">
        <v>926</v>
      </c>
      <c r="D211" s="1" t="s">
        <v>44</v>
      </c>
      <c r="E211">
        <v>24</v>
      </c>
      <c r="F211" t="str">
        <f>VLOOKUP(Titanic_dataset[[#This Row],[Age]],$P$4:$Q$13,2)</f>
        <v>20-29</v>
      </c>
      <c r="G211" s="1" t="s">
        <v>718</v>
      </c>
      <c r="H211">
        <v>0</v>
      </c>
      <c r="I211">
        <v>0</v>
      </c>
      <c r="J211">
        <v>1</v>
      </c>
      <c r="K211" s="4">
        <v>7.05</v>
      </c>
      <c r="L211" s="1" t="s">
        <v>45</v>
      </c>
      <c r="M211" s="1" t="s">
        <v>719</v>
      </c>
    </row>
    <row r="212" spans="1:13" x14ac:dyDescent="0.25">
      <c r="A212" s="1" t="s">
        <v>723</v>
      </c>
      <c r="B212" s="1" t="s">
        <v>233</v>
      </c>
      <c r="C212" s="1" t="s">
        <v>927</v>
      </c>
      <c r="D212" s="1" t="s">
        <v>47</v>
      </c>
      <c r="E212">
        <v>35</v>
      </c>
      <c r="F212" t="str">
        <f>VLOOKUP(Titanic_dataset[[#This Row],[Age]],$P$4:$Q$13,2)</f>
        <v>30-39</v>
      </c>
      <c r="G212" s="1" t="s">
        <v>733</v>
      </c>
      <c r="H212">
        <v>0</v>
      </c>
      <c r="I212">
        <v>0</v>
      </c>
      <c r="J212">
        <v>1</v>
      </c>
      <c r="K212" s="4">
        <v>21</v>
      </c>
      <c r="L212" s="1" t="s">
        <v>45</v>
      </c>
      <c r="M212" s="1" t="s">
        <v>13</v>
      </c>
    </row>
    <row r="213" spans="1:13" x14ac:dyDescent="0.25">
      <c r="A213" s="1" t="s">
        <v>716</v>
      </c>
      <c r="B213" s="1" t="s">
        <v>234</v>
      </c>
      <c r="C213" s="1" t="s">
        <v>928</v>
      </c>
      <c r="D213" s="1" t="s">
        <v>44</v>
      </c>
      <c r="E213">
        <v>22</v>
      </c>
      <c r="F213" t="str">
        <f>VLOOKUP(Titanic_dataset[[#This Row],[Age]],$P$4:$Q$13,2)</f>
        <v>20-29</v>
      </c>
      <c r="G213" s="1" t="s">
        <v>718</v>
      </c>
      <c r="H213">
        <v>0</v>
      </c>
      <c r="I213">
        <v>0</v>
      </c>
      <c r="J213">
        <v>1</v>
      </c>
      <c r="K213" s="4">
        <v>7.25</v>
      </c>
      <c r="L213" s="1" t="s">
        <v>45</v>
      </c>
      <c r="M213" s="1" t="s">
        <v>719</v>
      </c>
    </row>
    <row r="214" spans="1:13" x14ac:dyDescent="0.25">
      <c r="A214" s="1" t="s">
        <v>716</v>
      </c>
      <c r="B214" s="1" t="s">
        <v>235</v>
      </c>
      <c r="C214" s="1" t="s">
        <v>929</v>
      </c>
      <c r="D214" s="1" t="s">
        <v>44</v>
      </c>
      <c r="E214">
        <v>30</v>
      </c>
      <c r="F214" t="str">
        <f>VLOOKUP(Titanic_dataset[[#This Row],[Age]],$P$4:$Q$13,2)</f>
        <v>30-39</v>
      </c>
      <c r="G214" s="1" t="s">
        <v>733</v>
      </c>
      <c r="H214">
        <v>0</v>
      </c>
      <c r="I214">
        <v>0</v>
      </c>
      <c r="J214">
        <v>1</v>
      </c>
      <c r="K214" s="4">
        <v>13</v>
      </c>
      <c r="L214" s="1" t="s">
        <v>45</v>
      </c>
      <c r="M214" s="1" t="s">
        <v>719</v>
      </c>
    </row>
    <row r="215" spans="1:13" x14ac:dyDescent="0.25">
      <c r="A215" s="1" t="s">
        <v>716</v>
      </c>
      <c r="B215" s="1" t="s">
        <v>236</v>
      </c>
      <c r="C215" s="1" t="s">
        <v>930</v>
      </c>
      <c r="D215" s="1" t="s">
        <v>44</v>
      </c>
      <c r="F215" t="str">
        <f>VLOOKUP(Titanic_dataset[[#This Row],[Age]],$P$4:$Q$13,2)</f>
        <v>0-9</v>
      </c>
      <c r="G215" s="1" t="s">
        <v>718</v>
      </c>
      <c r="H215">
        <v>1</v>
      </c>
      <c r="I215">
        <v>0</v>
      </c>
      <c r="J215">
        <v>2</v>
      </c>
      <c r="K215" s="4">
        <v>7.75</v>
      </c>
      <c r="L215" s="1" t="s">
        <v>53</v>
      </c>
      <c r="M215" s="1" t="s">
        <v>719</v>
      </c>
    </row>
    <row r="216" spans="1:13" x14ac:dyDescent="0.25">
      <c r="A216" s="1" t="s">
        <v>723</v>
      </c>
      <c r="B216" s="1" t="s">
        <v>237</v>
      </c>
      <c r="C216" s="1" t="s">
        <v>931</v>
      </c>
      <c r="D216" s="1" t="s">
        <v>47</v>
      </c>
      <c r="E216">
        <v>31</v>
      </c>
      <c r="F216" t="str">
        <f>VLOOKUP(Titanic_dataset[[#This Row],[Age]],$P$4:$Q$13,2)</f>
        <v>30-39</v>
      </c>
      <c r="G216" s="1" t="s">
        <v>722</v>
      </c>
      <c r="H216">
        <v>1</v>
      </c>
      <c r="I216">
        <v>0</v>
      </c>
      <c r="J216">
        <v>2</v>
      </c>
      <c r="K216" s="4">
        <v>113.27500000000001</v>
      </c>
      <c r="L216" s="1" t="s">
        <v>48</v>
      </c>
      <c r="M216" s="1" t="s">
        <v>13</v>
      </c>
    </row>
    <row r="217" spans="1:13" x14ac:dyDescent="0.25">
      <c r="A217" s="1" t="s">
        <v>723</v>
      </c>
      <c r="B217" s="1" t="s">
        <v>238</v>
      </c>
      <c r="C217" s="1" t="s">
        <v>932</v>
      </c>
      <c r="D217" s="1" t="s">
        <v>47</v>
      </c>
      <c r="E217">
        <v>27</v>
      </c>
      <c r="F217" t="str">
        <f>VLOOKUP(Titanic_dataset[[#This Row],[Age]],$P$4:$Q$13,2)</f>
        <v>20-29</v>
      </c>
      <c r="G217" s="1" t="s">
        <v>718</v>
      </c>
      <c r="H217">
        <v>0</v>
      </c>
      <c r="I217">
        <v>0</v>
      </c>
      <c r="J217">
        <v>1</v>
      </c>
      <c r="K217" s="4">
        <v>7.9249999999999998</v>
      </c>
      <c r="L217" s="1" t="s">
        <v>45</v>
      </c>
      <c r="M217" s="1" t="s">
        <v>13</v>
      </c>
    </row>
    <row r="218" spans="1:13" x14ac:dyDescent="0.25">
      <c r="A218" s="1" t="s">
        <v>716</v>
      </c>
      <c r="B218" s="1" t="s">
        <v>239</v>
      </c>
      <c r="C218" s="1" t="s">
        <v>933</v>
      </c>
      <c r="D218" s="1" t="s">
        <v>44</v>
      </c>
      <c r="E218">
        <v>42</v>
      </c>
      <c r="F218" t="str">
        <f>VLOOKUP(Titanic_dataset[[#This Row],[Age]],$P$4:$Q$13,2)</f>
        <v>40-49</v>
      </c>
      <c r="G218" s="1" t="s">
        <v>733</v>
      </c>
      <c r="H218">
        <v>1</v>
      </c>
      <c r="I218">
        <v>0</v>
      </c>
      <c r="J218">
        <v>2</v>
      </c>
      <c r="K218" s="4">
        <v>27</v>
      </c>
      <c r="L218" s="1" t="s">
        <v>45</v>
      </c>
      <c r="M218" s="1" t="s">
        <v>719</v>
      </c>
    </row>
    <row r="219" spans="1:13" x14ac:dyDescent="0.25">
      <c r="A219" s="1" t="s">
        <v>723</v>
      </c>
      <c r="B219" s="1" t="s">
        <v>240</v>
      </c>
      <c r="C219" s="1" t="s">
        <v>934</v>
      </c>
      <c r="D219" s="1" t="s">
        <v>47</v>
      </c>
      <c r="E219">
        <v>32</v>
      </c>
      <c r="F219" t="str">
        <f>VLOOKUP(Titanic_dataset[[#This Row],[Age]],$P$4:$Q$13,2)</f>
        <v>30-39</v>
      </c>
      <c r="G219" s="1" t="s">
        <v>722</v>
      </c>
      <c r="H219">
        <v>0</v>
      </c>
      <c r="I219">
        <v>0</v>
      </c>
      <c r="J219">
        <v>1</v>
      </c>
      <c r="K219" s="4">
        <v>76.291700000000006</v>
      </c>
      <c r="L219" s="1" t="s">
        <v>48</v>
      </c>
      <c r="M219" s="1" t="s">
        <v>13</v>
      </c>
    </row>
    <row r="220" spans="1:13" x14ac:dyDescent="0.25">
      <c r="A220" s="1" t="s">
        <v>716</v>
      </c>
      <c r="B220" s="1" t="s">
        <v>107</v>
      </c>
      <c r="C220" s="1" t="s">
        <v>935</v>
      </c>
      <c r="D220" s="1" t="s">
        <v>44</v>
      </c>
      <c r="E220">
        <v>30</v>
      </c>
      <c r="F220" t="str">
        <f>VLOOKUP(Titanic_dataset[[#This Row],[Age]],$P$4:$Q$13,2)</f>
        <v>30-39</v>
      </c>
      <c r="G220" s="1" t="s">
        <v>733</v>
      </c>
      <c r="H220">
        <v>0</v>
      </c>
      <c r="I220">
        <v>0</v>
      </c>
      <c r="J220">
        <v>1</v>
      </c>
      <c r="K220" s="4">
        <v>10.5</v>
      </c>
      <c r="L220" s="1" t="s">
        <v>45</v>
      </c>
      <c r="M220" s="1" t="s">
        <v>719</v>
      </c>
    </row>
    <row r="221" spans="1:13" x14ac:dyDescent="0.25">
      <c r="A221" s="1" t="s">
        <v>716</v>
      </c>
      <c r="B221" s="1" t="s">
        <v>241</v>
      </c>
      <c r="C221" s="1" t="s">
        <v>936</v>
      </c>
      <c r="D221" s="1" t="s">
        <v>44</v>
      </c>
      <c r="E221">
        <v>16</v>
      </c>
      <c r="F221" t="str">
        <f>VLOOKUP(Titanic_dataset[[#This Row],[Age]],$P$4:$Q$13,2)</f>
        <v>10-19</v>
      </c>
      <c r="G221" s="1" t="s">
        <v>718</v>
      </c>
      <c r="H221">
        <v>0</v>
      </c>
      <c r="I221">
        <v>0</v>
      </c>
      <c r="J221">
        <v>1</v>
      </c>
      <c r="K221" s="4">
        <v>8.0500000000000007</v>
      </c>
      <c r="L221" s="1" t="s">
        <v>45</v>
      </c>
      <c r="M221" s="1" t="s">
        <v>13</v>
      </c>
    </row>
    <row r="222" spans="1:13" x14ac:dyDescent="0.25">
      <c r="A222" s="1" t="s">
        <v>716</v>
      </c>
      <c r="B222" s="1" t="s">
        <v>242</v>
      </c>
      <c r="C222" s="1" t="s">
        <v>937</v>
      </c>
      <c r="D222" s="1" t="s">
        <v>44</v>
      </c>
      <c r="E222">
        <v>27</v>
      </c>
      <c r="F222" t="str">
        <f>VLOOKUP(Titanic_dataset[[#This Row],[Age]],$P$4:$Q$13,2)</f>
        <v>20-29</v>
      </c>
      <c r="G222" s="1" t="s">
        <v>733</v>
      </c>
      <c r="H222">
        <v>0</v>
      </c>
      <c r="I222">
        <v>0</v>
      </c>
      <c r="J222">
        <v>1</v>
      </c>
      <c r="K222" s="4">
        <v>13</v>
      </c>
      <c r="L222" s="1" t="s">
        <v>45</v>
      </c>
      <c r="M222" s="1" t="s">
        <v>719</v>
      </c>
    </row>
    <row r="223" spans="1:13" x14ac:dyDescent="0.25">
      <c r="A223" s="1" t="s">
        <v>716</v>
      </c>
      <c r="B223" s="1" t="s">
        <v>243</v>
      </c>
      <c r="C223" s="1" t="s">
        <v>938</v>
      </c>
      <c r="D223" s="1" t="s">
        <v>44</v>
      </c>
      <c r="E223">
        <v>51</v>
      </c>
      <c r="F223" t="str">
        <f>VLOOKUP(Titanic_dataset[[#This Row],[Age]],$P$4:$Q$13,2)</f>
        <v>50-59</v>
      </c>
      <c r="G223" s="1" t="s">
        <v>718</v>
      </c>
      <c r="H223">
        <v>0</v>
      </c>
      <c r="I223">
        <v>0</v>
      </c>
      <c r="J223">
        <v>1</v>
      </c>
      <c r="K223" s="4">
        <v>8.0500000000000007</v>
      </c>
      <c r="L223" s="1" t="s">
        <v>45</v>
      </c>
      <c r="M223" s="1" t="s">
        <v>719</v>
      </c>
    </row>
    <row r="224" spans="1:13" x14ac:dyDescent="0.25">
      <c r="A224" s="1" t="s">
        <v>716</v>
      </c>
      <c r="B224" s="1" t="s">
        <v>244</v>
      </c>
      <c r="C224" s="1" t="s">
        <v>939</v>
      </c>
      <c r="D224" s="1" t="s">
        <v>44</v>
      </c>
      <c r="F224" t="str">
        <f>VLOOKUP(Titanic_dataset[[#This Row],[Age]],$P$4:$Q$13,2)</f>
        <v>0-9</v>
      </c>
      <c r="G224" s="1" t="s">
        <v>718</v>
      </c>
      <c r="H224">
        <v>0</v>
      </c>
      <c r="I224">
        <v>0</v>
      </c>
      <c r="J224">
        <v>1</v>
      </c>
      <c r="K224" s="4">
        <v>7.8958000000000004</v>
      </c>
      <c r="L224" s="1" t="s">
        <v>45</v>
      </c>
      <c r="M224" s="1" t="s">
        <v>719</v>
      </c>
    </row>
    <row r="225" spans="1:13" x14ac:dyDescent="0.25">
      <c r="A225" s="1" t="s">
        <v>716</v>
      </c>
      <c r="B225" s="1" t="s">
        <v>245</v>
      </c>
      <c r="C225" s="1" t="s">
        <v>940</v>
      </c>
      <c r="D225" s="1" t="s">
        <v>44</v>
      </c>
      <c r="E225">
        <v>38</v>
      </c>
      <c r="F225" t="str">
        <f>VLOOKUP(Titanic_dataset[[#This Row],[Age]],$P$4:$Q$13,2)</f>
        <v>30-39</v>
      </c>
      <c r="G225" s="1" t="s">
        <v>722</v>
      </c>
      <c r="H225">
        <v>1</v>
      </c>
      <c r="I225">
        <v>0</v>
      </c>
      <c r="J225">
        <v>2</v>
      </c>
      <c r="K225" s="4">
        <v>90</v>
      </c>
      <c r="L225" s="1" t="s">
        <v>45</v>
      </c>
      <c r="M225" s="1" t="s">
        <v>13</v>
      </c>
    </row>
    <row r="226" spans="1:13" x14ac:dyDescent="0.25">
      <c r="A226" s="1" t="s">
        <v>716</v>
      </c>
      <c r="B226" s="1" t="s">
        <v>246</v>
      </c>
      <c r="C226" s="1" t="s">
        <v>941</v>
      </c>
      <c r="D226" s="1" t="s">
        <v>44</v>
      </c>
      <c r="E226">
        <v>22</v>
      </c>
      <c r="F226" t="str">
        <f>VLOOKUP(Titanic_dataset[[#This Row],[Age]],$P$4:$Q$13,2)</f>
        <v>20-29</v>
      </c>
      <c r="G226" s="1" t="s">
        <v>718</v>
      </c>
      <c r="H226">
        <v>0</v>
      </c>
      <c r="I226">
        <v>0</v>
      </c>
      <c r="J226">
        <v>1</v>
      </c>
      <c r="K226" s="4">
        <v>9.35</v>
      </c>
      <c r="L226" s="1" t="s">
        <v>45</v>
      </c>
      <c r="M226" s="1" t="s">
        <v>719</v>
      </c>
    </row>
    <row r="227" spans="1:13" x14ac:dyDescent="0.25">
      <c r="A227" s="1" t="s">
        <v>716</v>
      </c>
      <c r="B227" s="1" t="s">
        <v>247</v>
      </c>
      <c r="C227" s="1" t="s">
        <v>768</v>
      </c>
      <c r="D227" s="1" t="s">
        <v>44</v>
      </c>
      <c r="E227">
        <v>19</v>
      </c>
      <c r="F227" t="str">
        <f>VLOOKUP(Titanic_dataset[[#This Row],[Age]],$P$4:$Q$13,2)</f>
        <v>10-19</v>
      </c>
      <c r="G227" s="1" t="s">
        <v>733</v>
      </c>
      <c r="H227">
        <v>0</v>
      </c>
      <c r="I227">
        <v>0</v>
      </c>
      <c r="J227">
        <v>1</v>
      </c>
      <c r="K227" s="4">
        <v>10.5</v>
      </c>
      <c r="L227" s="1" t="s">
        <v>45</v>
      </c>
      <c r="M227" s="1" t="s">
        <v>13</v>
      </c>
    </row>
    <row r="228" spans="1:13" x14ac:dyDescent="0.25">
      <c r="A228" s="1" t="s">
        <v>716</v>
      </c>
      <c r="B228" s="1" t="s">
        <v>248</v>
      </c>
      <c r="C228" s="1" t="s">
        <v>942</v>
      </c>
      <c r="D228" s="1" t="s">
        <v>44</v>
      </c>
      <c r="E228">
        <v>20</v>
      </c>
      <c r="F228" t="str">
        <f>VLOOKUP(Titanic_dataset[[#This Row],[Age]],$P$4:$Q$13,2)</f>
        <v>20-29</v>
      </c>
      <c r="G228" s="1" t="s">
        <v>718</v>
      </c>
      <c r="H228">
        <v>0</v>
      </c>
      <c r="I228">
        <v>0</v>
      </c>
      <c r="J228">
        <v>1</v>
      </c>
      <c r="K228" s="4">
        <v>7.25</v>
      </c>
      <c r="L228" s="1" t="s">
        <v>45</v>
      </c>
      <c r="M228" s="1" t="s">
        <v>719</v>
      </c>
    </row>
    <row r="229" spans="1:13" x14ac:dyDescent="0.25">
      <c r="A229" s="1" t="s">
        <v>716</v>
      </c>
      <c r="B229" s="1" t="s">
        <v>249</v>
      </c>
      <c r="C229" s="1" t="s">
        <v>943</v>
      </c>
      <c r="D229" s="1" t="s">
        <v>44</v>
      </c>
      <c r="E229">
        <v>18</v>
      </c>
      <c r="F229" t="str">
        <f>VLOOKUP(Titanic_dataset[[#This Row],[Age]],$P$4:$Q$13,2)</f>
        <v>10-19</v>
      </c>
      <c r="G229" s="1" t="s">
        <v>733</v>
      </c>
      <c r="H229">
        <v>0</v>
      </c>
      <c r="I229">
        <v>0</v>
      </c>
      <c r="J229">
        <v>1</v>
      </c>
      <c r="K229" s="4">
        <v>13</v>
      </c>
      <c r="L229" s="1" t="s">
        <v>45</v>
      </c>
      <c r="M229" s="1" t="s">
        <v>719</v>
      </c>
    </row>
    <row r="230" spans="1:13" x14ac:dyDescent="0.25">
      <c r="A230" s="1" t="s">
        <v>723</v>
      </c>
      <c r="B230" s="1" t="s">
        <v>204</v>
      </c>
      <c r="C230" s="1" t="s">
        <v>944</v>
      </c>
      <c r="D230" s="1" t="s">
        <v>47</v>
      </c>
      <c r="F230" t="str">
        <f>VLOOKUP(Titanic_dataset[[#This Row],[Age]],$P$4:$Q$13,2)</f>
        <v>0-9</v>
      </c>
      <c r="G230" s="1" t="s">
        <v>718</v>
      </c>
      <c r="H230">
        <v>3</v>
      </c>
      <c r="I230">
        <v>1</v>
      </c>
      <c r="J230">
        <v>5</v>
      </c>
      <c r="K230" s="4">
        <v>25.466699999999999</v>
      </c>
      <c r="L230" s="1" t="s">
        <v>45</v>
      </c>
      <c r="M230" s="1" t="s">
        <v>719</v>
      </c>
    </row>
    <row r="231" spans="1:13" x14ac:dyDescent="0.25">
      <c r="A231" s="1" t="s">
        <v>720</v>
      </c>
      <c r="B231" s="1" t="s">
        <v>107</v>
      </c>
      <c r="C231" s="1" t="s">
        <v>945</v>
      </c>
      <c r="D231" s="1" t="s">
        <v>47</v>
      </c>
      <c r="E231">
        <v>35</v>
      </c>
      <c r="F231" t="str">
        <f>VLOOKUP(Titanic_dataset[[#This Row],[Age]],$P$4:$Q$13,2)</f>
        <v>30-39</v>
      </c>
      <c r="G231" s="1" t="s">
        <v>722</v>
      </c>
      <c r="H231">
        <v>1</v>
      </c>
      <c r="I231">
        <v>0</v>
      </c>
      <c r="J231">
        <v>2</v>
      </c>
      <c r="K231" s="4">
        <v>83.474999999999994</v>
      </c>
      <c r="L231" s="1" t="s">
        <v>45</v>
      </c>
      <c r="M231" s="1" t="s">
        <v>13</v>
      </c>
    </row>
    <row r="232" spans="1:13" x14ac:dyDescent="0.25">
      <c r="A232" s="1" t="s">
        <v>716</v>
      </c>
      <c r="B232" s="1" t="s">
        <v>250</v>
      </c>
      <c r="C232" s="1" t="s">
        <v>946</v>
      </c>
      <c r="D232" s="1" t="s">
        <v>44</v>
      </c>
      <c r="E232">
        <v>29</v>
      </c>
      <c r="F232" t="str">
        <f>VLOOKUP(Titanic_dataset[[#This Row],[Age]],$P$4:$Q$13,2)</f>
        <v>20-29</v>
      </c>
      <c r="G232" s="1" t="s">
        <v>718</v>
      </c>
      <c r="H232">
        <v>0</v>
      </c>
      <c r="I232">
        <v>0</v>
      </c>
      <c r="J232">
        <v>1</v>
      </c>
      <c r="K232" s="4">
        <v>7.7750000000000004</v>
      </c>
      <c r="L232" s="1" t="s">
        <v>45</v>
      </c>
      <c r="M232" s="1" t="s">
        <v>719</v>
      </c>
    </row>
    <row r="233" spans="1:13" x14ac:dyDescent="0.25">
      <c r="A233" s="1" t="s">
        <v>716</v>
      </c>
      <c r="B233" s="1" t="s">
        <v>251</v>
      </c>
      <c r="C233" s="1" t="s">
        <v>947</v>
      </c>
      <c r="D233" s="1" t="s">
        <v>44</v>
      </c>
      <c r="E233">
        <v>59</v>
      </c>
      <c r="F233" t="str">
        <f>VLOOKUP(Titanic_dataset[[#This Row],[Age]],$P$4:$Q$13,2)</f>
        <v>50-59</v>
      </c>
      <c r="G233" s="1" t="s">
        <v>733</v>
      </c>
      <c r="H233">
        <v>0</v>
      </c>
      <c r="I233">
        <v>0</v>
      </c>
      <c r="J233">
        <v>1</v>
      </c>
      <c r="K233" s="4">
        <v>13.5</v>
      </c>
      <c r="L233" s="1" t="s">
        <v>45</v>
      </c>
      <c r="M233" s="1" t="s">
        <v>719</v>
      </c>
    </row>
    <row r="234" spans="1:13" x14ac:dyDescent="0.25">
      <c r="A234" s="1" t="s">
        <v>723</v>
      </c>
      <c r="B234" s="1" t="s">
        <v>72</v>
      </c>
      <c r="C234" s="1" t="s">
        <v>948</v>
      </c>
      <c r="D234" s="1" t="s">
        <v>47</v>
      </c>
      <c r="E234">
        <v>5</v>
      </c>
      <c r="F234" t="str">
        <f>VLOOKUP(Titanic_dataset[[#This Row],[Age]],$P$4:$Q$13,2)</f>
        <v>0-9</v>
      </c>
      <c r="G234" s="1" t="s">
        <v>718</v>
      </c>
      <c r="H234">
        <v>4</v>
      </c>
      <c r="I234">
        <v>2</v>
      </c>
      <c r="J234">
        <v>7</v>
      </c>
      <c r="K234" s="4">
        <v>31.387499999999999</v>
      </c>
      <c r="L234" s="1" t="s">
        <v>45</v>
      </c>
      <c r="M234" s="1" t="s">
        <v>13</v>
      </c>
    </row>
    <row r="235" spans="1:13" x14ac:dyDescent="0.25">
      <c r="A235" s="1" t="s">
        <v>716</v>
      </c>
      <c r="B235" s="1" t="s">
        <v>252</v>
      </c>
      <c r="C235" s="1" t="s">
        <v>949</v>
      </c>
      <c r="D235" s="1" t="s">
        <v>44</v>
      </c>
      <c r="E235">
        <v>24</v>
      </c>
      <c r="F235" t="str">
        <f>VLOOKUP(Titanic_dataset[[#This Row],[Age]],$P$4:$Q$13,2)</f>
        <v>20-29</v>
      </c>
      <c r="G235" s="1" t="s">
        <v>733</v>
      </c>
      <c r="H235">
        <v>0</v>
      </c>
      <c r="I235">
        <v>0</v>
      </c>
      <c r="J235">
        <v>1</v>
      </c>
      <c r="K235" s="4">
        <v>10.5</v>
      </c>
      <c r="L235" s="1" t="s">
        <v>45</v>
      </c>
      <c r="M235" s="1" t="s">
        <v>719</v>
      </c>
    </row>
    <row r="236" spans="1:13" x14ac:dyDescent="0.25">
      <c r="A236" s="1" t="s">
        <v>723</v>
      </c>
      <c r="B236" s="1" t="s">
        <v>253</v>
      </c>
      <c r="C236" s="1" t="s">
        <v>950</v>
      </c>
      <c r="D236" s="1" t="s">
        <v>47</v>
      </c>
      <c r="F236" t="str">
        <f>VLOOKUP(Titanic_dataset[[#This Row],[Age]],$P$4:$Q$13,2)</f>
        <v>0-9</v>
      </c>
      <c r="G236" s="1" t="s">
        <v>718</v>
      </c>
      <c r="H236">
        <v>0</v>
      </c>
      <c r="I236">
        <v>0</v>
      </c>
      <c r="J236">
        <v>1</v>
      </c>
      <c r="K236" s="4">
        <v>7.55</v>
      </c>
      <c r="L236" s="1" t="s">
        <v>45</v>
      </c>
      <c r="M236" s="1" t="s">
        <v>719</v>
      </c>
    </row>
    <row r="237" spans="1:13" x14ac:dyDescent="0.25">
      <c r="A237" s="1" t="s">
        <v>716</v>
      </c>
      <c r="B237" s="1" t="s">
        <v>254</v>
      </c>
      <c r="C237" s="1" t="s">
        <v>951</v>
      </c>
      <c r="D237" s="1" t="s">
        <v>44</v>
      </c>
      <c r="E237">
        <v>44</v>
      </c>
      <c r="F237" t="str">
        <f>VLOOKUP(Titanic_dataset[[#This Row],[Age]],$P$4:$Q$13,2)</f>
        <v>40-49</v>
      </c>
      <c r="G237" s="1" t="s">
        <v>733</v>
      </c>
      <c r="H237">
        <v>1</v>
      </c>
      <c r="I237">
        <v>0</v>
      </c>
      <c r="J237">
        <v>2</v>
      </c>
      <c r="K237" s="4">
        <v>26</v>
      </c>
      <c r="L237" s="1" t="s">
        <v>45</v>
      </c>
      <c r="M237" s="1" t="s">
        <v>719</v>
      </c>
    </row>
    <row r="238" spans="1:13" x14ac:dyDescent="0.25">
      <c r="A238" s="1" t="s">
        <v>723</v>
      </c>
      <c r="B238" s="1" t="s">
        <v>255</v>
      </c>
      <c r="C238" s="1" t="s">
        <v>952</v>
      </c>
      <c r="D238" s="1" t="s">
        <v>47</v>
      </c>
      <c r="E238">
        <v>8</v>
      </c>
      <c r="F238" t="str">
        <f>VLOOKUP(Titanic_dataset[[#This Row],[Age]],$P$4:$Q$13,2)</f>
        <v>0-9</v>
      </c>
      <c r="G238" s="1" t="s">
        <v>733</v>
      </c>
      <c r="H238">
        <v>0</v>
      </c>
      <c r="I238">
        <v>2</v>
      </c>
      <c r="J238">
        <v>3</v>
      </c>
      <c r="K238" s="4">
        <v>26.25</v>
      </c>
      <c r="L238" s="1" t="s">
        <v>45</v>
      </c>
      <c r="M238" s="1" t="s">
        <v>13</v>
      </c>
    </row>
    <row r="239" spans="1:13" x14ac:dyDescent="0.25">
      <c r="A239" s="1" t="s">
        <v>716</v>
      </c>
      <c r="B239" s="1" t="s">
        <v>256</v>
      </c>
      <c r="C239" s="1" t="s">
        <v>953</v>
      </c>
      <c r="D239" s="1" t="s">
        <v>44</v>
      </c>
      <c r="E239">
        <v>19</v>
      </c>
      <c r="F239" t="str">
        <f>VLOOKUP(Titanic_dataset[[#This Row],[Age]],$P$4:$Q$13,2)</f>
        <v>10-19</v>
      </c>
      <c r="G239" s="1" t="s">
        <v>733</v>
      </c>
      <c r="H239">
        <v>0</v>
      </c>
      <c r="I239">
        <v>0</v>
      </c>
      <c r="J239">
        <v>1</v>
      </c>
      <c r="K239" s="4">
        <v>10.5</v>
      </c>
      <c r="L239" s="1" t="s">
        <v>45</v>
      </c>
      <c r="M239" s="1" t="s">
        <v>719</v>
      </c>
    </row>
    <row r="240" spans="1:13" x14ac:dyDescent="0.25">
      <c r="A240" s="1" t="s">
        <v>716</v>
      </c>
      <c r="B240" s="1" t="s">
        <v>257</v>
      </c>
      <c r="C240" s="1" t="s">
        <v>938</v>
      </c>
      <c r="D240" s="1" t="s">
        <v>44</v>
      </c>
      <c r="E240">
        <v>33</v>
      </c>
      <c r="F240" t="str">
        <f>VLOOKUP(Titanic_dataset[[#This Row],[Age]],$P$4:$Q$13,2)</f>
        <v>30-39</v>
      </c>
      <c r="G240" s="1" t="s">
        <v>733</v>
      </c>
      <c r="H240">
        <v>0</v>
      </c>
      <c r="I240">
        <v>0</v>
      </c>
      <c r="J240">
        <v>1</v>
      </c>
      <c r="K240" s="4">
        <v>12.275</v>
      </c>
      <c r="L240" s="1" t="s">
        <v>45</v>
      </c>
      <c r="M240" s="1" t="s">
        <v>719</v>
      </c>
    </row>
    <row r="241" spans="1:13" x14ac:dyDescent="0.25">
      <c r="A241" s="1" t="s">
        <v>723</v>
      </c>
      <c r="B241" s="1" t="s">
        <v>152</v>
      </c>
      <c r="C241" s="1" t="s">
        <v>954</v>
      </c>
      <c r="D241" s="1" t="s">
        <v>47</v>
      </c>
      <c r="F241" t="str">
        <f>VLOOKUP(Titanic_dataset[[#This Row],[Age]],$P$4:$Q$13,2)</f>
        <v>0-9</v>
      </c>
      <c r="G241" s="1" t="s">
        <v>718</v>
      </c>
      <c r="H241">
        <v>1</v>
      </c>
      <c r="I241">
        <v>0</v>
      </c>
      <c r="J241">
        <v>2</v>
      </c>
      <c r="K241" s="4">
        <v>14.4542</v>
      </c>
      <c r="L241" s="1" t="s">
        <v>48</v>
      </c>
      <c r="M241" s="1" t="s">
        <v>719</v>
      </c>
    </row>
    <row r="242" spans="1:13" x14ac:dyDescent="0.25">
      <c r="A242" s="1" t="s">
        <v>723</v>
      </c>
      <c r="B242" s="1" t="s">
        <v>258</v>
      </c>
      <c r="C242" s="1" t="s">
        <v>955</v>
      </c>
      <c r="D242" s="1" t="s">
        <v>47</v>
      </c>
      <c r="F242" t="str">
        <f>VLOOKUP(Titanic_dataset[[#This Row],[Age]],$P$4:$Q$13,2)</f>
        <v>0-9</v>
      </c>
      <c r="G242" s="1" t="s">
        <v>718</v>
      </c>
      <c r="H242">
        <v>1</v>
      </c>
      <c r="I242">
        <v>0</v>
      </c>
      <c r="J242">
        <v>2</v>
      </c>
      <c r="K242" s="4">
        <v>15.5</v>
      </c>
      <c r="L242" s="1" t="s">
        <v>53</v>
      </c>
      <c r="M242" s="1" t="s">
        <v>13</v>
      </c>
    </row>
    <row r="243" spans="1:13" x14ac:dyDescent="0.25">
      <c r="A243" s="1" t="s">
        <v>716</v>
      </c>
      <c r="B243" s="1" t="s">
        <v>259</v>
      </c>
      <c r="C243" s="1" t="s">
        <v>956</v>
      </c>
      <c r="D243" s="1" t="s">
        <v>44</v>
      </c>
      <c r="E243">
        <v>29</v>
      </c>
      <c r="F243" t="str">
        <f>VLOOKUP(Titanic_dataset[[#This Row],[Age]],$P$4:$Q$13,2)</f>
        <v>20-29</v>
      </c>
      <c r="G243" s="1" t="s">
        <v>733</v>
      </c>
      <c r="H243">
        <v>0</v>
      </c>
      <c r="I243">
        <v>0</v>
      </c>
      <c r="J243">
        <v>1</v>
      </c>
      <c r="K243" s="4">
        <v>10.5</v>
      </c>
      <c r="L243" s="1" t="s">
        <v>45</v>
      </c>
      <c r="M243" s="1" t="s">
        <v>719</v>
      </c>
    </row>
    <row r="244" spans="1:13" x14ac:dyDescent="0.25">
      <c r="A244" s="1" t="s">
        <v>716</v>
      </c>
      <c r="B244" s="1" t="s">
        <v>260</v>
      </c>
      <c r="C244" s="1" t="s">
        <v>957</v>
      </c>
      <c r="D244" s="1" t="s">
        <v>44</v>
      </c>
      <c r="E244">
        <v>22</v>
      </c>
      <c r="F244" t="str">
        <f>VLOOKUP(Titanic_dataset[[#This Row],[Age]],$P$4:$Q$13,2)</f>
        <v>20-29</v>
      </c>
      <c r="G244" s="1" t="s">
        <v>718</v>
      </c>
      <c r="H244">
        <v>0</v>
      </c>
      <c r="I244">
        <v>0</v>
      </c>
      <c r="J244">
        <v>1</v>
      </c>
      <c r="K244" s="4">
        <v>7.125</v>
      </c>
      <c r="L244" s="1" t="s">
        <v>45</v>
      </c>
      <c r="M244" s="1" t="s">
        <v>719</v>
      </c>
    </row>
    <row r="245" spans="1:13" x14ac:dyDescent="0.25">
      <c r="A245" s="1" t="s">
        <v>716</v>
      </c>
      <c r="B245" s="1" t="s">
        <v>155</v>
      </c>
      <c r="C245" s="1" t="s">
        <v>958</v>
      </c>
      <c r="D245" s="1" t="s">
        <v>44</v>
      </c>
      <c r="E245">
        <v>30</v>
      </c>
      <c r="F245" t="str">
        <f>VLOOKUP(Titanic_dataset[[#This Row],[Age]],$P$4:$Q$13,2)</f>
        <v>30-39</v>
      </c>
      <c r="G245" s="1" t="s">
        <v>718</v>
      </c>
      <c r="H245">
        <v>0</v>
      </c>
      <c r="I245">
        <v>0</v>
      </c>
      <c r="J245">
        <v>1</v>
      </c>
      <c r="K245" s="4">
        <v>7.2249999999999996</v>
      </c>
      <c r="L245" s="1" t="s">
        <v>48</v>
      </c>
      <c r="M245" s="1" t="s">
        <v>719</v>
      </c>
    </row>
    <row r="246" spans="1:13" x14ac:dyDescent="0.25">
      <c r="A246" s="1" t="s">
        <v>959</v>
      </c>
      <c r="B246" s="1" t="s">
        <v>261</v>
      </c>
      <c r="C246" s="1" t="s">
        <v>960</v>
      </c>
      <c r="D246" s="1" t="s">
        <v>44</v>
      </c>
      <c r="E246">
        <v>44</v>
      </c>
      <c r="F246" t="str">
        <f>VLOOKUP(Titanic_dataset[[#This Row],[Age]],$P$4:$Q$13,2)</f>
        <v>40-49</v>
      </c>
      <c r="G246" s="1" t="s">
        <v>722</v>
      </c>
      <c r="H246">
        <v>2</v>
      </c>
      <c r="I246">
        <v>0</v>
      </c>
      <c r="J246">
        <v>3</v>
      </c>
      <c r="K246" s="4">
        <v>90</v>
      </c>
      <c r="L246" s="1" t="s">
        <v>53</v>
      </c>
      <c r="M246" s="1" t="s">
        <v>719</v>
      </c>
    </row>
    <row r="247" spans="1:13" x14ac:dyDescent="0.25">
      <c r="A247" s="1" t="s">
        <v>723</v>
      </c>
      <c r="B247" s="1" t="s">
        <v>262</v>
      </c>
      <c r="C247" s="1" t="s">
        <v>961</v>
      </c>
      <c r="D247" s="1" t="s">
        <v>47</v>
      </c>
      <c r="E247">
        <v>25</v>
      </c>
      <c r="F247" t="str">
        <f>VLOOKUP(Titanic_dataset[[#This Row],[Age]],$P$4:$Q$13,2)</f>
        <v>20-29</v>
      </c>
      <c r="G247" s="1" t="s">
        <v>718</v>
      </c>
      <c r="H247">
        <v>0</v>
      </c>
      <c r="I247">
        <v>0</v>
      </c>
      <c r="J247">
        <v>1</v>
      </c>
      <c r="K247" s="4">
        <v>7.7750000000000004</v>
      </c>
      <c r="L247" s="1" t="s">
        <v>45</v>
      </c>
      <c r="M247" s="1" t="s">
        <v>719</v>
      </c>
    </row>
    <row r="248" spans="1:13" x14ac:dyDescent="0.25">
      <c r="A248" s="1" t="s">
        <v>720</v>
      </c>
      <c r="B248" s="1" t="s">
        <v>263</v>
      </c>
      <c r="C248" s="1" t="s">
        <v>962</v>
      </c>
      <c r="D248" s="1" t="s">
        <v>47</v>
      </c>
      <c r="E248">
        <v>24</v>
      </c>
      <c r="F248" t="str">
        <f>VLOOKUP(Titanic_dataset[[#This Row],[Age]],$P$4:$Q$13,2)</f>
        <v>20-29</v>
      </c>
      <c r="G248" s="1" t="s">
        <v>733</v>
      </c>
      <c r="H248">
        <v>0</v>
      </c>
      <c r="I248">
        <v>2</v>
      </c>
      <c r="J248">
        <v>3</v>
      </c>
      <c r="K248" s="4">
        <v>14.5</v>
      </c>
      <c r="L248" s="1" t="s">
        <v>45</v>
      </c>
      <c r="M248" s="1" t="s">
        <v>13</v>
      </c>
    </row>
    <row r="249" spans="1:13" x14ac:dyDescent="0.25">
      <c r="A249" s="1" t="s">
        <v>716</v>
      </c>
      <c r="B249" s="1" t="s">
        <v>264</v>
      </c>
      <c r="C249" s="1" t="s">
        <v>963</v>
      </c>
      <c r="D249" s="1" t="s">
        <v>44</v>
      </c>
      <c r="E249">
        <v>37</v>
      </c>
      <c r="F249" t="str">
        <f>VLOOKUP(Titanic_dataset[[#This Row],[Age]],$P$4:$Q$13,2)</f>
        <v>30-39</v>
      </c>
      <c r="G249" s="1" t="s">
        <v>722</v>
      </c>
      <c r="H249">
        <v>1</v>
      </c>
      <c r="I249">
        <v>1</v>
      </c>
      <c r="J249">
        <v>3</v>
      </c>
      <c r="K249" s="4">
        <v>52.554200000000002</v>
      </c>
      <c r="L249" s="1" t="s">
        <v>45</v>
      </c>
      <c r="M249" s="1" t="s">
        <v>13</v>
      </c>
    </row>
    <row r="250" spans="1:13" x14ac:dyDescent="0.25">
      <c r="A250" s="1" t="s">
        <v>867</v>
      </c>
      <c r="B250" s="1" t="s">
        <v>265</v>
      </c>
      <c r="C250" s="1" t="s">
        <v>964</v>
      </c>
      <c r="D250" s="1" t="s">
        <v>44</v>
      </c>
      <c r="E250">
        <v>54</v>
      </c>
      <c r="F250" t="str">
        <f>VLOOKUP(Titanic_dataset[[#This Row],[Age]],$P$4:$Q$13,2)</f>
        <v>50-59</v>
      </c>
      <c r="G250" s="1" t="s">
        <v>733</v>
      </c>
      <c r="H250">
        <v>1</v>
      </c>
      <c r="I250">
        <v>0</v>
      </c>
      <c r="J250">
        <v>2</v>
      </c>
      <c r="K250" s="4">
        <v>26</v>
      </c>
      <c r="L250" s="1" t="s">
        <v>45</v>
      </c>
      <c r="M250" s="1" t="s">
        <v>719</v>
      </c>
    </row>
    <row r="251" spans="1:13" x14ac:dyDescent="0.25">
      <c r="A251" s="1" t="s">
        <v>716</v>
      </c>
      <c r="B251" s="1" t="s">
        <v>266</v>
      </c>
      <c r="C251" s="1" t="s">
        <v>965</v>
      </c>
      <c r="D251" s="1" t="s">
        <v>44</v>
      </c>
      <c r="F251" t="str">
        <f>VLOOKUP(Titanic_dataset[[#This Row],[Age]],$P$4:$Q$13,2)</f>
        <v>0-9</v>
      </c>
      <c r="G251" s="1" t="s">
        <v>718</v>
      </c>
      <c r="H251">
        <v>0</v>
      </c>
      <c r="I251">
        <v>0</v>
      </c>
      <c r="J251">
        <v>1</v>
      </c>
      <c r="K251" s="4">
        <v>7.25</v>
      </c>
      <c r="L251" s="1" t="s">
        <v>45</v>
      </c>
      <c r="M251" s="1" t="s">
        <v>719</v>
      </c>
    </row>
    <row r="252" spans="1:13" x14ac:dyDescent="0.25">
      <c r="A252" s="1" t="s">
        <v>720</v>
      </c>
      <c r="B252" s="1" t="s">
        <v>228</v>
      </c>
      <c r="C252" s="1" t="s">
        <v>966</v>
      </c>
      <c r="D252" s="1" t="s">
        <v>47</v>
      </c>
      <c r="E252">
        <v>29</v>
      </c>
      <c r="F252" t="str">
        <f>VLOOKUP(Titanic_dataset[[#This Row],[Age]],$P$4:$Q$13,2)</f>
        <v>20-29</v>
      </c>
      <c r="G252" s="1" t="s">
        <v>718</v>
      </c>
      <c r="H252">
        <v>1</v>
      </c>
      <c r="I252">
        <v>1</v>
      </c>
      <c r="J252">
        <v>3</v>
      </c>
      <c r="K252" s="4">
        <v>10.4625</v>
      </c>
      <c r="L252" s="1" t="s">
        <v>45</v>
      </c>
      <c r="M252" s="1" t="s">
        <v>719</v>
      </c>
    </row>
    <row r="253" spans="1:13" x14ac:dyDescent="0.25">
      <c r="A253" s="1" t="s">
        <v>716</v>
      </c>
      <c r="B253" s="1" t="s">
        <v>267</v>
      </c>
      <c r="C253" s="1" t="s">
        <v>967</v>
      </c>
      <c r="D253" s="1" t="s">
        <v>44</v>
      </c>
      <c r="E253">
        <v>62</v>
      </c>
      <c r="F253" t="str">
        <f>VLOOKUP(Titanic_dataset[[#This Row],[Age]],$P$4:$Q$13,2)</f>
        <v>60-69</v>
      </c>
      <c r="G253" s="1" t="s">
        <v>722</v>
      </c>
      <c r="H253">
        <v>0</v>
      </c>
      <c r="I253">
        <v>0</v>
      </c>
      <c r="J253">
        <v>1</v>
      </c>
      <c r="K253" s="4">
        <v>26.55</v>
      </c>
      <c r="L253" s="1" t="s">
        <v>45</v>
      </c>
      <c r="M253" s="1" t="s">
        <v>719</v>
      </c>
    </row>
    <row r="254" spans="1:13" x14ac:dyDescent="0.25">
      <c r="A254" s="1" t="s">
        <v>716</v>
      </c>
      <c r="B254" s="1" t="s">
        <v>268</v>
      </c>
      <c r="C254" s="1" t="s">
        <v>968</v>
      </c>
      <c r="D254" s="1" t="s">
        <v>44</v>
      </c>
      <c r="E254">
        <v>30</v>
      </c>
      <c r="F254" t="str">
        <f>VLOOKUP(Titanic_dataset[[#This Row],[Age]],$P$4:$Q$13,2)</f>
        <v>30-39</v>
      </c>
      <c r="G254" s="1" t="s">
        <v>718</v>
      </c>
      <c r="H254">
        <v>1</v>
      </c>
      <c r="I254">
        <v>0</v>
      </c>
      <c r="J254">
        <v>2</v>
      </c>
      <c r="K254" s="4">
        <v>16.100000000000001</v>
      </c>
      <c r="L254" s="1" t="s">
        <v>45</v>
      </c>
      <c r="M254" s="1" t="s">
        <v>719</v>
      </c>
    </row>
    <row r="255" spans="1:13" x14ac:dyDescent="0.25">
      <c r="A255" s="1" t="s">
        <v>720</v>
      </c>
      <c r="B255" s="1" t="s">
        <v>269</v>
      </c>
      <c r="C255" s="1" t="s">
        <v>969</v>
      </c>
      <c r="D255" s="1" t="s">
        <v>47</v>
      </c>
      <c r="E255">
        <v>41</v>
      </c>
      <c r="F255" t="str">
        <f>VLOOKUP(Titanic_dataset[[#This Row],[Age]],$P$4:$Q$13,2)</f>
        <v>40-49</v>
      </c>
      <c r="G255" s="1" t="s">
        <v>718</v>
      </c>
      <c r="H255">
        <v>0</v>
      </c>
      <c r="I255">
        <v>2</v>
      </c>
      <c r="J255">
        <v>3</v>
      </c>
      <c r="K255" s="4">
        <v>20.212499999999999</v>
      </c>
      <c r="L255" s="1" t="s">
        <v>45</v>
      </c>
      <c r="M255" s="1" t="s">
        <v>719</v>
      </c>
    </row>
    <row r="256" spans="1:13" x14ac:dyDescent="0.25">
      <c r="A256" s="1" t="s">
        <v>720</v>
      </c>
      <c r="B256" s="1" t="s">
        <v>270</v>
      </c>
      <c r="C256" s="1" t="s">
        <v>970</v>
      </c>
      <c r="D256" s="1" t="s">
        <v>47</v>
      </c>
      <c r="E256">
        <v>29</v>
      </c>
      <c r="F256" t="str">
        <f>VLOOKUP(Titanic_dataset[[#This Row],[Age]],$P$4:$Q$13,2)</f>
        <v>20-29</v>
      </c>
      <c r="G256" s="1" t="s">
        <v>718</v>
      </c>
      <c r="H256">
        <v>0</v>
      </c>
      <c r="I256">
        <v>2</v>
      </c>
      <c r="J256">
        <v>3</v>
      </c>
      <c r="K256" s="4">
        <v>15.245799999999999</v>
      </c>
      <c r="L256" s="1" t="s">
        <v>48</v>
      </c>
      <c r="M256" s="1" t="s">
        <v>13</v>
      </c>
    </row>
    <row r="257" spans="1:13" x14ac:dyDescent="0.25">
      <c r="A257" s="1" t="s">
        <v>720</v>
      </c>
      <c r="B257" s="1" t="s">
        <v>271</v>
      </c>
      <c r="C257" s="1" t="s">
        <v>971</v>
      </c>
      <c r="D257" s="1" t="s">
        <v>47</v>
      </c>
      <c r="F257" t="str">
        <f>VLOOKUP(Titanic_dataset[[#This Row],[Age]],$P$4:$Q$13,2)</f>
        <v>0-9</v>
      </c>
      <c r="G257" s="1" t="s">
        <v>722</v>
      </c>
      <c r="H257">
        <v>0</v>
      </c>
      <c r="I257">
        <v>0</v>
      </c>
      <c r="J257">
        <v>1</v>
      </c>
      <c r="K257" s="4">
        <v>79.2</v>
      </c>
      <c r="L257" s="1" t="s">
        <v>48</v>
      </c>
      <c r="M257" s="1" t="s">
        <v>13</v>
      </c>
    </row>
    <row r="258" spans="1:13" x14ac:dyDescent="0.25">
      <c r="A258" s="1" t="s">
        <v>723</v>
      </c>
      <c r="B258" s="1" t="s">
        <v>272</v>
      </c>
      <c r="C258" s="1" t="s">
        <v>972</v>
      </c>
      <c r="D258" s="1" t="s">
        <v>47</v>
      </c>
      <c r="E258">
        <v>30</v>
      </c>
      <c r="F258" t="str">
        <f>VLOOKUP(Titanic_dataset[[#This Row],[Age]],$P$4:$Q$13,2)</f>
        <v>30-39</v>
      </c>
      <c r="G258" s="1" t="s">
        <v>722</v>
      </c>
      <c r="H258">
        <v>0</v>
      </c>
      <c r="I258">
        <v>0</v>
      </c>
      <c r="J258">
        <v>1</v>
      </c>
      <c r="K258" s="4">
        <v>86.5</v>
      </c>
      <c r="L258" s="1" t="s">
        <v>45</v>
      </c>
      <c r="M258" s="1" t="s">
        <v>13</v>
      </c>
    </row>
    <row r="259" spans="1:13" x14ac:dyDescent="0.25">
      <c r="A259" s="1" t="s">
        <v>723</v>
      </c>
      <c r="B259" s="1" t="s">
        <v>273</v>
      </c>
      <c r="C259" s="1" t="s">
        <v>846</v>
      </c>
      <c r="D259" s="1" t="s">
        <v>47</v>
      </c>
      <c r="E259">
        <v>35</v>
      </c>
      <c r="F259" t="str">
        <f>VLOOKUP(Titanic_dataset[[#This Row],[Age]],$P$4:$Q$13,2)</f>
        <v>30-39</v>
      </c>
      <c r="G259" s="1" t="s">
        <v>722</v>
      </c>
      <c r="H259">
        <v>0</v>
      </c>
      <c r="I259">
        <v>0</v>
      </c>
      <c r="J259">
        <v>1</v>
      </c>
      <c r="K259" s="4">
        <v>512.32920000000001</v>
      </c>
      <c r="L259" s="1" t="s">
        <v>48</v>
      </c>
      <c r="M259" s="1" t="s">
        <v>13</v>
      </c>
    </row>
    <row r="260" spans="1:13" x14ac:dyDescent="0.25">
      <c r="A260" s="1" t="s">
        <v>720</v>
      </c>
      <c r="B260" s="1" t="s">
        <v>274</v>
      </c>
      <c r="C260" s="1" t="s">
        <v>973</v>
      </c>
      <c r="D260" s="1" t="s">
        <v>47</v>
      </c>
      <c r="E260">
        <v>50</v>
      </c>
      <c r="F260" t="str">
        <f>VLOOKUP(Titanic_dataset[[#This Row],[Age]],$P$4:$Q$13,2)</f>
        <v>50-59</v>
      </c>
      <c r="G260" s="1" t="s">
        <v>733</v>
      </c>
      <c r="H260">
        <v>0</v>
      </c>
      <c r="I260">
        <v>1</v>
      </c>
      <c r="J260">
        <v>2</v>
      </c>
      <c r="K260" s="4">
        <v>26</v>
      </c>
      <c r="L260" s="1" t="s">
        <v>45</v>
      </c>
      <c r="M260" s="1" t="s">
        <v>13</v>
      </c>
    </row>
    <row r="261" spans="1:13" x14ac:dyDescent="0.25">
      <c r="A261" s="1" t="s">
        <v>716</v>
      </c>
      <c r="B261" s="1" t="s">
        <v>202</v>
      </c>
      <c r="C261" s="1" t="s">
        <v>662</v>
      </c>
      <c r="D261" s="1" t="s">
        <v>44</v>
      </c>
      <c r="F261" t="str">
        <f>VLOOKUP(Titanic_dataset[[#This Row],[Age]],$P$4:$Q$13,2)</f>
        <v>0-9</v>
      </c>
      <c r="G261" s="1" t="s">
        <v>718</v>
      </c>
      <c r="H261">
        <v>0</v>
      </c>
      <c r="I261">
        <v>0</v>
      </c>
      <c r="J261">
        <v>1</v>
      </c>
      <c r="K261" s="4">
        <v>7.75</v>
      </c>
      <c r="L261" s="1" t="s">
        <v>53</v>
      </c>
      <c r="M261" s="1" t="s">
        <v>719</v>
      </c>
    </row>
    <row r="262" spans="1:13" x14ac:dyDescent="0.25">
      <c r="A262" s="1" t="s">
        <v>729</v>
      </c>
      <c r="B262" s="1" t="s">
        <v>72</v>
      </c>
      <c r="C262" s="1" t="s">
        <v>974</v>
      </c>
      <c r="D262" s="1" t="s">
        <v>44</v>
      </c>
      <c r="E262">
        <v>3</v>
      </c>
      <c r="F262" t="str">
        <f>VLOOKUP(Titanic_dataset[[#This Row],[Age]],$P$4:$Q$13,2)</f>
        <v>0-9</v>
      </c>
      <c r="G262" s="1" t="s">
        <v>718</v>
      </c>
      <c r="H262">
        <v>4</v>
      </c>
      <c r="I262">
        <v>2</v>
      </c>
      <c r="J262">
        <v>7</v>
      </c>
      <c r="K262" s="4">
        <v>31.387499999999999</v>
      </c>
      <c r="L262" s="1" t="s">
        <v>45</v>
      </c>
      <c r="M262" s="1" t="s">
        <v>13</v>
      </c>
    </row>
    <row r="263" spans="1:13" x14ac:dyDescent="0.25">
      <c r="A263" s="1" t="s">
        <v>716</v>
      </c>
      <c r="B263" s="1" t="s">
        <v>275</v>
      </c>
      <c r="C263" s="1" t="s">
        <v>811</v>
      </c>
      <c r="D263" s="1" t="s">
        <v>44</v>
      </c>
      <c r="E263">
        <v>52</v>
      </c>
      <c r="F263" t="str">
        <f>VLOOKUP(Titanic_dataset[[#This Row],[Age]],$P$4:$Q$13,2)</f>
        <v>50-59</v>
      </c>
      <c r="G263" s="1" t="s">
        <v>722</v>
      </c>
      <c r="H263">
        <v>1</v>
      </c>
      <c r="I263">
        <v>1</v>
      </c>
      <c r="J263">
        <v>3</v>
      </c>
      <c r="K263" s="4">
        <v>79.650000000000006</v>
      </c>
      <c r="L263" s="1" t="s">
        <v>45</v>
      </c>
      <c r="M263" s="1" t="s">
        <v>719</v>
      </c>
    </row>
    <row r="264" spans="1:13" x14ac:dyDescent="0.25">
      <c r="A264" s="1" t="s">
        <v>716</v>
      </c>
      <c r="B264" s="1" t="s">
        <v>276</v>
      </c>
      <c r="C264" s="1" t="s">
        <v>909</v>
      </c>
      <c r="D264" s="1" t="s">
        <v>44</v>
      </c>
      <c r="E264">
        <v>40</v>
      </c>
      <c r="F264" t="str">
        <f>VLOOKUP(Titanic_dataset[[#This Row],[Age]],$P$4:$Q$13,2)</f>
        <v>40-49</v>
      </c>
      <c r="G264" s="1" t="s">
        <v>722</v>
      </c>
      <c r="H264">
        <v>0</v>
      </c>
      <c r="I264">
        <v>0</v>
      </c>
      <c r="J264">
        <v>1</v>
      </c>
      <c r="K264" s="4">
        <v>0</v>
      </c>
      <c r="L264" s="1" t="s">
        <v>45</v>
      </c>
      <c r="M264" s="1" t="s">
        <v>719</v>
      </c>
    </row>
    <row r="265" spans="1:13" x14ac:dyDescent="0.25">
      <c r="A265" s="1" t="s">
        <v>723</v>
      </c>
      <c r="B265" s="1" t="s">
        <v>277</v>
      </c>
      <c r="C265" s="1" t="s">
        <v>975</v>
      </c>
      <c r="D265" s="1" t="s">
        <v>47</v>
      </c>
      <c r="F265" t="str">
        <f>VLOOKUP(Titanic_dataset[[#This Row],[Age]],$P$4:$Q$13,2)</f>
        <v>0-9</v>
      </c>
      <c r="G265" s="1" t="s">
        <v>718</v>
      </c>
      <c r="H265">
        <v>0</v>
      </c>
      <c r="I265">
        <v>0</v>
      </c>
      <c r="J265">
        <v>1</v>
      </c>
      <c r="K265" s="4">
        <v>7.75</v>
      </c>
      <c r="L265" s="1" t="s">
        <v>53</v>
      </c>
      <c r="M265" s="1" t="s">
        <v>719</v>
      </c>
    </row>
    <row r="266" spans="1:13" x14ac:dyDescent="0.25">
      <c r="A266" s="1" t="s">
        <v>716</v>
      </c>
      <c r="B266" s="1" t="s">
        <v>278</v>
      </c>
      <c r="C266" s="1" t="s">
        <v>976</v>
      </c>
      <c r="D266" s="1" t="s">
        <v>44</v>
      </c>
      <c r="E266">
        <v>36</v>
      </c>
      <c r="F266" t="str">
        <f>VLOOKUP(Titanic_dataset[[#This Row],[Age]],$P$4:$Q$13,2)</f>
        <v>30-39</v>
      </c>
      <c r="G266" s="1" t="s">
        <v>733</v>
      </c>
      <c r="H266">
        <v>0</v>
      </c>
      <c r="I266">
        <v>0</v>
      </c>
      <c r="J266">
        <v>1</v>
      </c>
      <c r="K266" s="4">
        <v>10.5</v>
      </c>
      <c r="L266" s="1" t="s">
        <v>45</v>
      </c>
      <c r="M266" s="1" t="s">
        <v>719</v>
      </c>
    </row>
    <row r="267" spans="1:13" x14ac:dyDescent="0.25">
      <c r="A267" s="1" t="s">
        <v>716</v>
      </c>
      <c r="B267" s="1" t="s">
        <v>96</v>
      </c>
      <c r="C267" s="1" t="s">
        <v>977</v>
      </c>
      <c r="D267" s="1" t="s">
        <v>44</v>
      </c>
      <c r="E267">
        <v>16</v>
      </c>
      <c r="F267" t="str">
        <f>VLOOKUP(Titanic_dataset[[#This Row],[Age]],$P$4:$Q$13,2)</f>
        <v>10-19</v>
      </c>
      <c r="G267" s="1" t="s">
        <v>718</v>
      </c>
      <c r="H267">
        <v>4</v>
      </c>
      <c r="I267">
        <v>1</v>
      </c>
      <c r="J267">
        <v>6</v>
      </c>
      <c r="K267" s="4">
        <v>39.6875</v>
      </c>
      <c r="L267" s="1" t="s">
        <v>45</v>
      </c>
      <c r="M267" s="1" t="s">
        <v>719</v>
      </c>
    </row>
    <row r="268" spans="1:13" x14ac:dyDescent="0.25">
      <c r="A268" s="1" t="s">
        <v>716</v>
      </c>
      <c r="B268" s="1" t="s">
        <v>279</v>
      </c>
      <c r="C268" s="1" t="s">
        <v>978</v>
      </c>
      <c r="D268" s="1" t="s">
        <v>44</v>
      </c>
      <c r="E268">
        <v>25</v>
      </c>
      <c r="F268" t="str">
        <f>VLOOKUP(Titanic_dataset[[#This Row],[Age]],$P$4:$Q$13,2)</f>
        <v>20-29</v>
      </c>
      <c r="G268" s="1" t="s">
        <v>718</v>
      </c>
      <c r="H268">
        <v>1</v>
      </c>
      <c r="I268">
        <v>0</v>
      </c>
      <c r="J268">
        <v>2</v>
      </c>
      <c r="K268" s="4">
        <v>7.7750000000000004</v>
      </c>
      <c r="L268" s="1" t="s">
        <v>45</v>
      </c>
      <c r="M268" s="1" t="s">
        <v>13</v>
      </c>
    </row>
    <row r="269" spans="1:13" x14ac:dyDescent="0.25">
      <c r="A269" s="1" t="s">
        <v>720</v>
      </c>
      <c r="B269" s="1" t="s">
        <v>280</v>
      </c>
      <c r="C269" s="1" t="s">
        <v>979</v>
      </c>
      <c r="D269" s="1" t="s">
        <v>47</v>
      </c>
      <c r="E269">
        <v>58</v>
      </c>
      <c r="F269" t="str">
        <f>VLOOKUP(Titanic_dataset[[#This Row],[Age]],$P$4:$Q$13,2)</f>
        <v>50-59</v>
      </c>
      <c r="G269" s="1" t="s">
        <v>722</v>
      </c>
      <c r="H269">
        <v>0</v>
      </c>
      <c r="I269">
        <v>1</v>
      </c>
      <c r="J269">
        <v>2</v>
      </c>
      <c r="K269" s="4">
        <v>153.46250000000001</v>
      </c>
      <c r="L269" s="1" t="s">
        <v>45</v>
      </c>
      <c r="M269" s="1" t="s">
        <v>13</v>
      </c>
    </row>
    <row r="270" spans="1:13" x14ac:dyDescent="0.25">
      <c r="A270" s="1" t="s">
        <v>723</v>
      </c>
      <c r="B270" s="1" t="s">
        <v>281</v>
      </c>
      <c r="C270" s="1" t="s">
        <v>980</v>
      </c>
      <c r="D270" s="1" t="s">
        <v>47</v>
      </c>
      <c r="E270">
        <v>35</v>
      </c>
      <c r="F270" t="str">
        <f>VLOOKUP(Titanic_dataset[[#This Row],[Age]],$P$4:$Q$13,2)</f>
        <v>30-39</v>
      </c>
      <c r="G270" s="1" t="s">
        <v>722</v>
      </c>
      <c r="H270">
        <v>0</v>
      </c>
      <c r="I270">
        <v>0</v>
      </c>
      <c r="J270">
        <v>1</v>
      </c>
      <c r="K270" s="4">
        <v>135.63329999999999</v>
      </c>
      <c r="L270" s="1" t="s">
        <v>45</v>
      </c>
      <c r="M270" s="1" t="s">
        <v>13</v>
      </c>
    </row>
    <row r="271" spans="1:13" x14ac:dyDescent="0.25">
      <c r="A271" s="1" t="s">
        <v>716</v>
      </c>
      <c r="B271" s="1" t="s">
        <v>282</v>
      </c>
      <c r="C271" s="1" t="s">
        <v>665</v>
      </c>
      <c r="D271" s="1" t="s">
        <v>44</v>
      </c>
      <c r="F271" t="str">
        <f>VLOOKUP(Titanic_dataset[[#This Row],[Age]],$P$4:$Q$13,2)</f>
        <v>0-9</v>
      </c>
      <c r="G271" s="1" t="s">
        <v>722</v>
      </c>
      <c r="H271">
        <v>0</v>
      </c>
      <c r="I271">
        <v>0</v>
      </c>
      <c r="J271">
        <v>1</v>
      </c>
      <c r="K271" s="4">
        <v>31</v>
      </c>
      <c r="L271" s="1" t="s">
        <v>45</v>
      </c>
      <c r="M271" s="1" t="s">
        <v>719</v>
      </c>
    </row>
    <row r="272" spans="1:13" x14ac:dyDescent="0.25">
      <c r="A272" s="1" t="s">
        <v>716</v>
      </c>
      <c r="B272" s="1" t="s">
        <v>283</v>
      </c>
      <c r="C272" s="1" t="s">
        <v>726</v>
      </c>
      <c r="D272" s="1" t="s">
        <v>44</v>
      </c>
      <c r="E272">
        <v>25</v>
      </c>
      <c r="F272" t="str">
        <f>VLOOKUP(Titanic_dataset[[#This Row],[Age]],$P$4:$Q$13,2)</f>
        <v>20-29</v>
      </c>
      <c r="G272" s="1" t="s">
        <v>718</v>
      </c>
      <c r="H272">
        <v>0</v>
      </c>
      <c r="I272">
        <v>0</v>
      </c>
      <c r="J272">
        <v>1</v>
      </c>
      <c r="K272" s="4">
        <v>0</v>
      </c>
      <c r="L272" s="1" t="s">
        <v>45</v>
      </c>
      <c r="M272" s="1" t="s">
        <v>13</v>
      </c>
    </row>
    <row r="273" spans="1:13" x14ac:dyDescent="0.25">
      <c r="A273" s="1" t="s">
        <v>720</v>
      </c>
      <c r="B273" s="1" t="s">
        <v>284</v>
      </c>
      <c r="C273" s="1" t="s">
        <v>981</v>
      </c>
      <c r="D273" s="1" t="s">
        <v>47</v>
      </c>
      <c r="E273">
        <v>41</v>
      </c>
      <c r="F273" t="str">
        <f>VLOOKUP(Titanic_dataset[[#This Row],[Age]],$P$4:$Q$13,2)</f>
        <v>40-49</v>
      </c>
      <c r="G273" s="1" t="s">
        <v>733</v>
      </c>
      <c r="H273">
        <v>0</v>
      </c>
      <c r="I273">
        <v>1</v>
      </c>
      <c r="J273">
        <v>2</v>
      </c>
      <c r="K273" s="4">
        <v>19.5</v>
      </c>
      <c r="L273" s="1" t="s">
        <v>45</v>
      </c>
      <c r="M273" s="1" t="s">
        <v>13</v>
      </c>
    </row>
    <row r="274" spans="1:13" x14ac:dyDescent="0.25">
      <c r="A274" s="1" t="s">
        <v>716</v>
      </c>
      <c r="B274" s="1" t="s">
        <v>285</v>
      </c>
      <c r="C274" s="1" t="s">
        <v>982</v>
      </c>
      <c r="D274" s="1" t="s">
        <v>44</v>
      </c>
      <c r="E274">
        <v>37</v>
      </c>
      <c r="F274" t="str">
        <f>VLOOKUP(Titanic_dataset[[#This Row],[Age]],$P$4:$Q$13,2)</f>
        <v>30-39</v>
      </c>
      <c r="G274" s="1" t="s">
        <v>722</v>
      </c>
      <c r="H274">
        <v>0</v>
      </c>
      <c r="I274">
        <v>1</v>
      </c>
      <c r="J274">
        <v>2</v>
      </c>
      <c r="K274" s="4">
        <v>29.7</v>
      </c>
      <c r="L274" s="1" t="s">
        <v>48</v>
      </c>
      <c r="M274" s="1" t="s">
        <v>719</v>
      </c>
    </row>
    <row r="275" spans="1:13" x14ac:dyDescent="0.25">
      <c r="A275" s="1" t="s">
        <v>723</v>
      </c>
      <c r="B275" s="1" t="s">
        <v>286</v>
      </c>
      <c r="C275" s="1" t="s">
        <v>983</v>
      </c>
      <c r="D275" s="1" t="s">
        <v>47</v>
      </c>
      <c r="F275" t="str">
        <f>VLOOKUP(Titanic_dataset[[#This Row],[Age]],$P$4:$Q$13,2)</f>
        <v>0-9</v>
      </c>
      <c r="G275" s="1" t="s">
        <v>718</v>
      </c>
      <c r="H275">
        <v>0</v>
      </c>
      <c r="I275">
        <v>0</v>
      </c>
      <c r="J275">
        <v>1</v>
      </c>
      <c r="K275" s="4">
        <v>7.75</v>
      </c>
      <c r="L275" s="1" t="s">
        <v>53</v>
      </c>
      <c r="M275" s="1" t="s">
        <v>13</v>
      </c>
    </row>
    <row r="276" spans="1:13" x14ac:dyDescent="0.25">
      <c r="A276" s="1" t="s">
        <v>723</v>
      </c>
      <c r="B276" s="1" t="s">
        <v>287</v>
      </c>
      <c r="C276" s="1" t="s">
        <v>984</v>
      </c>
      <c r="D276" s="1" t="s">
        <v>47</v>
      </c>
      <c r="E276">
        <v>63</v>
      </c>
      <c r="F276" t="str">
        <f>VLOOKUP(Titanic_dataset[[#This Row],[Age]],$P$4:$Q$13,2)</f>
        <v>60-69</v>
      </c>
      <c r="G276" s="1" t="s">
        <v>722</v>
      </c>
      <c r="H276">
        <v>1</v>
      </c>
      <c r="I276">
        <v>0</v>
      </c>
      <c r="J276">
        <v>2</v>
      </c>
      <c r="K276" s="4">
        <v>77.958299999999994</v>
      </c>
      <c r="L276" s="1" t="s">
        <v>45</v>
      </c>
      <c r="M276" s="1" t="s">
        <v>13</v>
      </c>
    </row>
    <row r="277" spans="1:13" x14ac:dyDescent="0.25">
      <c r="A277" s="1" t="s">
        <v>723</v>
      </c>
      <c r="B277" s="1" t="s">
        <v>288</v>
      </c>
      <c r="C277" s="1" t="s">
        <v>985</v>
      </c>
      <c r="D277" s="1" t="s">
        <v>47</v>
      </c>
      <c r="E277">
        <v>45</v>
      </c>
      <c r="F277" t="str">
        <f>VLOOKUP(Titanic_dataset[[#This Row],[Age]],$P$4:$Q$13,2)</f>
        <v>40-49</v>
      </c>
      <c r="G277" s="1" t="s">
        <v>718</v>
      </c>
      <c r="H277">
        <v>0</v>
      </c>
      <c r="I277">
        <v>0</v>
      </c>
      <c r="J277">
        <v>1</v>
      </c>
      <c r="K277" s="4">
        <v>7.75</v>
      </c>
      <c r="L277" s="1" t="s">
        <v>45</v>
      </c>
      <c r="M277" s="1" t="s">
        <v>719</v>
      </c>
    </row>
    <row r="278" spans="1:13" x14ac:dyDescent="0.25">
      <c r="A278" s="1" t="s">
        <v>716</v>
      </c>
      <c r="B278" s="1" t="s">
        <v>289</v>
      </c>
      <c r="C278" s="1" t="s">
        <v>986</v>
      </c>
      <c r="D278" s="1" t="s">
        <v>44</v>
      </c>
      <c r="F278" t="str">
        <f>VLOOKUP(Titanic_dataset[[#This Row],[Age]],$P$4:$Q$13,2)</f>
        <v>0-9</v>
      </c>
      <c r="G278" s="1" t="s">
        <v>733</v>
      </c>
      <c r="H278">
        <v>0</v>
      </c>
      <c r="I278">
        <v>0</v>
      </c>
      <c r="J278">
        <v>1</v>
      </c>
      <c r="K278" s="4">
        <v>0</v>
      </c>
      <c r="L278" s="1" t="s">
        <v>45</v>
      </c>
      <c r="M278" s="1" t="s">
        <v>719</v>
      </c>
    </row>
    <row r="279" spans="1:13" x14ac:dyDescent="0.25">
      <c r="A279" s="1" t="s">
        <v>729</v>
      </c>
      <c r="B279" s="1" t="s">
        <v>64</v>
      </c>
      <c r="C279" s="1" t="s">
        <v>987</v>
      </c>
      <c r="D279" s="1" t="s">
        <v>44</v>
      </c>
      <c r="E279">
        <v>7</v>
      </c>
      <c r="F279" t="str">
        <f>VLOOKUP(Titanic_dataset[[#This Row],[Age]],$P$4:$Q$13,2)</f>
        <v>0-9</v>
      </c>
      <c r="G279" s="1" t="s">
        <v>718</v>
      </c>
      <c r="H279">
        <v>4</v>
      </c>
      <c r="I279">
        <v>1</v>
      </c>
      <c r="J279">
        <v>6</v>
      </c>
      <c r="K279" s="4">
        <v>29.125</v>
      </c>
      <c r="L279" s="1" t="s">
        <v>53</v>
      </c>
      <c r="M279" s="1" t="s">
        <v>719</v>
      </c>
    </row>
    <row r="280" spans="1:13" x14ac:dyDescent="0.25">
      <c r="A280" s="1" t="s">
        <v>720</v>
      </c>
      <c r="B280" s="1" t="s">
        <v>290</v>
      </c>
      <c r="C280" s="1" t="s">
        <v>988</v>
      </c>
      <c r="D280" s="1" t="s">
        <v>47</v>
      </c>
      <c r="E280">
        <v>35</v>
      </c>
      <c r="F280" t="str">
        <f>VLOOKUP(Titanic_dataset[[#This Row],[Age]],$P$4:$Q$13,2)</f>
        <v>30-39</v>
      </c>
      <c r="G280" s="1" t="s">
        <v>718</v>
      </c>
      <c r="H280">
        <v>1</v>
      </c>
      <c r="I280">
        <v>1</v>
      </c>
      <c r="J280">
        <v>3</v>
      </c>
      <c r="K280" s="4">
        <v>20.25</v>
      </c>
      <c r="L280" s="1" t="s">
        <v>45</v>
      </c>
      <c r="M280" s="1" t="s">
        <v>13</v>
      </c>
    </row>
    <row r="281" spans="1:13" x14ac:dyDescent="0.25">
      <c r="A281" s="1" t="s">
        <v>716</v>
      </c>
      <c r="B281" s="1" t="s">
        <v>291</v>
      </c>
      <c r="C281" s="1" t="s">
        <v>989</v>
      </c>
      <c r="D281" s="1" t="s">
        <v>44</v>
      </c>
      <c r="E281">
        <v>65</v>
      </c>
      <c r="F281" t="str">
        <f>VLOOKUP(Titanic_dataset[[#This Row],[Age]],$P$4:$Q$13,2)</f>
        <v>60-69</v>
      </c>
      <c r="G281" s="1" t="s">
        <v>718</v>
      </c>
      <c r="H281">
        <v>0</v>
      </c>
      <c r="I281">
        <v>0</v>
      </c>
      <c r="J281">
        <v>1</v>
      </c>
      <c r="K281" s="4">
        <v>7.75</v>
      </c>
      <c r="L281" s="1" t="s">
        <v>53</v>
      </c>
      <c r="M281" s="1" t="s">
        <v>719</v>
      </c>
    </row>
    <row r="282" spans="1:13" x14ac:dyDescent="0.25">
      <c r="A282" s="1" t="s">
        <v>716</v>
      </c>
      <c r="B282" s="1" t="s">
        <v>292</v>
      </c>
      <c r="C282" s="1" t="s">
        <v>990</v>
      </c>
      <c r="D282" s="1" t="s">
        <v>44</v>
      </c>
      <c r="E282">
        <v>28</v>
      </c>
      <c r="F282" t="str">
        <f>VLOOKUP(Titanic_dataset[[#This Row],[Age]],$P$4:$Q$13,2)</f>
        <v>20-29</v>
      </c>
      <c r="G282" s="1" t="s">
        <v>718</v>
      </c>
      <c r="H282">
        <v>0</v>
      </c>
      <c r="I282">
        <v>0</v>
      </c>
      <c r="J282">
        <v>1</v>
      </c>
      <c r="K282" s="4">
        <v>7.8541999999999996</v>
      </c>
      <c r="L282" s="1" t="s">
        <v>45</v>
      </c>
      <c r="M282" s="1" t="s">
        <v>719</v>
      </c>
    </row>
    <row r="283" spans="1:13" x14ac:dyDescent="0.25">
      <c r="A283" s="1" t="s">
        <v>716</v>
      </c>
      <c r="B283" s="1" t="s">
        <v>293</v>
      </c>
      <c r="C283" s="1" t="s">
        <v>991</v>
      </c>
      <c r="D283" s="1" t="s">
        <v>44</v>
      </c>
      <c r="E283">
        <v>16</v>
      </c>
      <c r="F283" t="str">
        <f>VLOOKUP(Titanic_dataset[[#This Row],[Age]],$P$4:$Q$13,2)</f>
        <v>10-19</v>
      </c>
      <c r="G283" s="1" t="s">
        <v>718</v>
      </c>
      <c r="H283">
        <v>0</v>
      </c>
      <c r="I283">
        <v>0</v>
      </c>
      <c r="J283">
        <v>1</v>
      </c>
      <c r="K283" s="4">
        <v>9.5</v>
      </c>
      <c r="L283" s="1" t="s">
        <v>45</v>
      </c>
      <c r="M283" s="1" t="s">
        <v>719</v>
      </c>
    </row>
    <row r="284" spans="1:13" x14ac:dyDescent="0.25">
      <c r="A284" s="1" t="s">
        <v>716</v>
      </c>
      <c r="B284" s="1" t="s">
        <v>294</v>
      </c>
      <c r="C284" s="1" t="s">
        <v>992</v>
      </c>
      <c r="D284" s="1" t="s">
        <v>44</v>
      </c>
      <c r="E284">
        <v>19</v>
      </c>
      <c r="F284" t="str">
        <f>VLOOKUP(Titanic_dataset[[#This Row],[Age]],$P$4:$Q$13,2)</f>
        <v>10-19</v>
      </c>
      <c r="G284" s="1" t="s">
        <v>718</v>
      </c>
      <c r="H284">
        <v>0</v>
      </c>
      <c r="I284">
        <v>0</v>
      </c>
      <c r="J284">
        <v>1</v>
      </c>
      <c r="K284" s="4">
        <v>8.0500000000000007</v>
      </c>
      <c r="L284" s="1" t="s">
        <v>45</v>
      </c>
      <c r="M284" s="1" t="s">
        <v>13</v>
      </c>
    </row>
    <row r="285" spans="1:13" x14ac:dyDescent="0.25">
      <c r="A285" s="1" t="s">
        <v>716</v>
      </c>
      <c r="B285" s="1" t="s">
        <v>202</v>
      </c>
      <c r="C285" s="1" t="s">
        <v>993</v>
      </c>
      <c r="D285" s="1" t="s">
        <v>44</v>
      </c>
      <c r="F285" t="str">
        <f>VLOOKUP(Titanic_dataset[[#This Row],[Age]],$P$4:$Q$13,2)</f>
        <v>0-9</v>
      </c>
      <c r="G285" s="1" t="s">
        <v>722</v>
      </c>
      <c r="H285">
        <v>0</v>
      </c>
      <c r="I285">
        <v>0</v>
      </c>
      <c r="J285">
        <v>1</v>
      </c>
      <c r="K285" s="4">
        <v>26</v>
      </c>
      <c r="L285" s="1" t="s">
        <v>45</v>
      </c>
      <c r="M285" s="1" t="s">
        <v>719</v>
      </c>
    </row>
    <row r="286" spans="1:13" x14ac:dyDescent="0.25">
      <c r="A286" s="1" t="s">
        <v>716</v>
      </c>
      <c r="B286" s="1" t="s">
        <v>295</v>
      </c>
      <c r="C286" s="1" t="s">
        <v>798</v>
      </c>
      <c r="D286" s="1" t="s">
        <v>44</v>
      </c>
      <c r="E286">
        <v>33</v>
      </c>
      <c r="F286" t="str">
        <f>VLOOKUP(Titanic_dataset[[#This Row],[Age]],$P$4:$Q$13,2)</f>
        <v>30-39</v>
      </c>
      <c r="G286" s="1" t="s">
        <v>718</v>
      </c>
      <c r="H286">
        <v>0</v>
      </c>
      <c r="I286">
        <v>0</v>
      </c>
      <c r="J286">
        <v>1</v>
      </c>
      <c r="K286" s="4">
        <v>8.6624999999999996</v>
      </c>
      <c r="L286" s="1" t="s">
        <v>48</v>
      </c>
      <c r="M286" s="1" t="s">
        <v>719</v>
      </c>
    </row>
    <row r="287" spans="1:13" x14ac:dyDescent="0.25">
      <c r="A287" s="1" t="s">
        <v>716</v>
      </c>
      <c r="B287" s="1" t="s">
        <v>296</v>
      </c>
      <c r="C287" s="1" t="s">
        <v>994</v>
      </c>
      <c r="D287" s="1" t="s">
        <v>44</v>
      </c>
      <c r="E287">
        <v>30</v>
      </c>
      <c r="F287" t="str">
        <f>VLOOKUP(Titanic_dataset[[#This Row],[Age]],$P$4:$Q$13,2)</f>
        <v>30-39</v>
      </c>
      <c r="G287" s="1" t="s">
        <v>718</v>
      </c>
      <c r="H287">
        <v>0</v>
      </c>
      <c r="I287">
        <v>0</v>
      </c>
      <c r="J287">
        <v>1</v>
      </c>
      <c r="K287" s="4">
        <v>9.5</v>
      </c>
      <c r="L287" s="1" t="s">
        <v>45</v>
      </c>
      <c r="M287" s="1" t="s">
        <v>13</v>
      </c>
    </row>
    <row r="288" spans="1:13" x14ac:dyDescent="0.25">
      <c r="A288" s="1" t="s">
        <v>716</v>
      </c>
      <c r="B288" s="1" t="s">
        <v>297</v>
      </c>
      <c r="C288" s="1" t="s">
        <v>995</v>
      </c>
      <c r="D288" s="1" t="s">
        <v>44</v>
      </c>
      <c r="E288">
        <v>22</v>
      </c>
      <c r="F288" t="str">
        <f>VLOOKUP(Titanic_dataset[[#This Row],[Age]],$P$4:$Q$13,2)</f>
        <v>20-29</v>
      </c>
      <c r="G288" s="1" t="s">
        <v>718</v>
      </c>
      <c r="H288">
        <v>0</v>
      </c>
      <c r="I288">
        <v>0</v>
      </c>
      <c r="J288">
        <v>1</v>
      </c>
      <c r="K288" s="4">
        <v>7.8958000000000004</v>
      </c>
      <c r="L288" s="1" t="s">
        <v>45</v>
      </c>
      <c r="M288" s="1" t="s">
        <v>719</v>
      </c>
    </row>
    <row r="289" spans="1:13" x14ac:dyDescent="0.25">
      <c r="A289" s="1" t="s">
        <v>716</v>
      </c>
      <c r="B289" s="1" t="s">
        <v>298</v>
      </c>
      <c r="C289" s="1" t="s">
        <v>996</v>
      </c>
      <c r="D289" s="1" t="s">
        <v>44</v>
      </c>
      <c r="E289">
        <v>42</v>
      </c>
      <c r="F289" t="str">
        <f>VLOOKUP(Titanic_dataset[[#This Row],[Age]],$P$4:$Q$13,2)</f>
        <v>40-49</v>
      </c>
      <c r="G289" s="1" t="s">
        <v>733</v>
      </c>
      <c r="H289">
        <v>0</v>
      </c>
      <c r="I289">
        <v>0</v>
      </c>
      <c r="J289">
        <v>1</v>
      </c>
      <c r="K289" s="4">
        <v>13</v>
      </c>
      <c r="L289" s="1" t="s">
        <v>45</v>
      </c>
      <c r="M289" s="1" t="s">
        <v>13</v>
      </c>
    </row>
    <row r="290" spans="1:13" x14ac:dyDescent="0.25">
      <c r="A290" s="1" t="s">
        <v>723</v>
      </c>
      <c r="B290" s="1" t="s">
        <v>299</v>
      </c>
      <c r="C290" s="1" t="s">
        <v>997</v>
      </c>
      <c r="D290" s="1" t="s">
        <v>47</v>
      </c>
      <c r="E290">
        <v>22</v>
      </c>
      <c r="F290" t="str">
        <f>VLOOKUP(Titanic_dataset[[#This Row],[Age]],$P$4:$Q$13,2)</f>
        <v>20-29</v>
      </c>
      <c r="G290" s="1" t="s">
        <v>718</v>
      </c>
      <c r="H290">
        <v>0</v>
      </c>
      <c r="I290">
        <v>0</v>
      </c>
      <c r="J290">
        <v>1</v>
      </c>
      <c r="K290" s="4">
        <v>7.75</v>
      </c>
      <c r="L290" s="1" t="s">
        <v>53</v>
      </c>
      <c r="M290" s="1" t="s">
        <v>13</v>
      </c>
    </row>
    <row r="291" spans="1:13" x14ac:dyDescent="0.25">
      <c r="A291" s="1" t="s">
        <v>723</v>
      </c>
      <c r="B291" s="1" t="s">
        <v>300</v>
      </c>
      <c r="C291" s="1" t="s">
        <v>751</v>
      </c>
      <c r="D291" s="1" t="s">
        <v>47</v>
      </c>
      <c r="E291">
        <v>26</v>
      </c>
      <c r="F291" t="str">
        <f>VLOOKUP(Titanic_dataset[[#This Row],[Age]],$P$4:$Q$13,2)</f>
        <v>20-29</v>
      </c>
      <c r="G291" s="1" t="s">
        <v>722</v>
      </c>
      <c r="H291">
        <v>0</v>
      </c>
      <c r="I291">
        <v>0</v>
      </c>
      <c r="J291">
        <v>1</v>
      </c>
      <c r="K291" s="4">
        <v>78.849999999999994</v>
      </c>
      <c r="L291" s="1" t="s">
        <v>45</v>
      </c>
      <c r="M291" s="1" t="s">
        <v>13</v>
      </c>
    </row>
    <row r="292" spans="1:13" x14ac:dyDescent="0.25">
      <c r="A292" s="1" t="s">
        <v>720</v>
      </c>
      <c r="B292" s="1" t="s">
        <v>301</v>
      </c>
      <c r="C292" s="1" t="s">
        <v>998</v>
      </c>
      <c r="D292" s="1" t="s">
        <v>47</v>
      </c>
      <c r="E292">
        <v>19</v>
      </c>
      <c r="F292" t="str">
        <f>VLOOKUP(Titanic_dataset[[#This Row],[Age]],$P$4:$Q$13,2)</f>
        <v>10-19</v>
      </c>
      <c r="G292" s="1" t="s">
        <v>722</v>
      </c>
      <c r="H292">
        <v>1</v>
      </c>
      <c r="I292">
        <v>0</v>
      </c>
      <c r="J292">
        <v>2</v>
      </c>
      <c r="K292" s="4">
        <v>91.0792</v>
      </c>
      <c r="L292" s="1" t="s">
        <v>48</v>
      </c>
      <c r="M292" s="1" t="s">
        <v>13</v>
      </c>
    </row>
    <row r="293" spans="1:13" x14ac:dyDescent="0.25">
      <c r="A293" s="1" t="s">
        <v>716</v>
      </c>
      <c r="B293" s="1" t="s">
        <v>302</v>
      </c>
      <c r="C293" s="1" t="s">
        <v>999</v>
      </c>
      <c r="D293" s="1" t="s">
        <v>44</v>
      </c>
      <c r="E293">
        <v>36</v>
      </c>
      <c r="F293" t="str">
        <f>VLOOKUP(Titanic_dataset[[#This Row],[Age]],$P$4:$Q$13,2)</f>
        <v>30-39</v>
      </c>
      <c r="G293" s="1" t="s">
        <v>733</v>
      </c>
      <c r="H293">
        <v>0</v>
      </c>
      <c r="I293">
        <v>0</v>
      </c>
      <c r="J293">
        <v>1</v>
      </c>
      <c r="K293" s="4">
        <v>12.875</v>
      </c>
      <c r="L293" s="1" t="s">
        <v>48</v>
      </c>
      <c r="M293" s="1" t="s">
        <v>719</v>
      </c>
    </row>
    <row r="294" spans="1:13" x14ac:dyDescent="0.25">
      <c r="A294" s="1" t="s">
        <v>723</v>
      </c>
      <c r="B294" s="1" t="s">
        <v>303</v>
      </c>
      <c r="C294" s="1" t="s">
        <v>1000</v>
      </c>
      <c r="D294" s="1" t="s">
        <v>47</v>
      </c>
      <c r="E294">
        <v>24</v>
      </c>
      <c r="F294" t="str">
        <f>VLOOKUP(Titanic_dataset[[#This Row],[Age]],$P$4:$Q$13,2)</f>
        <v>20-29</v>
      </c>
      <c r="G294" s="1" t="s">
        <v>718</v>
      </c>
      <c r="H294">
        <v>0</v>
      </c>
      <c r="I294">
        <v>0</v>
      </c>
      <c r="J294">
        <v>1</v>
      </c>
      <c r="K294" s="4">
        <v>8.85</v>
      </c>
      <c r="L294" s="1" t="s">
        <v>45</v>
      </c>
      <c r="M294" s="1" t="s">
        <v>719</v>
      </c>
    </row>
    <row r="295" spans="1:13" x14ac:dyDescent="0.25">
      <c r="A295" s="1" t="s">
        <v>716</v>
      </c>
      <c r="B295" s="1" t="s">
        <v>304</v>
      </c>
      <c r="C295" s="1" t="s">
        <v>798</v>
      </c>
      <c r="D295" s="1" t="s">
        <v>44</v>
      </c>
      <c r="E295">
        <v>24</v>
      </c>
      <c r="F295" t="str">
        <f>VLOOKUP(Titanic_dataset[[#This Row],[Age]],$P$4:$Q$13,2)</f>
        <v>20-29</v>
      </c>
      <c r="G295" s="1" t="s">
        <v>718</v>
      </c>
      <c r="H295">
        <v>0</v>
      </c>
      <c r="I295">
        <v>0</v>
      </c>
      <c r="J295">
        <v>1</v>
      </c>
      <c r="K295" s="4">
        <v>7.8958000000000004</v>
      </c>
      <c r="L295" s="1" t="s">
        <v>45</v>
      </c>
      <c r="M295" s="1" t="s">
        <v>719</v>
      </c>
    </row>
    <row r="296" spans="1:13" x14ac:dyDescent="0.25">
      <c r="A296" s="1" t="s">
        <v>716</v>
      </c>
      <c r="B296" s="1" t="s">
        <v>305</v>
      </c>
      <c r="C296" s="1" t="s">
        <v>1001</v>
      </c>
      <c r="D296" s="1" t="s">
        <v>44</v>
      </c>
      <c r="F296" t="str">
        <f>VLOOKUP(Titanic_dataset[[#This Row],[Age]],$P$4:$Q$13,2)</f>
        <v>0-9</v>
      </c>
      <c r="G296" s="1" t="s">
        <v>722</v>
      </c>
      <c r="H296">
        <v>0</v>
      </c>
      <c r="I296">
        <v>0</v>
      </c>
      <c r="J296">
        <v>1</v>
      </c>
      <c r="K296" s="4">
        <v>27.720800000000001</v>
      </c>
      <c r="L296" s="1" t="s">
        <v>48</v>
      </c>
      <c r="M296" s="1" t="s">
        <v>719</v>
      </c>
    </row>
    <row r="297" spans="1:13" x14ac:dyDescent="0.25">
      <c r="A297" s="1" t="s">
        <v>716</v>
      </c>
      <c r="B297" s="1" t="s">
        <v>306</v>
      </c>
      <c r="C297" s="1" t="s">
        <v>1002</v>
      </c>
      <c r="D297" s="1" t="s">
        <v>44</v>
      </c>
      <c r="E297">
        <v>24</v>
      </c>
      <c r="F297" t="str">
        <f>VLOOKUP(Titanic_dataset[[#This Row],[Age]],$P$4:$Q$13,2)</f>
        <v>20-29</v>
      </c>
      <c r="G297" s="1" t="s">
        <v>718</v>
      </c>
      <c r="H297">
        <v>0</v>
      </c>
      <c r="I297">
        <v>0</v>
      </c>
      <c r="J297">
        <v>1</v>
      </c>
      <c r="K297" s="4">
        <v>7.2291999999999996</v>
      </c>
      <c r="L297" s="1" t="s">
        <v>48</v>
      </c>
      <c r="M297" s="1" t="s">
        <v>719</v>
      </c>
    </row>
    <row r="298" spans="1:13" x14ac:dyDescent="0.25">
      <c r="A298" s="1" t="s">
        <v>723</v>
      </c>
      <c r="B298" s="1" t="s">
        <v>307</v>
      </c>
      <c r="C298" s="1" t="s">
        <v>1003</v>
      </c>
      <c r="D298" s="1" t="s">
        <v>47</v>
      </c>
      <c r="E298">
        <v>2</v>
      </c>
      <c r="F298" t="str">
        <f>VLOOKUP(Titanic_dataset[[#This Row],[Age]],$P$4:$Q$13,2)</f>
        <v>0-9</v>
      </c>
      <c r="G298" s="1" t="s">
        <v>722</v>
      </c>
      <c r="H298">
        <v>1</v>
      </c>
      <c r="I298">
        <v>2</v>
      </c>
      <c r="J298">
        <v>4</v>
      </c>
      <c r="K298" s="4">
        <v>151.55000000000001</v>
      </c>
      <c r="L298" s="1" t="s">
        <v>45</v>
      </c>
      <c r="M298" s="1" t="s">
        <v>719</v>
      </c>
    </row>
    <row r="299" spans="1:13" x14ac:dyDescent="0.25">
      <c r="A299" s="1" t="s">
        <v>716</v>
      </c>
      <c r="B299" s="1" t="s">
        <v>308</v>
      </c>
      <c r="C299" s="1" t="s">
        <v>1004</v>
      </c>
      <c r="D299" s="1" t="s">
        <v>44</v>
      </c>
      <c r="F299" t="str">
        <f>VLOOKUP(Titanic_dataset[[#This Row],[Age]],$P$4:$Q$13,2)</f>
        <v>0-9</v>
      </c>
      <c r="G299" s="1" t="s">
        <v>722</v>
      </c>
      <c r="H299">
        <v>0</v>
      </c>
      <c r="I299">
        <v>0</v>
      </c>
      <c r="J299">
        <v>1</v>
      </c>
      <c r="K299" s="4">
        <v>30.5</v>
      </c>
      <c r="L299" s="1" t="s">
        <v>45</v>
      </c>
      <c r="M299" s="1" t="s">
        <v>13</v>
      </c>
    </row>
    <row r="300" spans="1:13" x14ac:dyDescent="0.25">
      <c r="A300" s="1" t="s">
        <v>720</v>
      </c>
      <c r="B300" s="1" t="s">
        <v>158</v>
      </c>
      <c r="C300" s="1" t="s">
        <v>1005</v>
      </c>
      <c r="D300" s="1" t="s">
        <v>47</v>
      </c>
      <c r="E300">
        <v>50</v>
      </c>
      <c r="F300" t="str">
        <f>VLOOKUP(Titanic_dataset[[#This Row],[Age]],$P$4:$Q$13,2)</f>
        <v>50-59</v>
      </c>
      <c r="G300" s="1" t="s">
        <v>722</v>
      </c>
      <c r="H300">
        <v>0</v>
      </c>
      <c r="I300">
        <v>1</v>
      </c>
      <c r="J300">
        <v>2</v>
      </c>
      <c r="K300" s="4">
        <v>247.52080000000001</v>
      </c>
      <c r="L300" s="1" t="s">
        <v>48</v>
      </c>
      <c r="M300" s="1" t="s">
        <v>13</v>
      </c>
    </row>
    <row r="301" spans="1:13" x14ac:dyDescent="0.25">
      <c r="A301" s="1" t="s">
        <v>723</v>
      </c>
      <c r="B301" s="1" t="s">
        <v>309</v>
      </c>
      <c r="C301" s="1" t="s">
        <v>1006</v>
      </c>
      <c r="D301" s="1" t="s">
        <v>47</v>
      </c>
      <c r="F301" t="str">
        <f>VLOOKUP(Titanic_dataset[[#This Row],[Age]],$P$4:$Q$13,2)</f>
        <v>0-9</v>
      </c>
      <c r="G301" s="1" t="s">
        <v>718</v>
      </c>
      <c r="H301">
        <v>0</v>
      </c>
      <c r="I301">
        <v>0</v>
      </c>
      <c r="J301">
        <v>1</v>
      </c>
      <c r="K301" s="4">
        <v>7.75</v>
      </c>
      <c r="L301" s="1" t="s">
        <v>53</v>
      </c>
      <c r="M301" s="1" t="s">
        <v>13</v>
      </c>
    </row>
    <row r="302" spans="1:13" x14ac:dyDescent="0.25">
      <c r="A302" s="1" t="s">
        <v>716</v>
      </c>
      <c r="B302" s="1" t="s">
        <v>310</v>
      </c>
      <c r="C302" s="1" t="s">
        <v>1007</v>
      </c>
      <c r="D302" s="1" t="s">
        <v>44</v>
      </c>
      <c r="F302" t="str">
        <f>VLOOKUP(Titanic_dataset[[#This Row],[Age]],$P$4:$Q$13,2)</f>
        <v>0-9</v>
      </c>
      <c r="G302" s="1" t="s">
        <v>718</v>
      </c>
      <c r="H302">
        <v>2</v>
      </c>
      <c r="I302">
        <v>0</v>
      </c>
      <c r="J302">
        <v>3</v>
      </c>
      <c r="K302" s="4">
        <v>23.25</v>
      </c>
      <c r="L302" s="1" t="s">
        <v>53</v>
      </c>
      <c r="M302" s="1" t="s">
        <v>13</v>
      </c>
    </row>
    <row r="303" spans="1:13" x14ac:dyDescent="0.25">
      <c r="A303" s="1" t="s">
        <v>716</v>
      </c>
      <c r="B303" s="1" t="s">
        <v>56</v>
      </c>
      <c r="C303" s="1" t="s">
        <v>1008</v>
      </c>
      <c r="D303" s="1" t="s">
        <v>44</v>
      </c>
      <c r="E303">
        <v>19</v>
      </c>
      <c r="F303" t="str">
        <f>VLOOKUP(Titanic_dataset[[#This Row],[Age]],$P$4:$Q$13,2)</f>
        <v>10-19</v>
      </c>
      <c r="G303" s="1" t="s">
        <v>718</v>
      </c>
      <c r="H303">
        <v>0</v>
      </c>
      <c r="I303">
        <v>0</v>
      </c>
      <c r="J303">
        <v>1</v>
      </c>
      <c r="K303" s="4">
        <v>0</v>
      </c>
      <c r="L303" s="1" t="s">
        <v>45</v>
      </c>
      <c r="M303" s="1" t="s">
        <v>719</v>
      </c>
    </row>
    <row r="304" spans="1:13" x14ac:dyDescent="0.25">
      <c r="A304" s="1" t="s">
        <v>723</v>
      </c>
      <c r="B304" s="1" t="s">
        <v>311</v>
      </c>
      <c r="C304" s="1" t="s">
        <v>1009</v>
      </c>
      <c r="D304" s="1" t="s">
        <v>47</v>
      </c>
      <c r="F304" t="str">
        <f>VLOOKUP(Titanic_dataset[[#This Row],[Age]],$P$4:$Q$13,2)</f>
        <v>0-9</v>
      </c>
      <c r="G304" s="1" t="s">
        <v>733</v>
      </c>
      <c r="H304">
        <v>0</v>
      </c>
      <c r="I304">
        <v>0</v>
      </c>
      <c r="J304">
        <v>1</v>
      </c>
      <c r="K304" s="4">
        <v>12.35</v>
      </c>
      <c r="L304" s="1" t="s">
        <v>53</v>
      </c>
      <c r="M304" s="1" t="s">
        <v>13</v>
      </c>
    </row>
    <row r="305" spans="1:13" x14ac:dyDescent="0.25">
      <c r="A305" s="1" t="s">
        <v>716</v>
      </c>
      <c r="B305" s="1" t="s">
        <v>65</v>
      </c>
      <c r="C305" s="1" t="s">
        <v>1010</v>
      </c>
      <c r="D305" s="1" t="s">
        <v>44</v>
      </c>
      <c r="F305" t="str">
        <f>VLOOKUP(Titanic_dataset[[#This Row],[Age]],$P$4:$Q$13,2)</f>
        <v>0-9</v>
      </c>
      <c r="G305" s="1" t="s">
        <v>718</v>
      </c>
      <c r="H305">
        <v>0</v>
      </c>
      <c r="I305">
        <v>0</v>
      </c>
      <c r="J305">
        <v>1</v>
      </c>
      <c r="K305" s="4">
        <v>8.0500000000000007</v>
      </c>
      <c r="L305" s="1" t="s">
        <v>45</v>
      </c>
      <c r="M305" s="1" t="s">
        <v>719</v>
      </c>
    </row>
    <row r="306" spans="1:13" x14ac:dyDescent="0.25">
      <c r="A306" s="1" t="s">
        <v>729</v>
      </c>
      <c r="B306" s="1" t="s">
        <v>307</v>
      </c>
      <c r="C306" s="1" t="s">
        <v>1011</v>
      </c>
      <c r="D306" s="1" t="s">
        <v>44</v>
      </c>
      <c r="E306">
        <v>1</v>
      </c>
      <c r="F306" t="str">
        <f>VLOOKUP(Titanic_dataset[[#This Row],[Age]],$P$4:$Q$13,2)</f>
        <v>0-9</v>
      </c>
      <c r="G306" s="1" t="s">
        <v>722</v>
      </c>
      <c r="H306">
        <v>1</v>
      </c>
      <c r="I306">
        <v>2</v>
      </c>
      <c r="J306">
        <v>4</v>
      </c>
      <c r="K306" s="4">
        <v>151.55000000000001</v>
      </c>
      <c r="L306" s="1" t="s">
        <v>45</v>
      </c>
      <c r="M306" s="1" t="s">
        <v>13</v>
      </c>
    </row>
    <row r="307" spans="1:13" x14ac:dyDescent="0.25">
      <c r="A307" s="1" t="s">
        <v>723</v>
      </c>
      <c r="B307" s="1" t="s">
        <v>312</v>
      </c>
      <c r="C307" s="1" t="s">
        <v>1012</v>
      </c>
      <c r="D307" s="1" t="s">
        <v>47</v>
      </c>
      <c r="F307" t="str">
        <f>VLOOKUP(Titanic_dataset[[#This Row],[Age]],$P$4:$Q$13,2)</f>
        <v>0-9</v>
      </c>
      <c r="G307" s="1" t="s">
        <v>722</v>
      </c>
      <c r="H307">
        <v>0</v>
      </c>
      <c r="I307">
        <v>0</v>
      </c>
      <c r="J307">
        <v>1</v>
      </c>
      <c r="K307" s="4">
        <v>110.88330000000001</v>
      </c>
      <c r="L307" s="1" t="s">
        <v>48</v>
      </c>
      <c r="M307" s="1" t="s">
        <v>13</v>
      </c>
    </row>
    <row r="308" spans="1:13" x14ac:dyDescent="0.25">
      <c r="A308" s="1" t="s">
        <v>720</v>
      </c>
      <c r="B308" s="1" t="s">
        <v>313</v>
      </c>
      <c r="C308" s="1" t="s">
        <v>1013</v>
      </c>
      <c r="D308" s="1" t="s">
        <v>47</v>
      </c>
      <c r="E308">
        <v>17</v>
      </c>
      <c r="F308" t="str">
        <f>VLOOKUP(Titanic_dataset[[#This Row],[Age]],$P$4:$Q$13,2)</f>
        <v>10-19</v>
      </c>
      <c r="G308" s="1" t="s">
        <v>722</v>
      </c>
      <c r="H308">
        <v>1</v>
      </c>
      <c r="I308">
        <v>0</v>
      </c>
      <c r="J308">
        <v>2</v>
      </c>
      <c r="K308" s="4">
        <v>108.9</v>
      </c>
      <c r="L308" s="1" t="s">
        <v>48</v>
      </c>
      <c r="M308" s="1" t="s">
        <v>13</v>
      </c>
    </row>
    <row r="309" spans="1:13" x14ac:dyDescent="0.25">
      <c r="A309" s="1" t="s">
        <v>716</v>
      </c>
      <c r="B309" s="1" t="s">
        <v>314</v>
      </c>
      <c r="C309" s="1" t="s">
        <v>1014</v>
      </c>
      <c r="D309" s="1" t="s">
        <v>44</v>
      </c>
      <c r="E309">
        <v>30</v>
      </c>
      <c r="F309" t="str">
        <f>VLOOKUP(Titanic_dataset[[#This Row],[Age]],$P$4:$Q$13,2)</f>
        <v>30-39</v>
      </c>
      <c r="G309" s="1" t="s">
        <v>733</v>
      </c>
      <c r="H309">
        <v>1</v>
      </c>
      <c r="I309">
        <v>0</v>
      </c>
      <c r="J309">
        <v>2</v>
      </c>
      <c r="K309" s="4">
        <v>24</v>
      </c>
      <c r="L309" s="1" t="s">
        <v>48</v>
      </c>
      <c r="M309" s="1" t="s">
        <v>719</v>
      </c>
    </row>
    <row r="310" spans="1:13" x14ac:dyDescent="0.25">
      <c r="A310" s="1" t="s">
        <v>723</v>
      </c>
      <c r="B310" s="1" t="s">
        <v>315</v>
      </c>
      <c r="C310" s="1" t="s">
        <v>1015</v>
      </c>
      <c r="D310" s="1" t="s">
        <v>47</v>
      </c>
      <c r="E310">
        <v>30</v>
      </c>
      <c r="F310" t="str">
        <f>VLOOKUP(Titanic_dataset[[#This Row],[Age]],$P$4:$Q$13,2)</f>
        <v>30-39</v>
      </c>
      <c r="G310" s="1" t="s">
        <v>722</v>
      </c>
      <c r="H310">
        <v>0</v>
      </c>
      <c r="I310">
        <v>0</v>
      </c>
      <c r="J310">
        <v>1</v>
      </c>
      <c r="K310" s="4">
        <v>56.929200000000002</v>
      </c>
      <c r="L310" s="1" t="s">
        <v>48</v>
      </c>
      <c r="M310" s="1" t="s">
        <v>13</v>
      </c>
    </row>
    <row r="311" spans="1:13" x14ac:dyDescent="0.25">
      <c r="A311" s="1" t="s">
        <v>723</v>
      </c>
      <c r="B311" s="1" t="s">
        <v>316</v>
      </c>
      <c r="C311" s="1" t="s">
        <v>1016</v>
      </c>
      <c r="D311" s="1" t="s">
        <v>47</v>
      </c>
      <c r="E311">
        <v>24</v>
      </c>
      <c r="F311" t="str">
        <f>VLOOKUP(Titanic_dataset[[#This Row],[Age]],$P$4:$Q$13,2)</f>
        <v>20-29</v>
      </c>
      <c r="G311" s="1" t="s">
        <v>722</v>
      </c>
      <c r="H311">
        <v>0</v>
      </c>
      <c r="I311">
        <v>0</v>
      </c>
      <c r="J311">
        <v>1</v>
      </c>
      <c r="K311" s="4">
        <v>83.158299999999997</v>
      </c>
      <c r="L311" s="1" t="s">
        <v>48</v>
      </c>
      <c r="M311" s="1" t="s">
        <v>13</v>
      </c>
    </row>
    <row r="312" spans="1:13" x14ac:dyDescent="0.25">
      <c r="A312" s="1" t="s">
        <v>723</v>
      </c>
      <c r="B312" s="1" t="s">
        <v>317</v>
      </c>
      <c r="C312" s="1" t="s">
        <v>1017</v>
      </c>
      <c r="D312" s="1" t="s">
        <v>47</v>
      </c>
      <c r="E312">
        <v>18</v>
      </c>
      <c r="F312" t="str">
        <f>VLOOKUP(Titanic_dataset[[#This Row],[Age]],$P$4:$Q$13,2)</f>
        <v>10-19</v>
      </c>
      <c r="G312" s="1" t="s">
        <v>722</v>
      </c>
      <c r="H312">
        <v>2</v>
      </c>
      <c r="I312">
        <v>2</v>
      </c>
      <c r="J312">
        <v>5</v>
      </c>
      <c r="K312" s="4">
        <v>262.375</v>
      </c>
      <c r="L312" s="1" t="s">
        <v>48</v>
      </c>
      <c r="M312" s="1" t="s">
        <v>13</v>
      </c>
    </row>
    <row r="313" spans="1:13" x14ac:dyDescent="0.25">
      <c r="A313" s="1" t="s">
        <v>720</v>
      </c>
      <c r="B313" s="1" t="s">
        <v>318</v>
      </c>
      <c r="C313" s="1" t="s">
        <v>1018</v>
      </c>
      <c r="D313" s="1" t="s">
        <v>47</v>
      </c>
      <c r="E313">
        <v>26</v>
      </c>
      <c r="F313" t="str">
        <f>VLOOKUP(Titanic_dataset[[#This Row],[Age]],$P$4:$Q$13,2)</f>
        <v>20-29</v>
      </c>
      <c r="G313" s="1" t="s">
        <v>733</v>
      </c>
      <c r="H313">
        <v>1</v>
      </c>
      <c r="I313">
        <v>1</v>
      </c>
      <c r="J313">
        <v>3</v>
      </c>
      <c r="K313" s="4">
        <v>26</v>
      </c>
      <c r="L313" s="1" t="s">
        <v>45</v>
      </c>
      <c r="M313" s="1" t="s">
        <v>719</v>
      </c>
    </row>
    <row r="314" spans="1:13" x14ac:dyDescent="0.25">
      <c r="A314" s="1" t="s">
        <v>716</v>
      </c>
      <c r="B314" s="1" t="s">
        <v>319</v>
      </c>
      <c r="C314" s="1" t="s">
        <v>1019</v>
      </c>
      <c r="D314" s="1" t="s">
        <v>44</v>
      </c>
      <c r="E314">
        <v>28</v>
      </c>
      <c r="F314" t="str">
        <f>VLOOKUP(Titanic_dataset[[#This Row],[Age]],$P$4:$Q$13,2)</f>
        <v>20-29</v>
      </c>
      <c r="G314" s="1" t="s">
        <v>718</v>
      </c>
      <c r="H314">
        <v>0</v>
      </c>
      <c r="I314">
        <v>0</v>
      </c>
      <c r="J314">
        <v>1</v>
      </c>
      <c r="K314" s="4">
        <v>7.8958000000000004</v>
      </c>
      <c r="L314" s="1" t="s">
        <v>45</v>
      </c>
      <c r="M314" s="1" t="s">
        <v>719</v>
      </c>
    </row>
    <row r="315" spans="1:13" x14ac:dyDescent="0.25">
      <c r="A315" s="1" t="s">
        <v>716</v>
      </c>
      <c r="B315" s="1" t="s">
        <v>320</v>
      </c>
      <c r="C315" s="1" t="s">
        <v>1020</v>
      </c>
      <c r="D315" s="1" t="s">
        <v>44</v>
      </c>
      <c r="E315">
        <v>43</v>
      </c>
      <c r="F315" t="str">
        <f>VLOOKUP(Titanic_dataset[[#This Row],[Age]],$P$4:$Q$13,2)</f>
        <v>40-49</v>
      </c>
      <c r="G315" s="1" t="s">
        <v>733</v>
      </c>
      <c r="H315">
        <v>1</v>
      </c>
      <c r="I315">
        <v>1</v>
      </c>
      <c r="J315">
        <v>3</v>
      </c>
      <c r="K315" s="4">
        <v>26.25</v>
      </c>
      <c r="L315" s="1" t="s">
        <v>45</v>
      </c>
      <c r="M315" s="1" t="s">
        <v>719</v>
      </c>
    </row>
    <row r="316" spans="1:13" x14ac:dyDescent="0.25">
      <c r="A316" s="1" t="s">
        <v>723</v>
      </c>
      <c r="B316" s="1" t="s">
        <v>321</v>
      </c>
      <c r="C316" s="1" t="s">
        <v>1021</v>
      </c>
      <c r="D316" s="1" t="s">
        <v>47</v>
      </c>
      <c r="E316">
        <v>26</v>
      </c>
      <c r="F316" t="str">
        <f>VLOOKUP(Titanic_dataset[[#This Row],[Age]],$P$4:$Q$13,2)</f>
        <v>20-29</v>
      </c>
      <c r="G316" s="1" t="s">
        <v>718</v>
      </c>
      <c r="H316">
        <v>0</v>
      </c>
      <c r="I316">
        <v>0</v>
      </c>
      <c r="J316">
        <v>1</v>
      </c>
      <c r="K316" s="4">
        <v>7.8541999999999996</v>
      </c>
      <c r="L316" s="1" t="s">
        <v>45</v>
      </c>
      <c r="M316" s="1" t="s">
        <v>13</v>
      </c>
    </row>
    <row r="317" spans="1:13" x14ac:dyDescent="0.25">
      <c r="A317" s="1" t="s">
        <v>720</v>
      </c>
      <c r="B317" s="1" t="s">
        <v>141</v>
      </c>
      <c r="C317" s="1" t="s">
        <v>1022</v>
      </c>
      <c r="D317" s="1" t="s">
        <v>47</v>
      </c>
      <c r="E317">
        <v>24</v>
      </c>
      <c r="F317" t="str">
        <f>VLOOKUP(Titanic_dataset[[#This Row],[Age]],$P$4:$Q$13,2)</f>
        <v>20-29</v>
      </c>
      <c r="G317" s="1" t="s">
        <v>733</v>
      </c>
      <c r="H317">
        <v>1</v>
      </c>
      <c r="I317">
        <v>0</v>
      </c>
      <c r="J317">
        <v>2</v>
      </c>
      <c r="K317" s="4">
        <v>26</v>
      </c>
      <c r="L317" s="1" t="s">
        <v>45</v>
      </c>
      <c r="M317" s="1" t="s">
        <v>13</v>
      </c>
    </row>
    <row r="318" spans="1:13" x14ac:dyDescent="0.25">
      <c r="A318" s="1" t="s">
        <v>959</v>
      </c>
      <c r="B318" s="1" t="s">
        <v>322</v>
      </c>
      <c r="C318" s="1" t="s">
        <v>1023</v>
      </c>
      <c r="D318" s="1" t="s">
        <v>44</v>
      </c>
      <c r="E318">
        <v>54</v>
      </c>
      <c r="F318" t="str">
        <f>VLOOKUP(Titanic_dataset[[#This Row],[Age]],$P$4:$Q$13,2)</f>
        <v>50-59</v>
      </c>
      <c r="G318" s="1" t="s">
        <v>733</v>
      </c>
      <c r="H318">
        <v>0</v>
      </c>
      <c r="I318">
        <v>0</v>
      </c>
      <c r="J318">
        <v>1</v>
      </c>
      <c r="K318" s="4">
        <v>14</v>
      </c>
      <c r="L318" s="1" t="s">
        <v>45</v>
      </c>
      <c r="M318" s="1" t="s">
        <v>719</v>
      </c>
    </row>
    <row r="319" spans="1:13" x14ac:dyDescent="0.25">
      <c r="A319" s="1" t="s">
        <v>723</v>
      </c>
      <c r="B319" s="1" t="s">
        <v>323</v>
      </c>
      <c r="C319" s="1" t="s">
        <v>1024</v>
      </c>
      <c r="D319" s="1" t="s">
        <v>47</v>
      </c>
      <c r="E319">
        <v>31</v>
      </c>
      <c r="F319" t="str">
        <f>VLOOKUP(Titanic_dataset[[#This Row],[Age]],$P$4:$Q$13,2)</f>
        <v>30-39</v>
      </c>
      <c r="G319" s="1" t="s">
        <v>722</v>
      </c>
      <c r="H319">
        <v>0</v>
      </c>
      <c r="I319">
        <v>2</v>
      </c>
      <c r="J319">
        <v>3</v>
      </c>
      <c r="K319" s="4">
        <v>164.86670000000001</v>
      </c>
      <c r="L319" s="1" t="s">
        <v>45</v>
      </c>
      <c r="M319" s="1" t="s">
        <v>13</v>
      </c>
    </row>
    <row r="320" spans="1:13" x14ac:dyDescent="0.25">
      <c r="A320" s="1" t="s">
        <v>720</v>
      </c>
      <c r="B320" s="1" t="s">
        <v>324</v>
      </c>
      <c r="C320" s="1" t="s">
        <v>1025</v>
      </c>
      <c r="D320" s="1" t="s">
        <v>47</v>
      </c>
      <c r="E320">
        <v>40</v>
      </c>
      <c r="F320" t="str">
        <f>VLOOKUP(Titanic_dataset[[#This Row],[Age]],$P$4:$Q$13,2)</f>
        <v>40-49</v>
      </c>
      <c r="G320" s="1" t="s">
        <v>722</v>
      </c>
      <c r="H320">
        <v>1</v>
      </c>
      <c r="I320">
        <v>1</v>
      </c>
      <c r="J320">
        <v>3</v>
      </c>
      <c r="K320" s="4">
        <v>134.5</v>
      </c>
      <c r="L320" s="1" t="s">
        <v>48</v>
      </c>
      <c r="M320" s="1" t="s">
        <v>13</v>
      </c>
    </row>
    <row r="321" spans="1:13" x14ac:dyDescent="0.25">
      <c r="A321" s="1" t="s">
        <v>716</v>
      </c>
      <c r="B321" s="1" t="s">
        <v>325</v>
      </c>
      <c r="C321" s="1" t="s">
        <v>1014</v>
      </c>
      <c r="D321" s="1" t="s">
        <v>44</v>
      </c>
      <c r="E321">
        <v>22</v>
      </c>
      <c r="F321" t="str">
        <f>VLOOKUP(Titanic_dataset[[#This Row],[Age]],$P$4:$Q$13,2)</f>
        <v>20-29</v>
      </c>
      <c r="G321" s="1" t="s">
        <v>718</v>
      </c>
      <c r="H321">
        <v>0</v>
      </c>
      <c r="I321">
        <v>0</v>
      </c>
      <c r="J321">
        <v>1</v>
      </c>
      <c r="K321" s="4">
        <v>7.25</v>
      </c>
      <c r="L321" s="1" t="s">
        <v>45</v>
      </c>
      <c r="M321" s="1" t="s">
        <v>719</v>
      </c>
    </row>
    <row r="322" spans="1:13" x14ac:dyDescent="0.25">
      <c r="A322" s="1" t="s">
        <v>716</v>
      </c>
      <c r="B322" s="1" t="s">
        <v>326</v>
      </c>
      <c r="C322" s="1" t="s">
        <v>1026</v>
      </c>
      <c r="D322" s="1" t="s">
        <v>44</v>
      </c>
      <c r="E322">
        <v>27</v>
      </c>
      <c r="F322" t="str">
        <f>VLOOKUP(Titanic_dataset[[#This Row],[Age]],$P$4:$Q$13,2)</f>
        <v>20-29</v>
      </c>
      <c r="G322" s="1" t="s">
        <v>718</v>
      </c>
      <c r="H322">
        <v>0</v>
      </c>
      <c r="I322">
        <v>0</v>
      </c>
      <c r="J322">
        <v>1</v>
      </c>
      <c r="K322" s="4">
        <v>7.8958000000000004</v>
      </c>
      <c r="L322" s="1" t="s">
        <v>45</v>
      </c>
      <c r="M322" s="1" t="s">
        <v>719</v>
      </c>
    </row>
    <row r="323" spans="1:13" x14ac:dyDescent="0.25">
      <c r="A323" s="1" t="s">
        <v>723</v>
      </c>
      <c r="B323" s="1" t="s">
        <v>327</v>
      </c>
      <c r="C323" s="1" t="s">
        <v>1027</v>
      </c>
      <c r="D323" s="1" t="s">
        <v>47</v>
      </c>
      <c r="E323">
        <v>30</v>
      </c>
      <c r="F323" t="str">
        <f>VLOOKUP(Titanic_dataset[[#This Row],[Age]],$P$4:$Q$13,2)</f>
        <v>30-39</v>
      </c>
      <c r="G323" s="1" t="s">
        <v>733</v>
      </c>
      <c r="H323">
        <v>0</v>
      </c>
      <c r="I323">
        <v>0</v>
      </c>
      <c r="J323">
        <v>1</v>
      </c>
      <c r="K323" s="4">
        <v>12.35</v>
      </c>
      <c r="L323" s="1" t="s">
        <v>53</v>
      </c>
      <c r="M323" s="1" t="s">
        <v>13</v>
      </c>
    </row>
    <row r="324" spans="1:13" x14ac:dyDescent="0.25">
      <c r="A324" s="1" t="s">
        <v>720</v>
      </c>
      <c r="B324" s="1" t="s">
        <v>121</v>
      </c>
      <c r="C324" s="1" t="s">
        <v>1028</v>
      </c>
      <c r="D324" s="1" t="s">
        <v>47</v>
      </c>
      <c r="E324">
        <v>22</v>
      </c>
      <c r="F324" t="str">
        <f>VLOOKUP(Titanic_dataset[[#This Row],[Age]],$P$4:$Q$13,2)</f>
        <v>20-29</v>
      </c>
      <c r="G324" s="1" t="s">
        <v>733</v>
      </c>
      <c r="H324">
        <v>1</v>
      </c>
      <c r="I324">
        <v>1</v>
      </c>
      <c r="J324">
        <v>3</v>
      </c>
      <c r="K324" s="4">
        <v>29</v>
      </c>
      <c r="L324" s="1" t="s">
        <v>45</v>
      </c>
      <c r="M324" s="1" t="s">
        <v>13</v>
      </c>
    </row>
    <row r="325" spans="1:13" x14ac:dyDescent="0.25">
      <c r="A325" s="1" t="s">
        <v>716</v>
      </c>
      <c r="B325" s="1" t="s">
        <v>191</v>
      </c>
      <c r="C325" s="1" t="s">
        <v>1029</v>
      </c>
      <c r="D325" s="1" t="s">
        <v>44</v>
      </c>
      <c r="F325" t="str">
        <f>VLOOKUP(Titanic_dataset[[#This Row],[Age]],$P$4:$Q$13,2)</f>
        <v>0-9</v>
      </c>
      <c r="G325" s="1" t="s">
        <v>718</v>
      </c>
      <c r="H325">
        <v>8</v>
      </c>
      <c r="I325">
        <v>2</v>
      </c>
      <c r="J325">
        <v>11</v>
      </c>
      <c r="K325" s="4">
        <v>69.55</v>
      </c>
      <c r="L325" s="1" t="s">
        <v>45</v>
      </c>
      <c r="M325" s="1" t="s">
        <v>719</v>
      </c>
    </row>
    <row r="326" spans="1:13" x14ac:dyDescent="0.25">
      <c r="A326" s="1" t="s">
        <v>723</v>
      </c>
      <c r="B326" s="1" t="s">
        <v>328</v>
      </c>
      <c r="C326" s="1" t="s">
        <v>1030</v>
      </c>
      <c r="D326" s="1" t="s">
        <v>47</v>
      </c>
      <c r="E326">
        <v>36</v>
      </c>
      <c r="F326" t="str">
        <f>VLOOKUP(Titanic_dataset[[#This Row],[Age]],$P$4:$Q$13,2)</f>
        <v>30-39</v>
      </c>
      <c r="G326" s="1" t="s">
        <v>722</v>
      </c>
      <c r="H326">
        <v>0</v>
      </c>
      <c r="I326">
        <v>0</v>
      </c>
      <c r="J326">
        <v>1</v>
      </c>
      <c r="K326" s="4">
        <v>135.63329999999999</v>
      </c>
      <c r="L326" s="1" t="s">
        <v>48</v>
      </c>
      <c r="M326" s="1" t="s">
        <v>13</v>
      </c>
    </row>
    <row r="327" spans="1:13" x14ac:dyDescent="0.25">
      <c r="A327" s="1" t="s">
        <v>716</v>
      </c>
      <c r="B327" s="1" t="s">
        <v>329</v>
      </c>
      <c r="C327" s="1" t="s">
        <v>1031</v>
      </c>
      <c r="D327" s="1" t="s">
        <v>44</v>
      </c>
      <c r="E327">
        <v>61</v>
      </c>
      <c r="F327" t="str">
        <f>VLOOKUP(Titanic_dataset[[#This Row],[Age]],$P$4:$Q$13,2)</f>
        <v>60-69</v>
      </c>
      <c r="G327" s="1" t="s">
        <v>718</v>
      </c>
      <c r="H327">
        <v>0</v>
      </c>
      <c r="I327">
        <v>0</v>
      </c>
      <c r="J327">
        <v>1</v>
      </c>
      <c r="K327" s="4">
        <v>6.2374999999999998</v>
      </c>
      <c r="L327" s="1" t="s">
        <v>45</v>
      </c>
      <c r="M327" s="1" t="s">
        <v>719</v>
      </c>
    </row>
    <row r="328" spans="1:13" x14ac:dyDescent="0.25">
      <c r="A328" s="1" t="s">
        <v>720</v>
      </c>
      <c r="B328" s="1" t="s">
        <v>330</v>
      </c>
      <c r="C328" s="1" t="s">
        <v>1032</v>
      </c>
      <c r="D328" s="1" t="s">
        <v>47</v>
      </c>
      <c r="E328">
        <v>36</v>
      </c>
      <c r="F328" t="str">
        <f>VLOOKUP(Titanic_dataset[[#This Row],[Age]],$P$4:$Q$13,2)</f>
        <v>30-39</v>
      </c>
      <c r="G328" s="1" t="s">
        <v>733</v>
      </c>
      <c r="H328">
        <v>0</v>
      </c>
      <c r="I328">
        <v>0</v>
      </c>
      <c r="J328">
        <v>1</v>
      </c>
      <c r="K328" s="4">
        <v>13</v>
      </c>
      <c r="L328" s="1" t="s">
        <v>45</v>
      </c>
      <c r="M328" s="1" t="s">
        <v>13</v>
      </c>
    </row>
    <row r="329" spans="1:13" x14ac:dyDescent="0.25">
      <c r="A329" s="1" t="s">
        <v>720</v>
      </c>
      <c r="B329" s="1" t="s">
        <v>196</v>
      </c>
      <c r="C329" s="1" t="s">
        <v>1033</v>
      </c>
      <c r="D329" s="1" t="s">
        <v>47</v>
      </c>
      <c r="E329">
        <v>31</v>
      </c>
      <c r="F329" t="str">
        <f>VLOOKUP(Titanic_dataset[[#This Row],[Age]],$P$4:$Q$13,2)</f>
        <v>30-39</v>
      </c>
      <c r="G329" s="1" t="s">
        <v>718</v>
      </c>
      <c r="H329">
        <v>1</v>
      </c>
      <c r="I329">
        <v>1</v>
      </c>
      <c r="J329">
        <v>3</v>
      </c>
      <c r="K329" s="4">
        <v>20.524999999999999</v>
      </c>
      <c r="L329" s="1" t="s">
        <v>45</v>
      </c>
      <c r="M329" s="1" t="s">
        <v>13</v>
      </c>
    </row>
    <row r="330" spans="1:13" x14ac:dyDescent="0.25">
      <c r="A330" s="1" t="s">
        <v>723</v>
      </c>
      <c r="B330" s="1" t="s">
        <v>331</v>
      </c>
      <c r="C330" s="1" t="s">
        <v>1034</v>
      </c>
      <c r="D330" s="1" t="s">
        <v>47</v>
      </c>
      <c r="E330">
        <v>16</v>
      </c>
      <c r="F330" t="str">
        <f>VLOOKUP(Titanic_dataset[[#This Row],[Age]],$P$4:$Q$13,2)</f>
        <v>10-19</v>
      </c>
      <c r="G330" s="1" t="s">
        <v>722</v>
      </c>
      <c r="H330">
        <v>0</v>
      </c>
      <c r="I330">
        <v>1</v>
      </c>
      <c r="J330">
        <v>2</v>
      </c>
      <c r="K330" s="4">
        <v>57.979199999999999</v>
      </c>
      <c r="L330" s="1" t="s">
        <v>48</v>
      </c>
      <c r="M330" s="1" t="s">
        <v>13</v>
      </c>
    </row>
    <row r="331" spans="1:13" x14ac:dyDescent="0.25">
      <c r="A331" s="1" t="s">
        <v>723</v>
      </c>
      <c r="B331" s="1" t="s">
        <v>310</v>
      </c>
      <c r="C331" s="1" t="s">
        <v>1035</v>
      </c>
      <c r="D331" s="1" t="s">
        <v>47</v>
      </c>
      <c r="F331" t="str">
        <f>VLOOKUP(Titanic_dataset[[#This Row],[Age]],$P$4:$Q$13,2)</f>
        <v>0-9</v>
      </c>
      <c r="G331" s="1" t="s">
        <v>718</v>
      </c>
      <c r="H331">
        <v>2</v>
      </c>
      <c r="I331">
        <v>0</v>
      </c>
      <c r="J331">
        <v>3</v>
      </c>
      <c r="K331" s="4">
        <v>23.25</v>
      </c>
      <c r="L331" s="1" t="s">
        <v>53</v>
      </c>
      <c r="M331" s="1" t="s">
        <v>13</v>
      </c>
    </row>
    <row r="332" spans="1:13" x14ac:dyDescent="0.25">
      <c r="A332" s="1" t="s">
        <v>716</v>
      </c>
      <c r="B332" s="1" t="s">
        <v>332</v>
      </c>
      <c r="C332" s="1" t="s">
        <v>1036</v>
      </c>
      <c r="D332" s="1" t="s">
        <v>44</v>
      </c>
      <c r="E332">
        <v>46</v>
      </c>
      <c r="F332" t="str">
        <f>VLOOKUP(Titanic_dataset[[#This Row],[Age]],$P$4:$Q$13,2)</f>
        <v>40-49</v>
      </c>
      <c r="G332" s="1" t="s">
        <v>722</v>
      </c>
      <c r="H332">
        <v>0</v>
      </c>
      <c r="I332">
        <v>0</v>
      </c>
      <c r="J332">
        <v>1</v>
      </c>
      <c r="K332" s="4">
        <v>28.5</v>
      </c>
      <c r="L332" s="1" t="s">
        <v>45</v>
      </c>
      <c r="M332" s="1" t="s">
        <v>719</v>
      </c>
    </row>
    <row r="333" spans="1:13" x14ac:dyDescent="0.25">
      <c r="A333" s="1" t="s">
        <v>716</v>
      </c>
      <c r="B333" s="1" t="s">
        <v>280</v>
      </c>
      <c r="C333" s="1" t="s">
        <v>1037</v>
      </c>
      <c r="D333" s="1" t="s">
        <v>44</v>
      </c>
      <c r="E333">
        <v>38</v>
      </c>
      <c r="F333" t="str">
        <f>VLOOKUP(Titanic_dataset[[#This Row],[Age]],$P$4:$Q$13,2)</f>
        <v>30-39</v>
      </c>
      <c r="G333" s="1" t="s">
        <v>722</v>
      </c>
      <c r="H333">
        <v>0</v>
      </c>
      <c r="I333">
        <v>1</v>
      </c>
      <c r="J333">
        <v>2</v>
      </c>
      <c r="K333" s="4">
        <v>153.46250000000001</v>
      </c>
      <c r="L333" s="1" t="s">
        <v>45</v>
      </c>
      <c r="M333" s="1" t="s">
        <v>719</v>
      </c>
    </row>
    <row r="334" spans="1:13" x14ac:dyDescent="0.25">
      <c r="A334" s="1" t="s">
        <v>716</v>
      </c>
      <c r="B334" s="1" t="s">
        <v>66</v>
      </c>
      <c r="C334" s="1" t="s">
        <v>1038</v>
      </c>
      <c r="D334" s="1" t="s">
        <v>44</v>
      </c>
      <c r="E334">
        <v>16</v>
      </c>
      <c r="F334" t="str">
        <f>VLOOKUP(Titanic_dataset[[#This Row],[Age]],$P$4:$Q$13,2)</f>
        <v>10-19</v>
      </c>
      <c r="G334" s="1" t="s">
        <v>718</v>
      </c>
      <c r="H334">
        <v>2</v>
      </c>
      <c r="I334">
        <v>0</v>
      </c>
      <c r="J334">
        <v>3</v>
      </c>
      <c r="K334" s="4">
        <v>18</v>
      </c>
      <c r="L334" s="1" t="s">
        <v>45</v>
      </c>
      <c r="M334" s="1" t="s">
        <v>719</v>
      </c>
    </row>
    <row r="335" spans="1:13" x14ac:dyDescent="0.25">
      <c r="A335" s="1" t="s">
        <v>720</v>
      </c>
      <c r="B335" s="1" t="s">
        <v>333</v>
      </c>
      <c r="C335" s="1" t="s">
        <v>1039</v>
      </c>
      <c r="D335" s="1" t="s">
        <v>47</v>
      </c>
      <c r="F335" t="str">
        <f>VLOOKUP(Titanic_dataset[[#This Row],[Age]],$P$4:$Q$13,2)</f>
        <v>0-9</v>
      </c>
      <c r="G335" s="1" t="s">
        <v>722</v>
      </c>
      <c r="H335">
        <v>1</v>
      </c>
      <c r="I335">
        <v>0</v>
      </c>
      <c r="J335">
        <v>2</v>
      </c>
      <c r="K335" s="4">
        <v>133.65</v>
      </c>
      <c r="L335" s="1" t="s">
        <v>45</v>
      </c>
      <c r="M335" s="1" t="s">
        <v>13</v>
      </c>
    </row>
    <row r="336" spans="1:13" x14ac:dyDescent="0.25">
      <c r="A336" s="1" t="s">
        <v>716</v>
      </c>
      <c r="B336" s="1" t="s">
        <v>334</v>
      </c>
      <c r="C336" s="1" t="s">
        <v>1040</v>
      </c>
      <c r="D336" s="1" t="s">
        <v>44</v>
      </c>
      <c r="F336" t="str">
        <f>VLOOKUP(Titanic_dataset[[#This Row],[Age]],$P$4:$Q$13,2)</f>
        <v>0-9</v>
      </c>
      <c r="G336" s="1" t="s">
        <v>718</v>
      </c>
      <c r="H336">
        <v>0</v>
      </c>
      <c r="I336">
        <v>0</v>
      </c>
      <c r="J336">
        <v>1</v>
      </c>
      <c r="K336" s="4">
        <v>7.8958000000000004</v>
      </c>
      <c r="L336" s="1" t="s">
        <v>45</v>
      </c>
      <c r="M336" s="1" t="s">
        <v>719</v>
      </c>
    </row>
    <row r="337" spans="1:13" x14ac:dyDescent="0.25">
      <c r="A337" s="1" t="s">
        <v>716</v>
      </c>
      <c r="B337" s="1" t="s">
        <v>184</v>
      </c>
      <c r="C337" s="1" t="s">
        <v>1041</v>
      </c>
      <c r="D337" s="1" t="s">
        <v>44</v>
      </c>
      <c r="E337">
        <v>29</v>
      </c>
      <c r="F337" t="str">
        <f>VLOOKUP(Titanic_dataset[[#This Row],[Age]],$P$4:$Q$13,2)</f>
        <v>20-29</v>
      </c>
      <c r="G337" s="1" t="s">
        <v>722</v>
      </c>
      <c r="H337">
        <v>1</v>
      </c>
      <c r="I337">
        <v>0</v>
      </c>
      <c r="J337">
        <v>2</v>
      </c>
      <c r="K337" s="4">
        <v>66.599999999999994</v>
      </c>
      <c r="L337" s="1" t="s">
        <v>45</v>
      </c>
      <c r="M337" s="1" t="s">
        <v>719</v>
      </c>
    </row>
    <row r="338" spans="1:13" x14ac:dyDescent="0.25">
      <c r="A338" s="1" t="s">
        <v>723</v>
      </c>
      <c r="B338" s="1" t="s">
        <v>335</v>
      </c>
      <c r="C338" s="1" t="s">
        <v>1042</v>
      </c>
      <c r="D338" s="1" t="s">
        <v>47</v>
      </c>
      <c r="E338">
        <v>41</v>
      </c>
      <c r="F338" t="str">
        <f>VLOOKUP(Titanic_dataset[[#This Row],[Age]],$P$4:$Q$13,2)</f>
        <v>40-49</v>
      </c>
      <c r="G338" s="1" t="s">
        <v>722</v>
      </c>
      <c r="H338">
        <v>0</v>
      </c>
      <c r="I338">
        <v>0</v>
      </c>
      <c r="J338">
        <v>1</v>
      </c>
      <c r="K338" s="4">
        <v>134.5</v>
      </c>
      <c r="L338" s="1" t="s">
        <v>48</v>
      </c>
      <c r="M338" s="1" t="s">
        <v>13</v>
      </c>
    </row>
    <row r="339" spans="1:13" x14ac:dyDescent="0.25">
      <c r="A339" s="1" t="s">
        <v>716</v>
      </c>
      <c r="B339" s="1" t="s">
        <v>336</v>
      </c>
      <c r="C339" s="1" t="s">
        <v>1043</v>
      </c>
      <c r="D339" s="1" t="s">
        <v>44</v>
      </c>
      <c r="E339">
        <v>45</v>
      </c>
      <c r="F339" t="str">
        <f>VLOOKUP(Titanic_dataset[[#This Row],[Age]],$P$4:$Q$13,2)</f>
        <v>40-49</v>
      </c>
      <c r="G339" s="1" t="s">
        <v>718</v>
      </c>
      <c r="H339">
        <v>0</v>
      </c>
      <c r="I339">
        <v>0</v>
      </c>
      <c r="J339">
        <v>1</v>
      </c>
      <c r="K339" s="4">
        <v>8.0500000000000007</v>
      </c>
      <c r="L339" s="1" t="s">
        <v>45</v>
      </c>
      <c r="M339" s="1" t="s">
        <v>13</v>
      </c>
    </row>
    <row r="340" spans="1:13" x14ac:dyDescent="0.25">
      <c r="A340" s="1" t="s">
        <v>716</v>
      </c>
      <c r="B340" s="1" t="s">
        <v>337</v>
      </c>
      <c r="C340" s="1" t="s">
        <v>1044</v>
      </c>
      <c r="D340" s="1" t="s">
        <v>44</v>
      </c>
      <c r="E340">
        <v>45</v>
      </c>
      <c r="F340" t="str">
        <f>VLOOKUP(Titanic_dataset[[#This Row],[Age]],$P$4:$Q$13,2)</f>
        <v>40-49</v>
      </c>
      <c r="G340" s="1" t="s">
        <v>722</v>
      </c>
      <c r="H340">
        <v>0</v>
      </c>
      <c r="I340">
        <v>0</v>
      </c>
      <c r="J340">
        <v>1</v>
      </c>
      <c r="K340" s="4">
        <v>35.5</v>
      </c>
      <c r="L340" s="1" t="s">
        <v>45</v>
      </c>
      <c r="M340" s="1" t="s">
        <v>719</v>
      </c>
    </row>
    <row r="341" spans="1:13" x14ac:dyDescent="0.25">
      <c r="A341" s="1" t="s">
        <v>729</v>
      </c>
      <c r="B341" s="1" t="s">
        <v>181</v>
      </c>
      <c r="C341" s="1" t="s">
        <v>1045</v>
      </c>
      <c r="D341" s="1" t="s">
        <v>44</v>
      </c>
      <c r="E341">
        <v>2</v>
      </c>
      <c r="F341" t="str">
        <f>VLOOKUP(Titanic_dataset[[#This Row],[Age]],$P$4:$Q$13,2)</f>
        <v>0-9</v>
      </c>
      <c r="G341" s="1" t="s">
        <v>733</v>
      </c>
      <c r="H341">
        <v>1</v>
      </c>
      <c r="I341">
        <v>1</v>
      </c>
      <c r="J341">
        <v>3</v>
      </c>
      <c r="K341" s="4">
        <v>26</v>
      </c>
      <c r="L341" s="1" t="s">
        <v>45</v>
      </c>
      <c r="M341" s="1" t="s">
        <v>13</v>
      </c>
    </row>
    <row r="342" spans="1:13" x14ac:dyDescent="0.25">
      <c r="A342" s="1" t="s">
        <v>723</v>
      </c>
      <c r="B342" s="1" t="s">
        <v>74</v>
      </c>
      <c r="C342" s="1" t="s">
        <v>1046</v>
      </c>
      <c r="D342" s="1" t="s">
        <v>47</v>
      </c>
      <c r="E342">
        <v>24</v>
      </c>
      <c r="F342" t="str">
        <f>VLOOKUP(Titanic_dataset[[#This Row],[Age]],$P$4:$Q$13,2)</f>
        <v>20-29</v>
      </c>
      <c r="G342" s="1" t="s">
        <v>722</v>
      </c>
      <c r="H342">
        <v>3</v>
      </c>
      <c r="I342">
        <v>2</v>
      </c>
      <c r="J342">
        <v>6</v>
      </c>
      <c r="K342" s="4">
        <v>263</v>
      </c>
      <c r="L342" s="1" t="s">
        <v>45</v>
      </c>
      <c r="M342" s="1" t="s">
        <v>13</v>
      </c>
    </row>
    <row r="343" spans="1:13" x14ac:dyDescent="0.25">
      <c r="A343" s="1" t="s">
        <v>716</v>
      </c>
      <c r="B343" s="1" t="s">
        <v>338</v>
      </c>
      <c r="C343" s="1" t="s">
        <v>1047</v>
      </c>
      <c r="D343" s="1" t="s">
        <v>44</v>
      </c>
      <c r="E343">
        <v>28</v>
      </c>
      <c r="F343" t="str">
        <f>VLOOKUP(Titanic_dataset[[#This Row],[Age]],$P$4:$Q$13,2)</f>
        <v>20-29</v>
      </c>
      <c r="G343" s="1" t="s">
        <v>733</v>
      </c>
      <c r="H343">
        <v>0</v>
      </c>
      <c r="I343">
        <v>0</v>
      </c>
      <c r="J343">
        <v>1</v>
      </c>
      <c r="K343" s="4">
        <v>13</v>
      </c>
      <c r="L343" s="1" t="s">
        <v>45</v>
      </c>
      <c r="M343" s="1" t="s">
        <v>719</v>
      </c>
    </row>
    <row r="344" spans="1:13" x14ac:dyDescent="0.25">
      <c r="A344" s="1" t="s">
        <v>716</v>
      </c>
      <c r="B344" s="1" t="s">
        <v>339</v>
      </c>
      <c r="C344" s="1" t="s">
        <v>1048</v>
      </c>
      <c r="D344" s="1" t="s">
        <v>44</v>
      </c>
      <c r="E344">
        <v>25</v>
      </c>
      <c r="F344" t="str">
        <f>VLOOKUP(Titanic_dataset[[#This Row],[Age]],$P$4:$Q$13,2)</f>
        <v>20-29</v>
      </c>
      <c r="G344" s="1" t="s">
        <v>733</v>
      </c>
      <c r="H344">
        <v>0</v>
      </c>
      <c r="I344">
        <v>0</v>
      </c>
      <c r="J344">
        <v>1</v>
      </c>
      <c r="K344" s="4">
        <v>13</v>
      </c>
      <c r="L344" s="1" t="s">
        <v>45</v>
      </c>
      <c r="M344" s="1" t="s">
        <v>719</v>
      </c>
    </row>
    <row r="345" spans="1:13" x14ac:dyDescent="0.25">
      <c r="A345" s="1" t="s">
        <v>716</v>
      </c>
      <c r="B345" s="1" t="s">
        <v>340</v>
      </c>
      <c r="C345" s="1" t="s">
        <v>1049</v>
      </c>
      <c r="D345" s="1" t="s">
        <v>44</v>
      </c>
      <c r="E345">
        <v>36</v>
      </c>
      <c r="F345" t="str">
        <f>VLOOKUP(Titanic_dataset[[#This Row],[Age]],$P$4:$Q$13,2)</f>
        <v>30-39</v>
      </c>
      <c r="G345" s="1" t="s">
        <v>733</v>
      </c>
      <c r="H345">
        <v>0</v>
      </c>
      <c r="I345">
        <v>0</v>
      </c>
      <c r="J345">
        <v>1</v>
      </c>
      <c r="K345" s="4">
        <v>13</v>
      </c>
      <c r="L345" s="1" t="s">
        <v>45</v>
      </c>
      <c r="M345" s="1" t="s">
        <v>719</v>
      </c>
    </row>
    <row r="346" spans="1:13" x14ac:dyDescent="0.25">
      <c r="A346" s="1" t="s">
        <v>723</v>
      </c>
      <c r="B346" s="1" t="s">
        <v>219</v>
      </c>
      <c r="C346" s="1" t="s">
        <v>1050</v>
      </c>
      <c r="D346" s="1" t="s">
        <v>47</v>
      </c>
      <c r="E346">
        <v>24</v>
      </c>
      <c r="F346" t="str">
        <f>VLOOKUP(Titanic_dataset[[#This Row],[Age]],$P$4:$Q$13,2)</f>
        <v>20-29</v>
      </c>
      <c r="G346" s="1" t="s">
        <v>733</v>
      </c>
      <c r="H346">
        <v>0</v>
      </c>
      <c r="I346">
        <v>0</v>
      </c>
      <c r="J346">
        <v>1</v>
      </c>
      <c r="K346" s="4">
        <v>13</v>
      </c>
      <c r="L346" s="1" t="s">
        <v>45</v>
      </c>
      <c r="M346" s="1" t="s">
        <v>13</v>
      </c>
    </row>
    <row r="347" spans="1:13" x14ac:dyDescent="0.25">
      <c r="A347" s="1" t="s">
        <v>723</v>
      </c>
      <c r="B347" s="1" t="s">
        <v>202</v>
      </c>
      <c r="C347" s="1" t="s">
        <v>1051</v>
      </c>
      <c r="D347" s="1" t="s">
        <v>47</v>
      </c>
      <c r="E347">
        <v>40</v>
      </c>
      <c r="F347" t="str">
        <f>VLOOKUP(Titanic_dataset[[#This Row],[Age]],$P$4:$Q$13,2)</f>
        <v>40-49</v>
      </c>
      <c r="G347" s="1" t="s">
        <v>733</v>
      </c>
      <c r="H347">
        <v>0</v>
      </c>
      <c r="I347">
        <v>0</v>
      </c>
      <c r="J347">
        <v>1</v>
      </c>
      <c r="K347" s="4">
        <v>13</v>
      </c>
      <c r="L347" s="1" t="s">
        <v>45</v>
      </c>
      <c r="M347" s="1" t="s">
        <v>13</v>
      </c>
    </row>
    <row r="348" spans="1:13" x14ac:dyDescent="0.25">
      <c r="A348" s="1" t="s">
        <v>720</v>
      </c>
      <c r="B348" s="1" t="s">
        <v>341</v>
      </c>
      <c r="C348" s="1" t="s">
        <v>1052</v>
      </c>
      <c r="D348" s="1" t="s">
        <v>47</v>
      </c>
      <c r="F348" t="str">
        <f>VLOOKUP(Titanic_dataset[[#This Row],[Age]],$P$4:$Q$13,2)</f>
        <v>0-9</v>
      </c>
      <c r="G348" s="1" t="s">
        <v>718</v>
      </c>
      <c r="H348">
        <v>1</v>
      </c>
      <c r="I348">
        <v>0</v>
      </c>
      <c r="J348">
        <v>2</v>
      </c>
      <c r="K348" s="4">
        <v>16.100000000000001</v>
      </c>
      <c r="L348" s="1" t="s">
        <v>45</v>
      </c>
      <c r="M348" s="1" t="s">
        <v>13</v>
      </c>
    </row>
    <row r="349" spans="1:13" x14ac:dyDescent="0.25">
      <c r="A349" s="1" t="s">
        <v>729</v>
      </c>
      <c r="B349" s="1" t="s">
        <v>342</v>
      </c>
      <c r="C349" s="1" t="s">
        <v>1053</v>
      </c>
      <c r="D349" s="1" t="s">
        <v>44</v>
      </c>
      <c r="E349">
        <v>3</v>
      </c>
      <c r="F349" t="str">
        <f>VLOOKUP(Titanic_dataset[[#This Row],[Age]],$P$4:$Q$13,2)</f>
        <v>0-9</v>
      </c>
      <c r="G349" s="1" t="s">
        <v>718</v>
      </c>
      <c r="H349">
        <v>1</v>
      </c>
      <c r="I349">
        <v>1</v>
      </c>
      <c r="J349">
        <v>3</v>
      </c>
      <c r="K349" s="4">
        <v>15.9</v>
      </c>
      <c r="L349" s="1" t="s">
        <v>45</v>
      </c>
      <c r="M349" s="1" t="s">
        <v>13</v>
      </c>
    </row>
    <row r="350" spans="1:13" x14ac:dyDescent="0.25">
      <c r="A350" s="1" t="s">
        <v>716</v>
      </c>
      <c r="B350" s="1" t="s">
        <v>343</v>
      </c>
      <c r="C350" s="1" t="s">
        <v>1054</v>
      </c>
      <c r="D350" s="1" t="s">
        <v>44</v>
      </c>
      <c r="E350">
        <v>42</v>
      </c>
      <c r="F350" t="str">
        <f>VLOOKUP(Titanic_dataset[[#This Row],[Age]],$P$4:$Q$13,2)</f>
        <v>40-49</v>
      </c>
      <c r="G350" s="1" t="s">
        <v>718</v>
      </c>
      <c r="H350">
        <v>0</v>
      </c>
      <c r="I350">
        <v>0</v>
      </c>
      <c r="J350">
        <v>1</v>
      </c>
      <c r="K350" s="4">
        <v>8.6624999999999996</v>
      </c>
      <c r="L350" s="1" t="s">
        <v>45</v>
      </c>
      <c r="M350" s="1" t="s">
        <v>719</v>
      </c>
    </row>
    <row r="351" spans="1:13" x14ac:dyDescent="0.25">
      <c r="A351" s="1" t="s">
        <v>716</v>
      </c>
      <c r="B351" s="1" t="s">
        <v>344</v>
      </c>
      <c r="C351" s="1" t="s">
        <v>1055</v>
      </c>
      <c r="D351" s="1" t="s">
        <v>44</v>
      </c>
      <c r="E351">
        <v>23</v>
      </c>
      <c r="F351" t="str">
        <f>VLOOKUP(Titanic_dataset[[#This Row],[Age]],$P$4:$Q$13,2)</f>
        <v>20-29</v>
      </c>
      <c r="G351" s="1" t="s">
        <v>718</v>
      </c>
      <c r="H351">
        <v>0</v>
      </c>
      <c r="I351">
        <v>0</v>
      </c>
      <c r="J351">
        <v>1</v>
      </c>
      <c r="K351" s="4">
        <v>9.2249999999999996</v>
      </c>
      <c r="L351" s="1" t="s">
        <v>45</v>
      </c>
      <c r="M351" s="1" t="s">
        <v>719</v>
      </c>
    </row>
    <row r="352" spans="1:13" x14ac:dyDescent="0.25">
      <c r="A352" s="1" t="s">
        <v>716</v>
      </c>
      <c r="B352" s="1" t="s">
        <v>345</v>
      </c>
      <c r="C352" s="1" t="s">
        <v>1056</v>
      </c>
      <c r="D352" s="1" t="s">
        <v>44</v>
      </c>
      <c r="F352" t="str">
        <f>VLOOKUP(Titanic_dataset[[#This Row],[Age]],$P$4:$Q$13,2)</f>
        <v>0-9</v>
      </c>
      <c r="G352" s="1" t="s">
        <v>722</v>
      </c>
      <c r="H352">
        <v>0</v>
      </c>
      <c r="I352">
        <v>0</v>
      </c>
      <c r="J352">
        <v>1</v>
      </c>
      <c r="K352" s="4">
        <v>35</v>
      </c>
      <c r="L352" s="1" t="s">
        <v>45</v>
      </c>
      <c r="M352" s="1" t="s">
        <v>719</v>
      </c>
    </row>
    <row r="353" spans="1:13" x14ac:dyDescent="0.25">
      <c r="A353" s="1" t="s">
        <v>716</v>
      </c>
      <c r="B353" s="1" t="s">
        <v>346</v>
      </c>
      <c r="C353" s="1" t="s">
        <v>1057</v>
      </c>
      <c r="D353" s="1" t="s">
        <v>44</v>
      </c>
      <c r="E353">
        <v>15</v>
      </c>
      <c r="F353" t="str">
        <f>VLOOKUP(Titanic_dataset[[#This Row],[Age]],$P$4:$Q$13,2)</f>
        <v>10-19</v>
      </c>
      <c r="G353" s="1" t="s">
        <v>718</v>
      </c>
      <c r="H353">
        <v>1</v>
      </c>
      <c r="I353">
        <v>1</v>
      </c>
      <c r="J353">
        <v>3</v>
      </c>
      <c r="K353" s="4">
        <v>7.2291999999999996</v>
      </c>
      <c r="L353" s="1" t="s">
        <v>48</v>
      </c>
      <c r="M353" s="1" t="s">
        <v>719</v>
      </c>
    </row>
    <row r="354" spans="1:13" x14ac:dyDescent="0.25">
      <c r="A354" s="1" t="s">
        <v>716</v>
      </c>
      <c r="B354" s="1" t="s">
        <v>95</v>
      </c>
      <c r="C354" s="1" t="s">
        <v>1058</v>
      </c>
      <c r="D354" s="1" t="s">
        <v>44</v>
      </c>
      <c r="E354">
        <v>25</v>
      </c>
      <c r="F354" t="str">
        <f>VLOOKUP(Titanic_dataset[[#This Row],[Age]],$P$4:$Q$13,2)</f>
        <v>20-29</v>
      </c>
      <c r="G354" s="1" t="s">
        <v>718</v>
      </c>
      <c r="H354">
        <v>1</v>
      </c>
      <c r="I354">
        <v>0</v>
      </c>
      <c r="J354">
        <v>2</v>
      </c>
      <c r="K354" s="4">
        <v>17.8</v>
      </c>
      <c r="L354" s="1" t="s">
        <v>45</v>
      </c>
      <c r="M354" s="1" t="s">
        <v>719</v>
      </c>
    </row>
    <row r="355" spans="1:13" x14ac:dyDescent="0.25">
      <c r="A355" s="1" t="s">
        <v>716</v>
      </c>
      <c r="B355" s="1" t="s">
        <v>347</v>
      </c>
      <c r="C355" s="1" t="s">
        <v>1059</v>
      </c>
      <c r="D355" s="1" t="s">
        <v>44</v>
      </c>
      <c r="F355" t="str">
        <f>VLOOKUP(Titanic_dataset[[#This Row],[Age]],$P$4:$Q$13,2)</f>
        <v>0-9</v>
      </c>
      <c r="G355" s="1" t="s">
        <v>718</v>
      </c>
      <c r="H355">
        <v>0</v>
      </c>
      <c r="I355">
        <v>0</v>
      </c>
      <c r="J355">
        <v>1</v>
      </c>
      <c r="K355" s="4">
        <v>7.2249999999999996</v>
      </c>
      <c r="L355" s="1" t="s">
        <v>48</v>
      </c>
      <c r="M355" s="1" t="s">
        <v>719</v>
      </c>
    </row>
    <row r="356" spans="1:13" x14ac:dyDescent="0.25">
      <c r="A356" s="1" t="s">
        <v>716</v>
      </c>
      <c r="B356" s="1" t="s">
        <v>348</v>
      </c>
      <c r="C356" s="1" t="s">
        <v>1060</v>
      </c>
      <c r="D356" s="1" t="s">
        <v>44</v>
      </c>
      <c r="E356">
        <v>28</v>
      </c>
      <c r="F356" t="str">
        <f>VLOOKUP(Titanic_dataset[[#This Row],[Age]],$P$4:$Q$13,2)</f>
        <v>20-29</v>
      </c>
      <c r="G356" s="1" t="s">
        <v>718</v>
      </c>
      <c r="H356">
        <v>0</v>
      </c>
      <c r="I356">
        <v>0</v>
      </c>
      <c r="J356">
        <v>1</v>
      </c>
      <c r="K356" s="4">
        <v>9.5</v>
      </c>
      <c r="L356" s="1" t="s">
        <v>45</v>
      </c>
      <c r="M356" s="1" t="s">
        <v>719</v>
      </c>
    </row>
    <row r="357" spans="1:13" x14ac:dyDescent="0.25">
      <c r="A357" s="1" t="s">
        <v>723</v>
      </c>
      <c r="B357" s="1" t="s">
        <v>349</v>
      </c>
      <c r="C357" s="1" t="s">
        <v>1061</v>
      </c>
      <c r="D357" s="1" t="s">
        <v>47</v>
      </c>
      <c r="E357">
        <v>22</v>
      </c>
      <c r="F357" t="str">
        <f>VLOOKUP(Titanic_dataset[[#This Row],[Age]],$P$4:$Q$13,2)</f>
        <v>20-29</v>
      </c>
      <c r="G357" s="1" t="s">
        <v>722</v>
      </c>
      <c r="H357">
        <v>0</v>
      </c>
      <c r="I357">
        <v>1</v>
      </c>
      <c r="J357">
        <v>2</v>
      </c>
      <c r="K357" s="4">
        <v>55</v>
      </c>
      <c r="L357" s="1" t="s">
        <v>45</v>
      </c>
      <c r="M357" s="1" t="s">
        <v>13</v>
      </c>
    </row>
    <row r="358" spans="1:13" x14ac:dyDescent="0.25">
      <c r="A358" s="1" t="s">
        <v>723</v>
      </c>
      <c r="B358" s="1" t="s">
        <v>350</v>
      </c>
      <c r="C358" s="1" t="s">
        <v>1062</v>
      </c>
      <c r="D358" s="1" t="s">
        <v>47</v>
      </c>
      <c r="E358">
        <v>38</v>
      </c>
      <c r="F358" t="str">
        <f>VLOOKUP(Titanic_dataset[[#This Row],[Age]],$P$4:$Q$13,2)</f>
        <v>30-39</v>
      </c>
      <c r="G358" s="1" t="s">
        <v>733</v>
      </c>
      <c r="H358">
        <v>0</v>
      </c>
      <c r="I358">
        <v>0</v>
      </c>
      <c r="J358">
        <v>1</v>
      </c>
      <c r="K358" s="4">
        <v>13</v>
      </c>
      <c r="L358" s="1" t="s">
        <v>45</v>
      </c>
      <c r="M358" s="1" t="s">
        <v>719</v>
      </c>
    </row>
    <row r="359" spans="1:13" x14ac:dyDescent="0.25">
      <c r="A359" s="1" t="s">
        <v>723</v>
      </c>
      <c r="B359" s="1" t="s">
        <v>351</v>
      </c>
      <c r="C359" s="1" t="s">
        <v>1063</v>
      </c>
      <c r="D359" s="1" t="s">
        <v>47</v>
      </c>
      <c r="F359" t="str">
        <f>VLOOKUP(Titanic_dataset[[#This Row],[Age]],$P$4:$Q$13,2)</f>
        <v>0-9</v>
      </c>
      <c r="G359" s="1" t="s">
        <v>718</v>
      </c>
      <c r="H359">
        <v>0</v>
      </c>
      <c r="I359">
        <v>0</v>
      </c>
      <c r="J359">
        <v>1</v>
      </c>
      <c r="K359" s="4">
        <v>7.8792</v>
      </c>
      <c r="L359" s="1" t="s">
        <v>53</v>
      </c>
      <c r="M359" s="1" t="s">
        <v>13</v>
      </c>
    </row>
    <row r="360" spans="1:13" x14ac:dyDescent="0.25">
      <c r="A360" s="1" t="s">
        <v>723</v>
      </c>
      <c r="B360" s="1" t="s">
        <v>352</v>
      </c>
      <c r="C360" s="1" t="s">
        <v>1064</v>
      </c>
      <c r="D360" s="1" t="s">
        <v>47</v>
      </c>
      <c r="F360" t="str">
        <f>VLOOKUP(Titanic_dataset[[#This Row],[Age]],$P$4:$Q$13,2)</f>
        <v>0-9</v>
      </c>
      <c r="G360" s="1" t="s">
        <v>718</v>
      </c>
      <c r="H360">
        <v>0</v>
      </c>
      <c r="I360">
        <v>0</v>
      </c>
      <c r="J360">
        <v>1</v>
      </c>
      <c r="K360" s="4">
        <v>7.8792</v>
      </c>
      <c r="L360" s="1" t="s">
        <v>53</v>
      </c>
      <c r="M360" s="1" t="s">
        <v>13</v>
      </c>
    </row>
    <row r="361" spans="1:13" x14ac:dyDescent="0.25">
      <c r="A361" s="1" t="s">
        <v>716</v>
      </c>
      <c r="B361" s="1" t="s">
        <v>108</v>
      </c>
      <c r="C361" s="1" t="s">
        <v>1065</v>
      </c>
      <c r="D361" s="1" t="s">
        <v>44</v>
      </c>
      <c r="E361">
        <v>40</v>
      </c>
      <c r="F361" t="str">
        <f>VLOOKUP(Titanic_dataset[[#This Row],[Age]],$P$4:$Q$13,2)</f>
        <v>40-49</v>
      </c>
      <c r="G361" s="1" t="s">
        <v>718</v>
      </c>
      <c r="H361">
        <v>1</v>
      </c>
      <c r="I361">
        <v>4</v>
      </c>
      <c r="J361">
        <v>6</v>
      </c>
      <c r="K361" s="4">
        <v>27.9</v>
      </c>
      <c r="L361" s="1" t="s">
        <v>45</v>
      </c>
      <c r="M361" s="1" t="s">
        <v>719</v>
      </c>
    </row>
    <row r="362" spans="1:13" x14ac:dyDescent="0.25">
      <c r="A362" s="1" t="s">
        <v>716</v>
      </c>
      <c r="B362" s="1" t="s">
        <v>353</v>
      </c>
      <c r="C362" s="1" t="s">
        <v>1066</v>
      </c>
      <c r="D362" s="1" t="s">
        <v>44</v>
      </c>
      <c r="E362">
        <v>29</v>
      </c>
      <c r="F362" t="str">
        <f>VLOOKUP(Titanic_dataset[[#This Row],[Age]],$P$4:$Q$13,2)</f>
        <v>20-29</v>
      </c>
      <c r="G362" s="1" t="s">
        <v>733</v>
      </c>
      <c r="H362">
        <v>1</v>
      </c>
      <c r="I362">
        <v>0</v>
      </c>
      <c r="J362">
        <v>2</v>
      </c>
      <c r="K362" s="4">
        <v>27.720800000000001</v>
      </c>
      <c r="L362" s="1" t="s">
        <v>48</v>
      </c>
      <c r="M362" s="1" t="s">
        <v>719</v>
      </c>
    </row>
    <row r="363" spans="1:13" x14ac:dyDescent="0.25">
      <c r="A363" s="1" t="s">
        <v>720</v>
      </c>
      <c r="B363" s="1" t="s">
        <v>354</v>
      </c>
      <c r="C363" s="1" t="s">
        <v>1067</v>
      </c>
      <c r="D363" s="1" t="s">
        <v>47</v>
      </c>
      <c r="E363">
        <v>45</v>
      </c>
      <c r="F363" t="str">
        <f>VLOOKUP(Titanic_dataset[[#This Row],[Age]],$P$4:$Q$13,2)</f>
        <v>40-49</v>
      </c>
      <c r="G363" s="1" t="s">
        <v>718</v>
      </c>
      <c r="H363">
        <v>0</v>
      </c>
      <c r="I363">
        <v>1</v>
      </c>
      <c r="J363">
        <v>2</v>
      </c>
      <c r="K363" s="4">
        <v>14.4542</v>
      </c>
      <c r="L363" s="1" t="s">
        <v>48</v>
      </c>
      <c r="M363" s="1" t="s">
        <v>719</v>
      </c>
    </row>
    <row r="364" spans="1:13" x14ac:dyDescent="0.25">
      <c r="A364" s="1" t="s">
        <v>716</v>
      </c>
      <c r="B364" s="1" t="s">
        <v>355</v>
      </c>
      <c r="C364" s="1" t="s">
        <v>1068</v>
      </c>
      <c r="D364" s="1" t="s">
        <v>44</v>
      </c>
      <c r="E364">
        <v>35</v>
      </c>
      <c r="F364" t="str">
        <f>VLOOKUP(Titanic_dataset[[#This Row],[Age]],$P$4:$Q$13,2)</f>
        <v>30-39</v>
      </c>
      <c r="G364" s="1" t="s">
        <v>718</v>
      </c>
      <c r="H364">
        <v>0</v>
      </c>
      <c r="I364">
        <v>0</v>
      </c>
      <c r="J364">
        <v>1</v>
      </c>
      <c r="K364" s="4">
        <v>7.05</v>
      </c>
      <c r="L364" s="1" t="s">
        <v>45</v>
      </c>
      <c r="M364" s="1" t="s">
        <v>719</v>
      </c>
    </row>
    <row r="365" spans="1:13" x14ac:dyDescent="0.25">
      <c r="A365" s="1" t="s">
        <v>716</v>
      </c>
      <c r="B365" s="1" t="s">
        <v>212</v>
      </c>
      <c r="C365" s="1" t="s">
        <v>662</v>
      </c>
      <c r="D365" s="1" t="s">
        <v>44</v>
      </c>
      <c r="F365" t="str">
        <f>VLOOKUP(Titanic_dataset[[#This Row],[Age]],$P$4:$Q$13,2)</f>
        <v>0-9</v>
      </c>
      <c r="G365" s="1" t="s">
        <v>718</v>
      </c>
      <c r="H365">
        <v>1</v>
      </c>
      <c r="I365">
        <v>0</v>
      </c>
      <c r="J365">
        <v>2</v>
      </c>
      <c r="K365" s="4">
        <v>15.5</v>
      </c>
      <c r="L365" s="1" t="s">
        <v>53</v>
      </c>
      <c r="M365" s="1" t="s">
        <v>719</v>
      </c>
    </row>
    <row r="366" spans="1:13" x14ac:dyDescent="0.25">
      <c r="A366" s="1" t="s">
        <v>716</v>
      </c>
      <c r="B366" s="1" t="s">
        <v>356</v>
      </c>
      <c r="C366" s="1" t="s">
        <v>1069</v>
      </c>
      <c r="D366" s="1" t="s">
        <v>44</v>
      </c>
      <c r="E366">
        <v>30</v>
      </c>
      <c r="F366" t="str">
        <f>VLOOKUP(Titanic_dataset[[#This Row],[Age]],$P$4:$Q$13,2)</f>
        <v>30-39</v>
      </c>
      <c r="G366" s="1" t="s">
        <v>718</v>
      </c>
      <c r="H366">
        <v>0</v>
      </c>
      <c r="I366">
        <v>0</v>
      </c>
      <c r="J366">
        <v>1</v>
      </c>
      <c r="K366" s="4">
        <v>7.25</v>
      </c>
      <c r="L366" s="1" t="s">
        <v>45</v>
      </c>
      <c r="M366" s="1" t="s">
        <v>719</v>
      </c>
    </row>
    <row r="367" spans="1:13" x14ac:dyDescent="0.25">
      <c r="A367" s="1" t="s">
        <v>720</v>
      </c>
      <c r="B367" s="1" t="s">
        <v>357</v>
      </c>
      <c r="C367" s="1" t="s">
        <v>1070</v>
      </c>
      <c r="D367" s="1" t="s">
        <v>47</v>
      </c>
      <c r="E367">
        <v>60</v>
      </c>
      <c r="F367" t="str">
        <f>VLOOKUP(Titanic_dataset[[#This Row],[Age]],$P$4:$Q$13,2)</f>
        <v>60-69</v>
      </c>
      <c r="G367" s="1" t="s">
        <v>722</v>
      </c>
      <c r="H367">
        <v>1</v>
      </c>
      <c r="I367">
        <v>0</v>
      </c>
      <c r="J367">
        <v>2</v>
      </c>
      <c r="K367" s="4">
        <v>75.25</v>
      </c>
      <c r="L367" s="1" t="s">
        <v>48</v>
      </c>
      <c r="M367" s="1" t="s">
        <v>13</v>
      </c>
    </row>
    <row r="368" spans="1:13" x14ac:dyDescent="0.25">
      <c r="A368" s="1" t="s">
        <v>720</v>
      </c>
      <c r="B368" s="1" t="s">
        <v>358</v>
      </c>
      <c r="C368" s="1" t="s">
        <v>1071</v>
      </c>
      <c r="D368" s="1" t="s">
        <v>47</v>
      </c>
      <c r="F368" t="str">
        <f>VLOOKUP(Titanic_dataset[[#This Row],[Age]],$P$4:$Q$13,2)</f>
        <v>0-9</v>
      </c>
      <c r="G368" s="1" t="s">
        <v>718</v>
      </c>
      <c r="H368">
        <v>0</v>
      </c>
      <c r="I368">
        <v>0</v>
      </c>
      <c r="J368">
        <v>1</v>
      </c>
      <c r="K368" s="4">
        <v>7.2291999999999996</v>
      </c>
      <c r="L368" s="1" t="s">
        <v>48</v>
      </c>
      <c r="M368" s="1" t="s">
        <v>13</v>
      </c>
    </row>
    <row r="369" spans="1:13" x14ac:dyDescent="0.25">
      <c r="A369" s="1" t="s">
        <v>723</v>
      </c>
      <c r="B369" s="1" t="s">
        <v>359</v>
      </c>
      <c r="C369" s="1" t="s">
        <v>1072</v>
      </c>
      <c r="D369" s="1" t="s">
        <v>47</v>
      </c>
      <c r="F369" t="str">
        <f>VLOOKUP(Titanic_dataset[[#This Row],[Age]],$P$4:$Q$13,2)</f>
        <v>0-9</v>
      </c>
      <c r="G369" s="1" t="s">
        <v>718</v>
      </c>
      <c r="H369">
        <v>0</v>
      </c>
      <c r="I369">
        <v>0</v>
      </c>
      <c r="J369">
        <v>1</v>
      </c>
      <c r="K369" s="4">
        <v>7.75</v>
      </c>
      <c r="L369" s="1" t="s">
        <v>53</v>
      </c>
      <c r="M369" s="1" t="s">
        <v>13</v>
      </c>
    </row>
    <row r="370" spans="1:13" x14ac:dyDescent="0.25">
      <c r="A370" s="1" t="s">
        <v>1073</v>
      </c>
      <c r="B370" s="1" t="s">
        <v>360</v>
      </c>
      <c r="C370" s="1" t="s">
        <v>1074</v>
      </c>
      <c r="D370" s="1" t="s">
        <v>47</v>
      </c>
      <c r="E370">
        <v>24</v>
      </c>
      <c r="F370" t="str">
        <f>VLOOKUP(Titanic_dataset[[#This Row],[Age]],$P$4:$Q$13,2)</f>
        <v>20-29</v>
      </c>
      <c r="G370" s="1" t="s">
        <v>722</v>
      </c>
      <c r="H370">
        <v>0</v>
      </c>
      <c r="I370">
        <v>0</v>
      </c>
      <c r="J370">
        <v>1</v>
      </c>
      <c r="K370" s="4">
        <v>69.3</v>
      </c>
      <c r="L370" s="1" t="s">
        <v>48</v>
      </c>
      <c r="M370" s="1" t="s">
        <v>13</v>
      </c>
    </row>
    <row r="371" spans="1:13" x14ac:dyDescent="0.25">
      <c r="A371" s="1" t="s">
        <v>716</v>
      </c>
      <c r="B371" s="1" t="s">
        <v>361</v>
      </c>
      <c r="C371" s="1" t="s">
        <v>1075</v>
      </c>
      <c r="D371" s="1" t="s">
        <v>44</v>
      </c>
      <c r="E371">
        <v>25</v>
      </c>
      <c r="F371" t="str">
        <f>VLOOKUP(Titanic_dataset[[#This Row],[Age]],$P$4:$Q$13,2)</f>
        <v>20-29</v>
      </c>
      <c r="G371" s="1" t="s">
        <v>722</v>
      </c>
      <c r="H371">
        <v>1</v>
      </c>
      <c r="I371">
        <v>0</v>
      </c>
      <c r="J371">
        <v>2</v>
      </c>
      <c r="K371" s="4">
        <v>55.441699999999997</v>
      </c>
      <c r="L371" s="1" t="s">
        <v>48</v>
      </c>
      <c r="M371" s="1" t="s">
        <v>13</v>
      </c>
    </row>
    <row r="372" spans="1:13" x14ac:dyDescent="0.25">
      <c r="A372" s="1" t="s">
        <v>716</v>
      </c>
      <c r="B372" s="1" t="s">
        <v>362</v>
      </c>
      <c r="C372" s="1" t="s">
        <v>919</v>
      </c>
      <c r="D372" s="1" t="s">
        <v>44</v>
      </c>
      <c r="E372">
        <v>18</v>
      </c>
      <c r="F372" t="str">
        <f>VLOOKUP(Titanic_dataset[[#This Row],[Age]],$P$4:$Q$13,2)</f>
        <v>10-19</v>
      </c>
      <c r="G372" s="1" t="s">
        <v>718</v>
      </c>
      <c r="H372">
        <v>1</v>
      </c>
      <c r="I372">
        <v>0</v>
      </c>
      <c r="J372">
        <v>2</v>
      </c>
      <c r="K372" s="4">
        <v>6.4958</v>
      </c>
      <c r="L372" s="1" t="s">
        <v>45</v>
      </c>
      <c r="M372" s="1" t="s">
        <v>719</v>
      </c>
    </row>
    <row r="373" spans="1:13" x14ac:dyDescent="0.25">
      <c r="A373" s="1" t="s">
        <v>716</v>
      </c>
      <c r="B373" s="1" t="s">
        <v>363</v>
      </c>
      <c r="C373" s="1" t="s">
        <v>967</v>
      </c>
      <c r="D373" s="1" t="s">
        <v>44</v>
      </c>
      <c r="E373">
        <v>19</v>
      </c>
      <c r="F373" t="str">
        <f>VLOOKUP(Titanic_dataset[[#This Row],[Age]],$P$4:$Q$13,2)</f>
        <v>10-19</v>
      </c>
      <c r="G373" s="1" t="s">
        <v>718</v>
      </c>
      <c r="H373">
        <v>0</v>
      </c>
      <c r="I373">
        <v>0</v>
      </c>
      <c r="J373">
        <v>1</v>
      </c>
      <c r="K373" s="4">
        <v>8.0500000000000007</v>
      </c>
      <c r="L373" s="1" t="s">
        <v>45</v>
      </c>
      <c r="M373" s="1" t="s">
        <v>719</v>
      </c>
    </row>
    <row r="374" spans="1:13" x14ac:dyDescent="0.25">
      <c r="A374" s="1" t="s">
        <v>716</v>
      </c>
      <c r="B374" s="1" t="s">
        <v>364</v>
      </c>
      <c r="C374" s="1" t="s">
        <v>1076</v>
      </c>
      <c r="D374" s="1" t="s">
        <v>44</v>
      </c>
      <c r="E374">
        <v>22</v>
      </c>
      <c r="F374" t="str">
        <f>VLOOKUP(Titanic_dataset[[#This Row],[Age]],$P$4:$Q$13,2)</f>
        <v>20-29</v>
      </c>
      <c r="G374" s="1" t="s">
        <v>722</v>
      </c>
      <c r="H374">
        <v>0</v>
      </c>
      <c r="I374">
        <v>0</v>
      </c>
      <c r="J374">
        <v>1</v>
      </c>
      <c r="K374" s="4">
        <v>135.63329999999999</v>
      </c>
      <c r="L374" s="1" t="s">
        <v>48</v>
      </c>
      <c r="M374" s="1" t="s">
        <v>719</v>
      </c>
    </row>
    <row r="375" spans="1:13" x14ac:dyDescent="0.25">
      <c r="A375" s="1" t="s">
        <v>723</v>
      </c>
      <c r="B375" s="1" t="s">
        <v>55</v>
      </c>
      <c r="C375" s="1" t="s">
        <v>1077</v>
      </c>
      <c r="D375" s="1" t="s">
        <v>47</v>
      </c>
      <c r="E375">
        <v>3</v>
      </c>
      <c r="F375" t="str">
        <f>VLOOKUP(Titanic_dataset[[#This Row],[Age]],$P$4:$Q$13,2)</f>
        <v>0-9</v>
      </c>
      <c r="G375" s="1" t="s">
        <v>718</v>
      </c>
      <c r="H375">
        <v>3</v>
      </c>
      <c r="I375">
        <v>1</v>
      </c>
      <c r="J375">
        <v>5</v>
      </c>
      <c r="K375" s="4">
        <v>21.074999999999999</v>
      </c>
      <c r="L375" s="1" t="s">
        <v>45</v>
      </c>
      <c r="M375" s="1" t="s">
        <v>719</v>
      </c>
    </row>
    <row r="376" spans="1:13" x14ac:dyDescent="0.25">
      <c r="A376" s="1" t="s">
        <v>720</v>
      </c>
      <c r="B376" s="1" t="s">
        <v>81</v>
      </c>
      <c r="C376" s="1" t="s">
        <v>1078</v>
      </c>
      <c r="D376" s="1" t="s">
        <v>47</v>
      </c>
      <c r="F376" t="str">
        <f>VLOOKUP(Titanic_dataset[[#This Row],[Age]],$P$4:$Q$13,2)</f>
        <v>0-9</v>
      </c>
      <c r="G376" s="1" t="s">
        <v>722</v>
      </c>
      <c r="H376">
        <v>1</v>
      </c>
      <c r="I376">
        <v>0</v>
      </c>
      <c r="J376">
        <v>2</v>
      </c>
      <c r="K376" s="4">
        <v>82.1708</v>
      </c>
      <c r="L376" s="1" t="s">
        <v>48</v>
      </c>
      <c r="M376" s="1" t="s">
        <v>13</v>
      </c>
    </row>
    <row r="377" spans="1:13" x14ac:dyDescent="0.25">
      <c r="A377" s="1" t="s">
        <v>723</v>
      </c>
      <c r="B377" s="1" t="s">
        <v>365</v>
      </c>
      <c r="C377" s="1" t="s">
        <v>1079</v>
      </c>
      <c r="D377" s="1" t="s">
        <v>47</v>
      </c>
      <c r="E377">
        <v>22</v>
      </c>
      <c r="F377" t="str">
        <f>VLOOKUP(Titanic_dataset[[#This Row],[Age]],$P$4:$Q$13,2)</f>
        <v>20-29</v>
      </c>
      <c r="G377" s="1" t="s">
        <v>718</v>
      </c>
      <c r="H377">
        <v>0</v>
      </c>
      <c r="I377">
        <v>0</v>
      </c>
      <c r="J377">
        <v>1</v>
      </c>
      <c r="K377" s="4">
        <v>7.25</v>
      </c>
      <c r="L377" s="1" t="s">
        <v>45</v>
      </c>
      <c r="M377" s="1" t="s">
        <v>13</v>
      </c>
    </row>
    <row r="378" spans="1:13" x14ac:dyDescent="0.25">
      <c r="A378" s="1" t="s">
        <v>716</v>
      </c>
      <c r="B378" s="1" t="s">
        <v>366</v>
      </c>
      <c r="C378" s="1" t="s">
        <v>1080</v>
      </c>
      <c r="D378" s="1" t="s">
        <v>44</v>
      </c>
      <c r="E378">
        <v>27</v>
      </c>
      <c r="F378" t="str">
        <f>VLOOKUP(Titanic_dataset[[#This Row],[Age]],$P$4:$Q$13,2)</f>
        <v>20-29</v>
      </c>
      <c r="G378" s="1" t="s">
        <v>722</v>
      </c>
      <c r="H378">
        <v>0</v>
      </c>
      <c r="I378">
        <v>2</v>
      </c>
      <c r="J378">
        <v>3</v>
      </c>
      <c r="K378" s="4">
        <v>211.5</v>
      </c>
      <c r="L378" s="1" t="s">
        <v>48</v>
      </c>
      <c r="M378" s="1" t="s">
        <v>719</v>
      </c>
    </row>
    <row r="379" spans="1:13" x14ac:dyDescent="0.25">
      <c r="A379" s="1" t="s">
        <v>716</v>
      </c>
      <c r="B379" s="1" t="s">
        <v>367</v>
      </c>
      <c r="C379" s="1" t="s">
        <v>1057</v>
      </c>
      <c r="D379" s="1" t="s">
        <v>44</v>
      </c>
      <c r="E379">
        <v>20</v>
      </c>
      <c r="F379" t="str">
        <f>VLOOKUP(Titanic_dataset[[#This Row],[Age]],$P$4:$Q$13,2)</f>
        <v>20-29</v>
      </c>
      <c r="G379" s="1" t="s">
        <v>718</v>
      </c>
      <c r="H379">
        <v>0</v>
      </c>
      <c r="I379">
        <v>0</v>
      </c>
      <c r="J379">
        <v>1</v>
      </c>
      <c r="K379" s="4">
        <v>4.0125000000000002</v>
      </c>
      <c r="L379" s="1" t="s">
        <v>48</v>
      </c>
      <c r="M379" s="1" t="s">
        <v>719</v>
      </c>
    </row>
    <row r="380" spans="1:13" x14ac:dyDescent="0.25">
      <c r="A380" s="1" t="s">
        <v>716</v>
      </c>
      <c r="B380" s="1" t="s">
        <v>146</v>
      </c>
      <c r="C380" s="1" t="s">
        <v>1081</v>
      </c>
      <c r="D380" s="1" t="s">
        <v>44</v>
      </c>
      <c r="E380">
        <v>19</v>
      </c>
      <c r="F380" t="str">
        <f>VLOOKUP(Titanic_dataset[[#This Row],[Age]],$P$4:$Q$13,2)</f>
        <v>10-19</v>
      </c>
      <c r="G380" s="1" t="s">
        <v>718</v>
      </c>
      <c r="H380">
        <v>0</v>
      </c>
      <c r="I380">
        <v>0</v>
      </c>
      <c r="J380">
        <v>1</v>
      </c>
      <c r="K380" s="4">
        <v>7.7750000000000004</v>
      </c>
      <c r="L380" s="1" t="s">
        <v>45</v>
      </c>
      <c r="M380" s="1" t="s">
        <v>719</v>
      </c>
    </row>
    <row r="381" spans="1:13" x14ac:dyDescent="0.25">
      <c r="A381" s="1" t="s">
        <v>723</v>
      </c>
      <c r="B381" s="1" t="s">
        <v>368</v>
      </c>
      <c r="C381" s="1" t="s">
        <v>1082</v>
      </c>
      <c r="D381" s="1" t="s">
        <v>47</v>
      </c>
      <c r="E381">
        <v>42</v>
      </c>
      <c r="F381" t="str">
        <f>VLOOKUP(Titanic_dataset[[#This Row],[Age]],$P$4:$Q$13,2)</f>
        <v>40-49</v>
      </c>
      <c r="G381" s="1" t="s">
        <v>722</v>
      </c>
      <c r="H381">
        <v>0</v>
      </c>
      <c r="I381">
        <v>0</v>
      </c>
      <c r="J381">
        <v>1</v>
      </c>
      <c r="K381" s="4">
        <v>227.52500000000001</v>
      </c>
      <c r="L381" s="1" t="s">
        <v>48</v>
      </c>
      <c r="M381" s="1" t="s">
        <v>13</v>
      </c>
    </row>
    <row r="382" spans="1:13" x14ac:dyDescent="0.25">
      <c r="A382" s="1" t="s">
        <v>723</v>
      </c>
      <c r="B382" s="1" t="s">
        <v>369</v>
      </c>
      <c r="C382" s="1" t="s">
        <v>1083</v>
      </c>
      <c r="D382" s="1" t="s">
        <v>47</v>
      </c>
      <c r="E382">
        <v>1</v>
      </c>
      <c r="F382" t="str">
        <f>VLOOKUP(Titanic_dataset[[#This Row],[Age]],$P$4:$Q$13,2)</f>
        <v>0-9</v>
      </c>
      <c r="G382" s="1" t="s">
        <v>718</v>
      </c>
      <c r="H382">
        <v>0</v>
      </c>
      <c r="I382">
        <v>2</v>
      </c>
      <c r="J382">
        <v>3</v>
      </c>
      <c r="K382" s="4">
        <v>15.7417</v>
      </c>
      <c r="L382" s="1" t="s">
        <v>48</v>
      </c>
      <c r="M382" s="1" t="s">
        <v>13</v>
      </c>
    </row>
    <row r="383" spans="1:13" x14ac:dyDescent="0.25">
      <c r="A383" s="1" t="s">
        <v>716</v>
      </c>
      <c r="B383" s="1" t="s">
        <v>370</v>
      </c>
      <c r="C383" s="1" t="s">
        <v>1084</v>
      </c>
      <c r="D383" s="1" t="s">
        <v>44</v>
      </c>
      <c r="E383">
        <v>32</v>
      </c>
      <c r="F383" t="str">
        <f>VLOOKUP(Titanic_dataset[[#This Row],[Age]],$P$4:$Q$13,2)</f>
        <v>30-39</v>
      </c>
      <c r="G383" s="1" t="s">
        <v>718</v>
      </c>
      <c r="H383">
        <v>0</v>
      </c>
      <c r="I383">
        <v>0</v>
      </c>
      <c r="J383">
        <v>1</v>
      </c>
      <c r="K383" s="4">
        <v>7.9249999999999998</v>
      </c>
      <c r="L383" s="1" t="s">
        <v>45</v>
      </c>
      <c r="M383" s="1" t="s">
        <v>719</v>
      </c>
    </row>
    <row r="384" spans="1:13" x14ac:dyDescent="0.25">
      <c r="A384" s="1" t="s">
        <v>720</v>
      </c>
      <c r="B384" s="1" t="s">
        <v>82</v>
      </c>
      <c r="C384" s="1" t="s">
        <v>1085</v>
      </c>
      <c r="D384" s="1" t="s">
        <v>47</v>
      </c>
      <c r="E384">
        <v>35</v>
      </c>
      <c r="F384" t="str">
        <f>VLOOKUP(Titanic_dataset[[#This Row],[Age]],$P$4:$Q$13,2)</f>
        <v>30-39</v>
      </c>
      <c r="G384" s="1" t="s">
        <v>722</v>
      </c>
      <c r="H384">
        <v>1</v>
      </c>
      <c r="I384">
        <v>0</v>
      </c>
      <c r="J384">
        <v>2</v>
      </c>
      <c r="K384" s="4">
        <v>52</v>
      </c>
      <c r="L384" s="1" t="s">
        <v>45</v>
      </c>
      <c r="M384" s="1" t="s">
        <v>13</v>
      </c>
    </row>
    <row r="385" spans="1:13" x14ac:dyDescent="0.25">
      <c r="A385" s="1" t="s">
        <v>716</v>
      </c>
      <c r="B385" s="1" t="s">
        <v>371</v>
      </c>
      <c r="C385" s="1" t="s">
        <v>1086</v>
      </c>
      <c r="D385" s="1" t="s">
        <v>44</v>
      </c>
      <c r="F385" t="str">
        <f>VLOOKUP(Titanic_dataset[[#This Row],[Age]],$P$4:$Q$13,2)</f>
        <v>0-9</v>
      </c>
      <c r="G385" s="1" t="s">
        <v>718</v>
      </c>
      <c r="H385">
        <v>0</v>
      </c>
      <c r="I385">
        <v>0</v>
      </c>
      <c r="J385">
        <v>1</v>
      </c>
      <c r="K385" s="4">
        <v>7.8958000000000004</v>
      </c>
      <c r="L385" s="1" t="s">
        <v>45</v>
      </c>
      <c r="M385" s="1" t="s">
        <v>719</v>
      </c>
    </row>
    <row r="386" spans="1:13" x14ac:dyDescent="0.25">
      <c r="A386" s="1" t="s">
        <v>716</v>
      </c>
      <c r="B386" s="1" t="s">
        <v>372</v>
      </c>
      <c r="C386" s="1" t="s">
        <v>1087</v>
      </c>
      <c r="D386" s="1" t="s">
        <v>44</v>
      </c>
      <c r="E386">
        <v>18</v>
      </c>
      <c r="F386" t="str">
        <f>VLOOKUP(Titanic_dataset[[#This Row],[Age]],$P$4:$Q$13,2)</f>
        <v>10-19</v>
      </c>
      <c r="G386" s="1" t="s">
        <v>733</v>
      </c>
      <c r="H386">
        <v>0</v>
      </c>
      <c r="I386">
        <v>0</v>
      </c>
      <c r="J386">
        <v>1</v>
      </c>
      <c r="K386" s="4">
        <v>73.5</v>
      </c>
      <c r="L386" s="1" t="s">
        <v>45</v>
      </c>
      <c r="M386" s="1" t="s">
        <v>719</v>
      </c>
    </row>
    <row r="387" spans="1:13" x14ac:dyDescent="0.25">
      <c r="A387" s="1" t="s">
        <v>729</v>
      </c>
      <c r="B387" s="1" t="s">
        <v>105</v>
      </c>
      <c r="C387" s="1" t="s">
        <v>1088</v>
      </c>
      <c r="D387" s="1" t="s">
        <v>44</v>
      </c>
      <c r="E387">
        <v>1</v>
      </c>
      <c r="F387" t="str">
        <f>VLOOKUP(Titanic_dataset[[#This Row],[Age]],$P$4:$Q$13,2)</f>
        <v>0-9</v>
      </c>
      <c r="G387" s="1" t="s">
        <v>718</v>
      </c>
      <c r="H387">
        <v>5</v>
      </c>
      <c r="I387">
        <v>2</v>
      </c>
      <c r="J387">
        <v>8</v>
      </c>
      <c r="K387" s="4">
        <v>46.9</v>
      </c>
      <c r="L387" s="1" t="s">
        <v>45</v>
      </c>
      <c r="M387" s="1" t="s">
        <v>719</v>
      </c>
    </row>
    <row r="388" spans="1:13" x14ac:dyDescent="0.25">
      <c r="A388" s="1" t="s">
        <v>723</v>
      </c>
      <c r="B388" s="1" t="s">
        <v>373</v>
      </c>
      <c r="C388" s="1" t="s">
        <v>997</v>
      </c>
      <c r="D388" s="1" t="s">
        <v>47</v>
      </c>
      <c r="E388">
        <v>36</v>
      </c>
      <c r="F388" t="str">
        <f>VLOOKUP(Titanic_dataset[[#This Row],[Age]],$P$4:$Q$13,2)</f>
        <v>30-39</v>
      </c>
      <c r="G388" s="1" t="s">
        <v>733</v>
      </c>
      <c r="H388">
        <v>0</v>
      </c>
      <c r="I388">
        <v>0</v>
      </c>
      <c r="J388">
        <v>1</v>
      </c>
      <c r="K388" s="4">
        <v>13</v>
      </c>
      <c r="L388" s="1" t="s">
        <v>45</v>
      </c>
      <c r="M388" s="1" t="s">
        <v>13</v>
      </c>
    </row>
    <row r="389" spans="1:13" x14ac:dyDescent="0.25">
      <c r="A389" s="1" t="s">
        <v>716</v>
      </c>
      <c r="B389" s="1" t="s">
        <v>374</v>
      </c>
      <c r="C389" s="1" t="s">
        <v>1089</v>
      </c>
      <c r="D389" s="1" t="s">
        <v>44</v>
      </c>
      <c r="F389" t="str">
        <f>VLOOKUP(Titanic_dataset[[#This Row],[Age]],$P$4:$Q$13,2)</f>
        <v>0-9</v>
      </c>
      <c r="G389" s="1" t="s">
        <v>718</v>
      </c>
      <c r="H389">
        <v>0</v>
      </c>
      <c r="I389">
        <v>0</v>
      </c>
      <c r="J389">
        <v>1</v>
      </c>
      <c r="K389" s="4">
        <v>7.7291999999999996</v>
      </c>
      <c r="L389" s="1" t="s">
        <v>53</v>
      </c>
      <c r="M389" s="1" t="s">
        <v>719</v>
      </c>
    </row>
    <row r="390" spans="1:13" x14ac:dyDescent="0.25">
      <c r="A390" s="1" t="s">
        <v>723</v>
      </c>
      <c r="B390" s="1" t="s">
        <v>375</v>
      </c>
      <c r="C390" s="1" t="s">
        <v>805</v>
      </c>
      <c r="D390" s="1" t="s">
        <v>47</v>
      </c>
      <c r="E390">
        <v>17</v>
      </c>
      <c r="F390" t="str">
        <f>VLOOKUP(Titanic_dataset[[#This Row],[Age]],$P$4:$Q$13,2)</f>
        <v>10-19</v>
      </c>
      <c r="G390" s="1" t="s">
        <v>733</v>
      </c>
      <c r="H390">
        <v>0</v>
      </c>
      <c r="I390">
        <v>0</v>
      </c>
      <c r="J390">
        <v>1</v>
      </c>
      <c r="K390" s="4">
        <v>12</v>
      </c>
      <c r="L390" s="1" t="s">
        <v>48</v>
      </c>
      <c r="M390" s="1" t="s">
        <v>13</v>
      </c>
    </row>
    <row r="391" spans="1:13" x14ac:dyDescent="0.25">
      <c r="A391" s="1" t="s">
        <v>716</v>
      </c>
      <c r="B391" s="1" t="s">
        <v>265</v>
      </c>
      <c r="C391" s="1" t="s">
        <v>1090</v>
      </c>
      <c r="D391" s="1" t="s">
        <v>44</v>
      </c>
      <c r="E391">
        <v>36</v>
      </c>
      <c r="F391" t="str">
        <f>VLOOKUP(Titanic_dataset[[#This Row],[Age]],$P$4:$Q$13,2)</f>
        <v>30-39</v>
      </c>
      <c r="G391" s="1" t="s">
        <v>722</v>
      </c>
      <c r="H391">
        <v>1</v>
      </c>
      <c r="I391">
        <v>2</v>
      </c>
      <c r="J391">
        <v>4</v>
      </c>
      <c r="K391" s="4">
        <v>120</v>
      </c>
      <c r="L391" s="1" t="s">
        <v>45</v>
      </c>
      <c r="M391" s="1" t="s">
        <v>13</v>
      </c>
    </row>
    <row r="392" spans="1:13" x14ac:dyDescent="0.25">
      <c r="A392" s="1" t="s">
        <v>716</v>
      </c>
      <c r="B392" s="1" t="s">
        <v>376</v>
      </c>
      <c r="C392" s="1" t="s">
        <v>1091</v>
      </c>
      <c r="D392" s="1" t="s">
        <v>44</v>
      </c>
      <c r="E392">
        <v>21</v>
      </c>
      <c r="F392" t="str">
        <f>VLOOKUP(Titanic_dataset[[#This Row],[Age]],$P$4:$Q$13,2)</f>
        <v>20-29</v>
      </c>
      <c r="G392" s="1" t="s">
        <v>718</v>
      </c>
      <c r="H392">
        <v>0</v>
      </c>
      <c r="I392">
        <v>0</v>
      </c>
      <c r="J392">
        <v>1</v>
      </c>
      <c r="K392" s="4">
        <v>7.7957999999999998</v>
      </c>
      <c r="L392" s="1" t="s">
        <v>45</v>
      </c>
      <c r="M392" s="1" t="s">
        <v>13</v>
      </c>
    </row>
    <row r="393" spans="1:13" x14ac:dyDescent="0.25">
      <c r="A393" s="1" t="s">
        <v>716</v>
      </c>
      <c r="B393" s="1" t="s">
        <v>146</v>
      </c>
      <c r="C393" s="1" t="s">
        <v>1092</v>
      </c>
      <c r="D393" s="1" t="s">
        <v>44</v>
      </c>
      <c r="E393">
        <v>28</v>
      </c>
      <c r="F393" t="str">
        <f>VLOOKUP(Titanic_dataset[[#This Row],[Age]],$P$4:$Q$13,2)</f>
        <v>20-29</v>
      </c>
      <c r="G393" s="1" t="s">
        <v>718</v>
      </c>
      <c r="H393">
        <v>2</v>
      </c>
      <c r="I393">
        <v>0</v>
      </c>
      <c r="J393">
        <v>3</v>
      </c>
      <c r="K393" s="4">
        <v>7.9249999999999998</v>
      </c>
      <c r="L393" s="1" t="s">
        <v>45</v>
      </c>
      <c r="M393" s="1" t="s">
        <v>719</v>
      </c>
    </row>
    <row r="394" spans="1:13" x14ac:dyDescent="0.25">
      <c r="A394" s="1" t="s">
        <v>723</v>
      </c>
      <c r="B394" s="1" t="s">
        <v>237</v>
      </c>
      <c r="C394" s="1" t="s">
        <v>1093</v>
      </c>
      <c r="D394" s="1" t="s">
        <v>47</v>
      </c>
      <c r="E394">
        <v>23</v>
      </c>
      <c r="F394" t="str">
        <f>VLOOKUP(Titanic_dataset[[#This Row],[Age]],$P$4:$Q$13,2)</f>
        <v>20-29</v>
      </c>
      <c r="G394" s="1" t="s">
        <v>722</v>
      </c>
      <c r="H394">
        <v>1</v>
      </c>
      <c r="I394">
        <v>0</v>
      </c>
      <c r="J394">
        <v>2</v>
      </c>
      <c r="K394" s="4">
        <v>113.27500000000001</v>
      </c>
      <c r="L394" s="1" t="s">
        <v>48</v>
      </c>
      <c r="M394" s="1" t="s">
        <v>13</v>
      </c>
    </row>
    <row r="395" spans="1:13" x14ac:dyDescent="0.25">
      <c r="A395" s="1" t="s">
        <v>720</v>
      </c>
      <c r="B395" s="1" t="s">
        <v>58</v>
      </c>
      <c r="C395" s="1" t="s">
        <v>1094</v>
      </c>
      <c r="D395" s="1" t="s">
        <v>47</v>
      </c>
      <c r="E395">
        <v>24</v>
      </c>
      <c r="F395" t="str">
        <f>VLOOKUP(Titanic_dataset[[#This Row],[Age]],$P$4:$Q$13,2)</f>
        <v>20-29</v>
      </c>
      <c r="G395" s="1" t="s">
        <v>718</v>
      </c>
      <c r="H395">
        <v>0</v>
      </c>
      <c r="I395">
        <v>2</v>
      </c>
      <c r="J395">
        <v>3</v>
      </c>
      <c r="K395" s="4">
        <v>16.7</v>
      </c>
      <c r="L395" s="1" t="s">
        <v>45</v>
      </c>
      <c r="M395" s="1" t="s">
        <v>13</v>
      </c>
    </row>
    <row r="396" spans="1:13" x14ac:dyDescent="0.25">
      <c r="A396" s="1" t="s">
        <v>716</v>
      </c>
      <c r="B396" s="1" t="s">
        <v>145</v>
      </c>
      <c r="C396" s="1" t="s">
        <v>1095</v>
      </c>
      <c r="D396" s="1" t="s">
        <v>44</v>
      </c>
      <c r="E396">
        <v>22</v>
      </c>
      <c r="F396" t="str">
        <f>VLOOKUP(Titanic_dataset[[#This Row],[Age]],$P$4:$Q$13,2)</f>
        <v>20-29</v>
      </c>
      <c r="G396" s="1" t="s">
        <v>718</v>
      </c>
      <c r="H396">
        <v>0</v>
      </c>
      <c r="I396">
        <v>0</v>
      </c>
      <c r="J396">
        <v>1</v>
      </c>
      <c r="K396" s="4">
        <v>7.7957999999999998</v>
      </c>
      <c r="L396" s="1" t="s">
        <v>45</v>
      </c>
      <c r="M396" s="1" t="s">
        <v>719</v>
      </c>
    </row>
    <row r="397" spans="1:13" x14ac:dyDescent="0.25">
      <c r="A397" s="1" t="s">
        <v>723</v>
      </c>
      <c r="B397" s="1" t="s">
        <v>292</v>
      </c>
      <c r="C397" s="1" t="s">
        <v>1096</v>
      </c>
      <c r="D397" s="1" t="s">
        <v>47</v>
      </c>
      <c r="E397">
        <v>31</v>
      </c>
      <c r="F397" t="str">
        <f>VLOOKUP(Titanic_dataset[[#This Row],[Age]],$P$4:$Q$13,2)</f>
        <v>30-39</v>
      </c>
      <c r="G397" s="1" t="s">
        <v>718</v>
      </c>
      <c r="H397">
        <v>0</v>
      </c>
      <c r="I397">
        <v>0</v>
      </c>
      <c r="J397">
        <v>1</v>
      </c>
      <c r="K397" s="4">
        <v>7.8541999999999996</v>
      </c>
      <c r="L397" s="1" t="s">
        <v>45</v>
      </c>
      <c r="M397" s="1" t="s">
        <v>719</v>
      </c>
    </row>
    <row r="398" spans="1:13" x14ac:dyDescent="0.25">
      <c r="A398" s="1" t="s">
        <v>716</v>
      </c>
      <c r="B398" s="1" t="s">
        <v>377</v>
      </c>
      <c r="C398" s="1" t="s">
        <v>1097</v>
      </c>
      <c r="D398" s="1" t="s">
        <v>44</v>
      </c>
      <c r="E398">
        <v>46</v>
      </c>
      <c r="F398" t="str">
        <f>VLOOKUP(Titanic_dataset[[#This Row],[Age]],$P$4:$Q$13,2)</f>
        <v>40-49</v>
      </c>
      <c r="G398" s="1" t="s">
        <v>733</v>
      </c>
      <c r="H398">
        <v>0</v>
      </c>
      <c r="I398">
        <v>0</v>
      </c>
      <c r="J398">
        <v>1</v>
      </c>
      <c r="K398" s="4">
        <v>26</v>
      </c>
      <c r="L398" s="1" t="s">
        <v>45</v>
      </c>
      <c r="M398" s="1" t="s">
        <v>719</v>
      </c>
    </row>
    <row r="399" spans="1:13" x14ac:dyDescent="0.25">
      <c r="A399" s="1" t="s">
        <v>959</v>
      </c>
      <c r="B399" s="1" t="s">
        <v>378</v>
      </c>
      <c r="C399" s="1" t="s">
        <v>1098</v>
      </c>
      <c r="D399" s="1" t="s">
        <v>44</v>
      </c>
      <c r="E399">
        <v>23</v>
      </c>
      <c r="F399" t="str">
        <f>VLOOKUP(Titanic_dataset[[#This Row],[Age]],$P$4:$Q$13,2)</f>
        <v>20-29</v>
      </c>
      <c r="G399" s="1" t="s">
        <v>733</v>
      </c>
      <c r="H399">
        <v>0</v>
      </c>
      <c r="I399">
        <v>0</v>
      </c>
      <c r="J399">
        <v>1</v>
      </c>
      <c r="K399" s="4">
        <v>10.5</v>
      </c>
      <c r="L399" s="1" t="s">
        <v>45</v>
      </c>
      <c r="M399" s="1" t="s">
        <v>719</v>
      </c>
    </row>
    <row r="400" spans="1:13" x14ac:dyDescent="0.25">
      <c r="A400" s="1" t="s">
        <v>720</v>
      </c>
      <c r="B400" s="1" t="s">
        <v>379</v>
      </c>
      <c r="C400" s="1" t="s">
        <v>1099</v>
      </c>
      <c r="D400" s="1" t="s">
        <v>47</v>
      </c>
      <c r="E400">
        <v>28</v>
      </c>
      <c r="F400" t="str">
        <f>VLOOKUP(Titanic_dataset[[#This Row],[Age]],$P$4:$Q$13,2)</f>
        <v>20-29</v>
      </c>
      <c r="G400" s="1" t="s">
        <v>733</v>
      </c>
      <c r="H400">
        <v>0</v>
      </c>
      <c r="I400">
        <v>0</v>
      </c>
      <c r="J400">
        <v>1</v>
      </c>
      <c r="K400" s="4">
        <v>12.65</v>
      </c>
      <c r="L400" s="1" t="s">
        <v>45</v>
      </c>
      <c r="M400" s="1" t="s">
        <v>13</v>
      </c>
    </row>
    <row r="401" spans="1:13" x14ac:dyDescent="0.25">
      <c r="A401" s="1" t="s">
        <v>716</v>
      </c>
      <c r="B401" s="1" t="s">
        <v>380</v>
      </c>
      <c r="C401" s="1" t="s">
        <v>1100</v>
      </c>
      <c r="D401" s="1" t="s">
        <v>44</v>
      </c>
      <c r="E401">
        <v>39</v>
      </c>
      <c r="F401" t="str">
        <f>VLOOKUP(Titanic_dataset[[#This Row],[Age]],$P$4:$Q$13,2)</f>
        <v>30-39</v>
      </c>
      <c r="G401" s="1" t="s">
        <v>718</v>
      </c>
      <c r="H401">
        <v>0</v>
      </c>
      <c r="I401">
        <v>0</v>
      </c>
      <c r="J401">
        <v>1</v>
      </c>
      <c r="K401" s="4">
        <v>7.9249999999999998</v>
      </c>
      <c r="L401" s="1" t="s">
        <v>45</v>
      </c>
      <c r="M401" s="1" t="s">
        <v>13</v>
      </c>
    </row>
    <row r="402" spans="1:13" x14ac:dyDescent="0.25">
      <c r="A402" s="1" t="s">
        <v>716</v>
      </c>
      <c r="B402" s="1" t="s">
        <v>381</v>
      </c>
      <c r="C402" s="1" t="s">
        <v>906</v>
      </c>
      <c r="D402" s="1" t="s">
        <v>44</v>
      </c>
      <c r="E402">
        <v>26</v>
      </c>
      <c r="F402" t="str">
        <f>VLOOKUP(Titanic_dataset[[#This Row],[Age]],$P$4:$Q$13,2)</f>
        <v>20-29</v>
      </c>
      <c r="G402" s="1" t="s">
        <v>718</v>
      </c>
      <c r="H402">
        <v>0</v>
      </c>
      <c r="I402">
        <v>0</v>
      </c>
      <c r="J402">
        <v>1</v>
      </c>
      <c r="K402" s="4">
        <v>8.0500000000000007</v>
      </c>
      <c r="L402" s="1" t="s">
        <v>45</v>
      </c>
      <c r="M402" s="1" t="s">
        <v>719</v>
      </c>
    </row>
    <row r="403" spans="1:13" x14ac:dyDescent="0.25">
      <c r="A403" s="1" t="s">
        <v>723</v>
      </c>
      <c r="B403" s="1" t="s">
        <v>154</v>
      </c>
      <c r="C403" s="1" t="s">
        <v>1101</v>
      </c>
      <c r="D403" s="1" t="s">
        <v>47</v>
      </c>
      <c r="E403">
        <v>21</v>
      </c>
      <c r="F403" t="str">
        <f>VLOOKUP(Titanic_dataset[[#This Row],[Age]],$P$4:$Q$13,2)</f>
        <v>20-29</v>
      </c>
      <c r="G403" s="1" t="s">
        <v>718</v>
      </c>
      <c r="H403">
        <v>1</v>
      </c>
      <c r="I403">
        <v>0</v>
      </c>
      <c r="J403">
        <v>2</v>
      </c>
      <c r="K403" s="4">
        <v>9.8249999999999993</v>
      </c>
      <c r="L403" s="1" t="s">
        <v>45</v>
      </c>
      <c r="M403" s="1" t="s">
        <v>719</v>
      </c>
    </row>
    <row r="404" spans="1:13" x14ac:dyDescent="0.25">
      <c r="A404" s="1" t="s">
        <v>716</v>
      </c>
      <c r="B404" s="1" t="s">
        <v>177</v>
      </c>
      <c r="C404" s="1" t="s">
        <v>1102</v>
      </c>
      <c r="D404" s="1" t="s">
        <v>44</v>
      </c>
      <c r="E404">
        <v>28</v>
      </c>
      <c r="F404" t="str">
        <f>VLOOKUP(Titanic_dataset[[#This Row],[Age]],$P$4:$Q$13,2)</f>
        <v>20-29</v>
      </c>
      <c r="G404" s="1" t="s">
        <v>718</v>
      </c>
      <c r="H404">
        <v>1</v>
      </c>
      <c r="I404">
        <v>0</v>
      </c>
      <c r="J404">
        <v>2</v>
      </c>
      <c r="K404" s="4">
        <v>15.85</v>
      </c>
      <c r="L404" s="1" t="s">
        <v>45</v>
      </c>
      <c r="M404" s="1" t="s">
        <v>719</v>
      </c>
    </row>
    <row r="405" spans="1:13" x14ac:dyDescent="0.25">
      <c r="A405" s="1" t="s">
        <v>723</v>
      </c>
      <c r="B405" s="1" t="s">
        <v>382</v>
      </c>
      <c r="C405" s="1" t="s">
        <v>1103</v>
      </c>
      <c r="D405" s="1" t="s">
        <v>47</v>
      </c>
      <c r="E405">
        <v>20</v>
      </c>
      <c r="F405" t="str">
        <f>VLOOKUP(Titanic_dataset[[#This Row],[Age]],$P$4:$Q$13,2)</f>
        <v>20-29</v>
      </c>
      <c r="G405" s="1" t="s">
        <v>718</v>
      </c>
      <c r="H405">
        <v>0</v>
      </c>
      <c r="I405">
        <v>0</v>
      </c>
      <c r="J405">
        <v>1</v>
      </c>
      <c r="K405" s="4">
        <v>8.6624999999999996</v>
      </c>
      <c r="L405" s="1" t="s">
        <v>45</v>
      </c>
      <c r="M405" s="1" t="s">
        <v>719</v>
      </c>
    </row>
    <row r="406" spans="1:13" x14ac:dyDescent="0.25">
      <c r="A406" s="1" t="s">
        <v>716</v>
      </c>
      <c r="B406" s="1" t="s">
        <v>383</v>
      </c>
      <c r="C406" s="1" t="s">
        <v>1104</v>
      </c>
      <c r="D406" s="1" t="s">
        <v>44</v>
      </c>
      <c r="E406">
        <v>34</v>
      </c>
      <c r="F406" t="str">
        <f>VLOOKUP(Titanic_dataset[[#This Row],[Age]],$P$4:$Q$13,2)</f>
        <v>30-39</v>
      </c>
      <c r="G406" s="1" t="s">
        <v>733</v>
      </c>
      <c r="H406">
        <v>1</v>
      </c>
      <c r="I406">
        <v>0</v>
      </c>
      <c r="J406">
        <v>2</v>
      </c>
      <c r="K406" s="4">
        <v>21</v>
      </c>
      <c r="L406" s="1" t="s">
        <v>45</v>
      </c>
      <c r="M406" s="1" t="s">
        <v>719</v>
      </c>
    </row>
    <row r="407" spans="1:13" x14ac:dyDescent="0.25">
      <c r="A407" s="1" t="s">
        <v>716</v>
      </c>
      <c r="B407" s="1" t="s">
        <v>384</v>
      </c>
      <c r="C407" s="1" t="s">
        <v>1105</v>
      </c>
      <c r="D407" s="1" t="s">
        <v>44</v>
      </c>
      <c r="E407">
        <v>51</v>
      </c>
      <c r="F407" t="str">
        <f>VLOOKUP(Titanic_dataset[[#This Row],[Age]],$P$4:$Q$13,2)</f>
        <v>50-59</v>
      </c>
      <c r="G407" s="1" t="s">
        <v>718</v>
      </c>
      <c r="H407">
        <v>0</v>
      </c>
      <c r="I407">
        <v>0</v>
      </c>
      <c r="J407">
        <v>1</v>
      </c>
      <c r="K407" s="4">
        <v>7.75</v>
      </c>
      <c r="L407" s="1" t="s">
        <v>45</v>
      </c>
      <c r="M407" s="1" t="s">
        <v>719</v>
      </c>
    </row>
    <row r="408" spans="1:13" x14ac:dyDescent="0.25">
      <c r="A408" s="1" t="s">
        <v>729</v>
      </c>
      <c r="B408" s="1" t="s">
        <v>385</v>
      </c>
      <c r="C408" s="1" t="s">
        <v>1106</v>
      </c>
      <c r="D408" s="1" t="s">
        <v>44</v>
      </c>
      <c r="E408">
        <v>3</v>
      </c>
      <c r="F408" t="str">
        <f>VLOOKUP(Titanic_dataset[[#This Row],[Age]],$P$4:$Q$13,2)</f>
        <v>0-9</v>
      </c>
      <c r="G408" s="1" t="s">
        <v>733</v>
      </c>
      <c r="H408">
        <v>1</v>
      </c>
      <c r="I408">
        <v>1</v>
      </c>
      <c r="J408">
        <v>3</v>
      </c>
      <c r="K408" s="4">
        <v>18.75</v>
      </c>
      <c r="L408" s="1" t="s">
        <v>45</v>
      </c>
      <c r="M408" s="1" t="s">
        <v>13</v>
      </c>
    </row>
    <row r="409" spans="1:13" x14ac:dyDescent="0.25">
      <c r="A409" s="1" t="s">
        <v>716</v>
      </c>
      <c r="B409" s="1" t="s">
        <v>386</v>
      </c>
      <c r="C409" s="1" t="s">
        <v>1107</v>
      </c>
      <c r="D409" s="1" t="s">
        <v>44</v>
      </c>
      <c r="E409">
        <v>21</v>
      </c>
      <c r="F409" t="str">
        <f>VLOOKUP(Titanic_dataset[[#This Row],[Age]],$P$4:$Q$13,2)</f>
        <v>20-29</v>
      </c>
      <c r="G409" s="1" t="s">
        <v>718</v>
      </c>
      <c r="H409">
        <v>0</v>
      </c>
      <c r="I409">
        <v>0</v>
      </c>
      <c r="J409">
        <v>1</v>
      </c>
      <c r="K409" s="4">
        <v>7.7750000000000004</v>
      </c>
      <c r="L409" s="1" t="s">
        <v>45</v>
      </c>
      <c r="M409" s="1" t="s">
        <v>719</v>
      </c>
    </row>
    <row r="410" spans="1:13" x14ac:dyDescent="0.25">
      <c r="A410" s="1" t="s">
        <v>723</v>
      </c>
      <c r="B410" s="1" t="s">
        <v>204</v>
      </c>
      <c r="C410" s="1" t="s">
        <v>1108</v>
      </c>
      <c r="D410" s="1" t="s">
        <v>47</v>
      </c>
      <c r="F410" t="str">
        <f>VLOOKUP(Titanic_dataset[[#This Row],[Age]],$P$4:$Q$13,2)</f>
        <v>0-9</v>
      </c>
      <c r="G410" s="1" t="s">
        <v>718</v>
      </c>
      <c r="H410">
        <v>3</v>
      </c>
      <c r="I410">
        <v>1</v>
      </c>
      <c r="J410">
        <v>5</v>
      </c>
      <c r="K410" s="4">
        <v>25.466699999999999</v>
      </c>
      <c r="L410" s="1" t="s">
        <v>45</v>
      </c>
      <c r="M410" s="1" t="s">
        <v>719</v>
      </c>
    </row>
    <row r="411" spans="1:13" x14ac:dyDescent="0.25">
      <c r="A411" s="1" t="s">
        <v>716</v>
      </c>
      <c r="B411" s="1" t="s">
        <v>387</v>
      </c>
      <c r="C411" s="1" t="s">
        <v>1109</v>
      </c>
      <c r="D411" s="1" t="s">
        <v>44</v>
      </c>
      <c r="F411" t="str">
        <f>VLOOKUP(Titanic_dataset[[#This Row],[Age]],$P$4:$Q$13,2)</f>
        <v>0-9</v>
      </c>
      <c r="G411" s="1" t="s">
        <v>718</v>
      </c>
      <c r="H411">
        <v>0</v>
      </c>
      <c r="I411">
        <v>0</v>
      </c>
      <c r="J411">
        <v>1</v>
      </c>
      <c r="K411" s="4">
        <v>7.8958000000000004</v>
      </c>
      <c r="L411" s="1" t="s">
        <v>45</v>
      </c>
      <c r="M411" s="1" t="s">
        <v>719</v>
      </c>
    </row>
    <row r="412" spans="1:13" x14ac:dyDescent="0.25">
      <c r="A412" s="1" t="s">
        <v>716</v>
      </c>
      <c r="B412" s="1" t="s">
        <v>320</v>
      </c>
      <c r="C412" s="1" t="s">
        <v>277</v>
      </c>
      <c r="D412" s="1" t="s">
        <v>44</v>
      </c>
      <c r="F412" t="str">
        <f>VLOOKUP(Titanic_dataset[[#This Row],[Age]],$P$4:$Q$13,2)</f>
        <v>0-9</v>
      </c>
      <c r="G412" s="1" t="s">
        <v>718</v>
      </c>
      <c r="H412">
        <v>0</v>
      </c>
      <c r="I412">
        <v>0</v>
      </c>
      <c r="J412">
        <v>1</v>
      </c>
      <c r="K412" s="4">
        <v>6.8582999999999998</v>
      </c>
      <c r="L412" s="1" t="s">
        <v>53</v>
      </c>
      <c r="M412" s="1" t="s">
        <v>719</v>
      </c>
    </row>
    <row r="413" spans="1:13" x14ac:dyDescent="0.25">
      <c r="A413" s="1" t="s">
        <v>723</v>
      </c>
      <c r="B413" s="1" t="s">
        <v>261</v>
      </c>
      <c r="C413" s="1" t="s">
        <v>1110</v>
      </c>
      <c r="D413" s="1" t="s">
        <v>47</v>
      </c>
      <c r="E413">
        <v>33</v>
      </c>
      <c r="F413" t="str">
        <f>VLOOKUP(Titanic_dataset[[#This Row],[Age]],$P$4:$Q$13,2)</f>
        <v>30-39</v>
      </c>
      <c r="G413" s="1" t="s">
        <v>722</v>
      </c>
      <c r="H413">
        <v>1</v>
      </c>
      <c r="I413">
        <v>0</v>
      </c>
      <c r="J413">
        <v>2</v>
      </c>
      <c r="K413" s="4">
        <v>90</v>
      </c>
      <c r="L413" s="1" t="s">
        <v>53</v>
      </c>
      <c r="M413" s="1" t="s">
        <v>13</v>
      </c>
    </row>
    <row r="414" spans="1:13" x14ac:dyDescent="0.25">
      <c r="A414" s="1" t="s">
        <v>716</v>
      </c>
      <c r="B414" s="1" t="s">
        <v>388</v>
      </c>
      <c r="C414" s="1" t="s">
        <v>1111</v>
      </c>
      <c r="D414" s="1" t="s">
        <v>44</v>
      </c>
      <c r="F414" t="str">
        <f>VLOOKUP(Titanic_dataset[[#This Row],[Age]],$P$4:$Q$13,2)</f>
        <v>0-9</v>
      </c>
      <c r="G414" s="1" t="s">
        <v>733</v>
      </c>
      <c r="H414">
        <v>0</v>
      </c>
      <c r="I414">
        <v>0</v>
      </c>
      <c r="J414">
        <v>1</v>
      </c>
      <c r="K414" s="4">
        <v>0</v>
      </c>
      <c r="L414" s="1" t="s">
        <v>45</v>
      </c>
      <c r="M414" s="1" t="s">
        <v>719</v>
      </c>
    </row>
    <row r="415" spans="1:13" x14ac:dyDescent="0.25">
      <c r="A415" s="1" t="s">
        <v>716</v>
      </c>
      <c r="B415" s="1" t="s">
        <v>389</v>
      </c>
      <c r="C415" s="1" t="s">
        <v>1112</v>
      </c>
      <c r="D415" s="1" t="s">
        <v>44</v>
      </c>
      <c r="E415">
        <v>44</v>
      </c>
      <c r="F415" t="str">
        <f>VLOOKUP(Titanic_dataset[[#This Row],[Age]],$P$4:$Q$13,2)</f>
        <v>40-49</v>
      </c>
      <c r="G415" s="1" t="s">
        <v>718</v>
      </c>
      <c r="H415">
        <v>0</v>
      </c>
      <c r="I415">
        <v>0</v>
      </c>
      <c r="J415">
        <v>1</v>
      </c>
      <c r="K415" s="4">
        <v>7.9249999999999998</v>
      </c>
      <c r="L415" s="1" t="s">
        <v>45</v>
      </c>
      <c r="M415" s="1" t="s">
        <v>13</v>
      </c>
    </row>
    <row r="416" spans="1:13" x14ac:dyDescent="0.25">
      <c r="A416" s="1" t="s">
        <v>720</v>
      </c>
      <c r="B416" s="1" t="s">
        <v>390</v>
      </c>
      <c r="C416" s="1" t="s">
        <v>1113</v>
      </c>
      <c r="D416" s="1" t="s">
        <v>47</v>
      </c>
      <c r="F416" t="str">
        <f>VLOOKUP(Titanic_dataset[[#This Row],[Age]],$P$4:$Q$13,2)</f>
        <v>0-9</v>
      </c>
      <c r="G416" s="1" t="s">
        <v>718</v>
      </c>
      <c r="H416">
        <v>0</v>
      </c>
      <c r="I416">
        <v>0</v>
      </c>
      <c r="J416">
        <v>1</v>
      </c>
      <c r="K416" s="4">
        <v>8.0500000000000007</v>
      </c>
      <c r="L416" s="1" t="s">
        <v>45</v>
      </c>
      <c r="M416" s="1" t="s">
        <v>719</v>
      </c>
    </row>
    <row r="417" spans="1:13" x14ac:dyDescent="0.25">
      <c r="A417" s="1" t="s">
        <v>720</v>
      </c>
      <c r="B417" s="1" t="s">
        <v>391</v>
      </c>
      <c r="C417" s="1" t="s">
        <v>1114</v>
      </c>
      <c r="D417" s="1" t="s">
        <v>47</v>
      </c>
      <c r="E417">
        <v>34</v>
      </c>
      <c r="F417" t="str">
        <f>VLOOKUP(Titanic_dataset[[#This Row],[Age]],$P$4:$Q$13,2)</f>
        <v>30-39</v>
      </c>
      <c r="G417" s="1" t="s">
        <v>733</v>
      </c>
      <c r="H417">
        <v>1</v>
      </c>
      <c r="I417">
        <v>1</v>
      </c>
      <c r="J417">
        <v>3</v>
      </c>
      <c r="K417" s="4">
        <v>32.5</v>
      </c>
      <c r="L417" s="1" t="s">
        <v>45</v>
      </c>
      <c r="M417" s="1" t="s">
        <v>13</v>
      </c>
    </row>
    <row r="418" spans="1:13" x14ac:dyDescent="0.25">
      <c r="A418" s="1" t="s">
        <v>723</v>
      </c>
      <c r="B418" s="1" t="s">
        <v>392</v>
      </c>
      <c r="C418" s="1" t="s">
        <v>1115</v>
      </c>
      <c r="D418" s="1" t="s">
        <v>47</v>
      </c>
      <c r="E418">
        <v>18</v>
      </c>
      <c r="F418" t="str">
        <f>VLOOKUP(Titanic_dataset[[#This Row],[Age]],$P$4:$Q$13,2)</f>
        <v>10-19</v>
      </c>
      <c r="G418" s="1" t="s">
        <v>733</v>
      </c>
      <c r="H418">
        <v>0</v>
      </c>
      <c r="I418">
        <v>2</v>
      </c>
      <c r="J418">
        <v>3</v>
      </c>
      <c r="K418" s="4">
        <v>13</v>
      </c>
      <c r="L418" s="1" t="s">
        <v>45</v>
      </c>
      <c r="M418" s="1" t="s">
        <v>13</v>
      </c>
    </row>
    <row r="419" spans="1:13" x14ac:dyDescent="0.25">
      <c r="A419" s="1" t="s">
        <v>716</v>
      </c>
      <c r="B419" s="1" t="s">
        <v>393</v>
      </c>
      <c r="C419" s="1" t="s">
        <v>768</v>
      </c>
      <c r="D419" s="1" t="s">
        <v>44</v>
      </c>
      <c r="E419">
        <v>30</v>
      </c>
      <c r="F419" t="str">
        <f>VLOOKUP(Titanic_dataset[[#This Row],[Age]],$P$4:$Q$13,2)</f>
        <v>30-39</v>
      </c>
      <c r="G419" s="1" t="s">
        <v>733</v>
      </c>
      <c r="H419">
        <v>0</v>
      </c>
      <c r="I419">
        <v>0</v>
      </c>
      <c r="J419">
        <v>1</v>
      </c>
      <c r="K419" s="4">
        <v>13</v>
      </c>
      <c r="L419" s="1" t="s">
        <v>45</v>
      </c>
      <c r="M419" s="1" t="s">
        <v>719</v>
      </c>
    </row>
    <row r="420" spans="1:13" x14ac:dyDescent="0.25">
      <c r="A420" s="1" t="s">
        <v>723</v>
      </c>
      <c r="B420" s="1" t="s">
        <v>394</v>
      </c>
      <c r="C420" s="1" t="s">
        <v>1116</v>
      </c>
      <c r="D420" s="1" t="s">
        <v>47</v>
      </c>
      <c r="E420">
        <v>10</v>
      </c>
      <c r="F420" t="str">
        <f>VLOOKUP(Titanic_dataset[[#This Row],[Age]],$P$4:$Q$13,2)</f>
        <v>10-19</v>
      </c>
      <c r="G420" s="1" t="s">
        <v>718</v>
      </c>
      <c r="H420">
        <v>0</v>
      </c>
      <c r="I420">
        <v>2</v>
      </c>
      <c r="J420">
        <v>3</v>
      </c>
      <c r="K420" s="4">
        <v>24.15</v>
      </c>
      <c r="L420" s="1" t="s">
        <v>45</v>
      </c>
      <c r="M420" s="1" t="s">
        <v>719</v>
      </c>
    </row>
    <row r="421" spans="1:13" x14ac:dyDescent="0.25">
      <c r="A421" s="1" t="s">
        <v>716</v>
      </c>
      <c r="B421" s="1" t="s">
        <v>395</v>
      </c>
      <c r="C421" s="1" t="s">
        <v>1117</v>
      </c>
      <c r="D421" s="1" t="s">
        <v>44</v>
      </c>
      <c r="F421" t="str">
        <f>VLOOKUP(Titanic_dataset[[#This Row],[Age]],$P$4:$Q$13,2)</f>
        <v>0-9</v>
      </c>
      <c r="G421" s="1" t="s">
        <v>718</v>
      </c>
      <c r="H421">
        <v>0</v>
      </c>
      <c r="I421">
        <v>0</v>
      </c>
      <c r="J421">
        <v>1</v>
      </c>
      <c r="K421" s="4">
        <v>7.8958000000000004</v>
      </c>
      <c r="L421" s="1" t="s">
        <v>48</v>
      </c>
      <c r="M421" s="1" t="s">
        <v>719</v>
      </c>
    </row>
    <row r="422" spans="1:13" x14ac:dyDescent="0.25">
      <c r="A422" s="1" t="s">
        <v>716</v>
      </c>
      <c r="B422" s="1" t="s">
        <v>396</v>
      </c>
      <c r="C422" s="1" t="s">
        <v>976</v>
      </c>
      <c r="D422" s="1" t="s">
        <v>44</v>
      </c>
      <c r="E422">
        <v>21</v>
      </c>
      <c r="F422" t="str">
        <f>VLOOKUP(Titanic_dataset[[#This Row],[Age]],$P$4:$Q$13,2)</f>
        <v>20-29</v>
      </c>
      <c r="G422" s="1" t="s">
        <v>718</v>
      </c>
      <c r="H422">
        <v>0</v>
      </c>
      <c r="I422">
        <v>0</v>
      </c>
      <c r="J422">
        <v>1</v>
      </c>
      <c r="K422" s="4">
        <v>7.7332999999999998</v>
      </c>
      <c r="L422" s="1" t="s">
        <v>53</v>
      </c>
      <c r="M422" s="1" t="s">
        <v>719</v>
      </c>
    </row>
    <row r="423" spans="1:13" x14ac:dyDescent="0.25">
      <c r="A423" s="1" t="s">
        <v>716</v>
      </c>
      <c r="B423" s="1" t="s">
        <v>397</v>
      </c>
      <c r="C423" s="1" t="s">
        <v>1118</v>
      </c>
      <c r="D423" s="1" t="s">
        <v>44</v>
      </c>
      <c r="E423">
        <v>29</v>
      </c>
      <c r="F423" t="str">
        <f>VLOOKUP(Titanic_dataset[[#This Row],[Age]],$P$4:$Q$13,2)</f>
        <v>20-29</v>
      </c>
      <c r="G423" s="1" t="s">
        <v>718</v>
      </c>
      <c r="H423">
        <v>0</v>
      </c>
      <c r="I423">
        <v>0</v>
      </c>
      <c r="J423">
        <v>1</v>
      </c>
      <c r="K423" s="4">
        <v>7.875</v>
      </c>
      <c r="L423" s="1" t="s">
        <v>45</v>
      </c>
      <c r="M423" s="1" t="s">
        <v>719</v>
      </c>
    </row>
    <row r="424" spans="1:13" x14ac:dyDescent="0.25">
      <c r="A424" s="1" t="s">
        <v>720</v>
      </c>
      <c r="B424" s="1" t="s">
        <v>398</v>
      </c>
      <c r="C424" s="1" t="s">
        <v>1119</v>
      </c>
      <c r="D424" s="1" t="s">
        <v>47</v>
      </c>
      <c r="E424">
        <v>28</v>
      </c>
      <c r="F424" t="str">
        <f>VLOOKUP(Titanic_dataset[[#This Row],[Age]],$P$4:$Q$13,2)</f>
        <v>20-29</v>
      </c>
      <c r="G424" s="1" t="s">
        <v>718</v>
      </c>
      <c r="H424">
        <v>1</v>
      </c>
      <c r="I424">
        <v>1</v>
      </c>
      <c r="J424">
        <v>3</v>
      </c>
      <c r="K424" s="4">
        <v>14.4</v>
      </c>
      <c r="L424" s="1" t="s">
        <v>45</v>
      </c>
      <c r="M424" s="1" t="s">
        <v>719</v>
      </c>
    </row>
    <row r="425" spans="1:13" x14ac:dyDescent="0.25">
      <c r="A425" s="1" t="s">
        <v>716</v>
      </c>
      <c r="B425" s="1" t="s">
        <v>269</v>
      </c>
      <c r="C425" s="1" t="s">
        <v>1120</v>
      </c>
      <c r="D425" s="1" t="s">
        <v>44</v>
      </c>
      <c r="E425">
        <v>18</v>
      </c>
      <c r="F425" t="str">
        <f>VLOOKUP(Titanic_dataset[[#This Row],[Age]],$P$4:$Q$13,2)</f>
        <v>10-19</v>
      </c>
      <c r="G425" s="1" t="s">
        <v>718</v>
      </c>
      <c r="H425">
        <v>1</v>
      </c>
      <c r="I425">
        <v>1</v>
      </c>
      <c r="J425">
        <v>3</v>
      </c>
      <c r="K425" s="4">
        <v>20.212499999999999</v>
      </c>
      <c r="L425" s="1" t="s">
        <v>45</v>
      </c>
      <c r="M425" s="1" t="s">
        <v>719</v>
      </c>
    </row>
    <row r="426" spans="1:13" x14ac:dyDescent="0.25">
      <c r="A426" s="1" t="s">
        <v>716</v>
      </c>
      <c r="B426" s="1" t="s">
        <v>399</v>
      </c>
      <c r="C426" s="1" t="s">
        <v>1121</v>
      </c>
      <c r="D426" s="1" t="s">
        <v>44</v>
      </c>
      <c r="F426" t="str">
        <f>VLOOKUP(Titanic_dataset[[#This Row],[Age]],$P$4:$Q$13,2)</f>
        <v>0-9</v>
      </c>
      <c r="G426" s="1" t="s">
        <v>718</v>
      </c>
      <c r="H426">
        <v>0</v>
      </c>
      <c r="I426">
        <v>0</v>
      </c>
      <c r="J426">
        <v>1</v>
      </c>
      <c r="K426" s="4">
        <v>7.25</v>
      </c>
      <c r="L426" s="1" t="s">
        <v>45</v>
      </c>
      <c r="M426" s="1" t="s">
        <v>719</v>
      </c>
    </row>
    <row r="427" spans="1:13" x14ac:dyDescent="0.25">
      <c r="A427" s="1" t="s">
        <v>720</v>
      </c>
      <c r="B427" s="1" t="s">
        <v>400</v>
      </c>
      <c r="C427" s="1" t="s">
        <v>1122</v>
      </c>
      <c r="D427" s="1" t="s">
        <v>47</v>
      </c>
      <c r="E427">
        <v>28</v>
      </c>
      <c r="F427" t="str">
        <f>VLOOKUP(Titanic_dataset[[#This Row],[Age]],$P$4:$Q$13,2)</f>
        <v>20-29</v>
      </c>
      <c r="G427" s="1" t="s">
        <v>733</v>
      </c>
      <c r="H427">
        <v>1</v>
      </c>
      <c r="I427">
        <v>0</v>
      </c>
      <c r="J427">
        <v>2</v>
      </c>
      <c r="K427" s="4">
        <v>26</v>
      </c>
      <c r="L427" s="1" t="s">
        <v>45</v>
      </c>
      <c r="M427" s="1" t="s">
        <v>13</v>
      </c>
    </row>
    <row r="428" spans="1:13" x14ac:dyDescent="0.25">
      <c r="A428" s="1" t="s">
        <v>723</v>
      </c>
      <c r="B428" s="1" t="s">
        <v>401</v>
      </c>
      <c r="C428" s="1" t="s">
        <v>1123</v>
      </c>
      <c r="D428" s="1" t="s">
        <v>47</v>
      </c>
      <c r="E428">
        <v>19</v>
      </c>
      <c r="F428" t="str">
        <f>VLOOKUP(Titanic_dataset[[#This Row],[Age]],$P$4:$Q$13,2)</f>
        <v>10-19</v>
      </c>
      <c r="G428" s="1" t="s">
        <v>733</v>
      </c>
      <c r="H428">
        <v>0</v>
      </c>
      <c r="I428">
        <v>0</v>
      </c>
      <c r="J428">
        <v>1</v>
      </c>
      <c r="K428" s="4">
        <v>26</v>
      </c>
      <c r="L428" s="1" t="s">
        <v>45</v>
      </c>
      <c r="M428" s="1" t="s">
        <v>13</v>
      </c>
    </row>
    <row r="429" spans="1:13" x14ac:dyDescent="0.25">
      <c r="A429" s="1" t="s">
        <v>716</v>
      </c>
      <c r="B429" s="1" t="s">
        <v>402</v>
      </c>
      <c r="C429" s="1" t="s">
        <v>727</v>
      </c>
      <c r="D429" s="1" t="s">
        <v>44</v>
      </c>
      <c r="F429" t="str">
        <f>VLOOKUP(Titanic_dataset[[#This Row],[Age]],$P$4:$Q$13,2)</f>
        <v>0-9</v>
      </c>
      <c r="G429" s="1" t="s">
        <v>718</v>
      </c>
      <c r="H429">
        <v>0</v>
      </c>
      <c r="I429">
        <v>0</v>
      </c>
      <c r="J429">
        <v>1</v>
      </c>
      <c r="K429" s="4">
        <v>7.75</v>
      </c>
      <c r="L429" s="1" t="s">
        <v>53</v>
      </c>
      <c r="M429" s="1" t="s">
        <v>719</v>
      </c>
    </row>
    <row r="430" spans="1:13" x14ac:dyDescent="0.25">
      <c r="A430" s="1" t="s">
        <v>716</v>
      </c>
      <c r="B430" s="1" t="s">
        <v>403</v>
      </c>
      <c r="C430" s="1" t="s">
        <v>1124</v>
      </c>
      <c r="D430" s="1" t="s">
        <v>44</v>
      </c>
      <c r="E430">
        <v>32</v>
      </c>
      <c r="F430" t="str">
        <f>VLOOKUP(Titanic_dataset[[#This Row],[Age]],$P$4:$Q$13,2)</f>
        <v>30-39</v>
      </c>
      <c r="G430" s="1" t="s">
        <v>718</v>
      </c>
      <c r="H430">
        <v>0</v>
      </c>
      <c r="I430">
        <v>0</v>
      </c>
      <c r="J430">
        <v>1</v>
      </c>
      <c r="K430" s="4">
        <v>8.0500000000000007</v>
      </c>
      <c r="L430" s="1" t="s">
        <v>45</v>
      </c>
      <c r="M430" s="1" t="s">
        <v>13</v>
      </c>
    </row>
    <row r="431" spans="1:13" x14ac:dyDescent="0.25">
      <c r="A431" s="1" t="s">
        <v>716</v>
      </c>
      <c r="B431" s="1" t="s">
        <v>404</v>
      </c>
      <c r="C431" s="1" t="s">
        <v>1125</v>
      </c>
      <c r="D431" s="1" t="s">
        <v>44</v>
      </c>
      <c r="E431">
        <v>28</v>
      </c>
      <c r="F431" t="str">
        <f>VLOOKUP(Titanic_dataset[[#This Row],[Age]],$P$4:$Q$13,2)</f>
        <v>20-29</v>
      </c>
      <c r="G431" s="1" t="s">
        <v>722</v>
      </c>
      <c r="H431">
        <v>0</v>
      </c>
      <c r="I431">
        <v>0</v>
      </c>
      <c r="J431">
        <v>1</v>
      </c>
      <c r="K431" s="4">
        <v>26.55</v>
      </c>
      <c r="L431" s="1" t="s">
        <v>45</v>
      </c>
      <c r="M431" s="1" t="s">
        <v>13</v>
      </c>
    </row>
    <row r="432" spans="1:13" x14ac:dyDescent="0.25">
      <c r="A432" s="1" t="s">
        <v>720</v>
      </c>
      <c r="B432" s="1" t="s">
        <v>405</v>
      </c>
      <c r="C432" s="1" t="s">
        <v>1126</v>
      </c>
      <c r="D432" s="1" t="s">
        <v>47</v>
      </c>
      <c r="F432" t="str">
        <f>VLOOKUP(Titanic_dataset[[#This Row],[Age]],$P$4:$Q$13,2)</f>
        <v>0-9</v>
      </c>
      <c r="G432" s="1" t="s">
        <v>718</v>
      </c>
      <c r="H432">
        <v>1</v>
      </c>
      <c r="I432">
        <v>0</v>
      </c>
      <c r="J432">
        <v>2</v>
      </c>
      <c r="K432" s="4">
        <v>16.100000000000001</v>
      </c>
      <c r="L432" s="1" t="s">
        <v>45</v>
      </c>
      <c r="M432" s="1" t="s">
        <v>13</v>
      </c>
    </row>
    <row r="433" spans="1:13" x14ac:dyDescent="0.25">
      <c r="A433" s="1" t="s">
        <v>720</v>
      </c>
      <c r="B433" s="1" t="s">
        <v>406</v>
      </c>
      <c r="C433" s="1" t="s">
        <v>1127</v>
      </c>
      <c r="D433" s="1" t="s">
        <v>47</v>
      </c>
      <c r="E433">
        <v>42</v>
      </c>
      <c r="F433" t="str">
        <f>VLOOKUP(Titanic_dataset[[#This Row],[Age]],$P$4:$Q$13,2)</f>
        <v>40-49</v>
      </c>
      <c r="G433" s="1" t="s">
        <v>733</v>
      </c>
      <c r="H433">
        <v>1</v>
      </c>
      <c r="I433">
        <v>0</v>
      </c>
      <c r="J433">
        <v>2</v>
      </c>
      <c r="K433" s="4">
        <v>26</v>
      </c>
      <c r="L433" s="1" t="s">
        <v>45</v>
      </c>
      <c r="M433" s="1" t="s">
        <v>13</v>
      </c>
    </row>
    <row r="434" spans="1:13" x14ac:dyDescent="0.25">
      <c r="A434" s="1" t="s">
        <v>716</v>
      </c>
      <c r="B434" s="1" t="s">
        <v>407</v>
      </c>
      <c r="C434" s="1" t="s">
        <v>1128</v>
      </c>
      <c r="D434" s="1" t="s">
        <v>44</v>
      </c>
      <c r="E434">
        <v>17</v>
      </c>
      <c r="F434" t="str">
        <f>VLOOKUP(Titanic_dataset[[#This Row],[Age]],$P$4:$Q$13,2)</f>
        <v>10-19</v>
      </c>
      <c r="G434" s="1" t="s">
        <v>718</v>
      </c>
      <c r="H434">
        <v>0</v>
      </c>
      <c r="I434">
        <v>0</v>
      </c>
      <c r="J434">
        <v>1</v>
      </c>
      <c r="K434" s="4">
        <v>7.125</v>
      </c>
      <c r="L434" s="1" t="s">
        <v>45</v>
      </c>
      <c r="M434" s="1" t="s">
        <v>719</v>
      </c>
    </row>
    <row r="435" spans="1:13" x14ac:dyDescent="0.25">
      <c r="A435" s="1" t="s">
        <v>716</v>
      </c>
      <c r="B435" s="1" t="s">
        <v>408</v>
      </c>
      <c r="C435" s="1" t="s">
        <v>1129</v>
      </c>
      <c r="D435" s="1" t="s">
        <v>44</v>
      </c>
      <c r="E435">
        <v>50</v>
      </c>
      <c r="F435" t="str">
        <f>VLOOKUP(Titanic_dataset[[#This Row],[Age]],$P$4:$Q$13,2)</f>
        <v>50-59</v>
      </c>
      <c r="G435" s="1" t="s">
        <v>722</v>
      </c>
      <c r="H435">
        <v>1</v>
      </c>
      <c r="I435">
        <v>0</v>
      </c>
      <c r="J435">
        <v>2</v>
      </c>
      <c r="K435" s="4">
        <v>55.9</v>
      </c>
      <c r="L435" s="1" t="s">
        <v>45</v>
      </c>
      <c r="M435" s="1" t="s">
        <v>719</v>
      </c>
    </row>
    <row r="436" spans="1:13" x14ac:dyDescent="0.25">
      <c r="A436" s="1" t="s">
        <v>723</v>
      </c>
      <c r="B436" s="1" t="s">
        <v>265</v>
      </c>
      <c r="C436" s="1" t="s">
        <v>1130</v>
      </c>
      <c r="D436" s="1" t="s">
        <v>47</v>
      </c>
      <c r="E436">
        <v>14</v>
      </c>
      <c r="F436" t="str">
        <f>VLOOKUP(Titanic_dataset[[#This Row],[Age]],$P$4:$Q$13,2)</f>
        <v>10-19</v>
      </c>
      <c r="G436" s="1" t="s">
        <v>722</v>
      </c>
      <c r="H436">
        <v>1</v>
      </c>
      <c r="I436">
        <v>2</v>
      </c>
      <c r="J436">
        <v>4</v>
      </c>
      <c r="K436" s="4">
        <v>120</v>
      </c>
      <c r="L436" s="1" t="s">
        <v>45</v>
      </c>
      <c r="M436" s="1" t="s">
        <v>13</v>
      </c>
    </row>
    <row r="437" spans="1:13" x14ac:dyDescent="0.25">
      <c r="A437" s="1" t="s">
        <v>723</v>
      </c>
      <c r="B437" s="1" t="s">
        <v>129</v>
      </c>
      <c r="C437" s="1" t="s">
        <v>1131</v>
      </c>
      <c r="D437" s="1" t="s">
        <v>47</v>
      </c>
      <c r="E437">
        <v>21</v>
      </c>
      <c r="F437" t="str">
        <f>VLOOKUP(Titanic_dataset[[#This Row],[Age]],$P$4:$Q$13,2)</f>
        <v>20-29</v>
      </c>
      <c r="G437" s="1" t="s">
        <v>718</v>
      </c>
      <c r="H437">
        <v>2</v>
      </c>
      <c r="I437">
        <v>2</v>
      </c>
      <c r="J437">
        <v>5</v>
      </c>
      <c r="K437" s="4">
        <v>34.375</v>
      </c>
      <c r="L437" s="1" t="s">
        <v>45</v>
      </c>
      <c r="M437" s="1" t="s">
        <v>719</v>
      </c>
    </row>
    <row r="438" spans="1:13" x14ac:dyDescent="0.25">
      <c r="A438" s="1" t="s">
        <v>720</v>
      </c>
      <c r="B438" s="1" t="s">
        <v>385</v>
      </c>
      <c r="C438" s="1" t="s">
        <v>1132</v>
      </c>
      <c r="D438" s="1" t="s">
        <v>47</v>
      </c>
      <c r="E438">
        <v>24</v>
      </c>
      <c r="F438" t="str">
        <f>VLOOKUP(Titanic_dataset[[#This Row],[Age]],$P$4:$Q$13,2)</f>
        <v>20-29</v>
      </c>
      <c r="G438" s="1" t="s">
        <v>733</v>
      </c>
      <c r="H438">
        <v>2</v>
      </c>
      <c r="I438">
        <v>3</v>
      </c>
      <c r="J438">
        <v>6</v>
      </c>
      <c r="K438" s="4">
        <v>18.75</v>
      </c>
      <c r="L438" s="1" t="s">
        <v>45</v>
      </c>
      <c r="M438" s="1" t="s">
        <v>13</v>
      </c>
    </row>
    <row r="439" spans="1:13" x14ac:dyDescent="0.25">
      <c r="A439" s="1" t="s">
        <v>716</v>
      </c>
      <c r="B439" s="1" t="s">
        <v>74</v>
      </c>
      <c r="C439" s="1" t="s">
        <v>1133</v>
      </c>
      <c r="D439" s="1" t="s">
        <v>44</v>
      </c>
      <c r="E439">
        <v>64</v>
      </c>
      <c r="F439" t="str">
        <f>VLOOKUP(Titanic_dataset[[#This Row],[Age]],$P$4:$Q$13,2)</f>
        <v>60-69</v>
      </c>
      <c r="G439" s="1" t="s">
        <v>722</v>
      </c>
      <c r="H439">
        <v>1</v>
      </c>
      <c r="I439">
        <v>4</v>
      </c>
      <c r="J439">
        <v>6</v>
      </c>
      <c r="K439" s="4">
        <v>263</v>
      </c>
      <c r="L439" s="1" t="s">
        <v>45</v>
      </c>
      <c r="M439" s="1" t="s">
        <v>719</v>
      </c>
    </row>
    <row r="440" spans="1:13" x14ac:dyDescent="0.25">
      <c r="A440" s="1" t="s">
        <v>716</v>
      </c>
      <c r="B440" s="1" t="s">
        <v>409</v>
      </c>
      <c r="C440" s="1" t="s">
        <v>1134</v>
      </c>
      <c r="D440" s="1" t="s">
        <v>44</v>
      </c>
      <c r="E440">
        <v>31</v>
      </c>
      <c r="F440" t="str">
        <f>VLOOKUP(Titanic_dataset[[#This Row],[Age]],$P$4:$Q$13,2)</f>
        <v>30-39</v>
      </c>
      <c r="G440" s="1" t="s">
        <v>733</v>
      </c>
      <c r="H440">
        <v>0</v>
      </c>
      <c r="I440">
        <v>0</v>
      </c>
      <c r="J440">
        <v>1</v>
      </c>
      <c r="K440" s="4">
        <v>10.5</v>
      </c>
      <c r="L440" s="1" t="s">
        <v>45</v>
      </c>
      <c r="M440" s="1" t="s">
        <v>719</v>
      </c>
    </row>
    <row r="441" spans="1:13" x14ac:dyDescent="0.25">
      <c r="A441" s="1" t="s">
        <v>720</v>
      </c>
      <c r="B441" s="1" t="s">
        <v>320</v>
      </c>
      <c r="C441" s="1" t="s">
        <v>1135</v>
      </c>
      <c r="D441" s="1" t="s">
        <v>47</v>
      </c>
      <c r="E441">
        <v>45</v>
      </c>
      <c r="F441" t="str">
        <f>VLOOKUP(Titanic_dataset[[#This Row],[Age]],$P$4:$Q$13,2)</f>
        <v>40-49</v>
      </c>
      <c r="G441" s="1" t="s">
        <v>733</v>
      </c>
      <c r="H441">
        <v>1</v>
      </c>
      <c r="I441">
        <v>1</v>
      </c>
      <c r="J441">
        <v>3</v>
      </c>
      <c r="K441" s="4">
        <v>26.25</v>
      </c>
      <c r="L441" s="1" t="s">
        <v>45</v>
      </c>
      <c r="M441" s="1" t="s">
        <v>13</v>
      </c>
    </row>
    <row r="442" spans="1:13" x14ac:dyDescent="0.25">
      <c r="A442" s="1" t="s">
        <v>716</v>
      </c>
      <c r="B442" s="1" t="s">
        <v>410</v>
      </c>
      <c r="C442" s="1" t="s">
        <v>1136</v>
      </c>
      <c r="D442" s="1" t="s">
        <v>44</v>
      </c>
      <c r="E442">
        <v>20</v>
      </c>
      <c r="F442" t="str">
        <f>VLOOKUP(Titanic_dataset[[#This Row],[Age]],$P$4:$Q$13,2)</f>
        <v>20-29</v>
      </c>
      <c r="G442" s="1" t="s">
        <v>718</v>
      </c>
      <c r="H442">
        <v>0</v>
      </c>
      <c r="I442">
        <v>0</v>
      </c>
      <c r="J442">
        <v>1</v>
      </c>
      <c r="K442" s="4">
        <v>9.5</v>
      </c>
      <c r="L442" s="1" t="s">
        <v>45</v>
      </c>
      <c r="M442" s="1" t="s">
        <v>719</v>
      </c>
    </row>
    <row r="443" spans="1:13" x14ac:dyDescent="0.25">
      <c r="A443" s="1" t="s">
        <v>716</v>
      </c>
      <c r="B443" s="1" t="s">
        <v>411</v>
      </c>
      <c r="C443" s="1" t="s">
        <v>1137</v>
      </c>
      <c r="D443" s="1" t="s">
        <v>44</v>
      </c>
      <c r="E443">
        <v>25</v>
      </c>
      <c r="F443" t="str">
        <f>VLOOKUP(Titanic_dataset[[#This Row],[Age]],$P$4:$Q$13,2)</f>
        <v>20-29</v>
      </c>
      <c r="G443" s="1" t="s">
        <v>718</v>
      </c>
      <c r="H443">
        <v>1</v>
      </c>
      <c r="I443">
        <v>0</v>
      </c>
      <c r="J443">
        <v>2</v>
      </c>
      <c r="K443" s="4">
        <v>7.7750000000000004</v>
      </c>
      <c r="L443" s="1" t="s">
        <v>45</v>
      </c>
      <c r="M443" s="1" t="s">
        <v>719</v>
      </c>
    </row>
    <row r="444" spans="1:13" x14ac:dyDescent="0.25">
      <c r="A444" s="1" t="s">
        <v>1138</v>
      </c>
      <c r="B444" s="1" t="s">
        <v>412</v>
      </c>
      <c r="C444" s="1" t="s">
        <v>1139</v>
      </c>
      <c r="D444" s="1" t="s">
        <v>47</v>
      </c>
      <c r="E444">
        <v>28</v>
      </c>
      <c r="F444" t="str">
        <f>VLOOKUP(Titanic_dataset[[#This Row],[Age]],$P$4:$Q$13,2)</f>
        <v>20-29</v>
      </c>
      <c r="G444" s="1" t="s">
        <v>733</v>
      </c>
      <c r="H444">
        <v>0</v>
      </c>
      <c r="I444">
        <v>0</v>
      </c>
      <c r="J444">
        <v>1</v>
      </c>
      <c r="K444" s="4">
        <v>13</v>
      </c>
      <c r="L444" s="1" t="s">
        <v>45</v>
      </c>
      <c r="M444" s="1" t="s">
        <v>13</v>
      </c>
    </row>
    <row r="445" spans="1:13" x14ac:dyDescent="0.25">
      <c r="A445" s="1" t="s">
        <v>716</v>
      </c>
      <c r="B445" s="1" t="s">
        <v>413</v>
      </c>
      <c r="C445" s="1" t="s">
        <v>1140</v>
      </c>
      <c r="D445" s="1" t="s">
        <v>44</v>
      </c>
      <c r="F445" t="str">
        <f>VLOOKUP(Titanic_dataset[[#This Row],[Age]],$P$4:$Q$13,2)</f>
        <v>0-9</v>
      </c>
      <c r="G445" s="1" t="s">
        <v>718</v>
      </c>
      <c r="H445">
        <v>0</v>
      </c>
      <c r="I445">
        <v>0</v>
      </c>
      <c r="J445">
        <v>1</v>
      </c>
      <c r="K445" s="4">
        <v>8.1125000000000007</v>
      </c>
      <c r="L445" s="1" t="s">
        <v>45</v>
      </c>
      <c r="M445" s="1" t="s">
        <v>13</v>
      </c>
    </row>
    <row r="446" spans="1:13" x14ac:dyDescent="0.25">
      <c r="A446" s="1" t="s">
        <v>729</v>
      </c>
      <c r="B446" s="1" t="s">
        <v>414</v>
      </c>
      <c r="C446" s="1" t="s">
        <v>1141</v>
      </c>
      <c r="D446" s="1" t="s">
        <v>44</v>
      </c>
      <c r="E446">
        <v>4</v>
      </c>
      <c r="F446" t="str">
        <f>VLOOKUP(Titanic_dataset[[#This Row],[Age]],$P$4:$Q$13,2)</f>
        <v>0-9</v>
      </c>
      <c r="G446" s="1" t="s">
        <v>722</v>
      </c>
      <c r="H446">
        <v>0</v>
      </c>
      <c r="I446">
        <v>2</v>
      </c>
      <c r="J446">
        <v>3</v>
      </c>
      <c r="K446" s="4">
        <v>81.8583</v>
      </c>
      <c r="L446" s="1" t="s">
        <v>45</v>
      </c>
      <c r="M446" s="1" t="s">
        <v>13</v>
      </c>
    </row>
    <row r="447" spans="1:13" x14ac:dyDescent="0.25">
      <c r="A447" s="1" t="s">
        <v>723</v>
      </c>
      <c r="B447" s="1" t="s">
        <v>284</v>
      </c>
      <c r="C447" s="1" t="s">
        <v>1142</v>
      </c>
      <c r="D447" s="1" t="s">
        <v>47</v>
      </c>
      <c r="E447">
        <v>13</v>
      </c>
      <c r="F447" t="str">
        <f>VLOOKUP(Titanic_dataset[[#This Row],[Age]],$P$4:$Q$13,2)</f>
        <v>10-19</v>
      </c>
      <c r="G447" s="1" t="s">
        <v>733</v>
      </c>
      <c r="H447">
        <v>0</v>
      </c>
      <c r="I447">
        <v>1</v>
      </c>
      <c r="J447">
        <v>2</v>
      </c>
      <c r="K447" s="4">
        <v>19.5</v>
      </c>
      <c r="L447" s="1" t="s">
        <v>45</v>
      </c>
      <c r="M447" s="1" t="s">
        <v>13</v>
      </c>
    </row>
    <row r="448" spans="1:13" x14ac:dyDescent="0.25">
      <c r="A448" s="1" t="s">
        <v>716</v>
      </c>
      <c r="B448" s="1" t="s">
        <v>415</v>
      </c>
      <c r="C448" s="1" t="s">
        <v>1143</v>
      </c>
      <c r="D448" s="1" t="s">
        <v>44</v>
      </c>
      <c r="E448">
        <v>34</v>
      </c>
      <c r="F448" t="str">
        <f>VLOOKUP(Titanic_dataset[[#This Row],[Age]],$P$4:$Q$13,2)</f>
        <v>30-39</v>
      </c>
      <c r="G448" s="1" t="s">
        <v>722</v>
      </c>
      <c r="H448">
        <v>0</v>
      </c>
      <c r="I448">
        <v>0</v>
      </c>
      <c r="J448">
        <v>1</v>
      </c>
      <c r="K448" s="4">
        <v>26.55</v>
      </c>
      <c r="L448" s="1" t="s">
        <v>45</v>
      </c>
      <c r="M448" s="1" t="s">
        <v>13</v>
      </c>
    </row>
    <row r="449" spans="1:13" x14ac:dyDescent="0.25">
      <c r="A449" s="1" t="s">
        <v>723</v>
      </c>
      <c r="B449" s="1" t="s">
        <v>416</v>
      </c>
      <c r="C449" s="1" t="s">
        <v>1144</v>
      </c>
      <c r="D449" s="1" t="s">
        <v>47</v>
      </c>
      <c r="E449">
        <v>5</v>
      </c>
      <c r="F449" t="str">
        <f>VLOOKUP(Titanic_dataset[[#This Row],[Age]],$P$4:$Q$13,2)</f>
        <v>0-9</v>
      </c>
      <c r="G449" s="1" t="s">
        <v>718</v>
      </c>
      <c r="H449">
        <v>2</v>
      </c>
      <c r="I449">
        <v>1</v>
      </c>
      <c r="J449">
        <v>4</v>
      </c>
      <c r="K449" s="4">
        <v>19.258299999999998</v>
      </c>
      <c r="L449" s="1" t="s">
        <v>48</v>
      </c>
      <c r="M449" s="1" t="s">
        <v>13</v>
      </c>
    </row>
    <row r="450" spans="1:13" x14ac:dyDescent="0.25">
      <c r="A450" s="1" t="s">
        <v>1145</v>
      </c>
      <c r="B450" s="1" t="s">
        <v>417</v>
      </c>
      <c r="C450" s="1" t="s">
        <v>1146</v>
      </c>
      <c r="D450" s="1" t="s">
        <v>44</v>
      </c>
      <c r="E450">
        <v>52</v>
      </c>
      <c r="F450" t="str">
        <f>VLOOKUP(Titanic_dataset[[#This Row],[Age]],$P$4:$Q$13,2)</f>
        <v>50-59</v>
      </c>
      <c r="G450" s="1" t="s">
        <v>722</v>
      </c>
      <c r="H450">
        <v>0</v>
      </c>
      <c r="I450">
        <v>0</v>
      </c>
      <c r="J450">
        <v>1</v>
      </c>
      <c r="K450" s="4">
        <v>30.5</v>
      </c>
      <c r="L450" s="1" t="s">
        <v>45</v>
      </c>
      <c r="M450" s="1" t="s">
        <v>13</v>
      </c>
    </row>
    <row r="451" spans="1:13" x14ac:dyDescent="0.25">
      <c r="A451" s="1" t="s">
        <v>716</v>
      </c>
      <c r="B451" s="1" t="s">
        <v>104</v>
      </c>
      <c r="C451" s="1" t="s">
        <v>1147</v>
      </c>
      <c r="D451" s="1" t="s">
        <v>44</v>
      </c>
      <c r="E451">
        <v>36</v>
      </c>
      <c r="F451" t="str">
        <f>VLOOKUP(Titanic_dataset[[#This Row],[Age]],$P$4:$Q$13,2)</f>
        <v>30-39</v>
      </c>
      <c r="G451" s="1" t="s">
        <v>733</v>
      </c>
      <c r="H451">
        <v>1</v>
      </c>
      <c r="I451">
        <v>2</v>
      </c>
      <c r="J451">
        <v>4</v>
      </c>
      <c r="K451" s="4">
        <v>27.75</v>
      </c>
      <c r="L451" s="1" t="s">
        <v>45</v>
      </c>
      <c r="M451" s="1" t="s">
        <v>719</v>
      </c>
    </row>
    <row r="452" spans="1:13" x14ac:dyDescent="0.25">
      <c r="A452" s="1" t="s">
        <v>716</v>
      </c>
      <c r="B452" s="1" t="s">
        <v>418</v>
      </c>
      <c r="C452" s="1" t="s">
        <v>1148</v>
      </c>
      <c r="D452" s="1" t="s">
        <v>44</v>
      </c>
      <c r="F452" t="str">
        <f>VLOOKUP(Titanic_dataset[[#This Row],[Age]],$P$4:$Q$13,2)</f>
        <v>0-9</v>
      </c>
      <c r="G452" s="1" t="s">
        <v>718</v>
      </c>
      <c r="H452">
        <v>1</v>
      </c>
      <c r="I452">
        <v>0</v>
      </c>
      <c r="J452">
        <v>2</v>
      </c>
      <c r="K452" s="4">
        <v>19.966699999999999</v>
      </c>
      <c r="L452" s="1" t="s">
        <v>45</v>
      </c>
      <c r="M452" s="1" t="s">
        <v>719</v>
      </c>
    </row>
    <row r="453" spans="1:13" x14ac:dyDescent="0.25">
      <c r="A453" s="1" t="s">
        <v>716</v>
      </c>
      <c r="B453" s="1" t="s">
        <v>419</v>
      </c>
      <c r="C453" s="1" t="s">
        <v>1149</v>
      </c>
      <c r="D453" s="1" t="s">
        <v>44</v>
      </c>
      <c r="E453">
        <v>30</v>
      </c>
      <c r="F453" t="str">
        <f>VLOOKUP(Titanic_dataset[[#This Row],[Age]],$P$4:$Q$13,2)</f>
        <v>30-39</v>
      </c>
      <c r="G453" s="1" t="s">
        <v>722</v>
      </c>
      <c r="H453">
        <v>0</v>
      </c>
      <c r="I453">
        <v>0</v>
      </c>
      <c r="J453">
        <v>1</v>
      </c>
      <c r="K453" s="4">
        <v>27.75</v>
      </c>
      <c r="L453" s="1" t="s">
        <v>48</v>
      </c>
      <c r="M453" s="1" t="s">
        <v>719</v>
      </c>
    </row>
    <row r="454" spans="1:13" x14ac:dyDescent="0.25">
      <c r="A454" s="1" t="s">
        <v>716</v>
      </c>
      <c r="B454" s="1" t="s">
        <v>420</v>
      </c>
      <c r="C454" s="1" t="s">
        <v>1150</v>
      </c>
      <c r="D454" s="1" t="s">
        <v>44</v>
      </c>
      <c r="E454">
        <v>49</v>
      </c>
      <c r="F454" t="str">
        <f>VLOOKUP(Titanic_dataset[[#This Row],[Age]],$P$4:$Q$13,2)</f>
        <v>40-49</v>
      </c>
      <c r="G454" s="1" t="s">
        <v>722</v>
      </c>
      <c r="H454">
        <v>1</v>
      </c>
      <c r="I454">
        <v>0</v>
      </c>
      <c r="J454">
        <v>2</v>
      </c>
      <c r="K454" s="4">
        <v>89.104200000000006</v>
      </c>
      <c r="L454" s="1" t="s">
        <v>48</v>
      </c>
      <c r="M454" s="1" t="s">
        <v>13</v>
      </c>
    </row>
    <row r="455" spans="1:13" x14ac:dyDescent="0.25">
      <c r="A455" s="1" t="s">
        <v>716</v>
      </c>
      <c r="B455" s="1" t="s">
        <v>421</v>
      </c>
      <c r="C455" s="1" t="s">
        <v>1151</v>
      </c>
      <c r="D455" s="1" t="s">
        <v>44</v>
      </c>
      <c r="F455" t="str">
        <f>VLOOKUP(Titanic_dataset[[#This Row],[Age]],$P$4:$Q$13,2)</f>
        <v>0-9</v>
      </c>
      <c r="G455" s="1" t="s">
        <v>718</v>
      </c>
      <c r="H455">
        <v>0</v>
      </c>
      <c r="I455">
        <v>0</v>
      </c>
      <c r="J455">
        <v>1</v>
      </c>
      <c r="K455" s="4">
        <v>8.0500000000000007</v>
      </c>
      <c r="L455" s="1" t="s">
        <v>45</v>
      </c>
      <c r="M455" s="1" t="s">
        <v>719</v>
      </c>
    </row>
    <row r="456" spans="1:13" x14ac:dyDescent="0.25">
      <c r="A456" s="1" t="s">
        <v>716</v>
      </c>
      <c r="B456" s="1" t="s">
        <v>422</v>
      </c>
      <c r="C456" s="1" t="s">
        <v>798</v>
      </c>
      <c r="D456" s="1" t="s">
        <v>44</v>
      </c>
      <c r="E456">
        <v>29</v>
      </c>
      <c r="F456" t="str">
        <f>VLOOKUP(Titanic_dataset[[#This Row],[Age]],$P$4:$Q$13,2)</f>
        <v>20-29</v>
      </c>
      <c r="G456" s="1" t="s">
        <v>718</v>
      </c>
      <c r="H456">
        <v>0</v>
      </c>
      <c r="I456">
        <v>0</v>
      </c>
      <c r="J456">
        <v>1</v>
      </c>
      <c r="K456" s="4">
        <v>7.8958000000000004</v>
      </c>
      <c r="L456" s="1" t="s">
        <v>48</v>
      </c>
      <c r="M456" s="1" t="s">
        <v>13</v>
      </c>
    </row>
    <row r="457" spans="1:13" x14ac:dyDescent="0.25">
      <c r="A457" s="1" t="s">
        <v>716</v>
      </c>
      <c r="B457" s="1" t="s">
        <v>423</v>
      </c>
      <c r="C457" s="1" t="s">
        <v>1152</v>
      </c>
      <c r="D457" s="1" t="s">
        <v>44</v>
      </c>
      <c r="E457">
        <v>65</v>
      </c>
      <c r="F457" t="str">
        <f>VLOOKUP(Titanic_dataset[[#This Row],[Age]],$P$4:$Q$13,2)</f>
        <v>60-69</v>
      </c>
      <c r="G457" s="1" t="s">
        <v>722</v>
      </c>
      <c r="H457">
        <v>0</v>
      </c>
      <c r="I457">
        <v>0</v>
      </c>
      <c r="J457">
        <v>1</v>
      </c>
      <c r="K457" s="4">
        <v>26.55</v>
      </c>
      <c r="L457" s="1" t="s">
        <v>45</v>
      </c>
      <c r="M457" s="1" t="s">
        <v>719</v>
      </c>
    </row>
    <row r="458" spans="1:13" x14ac:dyDescent="0.25">
      <c r="A458" s="1" t="s">
        <v>720</v>
      </c>
      <c r="B458" s="1" t="s">
        <v>424</v>
      </c>
      <c r="C458" s="1" t="s">
        <v>1153</v>
      </c>
      <c r="D458" s="1" t="s">
        <v>47</v>
      </c>
      <c r="F458" t="str">
        <f>VLOOKUP(Titanic_dataset[[#This Row],[Age]],$P$4:$Q$13,2)</f>
        <v>0-9</v>
      </c>
      <c r="G458" s="1" t="s">
        <v>722</v>
      </c>
      <c r="H458">
        <v>1</v>
      </c>
      <c r="I458">
        <v>0</v>
      </c>
      <c r="J458">
        <v>2</v>
      </c>
      <c r="K458" s="4">
        <v>51.862499999999997</v>
      </c>
      <c r="L458" s="1" t="s">
        <v>45</v>
      </c>
      <c r="M458" s="1" t="s">
        <v>13</v>
      </c>
    </row>
    <row r="459" spans="1:13" x14ac:dyDescent="0.25">
      <c r="A459" s="1" t="s">
        <v>723</v>
      </c>
      <c r="B459" s="1" t="s">
        <v>425</v>
      </c>
      <c r="C459" s="1" t="s">
        <v>1154</v>
      </c>
      <c r="D459" s="1" t="s">
        <v>47</v>
      </c>
      <c r="E459">
        <v>50</v>
      </c>
      <c r="F459" t="str">
        <f>VLOOKUP(Titanic_dataset[[#This Row],[Age]],$P$4:$Q$13,2)</f>
        <v>50-59</v>
      </c>
      <c r="G459" s="1" t="s">
        <v>733</v>
      </c>
      <c r="H459">
        <v>0</v>
      </c>
      <c r="I459">
        <v>0</v>
      </c>
      <c r="J459">
        <v>1</v>
      </c>
      <c r="K459" s="4">
        <v>10.5</v>
      </c>
      <c r="L459" s="1" t="s">
        <v>45</v>
      </c>
      <c r="M459" s="1" t="s">
        <v>13</v>
      </c>
    </row>
    <row r="460" spans="1:13" x14ac:dyDescent="0.25">
      <c r="A460" s="1" t="s">
        <v>716</v>
      </c>
      <c r="B460" s="1" t="s">
        <v>426</v>
      </c>
      <c r="C460" s="1" t="s">
        <v>1155</v>
      </c>
      <c r="D460" s="1" t="s">
        <v>44</v>
      </c>
      <c r="F460" t="str">
        <f>VLOOKUP(Titanic_dataset[[#This Row],[Age]],$P$4:$Q$13,2)</f>
        <v>0-9</v>
      </c>
      <c r="G460" s="1" t="s">
        <v>718</v>
      </c>
      <c r="H460">
        <v>0</v>
      </c>
      <c r="I460">
        <v>0</v>
      </c>
      <c r="J460">
        <v>1</v>
      </c>
      <c r="K460" s="4">
        <v>7.75</v>
      </c>
      <c r="L460" s="1" t="s">
        <v>53</v>
      </c>
      <c r="M460" s="1" t="s">
        <v>719</v>
      </c>
    </row>
    <row r="461" spans="1:13" x14ac:dyDescent="0.25">
      <c r="A461" s="1" t="s">
        <v>716</v>
      </c>
      <c r="B461" s="1" t="s">
        <v>427</v>
      </c>
      <c r="C461" s="1" t="s">
        <v>876</v>
      </c>
      <c r="D461" s="1" t="s">
        <v>44</v>
      </c>
      <c r="E461">
        <v>48</v>
      </c>
      <c r="F461" t="str">
        <f>VLOOKUP(Titanic_dataset[[#This Row],[Age]],$P$4:$Q$13,2)</f>
        <v>40-49</v>
      </c>
      <c r="G461" s="1" t="s">
        <v>722</v>
      </c>
      <c r="H461">
        <v>0</v>
      </c>
      <c r="I461">
        <v>0</v>
      </c>
      <c r="J461">
        <v>1</v>
      </c>
      <c r="K461" s="4">
        <v>26.55</v>
      </c>
      <c r="L461" s="1" t="s">
        <v>45</v>
      </c>
      <c r="M461" s="1" t="s">
        <v>13</v>
      </c>
    </row>
    <row r="462" spans="1:13" x14ac:dyDescent="0.25">
      <c r="A462" s="1" t="s">
        <v>716</v>
      </c>
      <c r="B462" s="1" t="s">
        <v>428</v>
      </c>
      <c r="C462" s="1" t="s">
        <v>909</v>
      </c>
      <c r="D462" s="1" t="s">
        <v>44</v>
      </c>
      <c r="E462">
        <v>34</v>
      </c>
      <c r="F462" t="str">
        <f>VLOOKUP(Titanic_dataset[[#This Row],[Age]],$P$4:$Q$13,2)</f>
        <v>30-39</v>
      </c>
      <c r="G462" s="1" t="s">
        <v>718</v>
      </c>
      <c r="H462">
        <v>0</v>
      </c>
      <c r="I462">
        <v>0</v>
      </c>
      <c r="J462">
        <v>1</v>
      </c>
      <c r="K462" s="4">
        <v>8.0500000000000007</v>
      </c>
      <c r="L462" s="1" t="s">
        <v>45</v>
      </c>
      <c r="M462" s="1" t="s">
        <v>719</v>
      </c>
    </row>
    <row r="463" spans="1:13" x14ac:dyDescent="0.25">
      <c r="A463" s="1" t="s">
        <v>716</v>
      </c>
      <c r="B463" s="1" t="s">
        <v>429</v>
      </c>
      <c r="C463" s="1" t="s">
        <v>1156</v>
      </c>
      <c r="D463" s="1" t="s">
        <v>44</v>
      </c>
      <c r="E463">
        <v>47</v>
      </c>
      <c r="F463" t="str">
        <f>VLOOKUP(Titanic_dataset[[#This Row],[Age]],$P$4:$Q$13,2)</f>
        <v>40-49</v>
      </c>
      <c r="G463" s="1" t="s">
        <v>722</v>
      </c>
      <c r="H463">
        <v>0</v>
      </c>
      <c r="I463">
        <v>0</v>
      </c>
      <c r="J463">
        <v>1</v>
      </c>
      <c r="K463" s="4">
        <v>38.5</v>
      </c>
      <c r="L463" s="1" t="s">
        <v>45</v>
      </c>
      <c r="M463" s="1" t="s">
        <v>719</v>
      </c>
    </row>
    <row r="464" spans="1:13" x14ac:dyDescent="0.25">
      <c r="A464" s="1" t="s">
        <v>716</v>
      </c>
      <c r="B464" s="1" t="s">
        <v>430</v>
      </c>
      <c r="C464" s="1" t="s">
        <v>1157</v>
      </c>
      <c r="D464" s="1" t="s">
        <v>44</v>
      </c>
      <c r="E464">
        <v>48</v>
      </c>
      <c r="F464" t="str">
        <f>VLOOKUP(Titanic_dataset[[#This Row],[Age]],$P$4:$Q$13,2)</f>
        <v>40-49</v>
      </c>
      <c r="G464" s="1" t="s">
        <v>733</v>
      </c>
      <c r="H464">
        <v>0</v>
      </c>
      <c r="I464">
        <v>0</v>
      </c>
      <c r="J464">
        <v>1</v>
      </c>
      <c r="K464" s="4">
        <v>13</v>
      </c>
      <c r="L464" s="1" t="s">
        <v>45</v>
      </c>
      <c r="M464" s="1" t="s">
        <v>719</v>
      </c>
    </row>
    <row r="465" spans="1:13" x14ac:dyDescent="0.25">
      <c r="A465" s="1" t="s">
        <v>716</v>
      </c>
      <c r="B465" s="1" t="s">
        <v>431</v>
      </c>
      <c r="C465" s="1" t="s">
        <v>1158</v>
      </c>
      <c r="D465" s="1" t="s">
        <v>44</v>
      </c>
      <c r="F465" t="str">
        <f>VLOOKUP(Titanic_dataset[[#This Row],[Age]],$P$4:$Q$13,2)</f>
        <v>0-9</v>
      </c>
      <c r="G465" s="1" t="s">
        <v>718</v>
      </c>
      <c r="H465">
        <v>0</v>
      </c>
      <c r="I465">
        <v>0</v>
      </c>
      <c r="J465">
        <v>1</v>
      </c>
      <c r="K465" s="4">
        <v>8.0500000000000007</v>
      </c>
      <c r="L465" s="1" t="s">
        <v>45</v>
      </c>
      <c r="M465" s="1" t="s">
        <v>719</v>
      </c>
    </row>
    <row r="466" spans="1:13" x14ac:dyDescent="0.25">
      <c r="A466" s="1" t="s">
        <v>716</v>
      </c>
      <c r="B466" s="1" t="s">
        <v>432</v>
      </c>
      <c r="C466" s="1" t="s">
        <v>1159</v>
      </c>
      <c r="D466" s="1" t="s">
        <v>44</v>
      </c>
      <c r="E466">
        <v>38</v>
      </c>
      <c r="F466" t="str">
        <f>VLOOKUP(Titanic_dataset[[#This Row],[Age]],$P$4:$Q$13,2)</f>
        <v>30-39</v>
      </c>
      <c r="G466" s="1" t="s">
        <v>718</v>
      </c>
      <c r="H466">
        <v>0</v>
      </c>
      <c r="I466">
        <v>0</v>
      </c>
      <c r="J466">
        <v>1</v>
      </c>
      <c r="K466" s="4">
        <v>7.05</v>
      </c>
      <c r="L466" s="1" t="s">
        <v>45</v>
      </c>
      <c r="M466" s="1" t="s">
        <v>719</v>
      </c>
    </row>
    <row r="467" spans="1:13" x14ac:dyDescent="0.25">
      <c r="A467" s="1" t="s">
        <v>716</v>
      </c>
      <c r="B467" s="1" t="s">
        <v>433</v>
      </c>
      <c r="C467" s="1" t="s">
        <v>909</v>
      </c>
      <c r="D467" s="1" t="s">
        <v>44</v>
      </c>
      <c r="F467" t="str">
        <f>VLOOKUP(Titanic_dataset[[#This Row],[Age]],$P$4:$Q$13,2)</f>
        <v>0-9</v>
      </c>
      <c r="G467" s="1" t="s">
        <v>733</v>
      </c>
      <c r="H467">
        <v>0</v>
      </c>
      <c r="I467">
        <v>0</v>
      </c>
      <c r="J467">
        <v>1</v>
      </c>
      <c r="K467" s="4">
        <v>0</v>
      </c>
      <c r="L467" s="1" t="s">
        <v>45</v>
      </c>
      <c r="M467" s="1" t="s">
        <v>719</v>
      </c>
    </row>
    <row r="468" spans="1:13" x14ac:dyDescent="0.25">
      <c r="A468" s="1" t="s">
        <v>716</v>
      </c>
      <c r="B468" s="1" t="s">
        <v>434</v>
      </c>
      <c r="C468" s="1" t="s">
        <v>1160</v>
      </c>
      <c r="D468" s="1" t="s">
        <v>44</v>
      </c>
      <c r="E468">
        <v>56</v>
      </c>
      <c r="F468" t="str">
        <f>VLOOKUP(Titanic_dataset[[#This Row],[Age]],$P$4:$Q$13,2)</f>
        <v>50-59</v>
      </c>
      <c r="G468" s="1" t="s">
        <v>722</v>
      </c>
      <c r="H468">
        <v>0</v>
      </c>
      <c r="I468">
        <v>0</v>
      </c>
      <c r="J468">
        <v>1</v>
      </c>
      <c r="K468" s="4">
        <v>26.55</v>
      </c>
      <c r="L468" s="1" t="s">
        <v>45</v>
      </c>
      <c r="M468" s="1" t="s">
        <v>719</v>
      </c>
    </row>
    <row r="469" spans="1:13" x14ac:dyDescent="0.25">
      <c r="A469" s="1" t="s">
        <v>716</v>
      </c>
      <c r="B469" s="1" t="s">
        <v>435</v>
      </c>
      <c r="C469" s="1" t="s">
        <v>727</v>
      </c>
      <c r="D469" s="1" t="s">
        <v>44</v>
      </c>
      <c r="F469" t="str">
        <f>VLOOKUP(Titanic_dataset[[#This Row],[Age]],$P$4:$Q$13,2)</f>
        <v>0-9</v>
      </c>
      <c r="G469" s="1" t="s">
        <v>718</v>
      </c>
      <c r="H469">
        <v>0</v>
      </c>
      <c r="I469">
        <v>0</v>
      </c>
      <c r="J469">
        <v>1</v>
      </c>
      <c r="K469" s="4">
        <v>7.7249999999999996</v>
      </c>
      <c r="L469" s="1" t="s">
        <v>53</v>
      </c>
      <c r="M469" s="1" t="s">
        <v>719</v>
      </c>
    </row>
    <row r="470" spans="1:13" x14ac:dyDescent="0.25">
      <c r="A470" s="1" t="s">
        <v>723</v>
      </c>
      <c r="B470" s="1" t="s">
        <v>416</v>
      </c>
      <c r="C470" s="1" t="s">
        <v>1161</v>
      </c>
      <c r="D470" s="1" t="s">
        <v>47</v>
      </c>
      <c r="E470">
        <v>1</v>
      </c>
      <c r="F470" t="str">
        <f>VLOOKUP(Titanic_dataset[[#This Row],[Age]],$P$4:$Q$13,2)</f>
        <v>0-9</v>
      </c>
      <c r="G470" s="1" t="s">
        <v>718</v>
      </c>
      <c r="H470">
        <v>2</v>
      </c>
      <c r="I470">
        <v>1</v>
      </c>
      <c r="J470">
        <v>4</v>
      </c>
      <c r="K470" s="4">
        <v>19.258299999999998</v>
      </c>
      <c r="L470" s="1" t="s">
        <v>48</v>
      </c>
      <c r="M470" s="1" t="s">
        <v>13</v>
      </c>
    </row>
    <row r="471" spans="1:13" x14ac:dyDescent="0.25">
      <c r="A471" s="1" t="s">
        <v>716</v>
      </c>
      <c r="B471" s="1" t="s">
        <v>436</v>
      </c>
      <c r="C471" s="1" t="s">
        <v>889</v>
      </c>
      <c r="D471" s="1" t="s">
        <v>44</v>
      </c>
      <c r="F471" t="str">
        <f>VLOOKUP(Titanic_dataset[[#This Row],[Age]],$P$4:$Q$13,2)</f>
        <v>0-9</v>
      </c>
      <c r="G471" s="1" t="s">
        <v>718</v>
      </c>
      <c r="H471">
        <v>0</v>
      </c>
      <c r="I471">
        <v>0</v>
      </c>
      <c r="J471">
        <v>1</v>
      </c>
      <c r="K471" s="4">
        <v>7.25</v>
      </c>
      <c r="L471" s="1" t="s">
        <v>45</v>
      </c>
      <c r="M471" s="1" t="s">
        <v>719</v>
      </c>
    </row>
    <row r="472" spans="1:13" x14ac:dyDescent="0.25">
      <c r="A472" s="1" t="s">
        <v>716</v>
      </c>
      <c r="B472" s="1" t="s">
        <v>437</v>
      </c>
      <c r="C472" s="1" t="s">
        <v>1162</v>
      </c>
      <c r="D472" s="1" t="s">
        <v>44</v>
      </c>
      <c r="E472">
        <v>38</v>
      </c>
      <c r="F472" t="str">
        <f>VLOOKUP(Titanic_dataset[[#This Row],[Age]],$P$4:$Q$13,2)</f>
        <v>30-39</v>
      </c>
      <c r="G472" s="1" t="s">
        <v>718</v>
      </c>
      <c r="H472">
        <v>0</v>
      </c>
      <c r="I472">
        <v>0</v>
      </c>
      <c r="J472">
        <v>1</v>
      </c>
      <c r="K472" s="4">
        <v>8.6624999999999996</v>
      </c>
      <c r="L472" s="1" t="s">
        <v>45</v>
      </c>
      <c r="M472" s="1" t="s">
        <v>719</v>
      </c>
    </row>
    <row r="473" spans="1:13" x14ac:dyDescent="0.25">
      <c r="A473" s="1" t="s">
        <v>720</v>
      </c>
      <c r="B473" s="1" t="s">
        <v>104</v>
      </c>
      <c r="C473" s="1" t="s">
        <v>1163</v>
      </c>
      <c r="D473" s="1" t="s">
        <v>47</v>
      </c>
      <c r="E473">
        <v>33</v>
      </c>
      <c r="F473" t="str">
        <f>VLOOKUP(Titanic_dataset[[#This Row],[Age]],$P$4:$Q$13,2)</f>
        <v>30-39</v>
      </c>
      <c r="G473" s="1" t="s">
        <v>733</v>
      </c>
      <c r="H473">
        <v>1</v>
      </c>
      <c r="I473">
        <v>2</v>
      </c>
      <c r="J473">
        <v>4</v>
      </c>
      <c r="K473" s="4">
        <v>27.75</v>
      </c>
      <c r="L473" s="1" t="s">
        <v>45</v>
      </c>
      <c r="M473" s="1" t="s">
        <v>13</v>
      </c>
    </row>
    <row r="474" spans="1:13" x14ac:dyDescent="0.25">
      <c r="A474" s="1" t="s">
        <v>720</v>
      </c>
      <c r="B474" s="1" t="s">
        <v>438</v>
      </c>
      <c r="C474" s="1" t="s">
        <v>1164</v>
      </c>
      <c r="D474" s="1" t="s">
        <v>47</v>
      </c>
      <c r="E474">
        <v>23</v>
      </c>
      <c r="F474" t="str">
        <f>VLOOKUP(Titanic_dataset[[#This Row],[Age]],$P$4:$Q$13,2)</f>
        <v>20-29</v>
      </c>
      <c r="G474" s="1" t="s">
        <v>733</v>
      </c>
      <c r="H474">
        <v>0</v>
      </c>
      <c r="I474">
        <v>0</v>
      </c>
      <c r="J474">
        <v>1</v>
      </c>
      <c r="K474" s="4">
        <v>13.791700000000001</v>
      </c>
      <c r="L474" s="1" t="s">
        <v>48</v>
      </c>
      <c r="M474" s="1" t="s">
        <v>13</v>
      </c>
    </row>
    <row r="475" spans="1:13" x14ac:dyDescent="0.25">
      <c r="A475" s="1" t="s">
        <v>723</v>
      </c>
      <c r="B475" s="1" t="s">
        <v>439</v>
      </c>
      <c r="C475" s="1" t="s">
        <v>1165</v>
      </c>
      <c r="D475" s="1" t="s">
        <v>47</v>
      </c>
      <c r="E475">
        <v>22</v>
      </c>
      <c r="F475" t="str">
        <f>VLOOKUP(Titanic_dataset[[#This Row],[Age]],$P$4:$Q$13,2)</f>
        <v>20-29</v>
      </c>
      <c r="G475" s="1" t="s">
        <v>718</v>
      </c>
      <c r="H475">
        <v>0</v>
      </c>
      <c r="I475">
        <v>0</v>
      </c>
      <c r="J475">
        <v>1</v>
      </c>
      <c r="K475" s="4">
        <v>9.8375000000000004</v>
      </c>
      <c r="L475" s="1" t="s">
        <v>45</v>
      </c>
      <c r="M475" s="1" t="s">
        <v>719</v>
      </c>
    </row>
    <row r="476" spans="1:13" x14ac:dyDescent="0.25">
      <c r="A476" s="1" t="s">
        <v>716</v>
      </c>
      <c r="B476" s="1" t="s">
        <v>440</v>
      </c>
      <c r="C476" s="1" t="s">
        <v>1166</v>
      </c>
      <c r="D476" s="1" t="s">
        <v>44</v>
      </c>
      <c r="F476" t="str">
        <f>VLOOKUP(Titanic_dataset[[#This Row],[Age]],$P$4:$Q$13,2)</f>
        <v>0-9</v>
      </c>
      <c r="G476" s="1" t="s">
        <v>722</v>
      </c>
      <c r="H476">
        <v>0</v>
      </c>
      <c r="I476">
        <v>0</v>
      </c>
      <c r="J476">
        <v>1</v>
      </c>
      <c r="K476" s="4">
        <v>52</v>
      </c>
      <c r="L476" s="1" t="s">
        <v>45</v>
      </c>
      <c r="M476" s="1" t="s">
        <v>719</v>
      </c>
    </row>
    <row r="477" spans="1:13" x14ac:dyDescent="0.25">
      <c r="A477" s="1" t="s">
        <v>716</v>
      </c>
      <c r="B477" s="1" t="s">
        <v>441</v>
      </c>
      <c r="C477" s="1" t="s">
        <v>1167</v>
      </c>
      <c r="D477" s="1" t="s">
        <v>44</v>
      </c>
      <c r="E477">
        <v>34</v>
      </c>
      <c r="F477" t="str">
        <f>VLOOKUP(Titanic_dataset[[#This Row],[Age]],$P$4:$Q$13,2)</f>
        <v>30-39</v>
      </c>
      <c r="G477" s="1" t="s">
        <v>733</v>
      </c>
      <c r="H477">
        <v>1</v>
      </c>
      <c r="I477">
        <v>0</v>
      </c>
      <c r="J477">
        <v>2</v>
      </c>
      <c r="K477" s="4">
        <v>21</v>
      </c>
      <c r="L477" s="1" t="s">
        <v>45</v>
      </c>
      <c r="M477" s="1" t="s">
        <v>719</v>
      </c>
    </row>
    <row r="478" spans="1:13" x14ac:dyDescent="0.25">
      <c r="A478" s="1" t="s">
        <v>716</v>
      </c>
      <c r="B478" s="1" t="s">
        <v>43</v>
      </c>
      <c r="C478" s="1" t="s">
        <v>1168</v>
      </c>
      <c r="D478" s="1" t="s">
        <v>44</v>
      </c>
      <c r="E478">
        <v>29</v>
      </c>
      <c r="F478" t="str">
        <f>VLOOKUP(Titanic_dataset[[#This Row],[Age]],$P$4:$Q$13,2)</f>
        <v>20-29</v>
      </c>
      <c r="G478" s="1" t="s">
        <v>718</v>
      </c>
      <c r="H478">
        <v>1</v>
      </c>
      <c r="I478">
        <v>0</v>
      </c>
      <c r="J478">
        <v>2</v>
      </c>
      <c r="K478" s="4">
        <v>7.0457999999999998</v>
      </c>
      <c r="L478" s="1" t="s">
        <v>45</v>
      </c>
      <c r="M478" s="1" t="s">
        <v>719</v>
      </c>
    </row>
    <row r="479" spans="1:13" x14ac:dyDescent="0.25">
      <c r="A479" s="1" t="s">
        <v>716</v>
      </c>
      <c r="B479" s="1" t="s">
        <v>442</v>
      </c>
      <c r="C479" s="1" t="s">
        <v>1169</v>
      </c>
      <c r="D479" s="1" t="s">
        <v>44</v>
      </c>
      <c r="E479">
        <v>22</v>
      </c>
      <c r="F479" t="str">
        <f>VLOOKUP(Titanic_dataset[[#This Row],[Age]],$P$4:$Q$13,2)</f>
        <v>20-29</v>
      </c>
      <c r="G479" s="1" t="s">
        <v>718</v>
      </c>
      <c r="H479">
        <v>0</v>
      </c>
      <c r="I479">
        <v>0</v>
      </c>
      <c r="J479">
        <v>1</v>
      </c>
      <c r="K479" s="4">
        <v>7.5208000000000004</v>
      </c>
      <c r="L479" s="1" t="s">
        <v>45</v>
      </c>
      <c r="M479" s="1" t="s">
        <v>719</v>
      </c>
    </row>
    <row r="480" spans="1:13" x14ac:dyDescent="0.25">
      <c r="A480" s="1" t="s">
        <v>723</v>
      </c>
      <c r="B480" s="1" t="s">
        <v>443</v>
      </c>
      <c r="C480" s="1" t="s">
        <v>1170</v>
      </c>
      <c r="D480" s="1" t="s">
        <v>47</v>
      </c>
      <c r="E480">
        <v>2</v>
      </c>
      <c r="F480" t="str">
        <f>VLOOKUP(Titanic_dataset[[#This Row],[Age]],$P$4:$Q$13,2)</f>
        <v>0-9</v>
      </c>
      <c r="G480" s="1" t="s">
        <v>718</v>
      </c>
      <c r="H480">
        <v>0</v>
      </c>
      <c r="I480">
        <v>1</v>
      </c>
      <c r="J480">
        <v>2</v>
      </c>
      <c r="K480" s="4">
        <v>12.2875</v>
      </c>
      <c r="L480" s="1" t="s">
        <v>45</v>
      </c>
      <c r="M480" s="1" t="s">
        <v>13</v>
      </c>
    </row>
    <row r="481" spans="1:13" x14ac:dyDescent="0.25">
      <c r="A481" s="1" t="s">
        <v>729</v>
      </c>
      <c r="B481" s="1" t="s">
        <v>105</v>
      </c>
      <c r="C481" s="1" t="s">
        <v>1171</v>
      </c>
      <c r="D481" s="1" t="s">
        <v>44</v>
      </c>
      <c r="E481">
        <v>9</v>
      </c>
      <c r="F481" t="str">
        <f>VLOOKUP(Titanic_dataset[[#This Row],[Age]],$P$4:$Q$13,2)</f>
        <v>0-9</v>
      </c>
      <c r="G481" s="1" t="s">
        <v>718</v>
      </c>
      <c r="H481">
        <v>5</v>
      </c>
      <c r="I481">
        <v>2</v>
      </c>
      <c r="J481">
        <v>8</v>
      </c>
      <c r="K481" s="4">
        <v>46.9</v>
      </c>
      <c r="L481" s="1" t="s">
        <v>45</v>
      </c>
      <c r="M481" s="1" t="s">
        <v>719</v>
      </c>
    </row>
    <row r="482" spans="1:13" x14ac:dyDescent="0.25">
      <c r="A482" s="1" t="s">
        <v>716</v>
      </c>
      <c r="B482" s="1" t="s">
        <v>444</v>
      </c>
      <c r="C482" s="1" t="s">
        <v>1172</v>
      </c>
      <c r="D482" s="1" t="s">
        <v>44</v>
      </c>
      <c r="F482" t="str">
        <f>VLOOKUP(Titanic_dataset[[#This Row],[Age]],$P$4:$Q$13,2)</f>
        <v>0-9</v>
      </c>
      <c r="G482" s="1" t="s">
        <v>733</v>
      </c>
      <c r="H482">
        <v>0</v>
      </c>
      <c r="I482">
        <v>0</v>
      </c>
      <c r="J482">
        <v>1</v>
      </c>
      <c r="K482" s="4">
        <v>0</v>
      </c>
      <c r="L482" s="1" t="s">
        <v>45</v>
      </c>
      <c r="M482" s="1" t="s">
        <v>719</v>
      </c>
    </row>
    <row r="483" spans="1:13" x14ac:dyDescent="0.25">
      <c r="A483" s="1" t="s">
        <v>716</v>
      </c>
      <c r="B483" s="1" t="s">
        <v>445</v>
      </c>
      <c r="C483" s="1" t="s">
        <v>1173</v>
      </c>
      <c r="D483" s="1" t="s">
        <v>44</v>
      </c>
      <c r="E483">
        <v>50</v>
      </c>
      <c r="F483" t="str">
        <f>VLOOKUP(Titanic_dataset[[#This Row],[Age]],$P$4:$Q$13,2)</f>
        <v>50-59</v>
      </c>
      <c r="G483" s="1" t="s">
        <v>718</v>
      </c>
      <c r="H483">
        <v>0</v>
      </c>
      <c r="I483">
        <v>0</v>
      </c>
      <c r="J483">
        <v>1</v>
      </c>
      <c r="K483" s="4">
        <v>8.0500000000000007</v>
      </c>
      <c r="L483" s="1" t="s">
        <v>45</v>
      </c>
      <c r="M483" s="1" t="s">
        <v>719</v>
      </c>
    </row>
    <row r="484" spans="1:13" x14ac:dyDescent="0.25">
      <c r="A484" s="1" t="s">
        <v>720</v>
      </c>
      <c r="B484" s="1" t="s">
        <v>446</v>
      </c>
      <c r="C484" s="1" t="s">
        <v>1174</v>
      </c>
      <c r="D484" s="1" t="s">
        <v>47</v>
      </c>
      <c r="E484">
        <v>63</v>
      </c>
      <c r="F484" t="str">
        <f>VLOOKUP(Titanic_dataset[[#This Row],[Age]],$P$4:$Q$13,2)</f>
        <v>60-69</v>
      </c>
      <c r="G484" s="1" t="s">
        <v>718</v>
      </c>
      <c r="H484">
        <v>0</v>
      </c>
      <c r="I484">
        <v>0</v>
      </c>
      <c r="J484">
        <v>1</v>
      </c>
      <c r="K484" s="4">
        <v>9.5875000000000004</v>
      </c>
      <c r="L484" s="1" t="s">
        <v>45</v>
      </c>
      <c r="M484" s="1" t="s">
        <v>13</v>
      </c>
    </row>
    <row r="485" spans="1:13" x14ac:dyDescent="0.25">
      <c r="A485" s="1" t="s">
        <v>716</v>
      </c>
      <c r="B485" s="1" t="s">
        <v>301</v>
      </c>
      <c r="C485" s="1" t="s">
        <v>1175</v>
      </c>
      <c r="D485" s="1" t="s">
        <v>44</v>
      </c>
      <c r="E485">
        <v>25</v>
      </c>
      <c r="F485" t="str">
        <f>VLOOKUP(Titanic_dataset[[#This Row],[Age]],$P$4:$Q$13,2)</f>
        <v>20-29</v>
      </c>
      <c r="G485" s="1" t="s">
        <v>722</v>
      </c>
      <c r="H485">
        <v>1</v>
      </c>
      <c r="I485">
        <v>0</v>
      </c>
      <c r="J485">
        <v>2</v>
      </c>
      <c r="K485" s="4">
        <v>91.0792</v>
      </c>
      <c r="L485" s="1" t="s">
        <v>48</v>
      </c>
      <c r="M485" s="1" t="s">
        <v>13</v>
      </c>
    </row>
    <row r="486" spans="1:13" x14ac:dyDescent="0.25">
      <c r="A486" s="1" t="s">
        <v>723</v>
      </c>
      <c r="B486" s="1" t="s">
        <v>204</v>
      </c>
      <c r="C486" s="1" t="s">
        <v>1176</v>
      </c>
      <c r="D486" s="1" t="s">
        <v>47</v>
      </c>
      <c r="F486" t="str">
        <f>VLOOKUP(Titanic_dataset[[#This Row],[Age]],$P$4:$Q$13,2)</f>
        <v>0-9</v>
      </c>
      <c r="G486" s="1" t="s">
        <v>718</v>
      </c>
      <c r="H486">
        <v>3</v>
      </c>
      <c r="I486">
        <v>1</v>
      </c>
      <c r="J486">
        <v>5</v>
      </c>
      <c r="K486" s="4">
        <v>25.466699999999999</v>
      </c>
      <c r="L486" s="1" t="s">
        <v>45</v>
      </c>
      <c r="M486" s="1" t="s">
        <v>719</v>
      </c>
    </row>
    <row r="487" spans="1:13" x14ac:dyDescent="0.25">
      <c r="A487" s="1" t="s">
        <v>720</v>
      </c>
      <c r="B487" s="1" t="s">
        <v>245</v>
      </c>
      <c r="C487" s="1" t="s">
        <v>1177</v>
      </c>
      <c r="D487" s="1" t="s">
        <v>47</v>
      </c>
      <c r="E487">
        <v>35</v>
      </c>
      <c r="F487" t="str">
        <f>VLOOKUP(Titanic_dataset[[#This Row],[Age]],$P$4:$Q$13,2)</f>
        <v>30-39</v>
      </c>
      <c r="G487" s="1" t="s">
        <v>722</v>
      </c>
      <c r="H487">
        <v>1</v>
      </c>
      <c r="I487">
        <v>0</v>
      </c>
      <c r="J487">
        <v>2</v>
      </c>
      <c r="K487" s="4">
        <v>90</v>
      </c>
      <c r="L487" s="1" t="s">
        <v>45</v>
      </c>
      <c r="M487" s="1" t="s">
        <v>13</v>
      </c>
    </row>
    <row r="488" spans="1:13" x14ac:dyDescent="0.25">
      <c r="A488" s="1" t="s">
        <v>716</v>
      </c>
      <c r="B488" s="1" t="s">
        <v>447</v>
      </c>
      <c r="C488" s="1" t="s">
        <v>1178</v>
      </c>
      <c r="D488" s="1" t="s">
        <v>44</v>
      </c>
      <c r="E488">
        <v>58</v>
      </c>
      <c r="F488" t="str">
        <f>VLOOKUP(Titanic_dataset[[#This Row],[Age]],$P$4:$Q$13,2)</f>
        <v>50-59</v>
      </c>
      <c r="G488" s="1" t="s">
        <v>722</v>
      </c>
      <c r="H488">
        <v>0</v>
      </c>
      <c r="I488">
        <v>0</v>
      </c>
      <c r="J488">
        <v>1</v>
      </c>
      <c r="K488" s="4">
        <v>29.7</v>
      </c>
      <c r="L488" s="1" t="s">
        <v>48</v>
      </c>
      <c r="M488" s="1" t="s">
        <v>719</v>
      </c>
    </row>
    <row r="489" spans="1:13" x14ac:dyDescent="0.25">
      <c r="A489" s="1" t="s">
        <v>716</v>
      </c>
      <c r="B489" s="1" t="s">
        <v>448</v>
      </c>
      <c r="C489" s="1" t="s">
        <v>1179</v>
      </c>
      <c r="D489" s="1" t="s">
        <v>44</v>
      </c>
      <c r="E489">
        <v>30</v>
      </c>
      <c r="F489" t="str">
        <f>VLOOKUP(Titanic_dataset[[#This Row],[Age]],$P$4:$Q$13,2)</f>
        <v>30-39</v>
      </c>
      <c r="G489" s="1" t="s">
        <v>718</v>
      </c>
      <c r="H489">
        <v>0</v>
      </c>
      <c r="I489">
        <v>0</v>
      </c>
      <c r="J489">
        <v>1</v>
      </c>
      <c r="K489" s="4">
        <v>8.0500000000000007</v>
      </c>
      <c r="L489" s="1" t="s">
        <v>45</v>
      </c>
      <c r="M489" s="1" t="s">
        <v>719</v>
      </c>
    </row>
    <row r="490" spans="1:13" x14ac:dyDescent="0.25">
      <c r="A490" s="1" t="s">
        <v>729</v>
      </c>
      <c r="B490" s="1" t="s">
        <v>342</v>
      </c>
      <c r="C490" s="1" t="s">
        <v>1180</v>
      </c>
      <c r="D490" s="1" t="s">
        <v>44</v>
      </c>
      <c r="E490">
        <v>9</v>
      </c>
      <c r="F490" t="str">
        <f>VLOOKUP(Titanic_dataset[[#This Row],[Age]],$P$4:$Q$13,2)</f>
        <v>0-9</v>
      </c>
      <c r="G490" s="1" t="s">
        <v>718</v>
      </c>
      <c r="H490">
        <v>1</v>
      </c>
      <c r="I490">
        <v>1</v>
      </c>
      <c r="J490">
        <v>3</v>
      </c>
      <c r="K490" s="4">
        <v>15.9</v>
      </c>
      <c r="L490" s="1" t="s">
        <v>45</v>
      </c>
      <c r="M490" s="1" t="s">
        <v>13</v>
      </c>
    </row>
    <row r="491" spans="1:13" x14ac:dyDescent="0.25">
      <c r="A491" s="1" t="s">
        <v>716</v>
      </c>
      <c r="B491" s="1" t="s">
        <v>418</v>
      </c>
      <c r="C491" s="1" t="s">
        <v>1181</v>
      </c>
      <c r="D491" s="1" t="s">
        <v>44</v>
      </c>
      <c r="F491" t="str">
        <f>VLOOKUP(Titanic_dataset[[#This Row],[Age]],$P$4:$Q$13,2)</f>
        <v>0-9</v>
      </c>
      <c r="G491" s="1" t="s">
        <v>718</v>
      </c>
      <c r="H491">
        <v>1</v>
      </c>
      <c r="I491">
        <v>0</v>
      </c>
      <c r="J491">
        <v>2</v>
      </c>
      <c r="K491" s="4">
        <v>19.966699999999999</v>
      </c>
      <c r="L491" s="1" t="s">
        <v>45</v>
      </c>
      <c r="M491" s="1" t="s">
        <v>719</v>
      </c>
    </row>
    <row r="492" spans="1:13" x14ac:dyDescent="0.25">
      <c r="A492" s="1" t="s">
        <v>716</v>
      </c>
      <c r="B492" s="1" t="s">
        <v>449</v>
      </c>
      <c r="C492" s="1" t="s">
        <v>1182</v>
      </c>
      <c r="D492" s="1" t="s">
        <v>44</v>
      </c>
      <c r="E492">
        <v>21</v>
      </c>
      <c r="F492" t="str">
        <f>VLOOKUP(Titanic_dataset[[#This Row],[Age]],$P$4:$Q$13,2)</f>
        <v>20-29</v>
      </c>
      <c r="G492" s="1" t="s">
        <v>718</v>
      </c>
      <c r="H492">
        <v>0</v>
      </c>
      <c r="I492">
        <v>0</v>
      </c>
      <c r="J492">
        <v>1</v>
      </c>
      <c r="K492" s="4">
        <v>7.25</v>
      </c>
      <c r="L492" s="1" t="s">
        <v>45</v>
      </c>
      <c r="M492" s="1" t="s">
        <v>719</v>
      </c>
    </row>
    <row r="493" spans="1:13" x14ac:dyDescent="0.25">
      <c r="A493" s="1" t="s">
        <v>716</v>
      </c>
      <c r="B493" s="1" t="s">
        <v>450</v>
      </c>
      <c r="C493" s="1" t="s">
        <v>1183</v>
      </c>
      <c r="D493" s="1" t="s">
        <v>44</v>
      </c>
      <c r="E493">
        <v>55</v>
      </c>
      <c r="F493" t="str">
        <f>VLOOKUP(Titanic_dataset[[#This Row],[Age]],$P$4:$Q$13,2)</f>
        <v>50-59</v>
      </c>
      <c r="G493" s="1" t="s">
        <v>722</v>
      </c>
      <c r="H493">
        <v>0</v>
      </c>
      <c r="I493">
        <v>0</v>
      </c>
      <c r="J493">
        <v>1</v>
      </c>
      <c r="K493" s="4">
        <v>30.5</v>
      </c>
      <c r="L493" s="1" t="s">
        <v>45</v>
      </c>
      <c r="M493" s="1" t="s">
        <v>719</v>
      </c>
    </row>
    <row r="494" spans="1:13" x14ac:dyDescent="0.25">
      <c r="A494" s="1" t="s">
        <v>716</v>
      </c>
      <c r="B494" s="1" t="s">
        <v>451</v>
      </c>
      <c r="C494" s="1" t="s">
        <v>1184</v>
      </c>
      <c r="D494" s="1" t="s">
        <v>44</v>
      </c>
      <c r="E494">
        <v>71</v>
      </c>
      <c r="F494" t="str">
        <f>VLOOKUP(Titanic_dataset[[#This Row],[Age]],$P$4:$Q$13,2)</f>
        <v>70-79</v>
      </c>
      <c r="G494" s="1" t="s">
        <v>722</v>
      </c>
      <c r="H494">
        <v>0</v>
      </c>
      <c r="I494">
        <v>0</v>
      </c>
      <c r="J494">
        <v>1</v>
      </c>
      <c r="K494" s="4">
        <v>49.504199999999997</v>
      </c>
      <c r="L494" s="1" t="s">
        <v>48</v>
      </c>
      <c r="M494" s="1" t="s">
        <v>719</v>
      </c>
    </row>
    <row r="495" spans="1:13" x14ac:dyDescent="0.25">
      <c r="A495" s="1" t="s">
        <v>716</v>
      </c>
      <c r="B495" s="1" t="s">
        <v>452</v>
      </c>
      <c r="C495" s="1" t="s">
        <v>1185</v>
      </c>
      <c r="D495" s="1" t="s">
        <v>44</v>
      </c>
      <c r="E495">
        <v>21</v>
      </c>
      <c r="F495" t="str">
        <f>VLOOKUP(Titanic_dataset[[#This Row],[Age]],$P$4:$Q$13,2)</f>
        <v>20-29</v>
      </c>
      <c r="G495" s="1" t="s">
        <v>718</v>
      </c>
      <c r="H495">
        <v>0</v>
      </c>
      <c r="I495">
        <v>0</v>
      </c>
      <c r="J495">
        <v>1</v>
      </c>
      <c r="K495" s="4">
        <v>8.0500000000000007</v>
      </c>
      <c r="L495" s="1" t="s">
        <v>45</v>
      </c>
      <c r="M495" s="1" t="s">
        <v>719</v>
      </c>
    </row>
    <row r="496" spans="1:13" x14ac:dyDescent="0.25">
      <c r="A496" s="1" t="s">
        <v>716</v>
      </c>
      <c r="B496" s="1" t="s">
        <v>453</v>
      </c>
      <c r="C496" s="1" t="s">
        <v>920</v>
      </c>
      <c r="D496" s="1" t="s">
        <v>44</v>
      </c>
      <c r="F496" t="str">
        <f>VLOOKUP(Titanic_dataset[[#This Row],[Age]],$P$4:$Q$13,2)</f>
        <v>0-9</v>
      </c>
      <c r="G496" s="1" t="s">
        <v>718</v>
      </c>
      <c r="H496">
        <v>0</v>
      </c>
      <c r="I496">
        <v>0</v>
      </c>
      <c r="J496">
        <v>1</v>
      </c>
      <c r="K496" s="4">
        <v>14.458299999999999</v>
      </c>
      <c r="L496" s="1" t="s">
        <v>48</v>
      </c>
      <c r="M496" s="1" t="s">
        <v>719</v>
      </c>
    </row>
    <row r="497" spans="1:13" x14ac:dyDescent="0.25">
      <c r="A497" s="1" t="s">
        <v>723</v>
      </c>
      <c r="B497" s="1" t="s">
        <v>454</v>
      </c>
      <c r="C497" s="1" t="s">
        <v>1186</v>
      </c>
      <c r="D497" s="1" t="s">
        <v>47</v>
      </c>
      <c r="E497">
        <v>54</v>
      </c>
      <c r="F497" t="str">
        <f>VLOOKUP(Titanic_dataset[[#This Row],[Age]],$P$4:$Q$13,2)</f>
        <v>50-59</v>
      </c>
      <c r="G497" s="1" t="s">
        <v>722</v>
      </c>
      <c r="H497">
        <v>1</v>
      </c>
      <c r="I497">
        <v>0</v>
      </c>
      <c r="J497">
        <v>2</v>
      </c>
      <c r="K497" s="4">
        <v>78.2667</v>
      </c>
      <c r="L497" s="1" t="s">
        <v>48</v>
      </c>
      <c r="M497" s="1" t="s">
        <v>13</v>
      </c>
    </row>
    <row r="498" spans="1:13" x14ac:dyDescent="0.25">
      <c r="A498" s="1" t="s">
        <v>716</v>
      </c>
      <c r="B498" s="1" t="s">
        <v>455</v>
      </c>
      <c r="C498" s="1" t="s">
        <v>953</v>
      </c>
      <c r="D498" s="1" t="s">
        <v>44</v>
      </c>
      <c r="F498" t="str">
        <f>VLOOKUP(Titanic_dataset[[#This Row],[Age]],$P$4:$Q$13,2)</f>
        <v>0-9</v>
      </c>
      <c r="G498" s="1" t="s">
        <v>718</v>
      </c>
      <c r="H498">
        <v>0</v>
      </c>
      <c r="I498">
        <v>0</v>
      </c>
      <c r="J498">
        <v>1</v>
      </c>
      <c r="K498" s="4">
        <v>15.1</v>
      </c>
      <c r="L498" s="1" t="s">
        <v>45</v>
      </c>
      <c r="M498" s="1" t="s">
        <v>719</v>
      </c>
    </row>
    <row r="499" spans="1:13" x14ac:dyDescent="0.25">
      <c r="A499" s="1" t="s">
        <v>720</v>
      </c>
      <c r="B499" s="1" t="s">
        <v>307</v>
      </c>
      <c r="C499" s="1" t="s">
        <v>1187</v>
      </c>
      <c r="D499" s="1" t="s">
        <v>47</v>
      </c>
      <c r="E499">
        <v>25</v>
      </c>
      <c r="F499" t="str">
        <f>VLOOKUP(Titanic_dataset[[#This Row],[Age]],$P$4:$Q$13,2)</f>
        <v>20-29</v>
      </c>
      <c r="G499" s="1" t="s">
        <v>722</v>
      </c>
      <c r="H499">
        <v>1</v>
      </c>
      <c r="I499">
        <v>2</v>
      </c>
      <c r="J499">
        <v>4</v>
      </c>
      <c r="K499" s="4">
        <v>151.55000000000001</v>
      </c>
      <c r="L499" s="1" t="s">
        <v>45</v>
      </c>
      <c r="M499" s="1" t="s">
        <v>719</v>
      </c>
    </row>
    <row r="500" spans="1:13" x14ac:dyDescent="0.25">
      <c r="A500" s="1" t="s">
        <v>716</v>
      </c>
      <c r="B500" s="1" t="s">
        <v>456</v>
      </c>
      <c r="C500" s="1" t="s">
        <v>1188</v>
      </c>
      <c r="D500" s="1" t="s">
        <v>44</v>
      </c>
      <c r="E500">
        <v>24</v>
      </c>
      <c r="F500" t="str">
        <f>VLOOKUP(Titanic_dataset[[#This Row],[Age]],$P$4:$Q$13,2)</f>
        <v>20-29</v>
      </c>
      <c r="G500" s="1" t="s">
        <v>718</v>
      </c>
      <c r="H500">
        <v>0</v>
      </c>
      <c r="I500">
        <v>0</v>
      </c>
      <c r="J500">
        <v>1</v>
      </c>
      <c r="K500" s="4">
        <v>7.7957999999999998</v>
      </c>
      <c r="L500" s="1" t="s">
        <v>45</v>
      </c>
      <c r="M500" s="1" t="s">
        <v>719</v>
      </c>
    </row>
    <row r="501" spans="1:13" x14ac:dyDescent="0.25">
      <c r="A501" s="1" t="s">
        <v>716</v>
      </c>
      <c r="B501" s="1" t="s">
        <v>195</v>
      </c>
      <c r="C501" s="1" t="s">
        <v>1189</v>
      </c>
      <c r="D501" s="1" t="s">
        <v>44</v>
      </c>
      <c r="E501">
        <v>17</v>
      </c>
      <c r="F501" t="str">
        <f>VLOOKUP(Titanic_dataset[[#This Row],[Age]],$P$4:$Q$13,2)</f>
        <v>10-19</v>
      </c>
      <c r="G501" s="1" t="s">
        <v>718</v>
      </c>
      <c r="H501">
        <v>0</v>
      </c>
      <c r="I501">
        <v>0</v>
      </c>
      <c r="J501">
        <v>1</v>
      </c>
      <c r="K501" s="4">
        <v>8.6624999999999996</v>
      </c>
      <c r="L501" s="1" t="s">
        <v>45</v>
      </c>
      <c r="M501" s="1" t="s">
        <v>719</v>
      </c>
    </row>
    <row r="502" spans="1:13" x14ac:dyDescent="0.25">
      <c r="A502" s="1" t="s">
        <v>723</v>
      </c>
      <c r="B502" s="1" t="s">
        <v>457</v>
      </c>
      <c r="C502" s="1" t="s">
        <v>1063</v>
      </c>
      <c r="D502" s="1" t="s">
        <v>47</v>
      </c>
      <c r="E502">
        <v>21</v>
      </c>
      <c r="F502" t="str">
        <f>VLOOKUP(Titanic_dataset[[#This Row],[Age]],$P$4:$Q$13,2)</f>
        <v>20-29</v>
      </c>
      <c r="G502" s="1" t="s">
        <v>718</v>
      </c>
      <c r="H502">
        <v>0</v>
      </c>
      <c r="I502">
        <v>0</v>
      </c>
      <c r="J502">
        <v>1</v>
      </c>
      <c r="K502" s="4">
        <v>7.75</v>
      </c>
      <c r="L502" s="1" t="s">
        <v>53</v>
      </c>
      <c r="M502" s="1" t="s">
        <v>719</v>
      </c>
    </row>
    <row r="503" spans="1:13" x14ac:dyDescent="0.25">
      <c r="A503" s="1" t="s">
        <v>723</v>
      </c>
      <c r="B503" s="1" t="s">
        <v>458</v>
      </c>
      <c r="C503" s="1" t="s">
        <v>1190</v>
      </c>
      <c r="D503" s="1" t="s">
        <v>47</v>
      </c>
      <c r="F503" t="str">
        <f>VLOOKUP(Titanic_dataset[[#This Row],[Age]],$P$4:$Q$13,2)</f>
        <v>0-9</v>
      </c>
      <c r="G503" s="1" t="s">
        <v>718</v>
      </c>
      <c r="H503">
        <v>0</v>
      </c>
      <c r="I503">
        <v>0</v>
      </c>
      <c r="J503">
        <v>1</v>
      </c>
      <c r="K503" s="4">
        <v>7.6292</v>
      </c>
      <c r="L503" s="1" t="s">
        <v>53</v>
      </c>
      <c r="M503" s="1" t="s">
        <v>719</v>
      </c>
    </row>
    <row r="504" spans="1:13" x14ac:dyDescent="0.25">
      <c r="A504" s="1" t="s">
        <v>723</v>
      </c>
      <c r="B504" s="1" t="s">
        <v>459</v>
      </c>
      <c r="C504" s="1" t="s">
        <v>1191</v>
      </c>
      <c r="D504" s="1" t="s">
        <v>47</v>
      </c>
      <c r="E504">
        <v>37</v>
      </c>
      <c r="F504" t="str">
        <f>VLOOKUP(Titanic_dataset[[#This Row],[Age]],$P$4:$Q$13,2)</f>
        <v>30-39</v>
      </c>
      <c r="G504" s="1" t="s">
        <v>718</v>
      </c>
      <c r="H504">
        <v>0</v>
      </c>
      <c r="I504">
        <v>0</v>
      </c>
      <c r="J504">
        <v>1</v>
      </c>
      <c r="K504" s="4">
        <v>9.5875000000000004</v>
      </c>
      <c r="L504" s="1" t="s">
        <v>45</v>
      </c>
      <c r="M504" s="1" t="s">
        <v>719</v>
      </c>
    </row>
    <row r="505" spans="1:13" x14ac:dyDescent="0.25">
      <c r="A505" s="1" t="s">
        <v>723</v>
      </c>
      <c r="B505" s="1" t="s">
        <v>460</v>
      </c>
      <c r="C505" s="1" t="s">
        <v>1192</v>
      </c>
      <c r="D505" s="1" t="s">
        <v>47</v>
      </c>
      <c r="E505">
        <v>16</v>
      </c>
      <c r="F505" t="str">
        <f>VLOOKUP(Titanic_dataset[[#This Row],[Age]],$P$4:$Q$13,2)</f>
        <v>10-19</v>
      </c>
      <c r="G505" s="1" t="s">
        <v>722</v>
      </c>
      <c r="H505">
        <v>0</v>
      </c>
      <c r="I505">
        <v>0</v>
      </c>
      <c r="J505">
        <v>1</v>
      </c>
      <c r="K505" s="4">
        <v>86.5</v>
      </c>
      <c r="L505" s="1" t="s">
        <v>45</v>
      </c>
      <c r="M505" s="1" t="s">
        <v>13</v>
      </c>
    </row>
    <row r="506" spans="1:13" x14ac:dyDescent="0.25">
      <c r="A506" s="1" t="s">
        <v>716</v>
      </c>
      <c r="B506" s="1" t="s">
        <v>313</v>
      </c>
      <c r="C506" s="1" t="s">
        <v>1193</v>
      </c>
      <c r="D506" s="1" t="s">
        <v>44</v>
      </c>
      <c r="E506">
        <v>18</v>
      </c>
      <c r="F506" t="str">
        <f>VLOOKUP(Titanic_dataset[[#This Row],[Age]],$P$4:$Q$13,2)</f>
        <v>10-19</v>
      </c>
      <c r="G506" s="1" t="s">
        <v>722</v>
      </c>
      <c r="H506">
        <v>1</v>
      </c>
      <c r="I506">
        <v>0</v>
      </c>
      <c r="J506">
        <v>2</v>
      </c>
      <c r="K506" s="4">
        <v>108.9</v>
      </c>
      <c r="L506" s="1" t="s">
        <v>48</v>
      </c>
      <c r="M506" s="1" t="s">
        <v>719</v>
      </c>
    </row>
    <row r="507" spans="1:13" x14ac:dyDescent="0.25">
      <c r="A507" s="1" t="s">
        <v>720</v>
      </c>
      <c r="B507" s="1" t="s">
        <v>461</v>
      </c>
      <c r="C507" s="1" t="s">
        <v>1194</v>
      </c>
      <c r="D507" s="1" t="s">
        <v>47</v>
      </c>
      <c r="E507">
        <v>33</v>
      </c>
      <c r="F507" t="str">
        <f>VLOOKUP(Titanic_dataset[[#This Row],[Age]],$P$4:$Q$13,2)</f>
        <v>30-39</v>
      </c>
      <c r="G507" s="1" t="s">
        <v>733</v>
      </c>
      <c r="H507">
        <v>0</v>
      </c>
      <c r="I507">
        <v>2</v>
      </c>
      <c r="J507">
        <v>3</v>
      </c>
      <c r="K507" s="4">
        <v>26</v>
      </c>
      <c r="L507" s="1" t="s">
        <v>45</v>
      </c>
      <c r="M507" s="1" t="s">
        <v>13</v>
      </c>
    </row>
    <row r="508" spans="1:13" x14ac:dyDescent="0.25">
      <c r="A508" s="1" t="s">
        <v>716</v>
      </c>
      <c r="B508" s="1" t="s">
        <v>462</v>
      </c>
      <c r="C508" s="1" t="s">
        <v>1195</v>
      </c>
      <c r="D508" s="1" t="s">
        <v>44</v>
      </c>
      <c r="F508" t="str">
        <f>VLOOKUP(Titanic_dataset[[#This Row],[Age]],$P$4:$Q$13,2)</f>
        <v>0-9</v>
      </c>
      <c r="G508" s="1" t="s">
        <v>722</v>
      </c>
      <c r="H508">
        <v>0</v>
      </c>
      <c r="I508">
        <v>0</v>
      </c>
      <c r="J508">
        <v>1</v>
      </c>
      <c r="K508" s="4">
        <v>26.55</v>
      </c>
      <c r="L508" s="1" t="s">
        <v>45</v>
      </c>
      <c r="M508" s="1" t="s">
        <v>13</v>
      </c>
    </row>
    <row r="509" spans="1:13" x14ac:dyDescent="0.25">
      <c r="A509" s="1" t="s">
        <v>716</v>
      </c>
      <c r="B509" s="1" t="s">
        <v>187</v>
      </c>
      <c r="C509" s="1" t="s">
        <v>1196</v>
      </c>
      <c r="D509" s="1" t="s">
        <v>44</v>
      </c>
      <c r="E509">
        <v>28</v>
      </c>
      <c r="F509" t="str">
        <f>VLOOKUP(Titanic_dataset[[#This Row],[Age]],$P$4:$Q$13,2)</f>
        <v>20-29</v>
      </c>
      <c r="G509" s="1" t="s">
        <v>718</v>
      </c>
      <c r="H509">
        <v>0</v>
      </c>
      <c r="I509">
        <v>0</v>
      </c>
      <c r="J509">
        <v>1</v>
      </c>
      <c r="K509" s="4">
        <v>22.524999999999999</v>
      </c>
      <c r="L509" s="1" t="s">
        <v>45</v>
      </c>
      <c r="M509" s="1" t="s">
        <v>719</v>
      </c>
    </row>
    <row r="510" spans="1:13" x14ac:dyDescent="0.25">
      <c r="A510" s="1" t="s">
        <v>716</v>
      </c>
      <c r="B510" s="1" t="s">
        <v>463</v>
      </c>
      <c r="C510" s="1" t="s">
        <v>1197</v>
      </c>
      <c r="D510" s="1" t="s">
        <v>44</v>
      </c>
      <c r="E510">
        <v>26</v>
      </c>
      <c r="F510" t="str">
        <f>VLOOKUP(Titanic_dataset[[#This Row],[Age]],$P$4:$Q$13,2)</f>
        <v>20-29</v>
      </c>
      <c r="G510" s="1" t="s">
        <v>718</v>
      </c>
      <c r="H510">
        <v>0</v>
      </c>
      <c r="I510">
        <v>0</v>
      </c>
      <c r="J510">
        <v>1</v>
      </c>
      <c r="K510" s="4">
        <v>56.495800000000003</v>
      </c>
      <c r="L510" s="1" t="s">
        <v>45</v>
      </c>
      <c r="M510" s="1" t="s">
        <v>13</v>
      </c>
    </row>
    <row r="511" spans="1:13" x14ac:dyDescent="0.25">
      <c r="A511" s="1" t="s">
        <v>716</v>
      </c>
      <c r="B511" s="1" t="s">
        <v>464</v>
      </c>
      <c r="C511" s="1" t="s">
        <v>1198</v>
      </c>
      <c r="D511" s="1" t="s">
        <v>44</v>
      </c>
      <c r="E511">
        <v>29</v>
      </c>
      <c r="F511" t="str">
        <f>VLOOKUP(Titanic_dataset[[#This Row],[Age]],$P$4:$Q$13,2)</f>
        <v>20-29</v>
      </c>
      <c r="G511" s="1" t="s">
        <v>718</v>
      </c>
      <c r="H511">
        <v>0</v>
      </c>
      <c r="I511">
        <v>0</v>
      </c>
      <c r="J511">
        <v>1</v>
      </c>
      <c r="K511" s="4">
        <v>7.75</v>
      </c>
      <c r="L511" s="1" t="s">
        <v>53</v>
      </c>
      <c r="M511" s="1" t="s">
        <v>13</v>
      </c>
    </row>
    <row r="512" spans="1:13" x14ac:dyDescent="0.25">
      <c r="A512" s="1" t="s">
        <v>716</v>
      </c>
      <c r="B512" s="1" t="s">
        <v>161</v>
      </c>
      <c r="C512" s="1" t="s">
        <v>727</v>
      </c>
      <c r="D512" s="1" t="s">
        <v>44</v>
      </c>
      <c r="F512" t="str">
        <f>VLOOKUP(Titanic_dataset[[#This Row],[Age]],$P$4:$Q$13,2)</f>
        <v>0-9</v>
      </c>
      <c r="G512" s="1" t="s">
        <v>718</v>
      </c>
      <c r="H512">
        <v>0</v>
      </c>
      <c r="I512">
        <v>0</v>
      </c>
      <c r="J512">
        <v>1</v>
      </c>
      <c r="K512" s="4">
        <v>8.0500000000000007</v>
      </c>
      <c r="L512" s="1" t="s">
        <v>45</v>
      </c>
      <c r="M512" s="1" t="s">
        <v>719</v>
      </c>
    </row>
    <row r="513" spans="1:13" x14ac:dyDescent="0.25">
      <c r="A513" s="1" t="s">
        <v>716</v>
      </c>
      <c r="B513" s="1" t="s">
        <v>465</v>
      </c>
      <c r="C513" s="1" t="s">
        <v>1199</v>
      </c>
      <c r="D513" s="1" t="s">
        <v>44</v>
      </c>
      <c r="E513">
        <v>36</v>
      </c>
      <c r="F513" t="str">
        <f>VLOOKUP(Titanic_dataset[[#This Row],[Age]],$P$4:$Q$13,2)</f>
        <v>30-39</v>
      </c>
      <c r="G513" s="1" t="s">
        <v>722</v>
      </c>
      <c r="H513">
        <v>0</v>
      </c>
      <c r="I513">
        <v>0</v>
      </c>
      <c r="J513">
        <v>1</v>
      </c>
      <c r="K513" s="4">
        <v>26.287500000000001</v>
      </c>
      <c r="L513" s="1" t="s">
        <v>45</v>
      </c>
      <c r="M513" s="1" t="s">
        <v>13</v>
      </c>
    </row>
    <row r="514" spans="1:13" x14ac:dyDescent="0.25">
      <c r="A514" s="1" t="s">
        <v>720</v>
      </c>
      <c r="B514" s="1" t="s">
        <v>466</v>
      </c>
      <c r="C514" s="1" t="s">
        <v>1200</v>
      </c>
      <c r="D514" s="1" t="s">
        <v>47</v>
      </c>
      <c r="E514">
        <v>54</v>
      </c>
      <c r="F514" t="str">
        <f>VLOOKUP(Titanic_dataset[[#This Row],[Age]],$P$4:$Q$13,2)</f>
        <v>50-59</v>
      </c>
      <c r="G514" s="1" t="s">
        <v>722</v>
      </c>
      <c r="H514">
        <v>1</v>
      </c>
      <c r="I514">
        <v>0</v>
      </c>
      <c r="J514">
        <v>2</v>
      </c>
      <c r="K514" s="4">
        <v>59.4</v>
      </c>
      <c r="L514" s="1" t="s">
        <v>48</v>
      </c>
      <c r="M514" s="1" t="s">
        <v>13</v>
      </c>
    </row>
    <row r="515" spans="1:13" x14ac:dyDescent="0.25">
      <c r="A515" s="1" t="s">
        <v>716</v>
      </c>
      <c r="B515" s="1" t="s">
        <v>467</v>
      </c>
      <c r="C515" s="1" t="s">
        <v>1201</v>
      </c>
      <c r="D515" s="1" t="s">
        <v>44</v>
      </c>
      <c r="E515">
        <v>24</v>
      </c>
      <c r="F515" t="str">
        <f>VLOOKUP(Titanic_dataset[[#This Row],[Age]],$P$4:$Q$13,2)</f>
        <v>20-29</v>
      </c>
      <c r="G515" s="1" t="s">
        <v>718</v>
      </c>
      <c r="H515">
        <v>0</v>
      </c>
      <c r="I515">
        <v>0</v>
      </c>
      <c r="J515">
        <v>1</v>
      </c>
      <c r="K515" s="4">
        <v>7.4958</v>
      </c>
      <c r="L515" s="1" t="s">
        <v>45</v>
      </c>
      <c r="M515" s="1" t="s">
        <v>719</v>
      </c>
    </row>
    <row r="516" spans="1:13" x14ac:dyDescent="0.25">
      <c r="A516" s="1" t="s">
        <v>716</v>
      </c>
      <c r="B516" s="1" t="s">
        <v>468</v>
      </c>
      <c r="C516" s="1" t="s">
        <v>1202</v>
      </c>
      <c r="D516" s="1" t="s">
        <v>44</v>
      </c>
      <c r="E516">
        <v>47</v>
      </c>
      <c r="F516" t="str">
        <f>VLOOKUP(Titanic_dataset[[#This Row],[Age]],$P$4:$Q$13,2)</f>
        <v>40-49</v>
      </c>
      <c r="G516" s="1" t="s">
        <v>722</v>
      </c>
      <c r="H516">
        <v>0</v>
      </c>
      <c r="I516">
        <v>0</v>
      </c>
      <c r="J516">
        <v>1</v>
      </c>
      <c r="K516" s="4">
        <v>34.020800000000001</v>
      </c>
      <c r="L516" s="1" t="s">
        <v>45</v>
      </c>
      <c r="M516" s="1" t="s">
        <v>719</v>
      </c>
    </row>
    <row r="517" spans="1:13" x14ac:dyDescent="0.25">
      <c r="A517" s="1" t="s">
        <v>720</v>
      </c>
      <c r="B517" s="1" t="s">
        <v>469</v>
      </c>
      <c r="C517" s="1" t="s">
        <v>1203</v>
      </c>
      <c r="D517" s="1" t="s">
        <v>47</v>
      </c>
      <c r="E517">
        <v>34</v>
      </c>
      <c r="F517" t="str">
        <f>VLOOKUP(Titanic_dataset[[#This Row],[Age]],$P$4:$Q$13,2)</f>
        <v>30-39</v>
      </c>
      <c r="G517" s="1" t="s">
        <v>733</v>
      </c>
      <c r="H517">
        <v>0</v>
      </c>
      <c r="I517">
        <v>0</v>
      </c>
      <c r="J517">
        <v>1</v>
      </c>
      <c r="K517" s="4">
        <v>10.5</v>
      </c>
      <c r="L517" s="1" t="s">
        <v>45</v>
      </c>
      <c r="M517" s="1" t="s">
        <v>13</v>
      </c>
    </row>
    <row r="518" spans="1:13" x14ac:dyDescent="0.25">
      <c r="A518" s="1" t="s">
        <v>716</v>
      </c>
      <c r="B518" s="1" t="s">
        <v>470</v>
      </c>
      <c r="C518" s="1" t="s">
        <v>835</v>
      </c>
      <c r="D518" s="1" t="s">
        <v>44</v>
      </c>
      <c r="F518" t="str">
        <f>VLOOKUP(Titanic_dataset[[#This Row],[Age]],$P$4:$Q$13,2)</f>
        <v>0-9</v>
      </c>
      <c r="G518" s="1" t="s">
        <v>718</v>
      </c>
      <c r="H518">
        <v>0</v>
      </c>
      <c r="I518">
        <v>0</v>
      </c>
      <c r="J518">
        <v>1</v>
      </c>
      <c r="K518" s="4">
        <v>24.15</v>
      </c>
      <c r="L518" s="1" t="s">
        <v>53</v>
      </c>
      <c r="M518" s="1" t="s">
        <v>719</v>
      </c>
    </row>
    <row r="519" spans="1:13" x14ac:dyDescent="0.25">
      <c r="A519" s="1" t="s">
        <v>720</v>
      </c>
      <c r="B519" s="1" t="s">
        <v>471</v>
      </c>
      <c r="C519" s="1" t="s">
        <v>1204</v>
      </c>
      <c r="D519" s="1" t="s">
        <v>47</v>
      </c>
      <c r="E519">
        <v>36</v>
      </c>
      <c r="F519" t="str">
        <f>VLOOKUP(Titanic_dataset[[#This Row],[Age]],$P$4:$Q$13,2)</f>
        <v>30-39</v>
      </c>
      <c r="G519" s="1" t="s">
        <v>733</v>
      </c>
      <c r="H519">
        <v>1</v>
      </c>
      <c r="I519">
        <v>0</v>
      </c>
      <c r="J519">
        <v>2</v>
      </c>
      <c r="K519" s="4">
        <v>26</v>
      </c>
      <c r="L519" s="1" t="s">
        <v>45</v>
      </c>
      <c r="M519" s="1" t="s">
        <v>13</v>
      </c>
    </row>
    <row r="520" spans="1:13" x14ac:dyDescent="0.25">
      <c r="A520" s="1" t="s">
        <v>716</v>
      </c>
      <c r="B520" s="1" t="s">
        <v>472</v>
      </c>
      <c r="C520" s="1" t="s">
        <v>1205</v>
      </c>
      <c r="D520" s="1" t="s">
        <v>44</v>
      </c>
      <c r="E520">
        <v>32</v>
      </c>
      <c r="F520" t="str">
        <f>VLOOKUP(Titanic_dataset[[#This Row],[Age]],$P$4:$Q$13,2)</f>
        <v>30-39</v>
      </c>
      <c r="G520" s="1" t="s">
        <v>718</v>
      </c>
      <c r="H520">
        <v>0</v>
      </c>
      <c r="I520">
        <v>0</v>
      </c>
      <c r="J520">
        <v>1</v>
      </c>
      <c r="K520" s="4">
        <v>7.8958000000000004</v>
      </c>
      <c r="L520" s="1" t="s">
        <v>45</v>
      </c>
      <c r="M520" s="1" t="s">
        <v>719</v>
      </c>
    </row>
    <row r="521" spans="1:13" x14ac:dyDescent="0.25">
      <c r="A521" s="1" t="s">
        <v>723</v>
      </c>
      <c r="B521" s="1" t="s">
        <v>473</v>
      </c>
      <c r="C521" s="1" t="s">
        <v>1206</v>
      </c>
      <c r="D521" s="1" t="s">
        <v>47</v>
      </c>
      <c r="E521">
        <v>30</v>
      </c>
      <c r="F521" t="str">
        <f>VLOOKUP(Titanic_dataset[[#This Row],[Age]],$P$4:$Q$13,2)</f>
        <v>30-39</v>
      </c>
      <c r="G521" s="1" t="s">
        <v>722</v>
      </c>
      <c r="H521">
        <v>0</v>
      </c>
      <c r="I521">
        <v>0</v>
      </c>
      <c r="J521">
        <v>1</v>
      </c>
      <c r="K521" s="4">
        <v>93.5</v>
      </c>
      <c r="L521" s="1" t="s">
        <v>45</v>
      </c>
      <c r="M521" s="1" t="s">
        <v>13</v>
      </c>
    </row>
    <row r="522" spans="1:13" x14ac:dyDescent="0.25">
      <c r="A522" s="1" t="s">
        <v>716</v>
      </c>
      <c r="B522" s="1" t="s">
        <v>474</v>
      </c>
      <c r="C522" s="1" t="s">
        <v>1207</v>
      </c>
      <c r="D522" s="1" t="s">
        <v>44</v>
      </c>
      <c r="E522">
        <v>22</v>
      </c>
      <c r="F522" t="str">
        <f>VLOOKUP(Titanic_dataset[[#This Row],[Age]],$P$4:$Q$13,2)</f>
        <v>20-29</v>
      </c>
      <c r="G522" s="1" t="s">
        <v>718</v>
      </c>
      <c r="H522">
        <v>0</v>
      </c>
      <c r="I522">
        <v>0</v>
      </c>
      <c r="J522">
        <v>1</v>
      </c>
      <c r="K522" s="4">
        <v>7.8958000000000004</v>
      </c>
      <c r="L522" s="1" t="s">
        <v>45</v>
      </c>
      <c r="M522" s="1" t="s">
        <v>719</v>
      </c>
    </row>
    <row r="523" spans="1:13" x14ac:dyDescent="0.25">
      <c r="A523" s="1" t="s">
        <v>716</v>
      </c>
      <c r="B523" s="1" t="s">
        <v>475</v>
      </c>
      <c r="C523" s="1" t="s">
        <v>1208</v>
      </c>
      <c r="D523" s="1" t="s">
        <v>44</v>
      </c>
      <c r="F523" t="str">
        <f>VLOOKUP(Titanic_dataset[[#This Row],[Age]],$P$4:$Q$13,2)</f>
        <v>0-9</v>
      </c>
      <c r="G523" s="1" t="s">
        <v>718</v>
      </c>
      <c r="H523">
        <v>0</v>
      </c>
      <c r="I523">
        <v>0</v>
      </c>
      <c r="J523">
        <v>1</v>
      </c>
      <c r="K523" s="4">
        <v>7.2249999999999996</v>
      </c>
      <c r="L523" s="1" t="s">
        <v>48</v>
      </c>
      <c r="M523" s="1" t="s">
        <v>719</v>
      </c>
    </row>
    <row r="524" spans="1:13" x14ac:dyDescent="0.25">
      <c r="A524" s="1" t="s">
        <v>720</v>
      </c>
      <c r="B524" s="1" t="s">
        <v>331</v>
      </c>
      <c r="C524" s="1" t="s">
        <v>1209</v>
      </c>
      <c r="D524" s="1" t="s">
        <v>47</v>
      </c>
      <c r="E524">
        <v>44</v>
      </c>
      <c r="F524" t="str">
        <f>VLOOKUP(Titanic_dataset[[#This Row],[Age]],$P$4:$Q$13,2)</f>
        <v>40-49</v>
      </c>
      <c r="G524" s="1" t="s">
        <v>722</v>
      </c>
      <c r="H524">
        <v>0</v>
      </c>
      <c r="I524">
        <v>1</v>
      </c>
      <c r="J524">
        <v>2</v>
      </c>
      <c r="K524" s="4">
        <v>57.979199999999999</v>
      </c>
      <c r="L524" s="1" t="s">
        <v>48</v>
      </c>
      <c r="M524" s="1" t="s">
        <v>13</v>
      </c>
    </row>
    <row r="525" spans="1:13" x14ac:dyDescent="0.25">
      <c r="A525" s="1" t="s">
        <v>716</v>
      </c>
      <c r="B525" s="1" t="s">
        <v>476</v>
      </c>
      <c r="C525" s="1" t="s">
        <v>1210</v>
      </c>
      <c r="D525" s="1" t="s">
        <v>44</v>
      </c>
      <c r="F525" t="str">
        <f>VLOOKUP(Titanic_dataset[[#This Row],[Age]],$P$4:$Q$13,2)</f>
        <v>0-9</v>
      </c>
      <c r="G525" s="1" t="s">
        <v>718</v>
      </c>
      <c r="H525">
        <v>0</v>
      </c>
      <c r="I525">
        <v>0</v>
      </c>
      <c r="J525">
        <v>1</v>
      </c>
      <c r="K525" s="4">
        <v>7.2291999999999996</v>
      </c>
      <c r="L525" s="1" t="s">
        <v>48</v>
      </c>
      <c r="M525" s="1" t="s">
        <v>719</v>
      </c>
    </row>
    <row r="526" spans="1:13" x14ac:dyDescent="0.25">
      <c r="A526" s="1" t="s">
        <v>716</v>
      </c>
      <c r="B526" s="1" t="s">
        <v>477</v>
      </c>
      <c r="C526" s="1" t="s">
        <v>727</v>
      </c>
      <c r="D526" s="1" t="s">
        <v>44</v>
      </c>
      <c r="E526">
        <v>40</v>
      </c>
      <c r="F526" t="str">
        <f>VLOOKUP(Titanic_dataset[[#This Row],[Age]],$P$4:$Q$13,2)</f>
        <v>40-49</v>
      </c>
      <c r="G526" s="1" t="s">
        <v>718</v>
      </c>
      <c r="H526">
        <v>0</v>
      </c>
      <c r="I526">
        <v>0</v>
      </c>
      <c r="J526">
        <v>1</v>
      </c>
      <c r="K526" s="4">
        <v>7.75</v>
      </c>
      <c r="L526" s="1" t="s">
        <v>53</v>
      </c>
      <c r="M526" s="1" t="s">
        <v>719</v>
      </c>
    </row>
    <row r="527" spans="1:13" x14ac:dyDescent="0.25">
      <c r="A527" s="1" t="s">
        <v>723</v>
      </c>
      <c r="B527" s="1" t="s">
        <v>478</v>
      </c>
      <c r="C527" s="1" t="s">
        <v>1211</v>
      </c>
      <c r="D527" s="1" t="s">
        <v>47</v>
      </c>
      <c r="E527">
        <v>50</v>
      </c>
      <c r="F527" t="str">
        <f>VLOOKUP(Titanic_dataset[[#This Row],[Age]],$P$4:$Q$13,2)</f>
        <v>50-59</v>
      </c>
      <c r="G527" s="1" t="s">
        <v>733</v>
      </c>
      <c r="H527">
        <v>0</v>
      </c>
      <c r="I527">
        <v>0</v>
      </c>
      <c r="J527">
        <v>1</v>
      </c>
      <c r="K527" s="4">
        <v>10.5</v>
      </c>
      <c r="L527" s="1" t="s">
        <v>45</v>
      </c>
      <c r="M527" s="1" t="s">
        <v>13</v>
      </c>
    </row>
    <row r="528" spans="1:13" x14ac:dyDescent="0.25">
      <c r="A528" s="1" t="s">
        <v>716</v>
      </c>
      <c r="B528" s="1" t="s">
        <v>479</v>
      </c>
      <c r="C528" s="1" t="s">
        <v>906</v>
      </c>
      <c r="D528" s="1" t="s">
        <v>44</v>
      </c>
      <c r="F528" t="str">
        <f>VLOOKUP(Titanic_dataset[[#This Row],[Age]],$P$4:$Q$13,2)</f>
        <v>0-9</v>
      </c>
      <c r="G528" s="1" t="s">
        <v>722</v>
      </c>
      <c r="H528">
        <v>0</v>
      </c>
      <c r="I528">
        <v>0</v>
      </c>
      <c r="J528">
        <v>1</v>
      </c>
      <c r="K528" s="4">
        <v>221.7792</v>
      </c>
      <c r="L528" s="1" t="s">
        <v>45</v>
      </c>
      <c r="M528" s="1" t="s">
        <v>719</v>
      </c>
    </row>
    <row r="529" spans="1:13" x14ac:dyDescent="0.25">
      <c r="A529" s="1" t="s">
        <v>716</v>
      </c>
      <c r="B529" s="1" t="s">
        <v>480</v>
      </c>
      <c r="C529" s="1" t="s">
        <v>1212</v>
      </c>
      <c r="D529" s="1" t="s">
        <v>44</v>
      </c>
      <c r="E529">
        <v>39</v>
      </c>
      <c r="F529" t="str">
        <f>VLOOKUP(Titanic_dataset[[#This Row],[Age]],$P$4:$Q$13,2)</f>
        <v>30-39</v>
      </c>
      <c r="G529" s="1" t="s">
        <v>718</v>
      </c>
      <c r="H529">
        <v>0</v>
      </c>
      <c r="I529">
        <v>0</v>
      </c>
      <c r="J529">
        <v>1</v>
      </c>
      <c r="K529" s="4">
        <v>7.9249999999999998</v>
      </c>
      <c r="L529" s="1" t="s">
        <v>45</v>
      </c>
      <c r="M529" s="1" t="s">
        <v>719</v>
      </c>
    </row>
    <row r="530" spans="1:13" x14ac:dyDescent="0.25">
      <c r="A530" s="1" t="s">
        <v>716</v>
      </c>
      <c r="B530" s="1" t="s">
        <v>481</v>
      </c>
      <c r="C530" s="1" t="s">
        <v>1213</v>
      </c>
      <c r="D530" s="1" t="s">
        <v>44</v>
      </c>
      <c r="E530">
        <v>23</v>
      </c>
      <c r="F530" t="str">
        <f>VLOOKUP(Titanic_dataset[[#This Row],[Age]],$P$4:$Q$13,2)</f>
        <v>20-29</v>
      </c>
      <c r="G530" s="1" t="s">
        <v>733</v>
      </c>
      <c r="H530">
        <v>2</v>
      </c>
      <c r="I530">
        <v>1</v>
      </c>
      <c r="J530">
        <v>4</v>
      </c>
      <c r="K530" s="4">
        <v>11.5</v>
      </c>
      <c r="L530" s="1" t="s">
        <v>45</v>
      </c>
      <c r="M530" s="1" t="s">
        <v>719</v>
      </c>
    </row>
    <row r="531" spans="1:13" x14ac:dyDescent="0.25">
      <c r="A531" s="1" t="s">
        <v>723</v>
      </c>
      <c r="B531" s="1" t="s">
        <v>461</v>
      </c>
      <c r="C531" s="1" t="s">
        <v>1214</v>
      </c>
      <c r="D531" s="1" t="s">
        <v>47</v>
      </c>
      <c r="E531">
        <v>2</v>
      </c>
      <c r="F531" t="str">
        <f>VLOOKUP(Titanic_dataset[[#This Row],[Age]],$P$4:$Q$13,2)</f>
        <v>0-9</v>
      </c>
      <c r="G531" s="1" t="s">
        <v>733</v>
      </c>
      <c r="H531">
        <v>1</v>
      </c>
      <c r="I531">
        <v>1</v>
      </c>
      <c r="J531">
        <v>3</v>
      </c>
      <c r="K531" s="4">
        <v>26</v>
      </c>
      <c r="L531" s="1" t="s">
        <v>45</v>
      </c>
      <c r="M531" s="1" t="s">
        <v>13</v>
      </c>
    </row>
    <row r="532" spans="1:13" x14ac:dyDescent="0.25">
      <c r="A532" s="1" t="s">
        <v>716</v>
      </c>
      <c r="B532" s="1" t="s">
        <v>482</v>
      </c>
      <c r="C532" s="1" t="s">
        <v>1215</v>
      </c>
      <c r="D532" s="1" t="s">
        <v>44</v>
      </c>
      <c r="F532" t="str">
        <f>VLOOKUP(Titanic_dataset[[#This Row],[Age]],$P$4:$Q$13,2)</f>
        <v>0-9</v>
      </c>
      <c r="G532" s="1" t="s">
        <v>718</v>
      </c>
      <c r="H532">
        <v>0</v>
      </c>
      <c r="I532">
        <v>0</v>
      </c>
      <c r="J532">
        <v>1</v>
      </c>
      <c r="K532" s="4">
        <v>7.2291999999999996</v>
      </c>
      <c r="L532" s="1" t="s">
        <v>48</v>
      </c>
      <c r="M532" s="1" t="s">
        <v>719</v>
      </c>
    </row>
    <row r="533" spans="1:13" x14ac:dyDescent="0.25">
      <c r="A533" s="1" t="s">
        <v>716</v>
      </c>
      <c r="B533" s="1" t="s">
        <v>346</v>
      </c>
      <c r="C533" s="1" t="s">
        <v>1216</v>
      </c>
      <c r="D533" s="1" t="s">
        <v>44</v>
      </c>
      <c r="E533">
        <v>17</v>
      </c>
      <c r="F533" t="str">
        <f>VLOOKUP(Titanic_dataset[[#This Row],[Age]],$P$4:$Q$13,2)</f>
        <v>10-19</v>
      </c>
      <c r="G533" s="1" t="s">
        <v>718</v>
      </c>
      <c r="H533">
        <v>1</v>
      </c>
      <c r="I533">
        <v>1</v>
      </c>
      <c r="J533">
        <v>3</v>
      </c>
      <c r="K533" s="4">
        <v>7.2291999999999996</v>
      </c>
      <c r="L533" s="1" t="s">
        <v>48</v>
      </c>
      <c r="M533" s="1" t="s">
        <v>719</v>
      </c>
    </row>
    <row r="534" spans="1:13" x14ac:dyDescent="0.25">
      <c r="A534" s="1" t="s">
        <v>720</v>
      </c>
      <c r="B534" s="1" t="s">
        <v>164</v>
      </c>
      <c r="C534" s="1" t="s">
        <v>1217</v>
      </c>
      <c r="D534" s="1" t="s">
        <v>47</v>
      </c>
      <c r="F534" t="str">
        <f>VLOOKUP(Titanic_dataset[[#This Row],[Age]],$P$4:$Q$13,2)</f>
        <v>0-9</v>
      </c>
      <c r="G534" s="1" t="s">
        <v>718</v>
      </c>
      <c r="H534">
        <v>0</v>
      </c>
      <c r="I534">
        <v>2</v>
      </c>
      <c r="J534">
        <v>3</v>
      </c>
      <c r="K534" s="4">
        <v>22.3583</v>
      </c>
      <c r="L534" s="1" t="s">
        <v>48</v>
      </c>
      <c r="M534" s="1" t="s">
        <v>13</v>
      </c>
    </row>
    <row r="535" spans="1:13" x14ac:dyDescent="0.25">
      <c r="A535" s="1" t="s">
        <v>723</v>
      </c>
      <c r="B535" s="1" t="s">
        <v>437</v>
      </c>
      <c r="C535" s="1" t="s">
        <v>1103</v>
      </c>
      <c r="D535" s="1" t="s">
        <v>47</v>
      </c>
      <c r="E535">
        <v>30</v>
      </c>
      <c r="F535" t="str">
        <f>VLOOKUP(Titanic_dataset[[#This Row],[Age]],$P$4:$Q$13,2)</f>
        <v>30-39</v>
      </c>
      <c r="G535" s="1" t="s">
        <v>718</v>
      </c>
      <c r="H535">
        <v>0</v>
      </c>
      <c r="I535">
        <v>0</v>
      </c>
      <c r="J535">
        <v>1</v>
      </c>
      <c r="K535" s="4">
        <v>8.6624999999999996</v>
      </c>
      <c r="L535" s="1" t="s">
        <v>45</v>
      </c>
      <c r="M535" s="1" t="s">
        <v>719</v>
      </c>
    </row>
    <row r="536" spans="1:13" x14ac:dyDescent="0.25">
      <c r="A536" s="1" t="s">
        <v>723</v>
      </c>
      <c r="B536" s="1" t="s">
        <v>320</v>
      </c>
      <c r="C536" s="1" t="s">
        <v>1218</v>
      </c>
      <c r="D536" s="1" t="s">
        <v>47</v>
      </c>
      <c r="E536">
        <v>7</v>
      </c>
      <c r="F536" t="str">
        <f>VLOOKUP(Titanic_dataset[[#This Row],[Age]],$P$4:$Q$13,2)</f>
        <v>0-9</v>
      </c>
      <c r="G536" s="1" t="s">
        <v>733</v>
      </c>
      <c r="H536">
        <v>0</v>
      </c>
      <c r="I536">
        <v>2</v>
      </c>
      <c r="J536">
        <v>3</v>
      </c>
      <c r="K536" s="4">
        <v>26.25</v>
      </c>
      <c r="L536" s="1" t="s">
        <v>45</v>
      </c>
      <c r="M536" s="1" t="s">
        <v>13</v>
      </c>
    </row>
    <row r="537" spans="1:13" x14ac:dyDescent="0.25">
      <c r="A537" s="1" t="s">
        <v>1145</v>
      </c>
      <c r="B537" s="1" t="s">
        <v>483</v>
      </c>
      <c r="C537" s="1" t="s">
        <v>1219</v>
      </c>
      <c r="D537" s="1" t="s">
        <v>44</v>
      </c>
      <c r="E537">
        <v>45</v>
      </c>
      <c r="F537" t="str">
        <f>VLOOKUP(Titanic_dataset[[#This Row],[Age]],$P$4:$Q$13,2)</f>
        <v>40-49</v>
      </c>
      <c r="G537" s="1" t="s">
        <v>722</v>
      </c>
      <c r="H537">
        <v>0</v>
      </c>
      <c r="I537">
        <v>0</v>
      </c>
      <c r="J537">
        <v>1</v>
      </c>
      <c r="K537" s="4">
        <v>26.55</v>
      </c>
      <c r="L537" s="1" t="s">
        <v>45</v>
      </c>
      <c r="M537" s="1" t="s">
        <v>719</v>
      </c>
    </row>
    <row r="538" spans="1:13" x14ac:dyDescent="0.25">
      <c r="A538" s="1" t="s">
        <v>723</v>
      </c>
      <c r="B538" s="1" t="s">
        <v>484</v>
      </c>
      <c r="C538" s="1" t="s">
        <v>805</v>
      </c>
      <c r="D538" s="1" t="s">
        <v>47</v>
      </c>
      <c r="E538">
        <v>30</v>
      </c>
      <c r="F538" t="str">
        <f>VLOOKUP(Titanic_dataset[[#This Row],[Age]],$P$4:$Q$13,2)</f>
        <v>30-39</v>
      </c>
      <c r="G538" s="1" t="s">
        <v>722</v>
      </c>
      <c r="H538">
        <v>0</v>
      </c>
      <c r="I538">
        <v>0</v>
      </c>
      <c r="J538">
        <v>1</v>
      </c>
      <c r="K538" s="4">
        <v>106.425</v>
      </c>
      <c r="L538" s="1" t="s">
        <v>48</v>
      </c>
      <c r="M538" s="1" t="s">
        <v>13</v>
      </c>
    </row>
    <row r="539" spans="1:13" x14ac:dyDescent="0.25">
      <c r="A539" s="1" t="s">
        <v>716</v>
      </c>
      <c r="B539" s="1" t="s">
        <v>485</v>
      </c>
      <c r="C539" s="1" t="s">
        <v>1220</v>
      </c>
      <c r="D539" s="1" t="s">
        <v>44</v>
      </c>
      <c r="F539" t="str">
        <f>VLOOKUP(Titanic_dataset[[#This Row],[Age]],$P$4:$Q$13,2)</f>
        <v>0-9</v>
      </c>
      <c r="G539" s="1" t="s">
        <v>718</v>
      </c>
      <c r="H539">
        <v>0</v>
      </c>
      <c r="I539">
        <v>0</v>
      </c>
      <c r="J539">
        <v>1</v>
      </c>
      <c r="K539" s="4">
        <v>14.5</v>
      </c>
      <c r="L539" s="1" t="s">
        <v>45</v>
      </c>
      <c r="M539" s="1" t="s">
        <v>719</v>
      </c>
    </row>
    <row r="540" spans="1:13" x14ac:dyDescent="0.25">
      <c r="A540" s="1" t="s">
        <v>723</v>
      </c>
      <c r="B540" s="1" t="s">
        <v>486</v>
      </c>
      <c r="C540" s="1" t="s">
        <v>1221</v>
      </c>
      <c r="D540" s="1" t="s">
        <v>47</v>
      </c>
      <c r="E540">
        <v>22</v>
      </c>
      <c r="F540" t="str">
        <f>VLOOKUP(Titanic_dataset[[#This Row],[Age]],$P$4:$Q$13,2)</f>
        <v>20-29</v>
      </c>
      <c r="G540" s="1" t="s">
        <v>722</v>
      </c>
      <c r="H540">
        <v>0</v>
      </c>
      <c r="I540">
        <v>2</v>
      </c>
      <c r="J540">
        <v>3</v>
      </c>
      <c r="K540" s="4">
        <v>49.5</v>
      </c>
      <c r="L540" s="1" t="s">
        <v>48</v>
      </c>
      <c r="M540" s="1" t="s">
        <v>13</v>
      </c>
    </row>
    <row r="541" spans="1:13" x14ac:dyDescent="0.25">
      <c r="A541" s="1" t="s">
        <v>723</v>
      </c>
      <c r="B541" s="1" t="s">
        <v>487</v>
      </c>
      <c r="C541" s="1" t="s">
        <v>1222</v>
      </c>
      <c r="D541" s="1" t="s">
        <v>47</v>
      </c>
      <c r="E541">
        <v>36</v>
      </c>
      <c r="F541" t="str">
        <f>VLOOKUP(Titanic_dataset[[#This Row],[Age]],$P$4:$Q$13,2)</f>
        <v>30-39</v>
      </c>
      <c r="G541" s="1" t="s">
        <v>722</v>
      </c>
      <c r="H541">
        <v>0</v>
      </c>
      <c r="I541">
        <v>2</v>
      </c>
      <c r="J541">
        <v>3</v>
      </c>
      <c r="K541" s="4">
        <v>71</v>
      </c>
      <c r="L541" s="1" t="s">
        <v>45</v>
      </c>
      <c r="M541" s="1" t="s">
        <v>13</v>
      </c>
    </row>
    <row r="542" spans="1:13" x14ac:dyDescent="0.25">
      <c r="A542" s="1" t="s">
        <v>723</v>
      </c>
      <c r="B542" s="1" t="s">
        <v>61</v>
      </c>
      <c r="C542" s="1" t="s">
        <v>1223</v>
      </c>
      <c r="D542" s="1" t="s">
        <v>47</v>
      </c>
      <c r="E542">
        <v>9</v>
      </c>
      <c r="F542" t="str">
        <f>VLOOKUP(Titanic_dataset[[#This Row],[Age]],$P$4:$Q$13,2)</f>
        <v>0-9</v>
      </c>
      <c r="G542" s="1" t="s">
        <v>718</v>
      </c>
      <c r="H542">
        <v>4</v>
      </c>
      <c r="I542">
        <v>2</v>
      </c>
      <c r="J542">
        <v>7</v>
      </c>
      <c r="K542" s="4">
        <v>31.274999999999999</v>
      </c>
      <c r="L542" s="1" t="s">
        <v>45</v>
      </c>
      <c r="M542" s="1" t="s">
        <v>719</v>
      </c>
    </row>
    <row r="543" spans="1:13" x14ac:dyDescent="0.25">
      <c r="A543" s="1" t="s">
        <v>723</v>
      </c>
      <c r="B543" s="1" t="s">
        <v>61</v>
      </c>
      <c r="C543" s="1" t="s">
        <v>1224</v>
      </c>
      <c r="D543" s="1" t="s">
        <v>47</v>
      </c>
      <c r="E543">
        <v>11</v>
      </c>
      <c r="F543" t="str">
        <f>VLOOKUP(Titanic_dataset[[#This Row],[Age]],$P$4:$Q$13,2)</f>
        <v>10-19</v>
      </c>
      <c r="G543" s="1" t="s">
        <v>718</v>
      </c>
      <c r="H543">
        <v>4</v>
      </c>
      <c r="I543">
        <v>2</v>
      </c>
      <c r="J543">
        <v>7</v>
      </c>
      <c r="K543" s="4">
        <v>31.274999999999999</v>
      </c>
      <c r="L543" s="1" t="s">
        <v>45</v>
      </c>
      <c r="M543" s="1" t="s">
        <v>719</v>
      </c>
    </row>
    <row r="544" spans="1:13" x14ac:dyDescent="0.25">
      <c r="A544" s="1" t="s">
        <v>716</v>
      </c>
      <c r="B544" s="1" t="s">
        <v>488</v>
      </c>
      <c r="C544" s="1" t="s">
        <v>1225</v>
      </c>
      <c r="D544" s="1" t="s">
        <v>44</v>
      </c>
      <c r="E544">
        <v>32</v>
      </c>
      <c r="F544" t="str">
        <f>VLOOKUP(Titanic_dataset[[#This Row],[Age]],$P$4:$Q$13,2)</f>
        <v>30-39</v>
      </c>
      <c r="G544" s="1" t="s">
        <v>733</v>
      </c>
      <c r="H544">
        <v>1</v>
      </c>
      <c r="I544">
        <v>0</v>
      </c>
      <c r="J544">
        <v>2</v>
      </c>
      <c r="K544" s="4">
        <v>26</v>
      </c>
      <c r="L544" s="1" t="s">
        <v>45</v>
      </c>
      <c r="M544" s="1" t="s">
        <v>13</v>
      </c>
    </row>
    <row r="545" spans="1:13" x14ac:dyDescent="0.25">
      <c r="A545" s="1" t="s">
        <v>716</v>
      </c>
      <c r="B545" s="1" t="s">
        <v>489</v>
      </c>
      <c r="C545" s="1" t="s">
        <v>1226</v>
      </c>
      <c r="D545" s="1" t="s">
        <v>44</v>
      </c>
      <c r="E545">
        <v>50</v>
      </c>
      <c r="F545" t="str">
        <f>VLOOKUP(Titanic_dataset[[#This Row],[Age]],$P$4:$Q$13,2)</f>
        <v>50-59</v>
      </c>
      <c r="G545" s="1" t="s">
        <v>722</v>
      </c>
      <c r="H545">
        <v>1</v>
      </c>
      <c r="I545">
        <v>0</v>
      </c>
      <c r="J545">
        <v>2</v>
      </c>
      <c r="K545" s="4">
        <v>106.425</v>
      </c>
      <c r="L545" s="1" t="s">
        <v>48</v>
      </c>
      <c r="M545" s="1" t="s">
        <v>719</v>
      </c>
    </row>
    <row r="546" spans="1:13" x14ac:dyDescent="0.25">
      <c r="A546" s="1" t="s">
        <v>716</v>
      </c>
      <c r="B546" s="1" t="s">
        <v>490</v>
      </c>
      <c r="C546" s="1" t="s">
        <v>1227</v>
      </c>
      <c r="D546" s="1" t="s">
        <v>44</v>
      </c>
      <c r="E546">
        <v>64</v>
      </c>
      <c r="F546" t="str">
        <f>VLOOKUP(Titanic_dataset[[#This Row],[Age]],$P$4:$Q$13,2)</f>
        <v>60-69</v>
      </c>
      <c r="G546" s="1" t="s">
        <v>722</v>
      </c>
      <c r="H546">
        <v>0</v>
      </c>
      <c r="I546">
        <v>0</v>
      </c>
      <c r="J546">
        <v>1</v>
      </c>
      <c r="K546" s="4">
        <v>26</v>
      </c>
      <c r="L546" s="1" t="s">
        <v>45</v>
      </c>
      <c r="M546" s="1" t="s">
        <v>719</v>
      </c>
    </row>
    <row r="547" spans="1:13" x14ac:dyDescent="0.25">
      <c r="A547" s="1" t="s">
        <v>720</v>
      </c>
      <c r="B547" s="1" t="s">
        <v>488</v>
      </c>
      <c r="C547" s="1" t="s">
        <v>1228</v>
      </c>
      <c r="D547" s="1" t="s">
        <v>47</v>
      </c>
      <c r="E547">
        <v>19</v>
      </c>
      <c r="F547" t="str">
        <f>VLOOKUP(Titanic_dataset[[#This Row],[Age]],$P$4:$Q$13,2)</f>
        <v>10-19</v>
      </c>
      <c r="G547" s="1" t="s">
        <v>733</v>
      </c>
      <c r="H547">
        <v>1</v>
      </c>
      <c r="I547">
        <v>0</v>
      </c>
      <c r="J547">
        <v>2</v>
      </c>
      <c r="K547" s="4">
        <v>26</v>
      </c>
      <c r="L547" s="1" t="s">
        <v>45</v>
      </c>
      <c r="M547" s="1" t="s">
        <v>13</v>
      </c>
    </row>
    <row r="548" spans="1:13" x14ac:dyDescent="0.25">
      <c r="A548" s="1" t="s">
        <v>716</v>
      </c>
      <c r="B548" s="1" t="s">
        <v>491</v>
      </c>
      <c r="C548" s="1" t="s">
        <v>1229</v>
      </c>
      <c r="D548" s="1" t="s">
        <v>44</v>
      </c>
      <c r="F548" t="str">
        <f>VLOOKUP(Titanic_dataset[[#This Row],[Age]],$P$4:$Q$13,2)</f>
        <v>0-9</v>
      </c>
      <c r="G548" s="1" t="s">
        <v>733</v>
      </c>
      <c r="H548">
        <v>0</v>
      </c>
      <c r="I548">
        <v>0</v>
      </c>
      <c r="J548">
        <v>1</v>
      </c>
      <c r="K548" s="4">
        <v>13.862500000000001</v>
      </c>
      <c r="L548" s="1" t="s">
        <v>48</v>
      </c>
      <c r="M548" s="1" t="s">
        <v>13</v>
      </c>
    </row>
    <row r="549" spans="1:13" x14ac:dyDescent="0.25">
      <c r="A549" s="1" t="s">
        <v>716</v>
      </c>
      <c r="B549" s="1" t="s">
        <v>196</v>
      </c>
      <c r="C549" s="1" t="s">
        <v>1230</v>
      </c>
      <c r="D549" s="1" t="s">
        <v>44</v>
      </c>
      <c r="E549">
        <v>33</v>
      </c>
      <c r="F549" t="str">
        <f>VLOOKUP(Titanic_dataset[[#This Row],[Age]],$P$4:$Q$13,2)</f>
        <v>30-39</v>
      </c>
      <c r="G549" s="1" t="s">
        <v>718</v>
      </c>
      <c r="H549">
        <v>1</v>
      </c>
      <c r="I549">
        <v>1</v>
      </c>
      <c r="J549">
        <v>3</v>
      </c>
      <c r="K549" s="4">
        <v>20.524999999999999</v>
      </c>
      <c r="L549" s="1" t="s">
        <v>45</v>
      </c>
      <c r="M549" s="1" t="s">
        <v>719</v>
      </c>
    </row>
    <row r="550" spans="1:13" x14ac:dyDescent="0.25">
      <c r="A550" s="1" t="s">
        <v>729</v>
      </c>
      <c r="B550" s="1" t="s">
        <v>372</v>
      </c>
      <c r="C550" s="1" t="s">
        <v>1231</v>
      </c>
      <c r="D550" s="1" t="s">
        <v>44</v>
      </c>
      <c r="E550">
        <v>8</v>
      </c>
      <c r="F550" t="str">
        <f>VLOOKUP(Titanic_dataset[[#This Row],[Age]],$P$4:$Q$13,2)</f>
        <v>0-9</v>
      </c>
      <c r="G550" s="1" t="s">
        <v>733</v>
      </c>
      <c r="H550">
        <v>1</v>
      </c>
      <c r="I550">
        <v>1</v>
      </c>
      <c r="J550">
        <v>3</v>
      </c>
      <c r="K550" s="4">
        <v>36.75</v>
      </c>
      <c r="L550" s="1" t="s">
        <v>45</v>
      </c>
      <c r="M550" s="1" t="s">
        <v>13</v>
      </c>
    </row>
    <row r="551" spans="1:13" x14ac:dyDescent="0.25">
      <c r="A551" s="1" t="s">
        <v>716</v>
      </c>
      <c r="B551" s="1" t="s">
        <v>492</v>
      </c>
      <c r="C551" s="1" t="s">
        <v>1232</v>
      </c>
      <c r="D551" s="1" t="s">
        <v>44</v>
      </c>
      <c r="E551">
        <v>17</v>
      </c>
      <c r="F551" t="str">
        <f>VLOOKUP(Titanic_dataset[[#This Row],[Age]],$P$4:$Q$13,2)</f>
        <v>10-19</v>
      </c>
      <c r="G551" s="1" t="s">
        <v>722</v>
      </c>
      <c r="H551">
        <v>0</v>
      </c>
      <c r="I551">
        <v>2</v>
      </c>
      <c r="J551">
        <v>3</v>
      </c>
      <c r="K551" s="4">
        <v>110.88330000000001</v>
      </c>
      <c r="L551" s="1" t="s">
        <v>48</v>
      </c>
      <c r="M551" s="1" t="s">
        <v>13</v>
      </c>
    </row>
    <row r="552" spans="1:13" x14ac:dyDescent="0.25">
      <c r="A552" s="1" t="s">
        <v>716</v>
      </c>
      <c r="B552" s="1" t="s">
        <v>493</v>
      </c>
      <c r="C552" s="1" t="s">
        <v>1233</v>
      </c>
      <c r="D552" s="1" t="s">
        <v>44</v>
      </c>
      <c r="E552">
        <v>27</v>
      </c>
      <c r="F552" t="str">
        <f>VLOOKUP(Titanic_dataset[[#This Row],[Age]],$P$4:$Q$13,2)</f>
        <v>20-29</v>
      </c>
      <c r="G552" s="1" t="s">
        <v>733</v>
      </c>
      <c r="H552">
        <v>0</v>
      </c>
      <c r="I552">
        <v>0</v>
      </c>
      <c r="J552">
        <v>1</v>
      </c>
      <c r="K552" s="4">
        <v>26</v>
      </c>
      <c r="L552" s="1" t="s">
        <v>45</v>
      </c>
      <c r="M552" s="1" t="s">
        <v>719</v>
      </c>
    </row>
    <row r="553" spans="1:13" x14ac:dyDescent="0.25">
      <c r="A553" s="1" t="s">
        <v>716</v>
      </c>
      <c r="B553" s="1" t="s">
        <v>212</v>
      </c>
      <c r="C553" s="1" t="s">
        <v>1234</v>
      </c>
      <c r="D553" s="1" t="s">
        <v>44</v>
      </c>
      <c r="F553" t="str">
        <f>VLOOKUP(Titanic_dataset[[#This Row],[Age]],$P$4:$Q$13,2)</f>
        <v>0-9</v>
      </c>
      <c r="G553" s="1" t="s">
        <v>718</v>
      </c>
      <c r="H553">
        <v>0</v>
      </c>
      <c r="I553">
        <v>0</v>
      </c>
      <c r="J553">
        <v>1</v>
      </c>
      <c r="K553" s="4">
        <v>7.8292000000000002</v>
      </c>
      <c r="L553" s="1" t="s">
        <v>53</v>
      </c>
      <c r="M553" s="1" t="s">
        <v>719</v>
      </c>
    </row>
    <row r="554" spans="1:13" x14ac:dyDescent="0.25">
      <c r="A554" s="1" t="s">
        <v>716</v>
      </c>
      <c r="B554" s="1" t="s">
        <v>494</v>
      </c>
      <c r="C554" s="1" t="s">
        <v>1235</v>
      </c>
      <c r="D554" s="1" t="s">
        <v>44</v>
      </c>
      <c r="E554">
        <v>22</v>
      </c>
      <c r="F554" t="str">
        <f>VLOOKUP(Titanic_dataset[[#This Row],[Age]],$P$4:$Q$13,2)</f>
        <v>20-29</v>
      </c>
      <c r="G554" s="1" t="s">
        <v>718</v>
      </c>
      <c r="H554">
        <v>0</v>
      </c>
      <c r="I554">
        <v>0</v>
      </c>
      <c r="J554">
        <v>1</v>
      </c>
      <c r="K554" s="4">
        <v>7.2249999999999996</v>
      </c>
      <c r="L554" s="1" t="s">
        <v>48</v>
      </c>
      <c r="M554" s="1" t="s">
        <v>13</v>
      </c>
    </row>
    <row r="555" spans="1:13" x14ac:dyDescent="0.25">
      <c r="A555" s="1" t="s">
        <v>723</v>
      </c>
      <c r="B555" s="1" t="s">
        <v>495</v>
      </c>
      <c r="C555" s="1" t="s">
        <v>1236</v>
      </c>
      <c r="D555" s="1" t="s">
        <v>47</v>
      </c>
      <c r="E555">
        <v>22</v>
      </c>
      <c r="F555" t="str">
        <f>VLOOKUP(Titanic_dataset[[#This Row],[Age]],$P$4:$Q$13,2)</f>
        <v>20-29</v>
      </c>
      <c r="G555" s="1" t="s">
        <v>718</v>
      </c>
      <c r="H555">
        <v>0</v>
      </c>
      <c r="I555">
        <v>0</v>
      </c>
      <c r="J555">
        <v>1</v>
      </c>
      <c r="K555" s="4">
        <v>7.7750000000000004</v>
      </c>
      <c r="L555" s="1" t="s">
        <v>45</v>
      </c>
      <c r="M555" s="1" t="s">
        <v>13</v>
      </c>
    </row>
    <row r="556" spans="1:13" x14ac:dyDescent="0.25">
      <c r="A556" s="1" t="s">
        <v>716</v>
      </c>
      <c r="B556" s="1" t="s">
        <v>496</v>
      </c>
      <c r="C556" s="1" t="s">
        <v>1237</v>
      </c>
      <c r="D556" s="1" t="s">
        <v>44</v>
      </c>
      <c r="E556">
        <v>62</v>
      </c>
      <c r="F556" t="str">
        <f>VLOOKUP(Titanic_dataset[[#This Row],[Age]],$P$4:$Q$13,2)</f>
        <v>60-69</v>
      </c>
      <c r="G556" s="1" t="s">
        <v>722</v>
      </c>
      <c r="H556">
        <v>0</v>
      </c>
      <c r="I556">
        <v>0</v>
      </c>
      <c r="J556">
        <v>1</v>
      </c>
      <c r="K556" s="4">
        <v>26.55</v>
      </c>
      <c r="L556" s="1" t="s">
        <v>45</v>
      </c>
      <c r="M556" s="1" t="s">
        <v>719</v>
      </c>
    </row>
    <row r="557" spans="1:13" x14ac:dyDescent="0.25">
      <c r="A557" s="1" t="s">
        <v>1238</v>
      </c>
      <c r="B557" s="1" t="s">
        <v>497</v>
      </c>
      <c r="C557" s="1" t="s">
        <v>1239</v>
      </c>
      <c r="D557" s="1" t="s">
        <v>47</v>
      </c>
      <c r="E557">
        <v>48</v>
      </c>
      <c r="F557" t="str">
        <f>VLOOKUP(Titanic_dataset[[#This Row],[Age]],$P$4:$Q$13,2)</f>
        <v>40-49</v>
      </c>
      <c r="G557" s="1" t="s">
        <v>722</v>
      </c>
      <c r="H557">
        <v>1</v>
      </c>
      <c r="I557">
        <v>0</v>
      </c>
      <c r="J557">
        <v>2</v>
      </c>
      <c r="K557" s="4">
        <v>39.6</v>
      </c>
      <c r="L557" s="1" t="s">
        <v>48</v>
      </c>
      <c r="M557" s="1" t="s">
        <v>13</v>
      </c>
    </row>
    <row r="558" spans="1:13" x14ac:dyDescent="0.25">
      <c r="A558" s="1" t="s">
        <v>716</v>
      </c>
      <c r="B558" s="1" t="s">
        <v>498</v>
      </c>
      <c r="C558" s="1" t="s">
        <v>857</v>
      </c>
      <c r="D558" s="1" t="s">
        <v>44</v>
      </c>
      <c r="F558" t="str">
        <f>VLOOKUP(Titanic_dataset[[#This Row],[Age]],$P$4:$Q$13,2)</f>
        <v>0-9</v>
      </c>
      <c r="G558" s="1" t="s">
        <v>722</v>
      </c>
      <c r="H558">
        <v>0</v>
      </c>
      <c r="I558">
        <v>0</v>
      </c>
      <c r="J558">
        <v>1</v>
      </c>
      <c r="K558" s="4">
        <v>227.52500000000001</v>
      </c>
      <c r="L558" s="1" t="s">
        <v>48</v>
      </c>
      <c r="M558" s="1" t="s">
        <v>719</v>
      </c>
    </row>
    <row r="559" spans="1:13" x14ac:dyDescent="0.25">
      <c r="A559" s="1" t="s">
        <v>720</v>
      </c>
      <c r="B559" s="1" t="s">
        <v>275</v>
      </c>
      <c r="C559" s="1" t="s">
        <v>1240</v>
      </c>
      <c r="D559" s="1" t="s">
        <v>47</v>
      </c>
      <c r="E559">
        <v>39</v>
      </c>
      <c r="F559" t="str">
        <f>VLOOKUP(Titanic_dataset[[#This Row],[Age]],$P$4:$Q$13,2)</f>
        <v>30-39</v>
      </c>
      <c r="G559" s="1" t="s">
        <v>722</v>
      </c>
      <c r="H559">
        <v>1</v>
      </c>
      <c r="I559">
        <v>1</v>
      </c>
      <c r="J559">
        <v>3</v>
      </c>
      <c r="K559" s="4">
        <v>79.650000000000006</v>
      </c>
      <c r="L559" s="1" t="s">
        <v>45</v>
      </c>
      <c r="M559" s="1" t="s">
        <v>13</v>
      </c>
    </row>
    <row r="560" spans="1:13" x14ac:dyDescent="0.25">
      <c r="A560" s="1" t="s">
        <v>720</v>
      </c>
      <c r="B560" s="1" t="s">
        <v>499</v>
      </c>
      <c r="C560" s="1" t="s">
        <v>1241</v>
      </c>
      <c r="D560" s="1" t="s">
        <v>47</v>
      </c>
      <c r="E560">
        <v>36</v>
      </c>
      <c r="F560" t="str">
        <f>VLOOKUP(Titanic_dataset[[#This Row],[Age]],$P$4:$Q$13,2)</f>
        <v>30-39</v>
      </c>
      <c r="G560" s="1" t="s">
        <v>718</v>
      </c>
      <c r="H560">
        <v>1</v>
      </c>
      <c r="I560">
        <v>0</v>
      </c>
      <c r="J560">
        <v>2</v>
      </c>
      <c r="K560" s="4">
        <v>17.399999999999999</v>
      </c>
      <c r="L560" s="1" t="s">
        <v>45</v>
      </c>
      <c r="M560" s="1" t="s">
        <v>13</v>
      </c>
    </row>
    <row r="561" spans="1:13" x14ac:dyDescent="0.25">
      <c r="A561" s="1" t="s">
        <v>716</v>
      </c>
      <c r="B561" s="1" t="s">
        <v>500</v>
      </c>
      <c r="C561" s="1" t="s">
        <v>1242</v>
      </c>
      <c r="D561" s="1" t="s">
        <v>44</v>
      </c>
      <c r="F561" t="str">
        <f>VLOOKUP(Titanic_dataset[[#This Row],[Age]],$P$4:$Q$13,2)</f>
        <v>0-9</v>
      </c>
      <c r="G561" s="1" t="s">
        <v>718</v>
      </c>
      <c r="H561">
        <v>0</v>
      </c>
      <c r="I561">
        <v>0</v>
      </c>
      <c r="J561">
        <v>1</v>
      </c>
      <c r="K561" s="4">
        <v>7.75</v>
      </c>
      <c r="L561" s="1" t="s">
        <v>53</v>
      </c>
      <c r="M561" s="1" t="s">
        <v>719</v>
      </c>
    </row>
    <row r="562" spans="1:13" x14ac:dyDescent="0.25">
      <c r="A562" s="1" t="s">
        <v>716</v>
      </c>
      <c r="B562" s="1" t="s">
        <v>501</v>
      </c>
      <c r="C562" s="1" t="s">
        <v>1243</v>
      </c>
      <c r="D562" s="1" t="s">
        <v>44</v>
      </c>
      <c r="E562">
        <v>40</v>
      </c>
      <c r="F562" t="str">
        <f>VLOOKUP(Titanic_dataset[[#This Row],[Age]],$P$4:$Q$13,2)</f>
        <v>40-49</v>
      </c>
      <c r="G562" s="1" t="s">
        <v>718</v>
      </c>
      <c r="H562">
        <v>0</v>
      </c>
      <c r="I562">
        <v>0</v>
      </c>
      <c r="J562">
        <v>1</v>
      </c>
      <c r="K562" s="4">
        <v>7.8958000000000004</v>
      </c>
      <c r="L562" s="1" t="s">
        <v>45</v>
      </c>
      <c r="M562" s="1" t="s">
        <v>719</v>
      </c>
    </row>
    <row r="563" spans="1:13" x14ac:dyDescent="0.25">
      <c r="A563" s="1" t="s">
        <v>716</v>
      </c>
      <c r="B563" s="1" t="s">
        <v>502</v>
      </c>
      <c r="C563" s="1" t="s">
        <v>1244</v>
      </c>
      <c r="D563" s="1" t="s">
        <v>44</v>
      </c>
      <c r="E563">
        <v>28</v>
      </c>
      <c r="F563" t="str">
        <f>VLOOKUP(Titanic_dataset[[#This Row],[Age]],$P$4:$Q$13,2)</f>
        <v>20-29</v>
      </c>
      <c r="G563" s="1" t="s">
        <v>733</v>
      </c>
      <c r="H563">
        <v>0</v>
      </c>
      <c r="I563">
        <v>0</v>
      </c>
      <c r="J563">
        <v>1</v>
      </c>
      <c r="K563" s="4">
        <v>13.5</v>
      </c>
      <c r="L563" s="1" t="s">
        <v>45</v>
      </c>
      <c r="M563" s="1" t="s">
        <v>719</v>
      </c>
    </row>
    <row r="564" spans="1:13" x14ac:dyDescent="0.25">
      <c r="A564" s="1" t="s">
        <v>716</v>
      </c>
      <c r="B564" s="1" t="s">
        <v>503</v>
      </c>
      <c r="C564" s="1" t="s">
        <v>906</v>
      </c>
      <c r="D564" s="1" t="s">
        <v>44</v>
      </c>
      <c r="F564" t="str">
        <f>VLOOKUP(Titanic_dataset[[#This Row],[Age]],$P$4:$Q$13,2)</f>
        <v>0-9</v>
      </c>
      <c r="G564" s="1" t="s">
        <v>718</v>
      </c>
      <c r="H564">
        <v>0</v>
      </c>
      <c r="I564">
        <v>0</v>
      </c>
      <c r="J564">
        <v>1</v>
      </c>
      <c r="K564" s="4">
        <v>8.0500000000000007</v>
      </c>
      <c r="L564" s="1" t="s">
        <v>45</v>
      </c>
      <c r="M564" s="1" t="s">
        <v>719</v>
      </c>
    </row>
    <row r="565" spans="1:13" x14ac:dyDescent="0.25">
      <c r="A565" s="1" t="s">
        <v>723</v>
      </c>
      <c r="B565" s="1" t="s">
        <v>504</v>
      </c>
      <c r="C565" s="1" t="s">
        <v>1245</v>
      </c>
      <c r="D565" s="1" t="s">
        <v>47</v>
      </c>
      <c r="F565" t="str">
        <f>VLOOKUP(Titanic_dataset[[#This Row],[Age]],$P$4:$Q$13,2)</f>
        <v>0-9</v>
      </c>
      <c r="G565" s="1" t="s">
        <v>718</v>
      </c>
      <c r="H565">
        <v>0</v>
      </c>
      <c r="I565">
        <v>0</v>
      </c>
      <c r="J565">
        <v>1</v>
      </c>
      <c r="K565" s="4">
        <v>8.0500000000000007</v>
      </c>
      <c r="L565" s="1" t="s">
        <v>45</v>
      </c>
      <c r="M565" s="1" t="s">
        <v>719</v>
      </c>
    </row>
    <row r="566" spans="1:13" x14ac:dyDescent="0.25">
      <c r="A566" s="1" t="s">
        <v>716</v>
      </c>
      <c r="B566" s="1" t="s">
        <v>372</v>
      </c>
      <c r="C566" s="1" t="s">
        <v>1246</v>
      </c>
      <c r="D566" s="1" t="s">
        <v>44</v>
      </c>
      <c r="E566">
        <v>24</v>
      </c>
      <c r="F566" t="str">
        <f>VLOOKUP(Titanic_dataset[[#This Row],[Age]],$P$4:$Q$13,2)</f>
        <v>20-29</v>
      </c>
      <c r="G566" s="1" t="s">
        <v>718</v>
      </c>
      <c r="H566">
        <v>2</v>
      </c>
      <c r="I566">
        <v>0</v>
      </c>
      <c r="J566">
        <v>3</v>
      </c>
      <c r="K566" s="4">
        <v>24.15</v>
      </c>
      <c r="L566" s="1" t="s">
        <v>45</v>
      </c>
      <c r="M566" s="1" t="s">
        <v>719</v>
      </c>
    </row>
    <row r="567" spans="1:13" x14ac:dyDescent="0.25">
      <c r="A567" s="1" t="s">
        <v>716</v>
      </c>
      <c r="B567" s="1" t="s">
        <v>505</v>
      </c>
      <c r="C567" s="1" t="s">
        <v>1247</v>
      </c>
      <c r="D567" s="1" t="s">
        <v>44</v>
      </c>
      <c r="E567">
        <v>19</v>
      </c>
      <c r="F567" t="str">
        <f>VLOOKUP(Titanic_dataset[[#This Row],[Age]],$P$4:$Q$13,2)</f>
        <v>10-19</v>
      </c>
      <c r="G567" s="1" t="s">
        <v>718</v>
      </c>
      <c r="H567">
        <v>0</v>
      </c>
      <c r="I567">
        <v>0</v>
      </c>
      <c r="J567">
        <v>1</v>
      </c>
      <c r="K567" s="4">
        <v>7.8958000000000004</v>
      </c>
      <c r="L567" s="1" t="s">
        <v>45</v>
      </c>
      <c r="M567" s="1" t="s">
        <v>719</v>
      </c>
    </row>
    <row r="568" spans="1:13" x14ac:dyDescent="0.25">
      <c r="A568" s="1" t="s">
        <v>720</v>
      </c>
      <c r="B568" s="1" t="s">
        <v>55</v>
      </c>
      <c r="C568" s="1" t="s">
        <v>1248</v>
      </c>
      <c r="D568" s="1" t="s">
        <v>47</v>
      </c>
      <c r="E568">
        <v>29</v>
      </c>
      <c r="F568" t="str">
        <f>VLOOKUP(Titanic_dataset[[#This Row],[Age]],$P$4:$Q$13,2)</f>
        <v>20-29</v>
      </c>
      <c r="G568" s="1" t="s">
        <v>718</v>
      </c>
      <c r="H568">
        <v>0</v>
      </c>
      <c r="I568">
        <v>4</v>
      </c>
      <c r="J568">
        <v>5</v>
      </c>
      <c r="K568" s="4">
        <v>21.074999999999999</v>
      </c>
      <c r="L568" s="1" t="s">
        <v>45</v>
      </c>
      <c r="M568" s="1" t="s">
        <v>719</v>
      </c>
    </row>
    <row r="569" spans="1:13" x14ac:dyDescent="0.25">
      <c r="A569" s="1" t="s">
        <v>716</v>
      </c>
      <c r="B569" s="1" t="s">
        <v>506</v>
      </c>
      <c r="C569" s="1" t="s">
        <v>1057</v>
      </c>
      <c r="D569" s="1" t="s">
        <v>44</v>
      </c>
      <c r="F569" t="str">
        <f>VLOOKUP(Titanic_dataset[[#This Row],[Age]],$P$4:$Q$13,2)</f>
        <v>0-9</v>
      </c>
      <c r="G569" s="1" t="s">
        <v>718</v>
      </c>
      <c r="H569">
        <v>0</v>
      </c>
      <c r="I569">
        <v>0</v>
      </c>
      <c r="J569">
        <v>1</v>
      </c>
      <c r="K569" s="4">
        <v>7.2291999999999996</v>
      </c>
      <c r="L569" s="1" t="s">
        <v>48</v>
      </c>
      <c r="M569" s="1" t="s">
        <v>719</v>
      </c>
    </row>
    <row r="570" spans="1:13" x14ac:dyDescent="0.25">
      <c r="A570" s="1" t="s">
        <v>716</v>
      </c>
      <c r="B570" s="1" t="s">
        <v>507</v>
      </c>
      <c r="C570" s="1" t="s">
        <v>1249</v>
      </c>
      <c r="D570" s="1" t="s">
        <v>44</v>
      </c>
      <c r="E570">
        <v>32</v>
      </c>
      <c r="F570" t="str">
        <f>VLOOKUP(Titanic_dataset[[#This Row],[Age]],$P$4:$Q$13,2)</f>
        <v>30-39</v>
      </c>
      <c r="G570" s="1" t="s">
        <v>718</v>
      </c>
      <c r="H570">
        <v>0</v>
      </c>
      <c r="I570">
        <v>0</v>
      </c>
      <c r="J570">
        <v>1</v>
      </c>
      <c r="K570" s="4">
        <v>7.8541999999999996</v>
      </c>
      <c r="L570" s="1" t="s">
        <v>45</v>
      </c>
      <c r="M570" s="1" t="s">
        <v>13</v>
      </c>
    </row>
    <row r="571" spans="1:13" x14ac:dyDescent="0.25">
      <c r="A571" s="1" t="s">
        <v>716</v>
      </c>
      <c r="B571" s="1" t="s">
        <v>107</v>
      </c>
      <c r="C571" s="1" t="s">
        <v>1237</v>
      </c>
      <c r="D571" s="1" t="s">
        <v>44</v>
      </c>
      <c r="E571">
        <v>62</v>
      </c>
      <c r="F571" t="str">
        <f>VLOOKUP(Titanic_dataset[[#This Row],[Age]],$P$4:$Q$13,2)</f>
        <v>60-69</v>
      </c>
      <c r="G571" s="1" t="s">
        <v>733</v>
      </c>
      <c r="H571">
        <v>0</v>
      </c>
      <c r="I571">
        <v>0</v>
      </c>
      <c r="J571">
        <v>1</v>
      </c>
      <c r="K571" s="4">
        <v>10.5</v>
      </c>
      <c r="L571" s="1" t="s">
        <v>45</v>
      </c>
      <c r="M571" s="1" t="s">
        <v>13</v>
      </c>
    </row>
    <row r="572" spans="1:13" x14ac:dyDescent="0.25">
      <c r="A572" s="1" t="s">
        <v>720</v>
      </c>
      <c r="B572" s="1" t="s">
        <v>508</v>
      </c>
      <c r="C572" s="1" t="s">
        <v>1250</v>
      </c>
      <c r="D572" s="1" t="s">
        <v>47</v>
      </c>
      <c r="E572">
        <v>53</v>
      </c>
      <c r="F572" t="str">
        <f>VLOOKUP(Titanic_dataset[[#This Row],[Age]],$P$4:$Q$13,2)</f>
        <v>50-59</v>
      </c>
      <c r="G572" s="1" t="s">
        <v>722</v>
      </c>
      <c r="H572">
        <v>2</v>
      </c>
      <c r="I572">
        <v>0</v>
      </c>
      <c r="J572">
        <v>3</v>
      </c>
      <c r="K572" s="4">
        <v>51.479199999999999</v>
      </c>
      <c r="L572" s="1" t="s">
        <v>45</v>
      </c>
      <c r="M572" s="1" t="s">
        <v>13</v>
      </c>
    </row>
    <row r="573" spans="1:13" x14ac:dyDescent="0.25">
      <c r="A573" s="1" t="s">
        <v>716</v>
      </c>
      <c r="B573" s="1" t="s">
        <v>402</v>
      </c>
      <c r="C573" s="1" t="s">
        <v>1251</v>
      </c>
      <c r="D573" s="1" t="s">
        <v>44</v>
      </c>
      <c r="E573">
        <v>36</v>
      </c>
      <c r="F573" t="str">
        <f>VLOOKUP(Titanic_dataset[[#This Row],[Age]],$P$4:$Q$13,2)</f>
        <v>30-39</v>
      </c>
      <c r="G573" s="1" t="s">
        <v>722</v>
      </c>
      <c r="H573">
        <v>0</v>
      </c>
      <c r="I573">
        <v>0</v>
      </c>
      <c r="J573">
        <v>1</v>
      </c>
      <c r="K573" s="4">
        <v>26.387499999999999</v>
      </c>
      <c r="L573" s="1" t="s">
        <v>45</v>
      </c>
      <c r="M573" s="1" t="s">
        <v>13</v>
      </c>
    </row>
    <row r="574" spans="1:13" x14ac:dyDescent="0.25">
      <c r="A574" s="1" t="s">
        <v>723</v>
      </c>
      <c r="B574" s="1" t="s">
        <v>309</v>
      </c>
      <c r="C574" s="1" t="s">
        <v>1063</v>
      </c>
      <c r="D574" s="1" t="s">
        <v>47</v>
      </c>
      <c r="F574" t="str">
        <f>VLOOKUP(Titanic_dataset[[#This Row],[Age]],$P$4:$Q$13,2)</f>
        <v>0-9</v>
      </c>
      <c r="G574" s="1" t="s">
        <v>718</v>
      </c>
      <c r="H574">
        <v>0</v>
      </c>
      <c r="I574">
        <v>0</v>
      </c>
      <c r="J574">
        <v>1</v>
      </c>
      <c r="K574" s="4">
        <v>7.75</v>
      </c>
      <c r="L574" s="1" t="s">
        <v>53</v>
      </c>
      <c r="M574" s="1" t="s">
        <v>13</v>
      </c>
    </row>
    <row r="575" spans="1:13" x14ac:dyDescent="0.25">
      <c r="A575" s="1" t="s">
        <v>716</v>
      </c>
      <c r="B575" s="1" t="s">
        <v>509</v>
      </c>
      <c r="C575" s="1" t="s">
        <v>1252</v>
      </c>
      <c r="D575" s="1" t="s">
        <v>44</v>
      </c>
      <c r="E575">
        <v>16</v>
      </c>
      <c r="F575" t="str">
        <f>VLOOKUP(Titanic_dataset[[#This Row],[Age]],$P$4:$Q$13,2)</f>
        <v>10-19</v>
      </c>
      <c r="G575" s="1" t="s">
        <v>718</v>
      </c>
      <c r="H575">
        <v>0</v>
      </c>
      <c r="I575">
        <v>0</v>
      </c>
      <c r="J575">
        <v>1</v>
      </c>
      <c r="K575" s="4">
        <v>8.0500000000000007</v>
      </c>
      <c r="L575" s="1" t="s">
        <v>45</v>
      </c>
      <c r="M575" s="1" t="s">
        <v>719</v>
      </c>
    </row>
    <row r="576" spans="1:13" x14ac:dyDescent="0.25">
      <c r="A576" s="1" t="s">
        <v>716</v>
      </c>
      <c r="B576" s="1" t="s">
        <v>510</v>
      </c>
      <c r="C576" s="1" t="s">
        <v>1237</v>
      </c>
      <c r="D576" s="1" t="s">
        <v>44</v>
      </c>
      <c r="E576">
        <v>19</v>
      </c>
      <c r="F576" t="str">
        <f>VLOOKUP(Titanic_dataset[[#This Row],[Age]],$P$4:$Q$13,2)</f>
        <v>10-19</v>
      </c>
      <c r="G576" s="1" t="s">
        <v>718</v>
      </c>
      <c r="H576">
        <v>0</v>
      </c>
      <c r="I576">
        <v>0</v>
      </c>
      <c r="J576">
        <v>1</v>
      </c>
      <c r="K576" s="4">
        <v>14.5</v>
      </c>
      <c r="L576" s="1" t="s">
        <v>45</v>
      </c>
      <c r="M576" s="1" t="s">
        <v>719</v>
      </c>
    </row>
    <row r="577" spans="1:13" x14ac:dyDescent="0.25">
      <c r="A577" s="1" t="s">
        <v>723</v>
      </c>
      <c r="B577" s="1" t="s">
        <v>511</v>
      </c>
      <c r="C577" s="1" t="s">
        <v>1253</v>
      </c>
      <c r="D577" s="1" t="s">
        <v>47</v>
      </c>
      <c r="E577">
        <v>34</v>
      </c>
      <c r="F577" t="str">
        <f>VLOOKUP(Titanic_dataset[[#This Row],[Age]],$P$4:$Q$13,2)</f>
        <v>30-39</v>
      </c>
      <c r="G577" s="1" t="s">
        <v>733</v>
      </c>
      <c r="H577">
        <v>0</v>
      </c>
      <c r="I577">
        <v>0</v>
      </c>
      <c r="J577">
        <v>1</v>
      </c>
      <c r="K577" s="4">
        <v>13</v>
      </c>
      <c r="L577" s="1" t="s">
        <v>45</v>
      </c>
      <c r="M577" s="1" t="s">
        <v>13</v>
      </c>
    </row>
    <row r="578" spans="1:13" x14ac:dyDescent="0.25">
      <c r="A578" s="1" t="s">
        <v>720</v>
      </c>
      <c r="B578" s="1" t="s">
        <v>408</v>
      </c>
      <c r="C578" s="1" t="s">
        <v>1254</v>
      </c>
      <c r="D578" s="1" t="s">
        <v>47</v>
      </c>
      <c r="E578">
        <v>39</v>
      </c>
      <c r="F578" t="str">
        <f>VLOOKUP(Titanic_dataset[[#This Row],[Age]],$P$4:$Q$13,2)</f>
        <v>30-39</v>
      </c>
      <c r="G578" s="1" t="s">
        <v>722</v>
      </c>
      <c r="H578">
        <v>1</v>
      </c>
      <c r="I578">
        <v>0</v>
      </c>
      <c r="J578">
        <v>2</v>
      </c>
      <c r="K578" s="4">
        <v>55.9</v>
      </c>
      <c r="L578" s="1" t="s">
        <v>45</v>
      </c>
      <c r="M578" s="1" t="s">
        <v>13</v>
      </c>
    </row>
    <row r="579" spans="1:13" x14ac:dyDescent="0.25">
      <c r="A579" s="1" t="s">
        <v>720</v>
      </c>
      <c r="B579" s="1" t="s">
        <v>512</v>
      </c>
      <c r="C579" s="1" t="s">
        <v>1255</v>
      </c>
      <c r="D579" s="1" t="s">
        <v>47</v>
      </c>
      <c r="F579" t="str">
        <f>VLOOKUP(Titanic_dataset[[#This Row],[Age]],$P$4:$Q$13,2)</f>
        <v>0-9</v>
      </c>
      <c r="G579" s="1" t="s">
        <v>718</v>
      </c>
      <c r="H579">
        <v>1</v>
      </c>
      <c r="I579">
        <v>0</v>
      </c>
      <c r="J579">
        <v>2</v>
      </c>
      <c r="K579" s="4">
        <v>14.458299999999999</v>
      </c>
      <c r="L579" s="1" t="s">
        <v>48</v>
      </c>
      <c r="M579" s="1" t="s">
        <v>719</v>
      </c>
    </row>
    <row r="580" spans="1:13" x14ac:dyDescent="0.25">
      <c r="A580" s="1" t="s">
        <v>716</v>
      </c>
      <c r="B580" s="1" t="s">
        <v>154</v>
      </c>
      <c r="C580" s="1" t="s">
        <v>1256</v>
      </c>
      <c r="D580" s="1" t="s">
        <v>44</v>
      </c>
      <c r="E580">
        <v>32</v>
      </c>
      <c r="F580" t="str">
        <f>VLOOKUP(Titanic_dataset[[#This Row],[Age]],$P$4:$Q$13,2)</f>
        <v>30-39</v>
      </c>
      <c r="G580" s="1" t="s">
        <v>718</v>
      </c>
      <c r="H580">
        <v>0</v>
      </c>
      <c r="I580">
        <v>0</v>
      </c>
      <c r="J580">
        <v>1</v>
      </c>
      <c r="K580" s="4">
        <v>7.9249999999999998</v>
      </c>
      <c r="L580" s="1" t="s">
        <v>45</v>
      </c>
      <c r="M580" s="1" t="s">
        <v>13</v>
      </c>
    </row>
    <row r="581" spans="1:13" x14ac:dyDescent="0.25">
      <c r="A581" s="1" t="s">
        <v>723</v>
      </c>
      <c r="B581" s="1" t="s">
        <v>513</v>
      </c>
      <c r="C581" s="1" t="s">
        <v>1257</v>
      </c>
      <c r="D581" s="1" t="s">
        <v>47</v>
      </c>
      <c r="E581">
        <v>25</v>
      </c>
      <c r="F581" t="str">
        <f>VLOOKUP(Titanic_dataset[[#This Row],[Age]],$P$4:$Q$13,2)</f>
        <v>20-29</v>
      </c>
      <c r="G581" s="1" t="s">
        <v>733</v>
      </c>
      <c r="H581">
        <v>1</v>
      </c>
      <c r="I581">
        <v>1</v>
      </c>
      <c r="J581">
        <v>3</v>
      </c>
      <c r="K581" s="4">
        <v>30</v>
      </c>
      <c r="L581" s="1" t="s">
        <v>45</v>
      </c>
      <c r="M581" s="1" t="s">
        <v>13</v>
      </c>
    </row>
    <row r="582" spans="1:13" x14ac:dyDescent="0.25">
      <c r="A582" s="1" t="s">
        <v>720</v>
      </c>
      <c r="B582" s="1" t="s">
        <v>492</v>
      </c>
      <c r="C582" s="1" t="s">
        <v>1258</v>
      </c>
      <c r="D582" s="1" t="s">
        <v>47</v>
      </c>
      <c r="E582">
        <v>39</v>
      </c>
      <c r="F582" t="str">
        <f>VLOOKUP(Titanic_dataset[[#This Row],[Age]],$P$4:$Q$13,2)</f>
        <v>30-39</v>
      </c>
      <c r="G582" s="1" t="s">
        <v>722</v>
      </c>
      <c r="H582">
        <v>1</v>
      </c>
      <c r="I582">
        <v>1</v>
      </c>
      <c r="J582">
        <v>3</v>
      </c>
      <c r="K582" s="4">
        <v>110.88330000000001</v>
      </c>
      <c r="L582" s="1" t="s">
        <v>48</v>
      </c>
      <c r="M582" s="1" t="s">
        <v>13</v>
      </c>
    </row>
    <row r="583" spans="1:13" x14ac:dyDescent="0.25">
      <c r="A583" s="1" t="s">
        <v>716</v>
      </c>
      <c r="B583" s="1" t="s">
        <v>514</v>
      </c>
      <c r="C583" s="1" t="s">
        <v>1259</v>
      </c>
      <c r="D583" s="1" t="s">
        <v>44</v>
      </c>
      <c r="E583">
        <v>54</v>
      </c>
      <c r="F583" t="str">
        <f>VLOOKUP(Titanic_dataset[[#This Row],[Age]],$P$4:$Q$13,2)</f>
        <v>50-59</v>
      </c>
      <c r="G583" s="1" t="s">
        <v>733</v>
      </c>
      <c r="H583">
        <v>0</v>
      </c>
      <c r="I583">
        <v>0</v>
      </c>
      <c r="J583">
        <v>1</v>
      </c>
      <c r="K583" s="4">
        <v>26</v>
      </c>
      <c r="L583" s="1" t="s">
        <v>45</v>
      </c>
      <c r="M583" s="1" t="s">
        <v>719</v>
      </c>
    </row>
    <row r="584" spans="1:13" x14ac:dyDescent="0.25">
      <c r="A584" s="1" t="s">
        <v>716</v>
      </c>
      <c r="B584" s="1" t="s">
        <v>515</v>
      </c>
      <c r="C584" s="1" t="s">
        <v>1260</v>
      </c>
      <c r="D584" s="1" t="s">
        <v>44</v>
      </c>
      <c r="E584">
        <v>36</v>
      </c>
      <c r="F584" t="str">
        <f>VLOOKUP(Titanic_dataset[[#This Row],[Age]],$P$4:$Q$13,2)</f>
        <v>30-39</v>
      </c>
      <c r="G584" s="1" t="s">
        <v>722</v>
      </c>
      <c r="H584">
        <v>0</v>
      </c>
      <c r="I584">
        <v>0</v>
      </c>
      <c r="J584">
        <v>1</v>
      </c>
      <c r="K584" s="4">
        <v>40.125</v>
      </c>
      <c r="L584" s="1" t="s">
        <v>48</v>
      </c>
      <c r="M584" s="1" t="s">
        <v>719</v>
      </c>
    </row>
    <row r="585" spans="1:13" x14ac:dyDescent="0.25">
      <c r="A585" s="1" t="s">
        <v>716</v>
      </c>
      <c r="B585" s="1" t="s">
        <v>516</v>
      </c>
      <c r="C585" s="1" t="s">
        <v>1261</v>
      </c>
      <c r="D585" s="1" t="s">
        <v>44</v>
      </c>
      <c r="F585" t="str">
        <f>VLOOKUP(Titanic_dataset[[#This Row],[Age]],$P$4:$Q$13,2)</f>
        <v>0-9</v>
      </c>
      <c r="G585" s="1" t="s">
        <v>718</v>
      </c>
      <c r="H585">
        <v>0</v>
      </c>
      <c r="I585">
        <v>0</v>
      </c>
      <c r="J585">
        <v>1</v>
      </c>
      <c r="K585" s="4">
        <v>8.7125000000000004</v>
      </c>
      <c r="L585" s="1" t="s">
        <v>48</v>
      </c>
      <c r="M585" s="1" t="s">
        <v>719</v>
      </c>
    </row>
    <row r="586" spans="1:13" x14ac:dyDescent="0.25">
      <c r="A586" s="1" t="s">
        <v>723</v>
      </c>
      <c r="B586" s="1" t="s">
        <v>275</v>
      </c>
      <c r="C586" s="1" t="s">
        <v>1262</v>
      </c>
      <c r="D586" s="1" t="s">
        <v>47</v>
      </c>
      <c r="E586">
        <v>18</v>
      </c>
      <c r="F586" t="str">
        <f>VLOOKUP(Titanic_dataset[[#This Row],[Age]],$P$4:$Q$13,2)</f>
        <v>10-19</v>
      </c>
      <c r="G586" s="1" t="s">
        <v>722</v>
      </c>
      <c r="H586">
        <v>0</v>
      </c>
      <c r="I586">
        <v>2</v>
      </c>
      <c r="J586">
        <v>3</v>
      </c>
      <c r="K586" s="4">
        <v>79.650000000000006</v>
      </c>
      <c r="L586" s="1" t="s">
        <v>45</v>
      </c>
      <c r="M586" s="1" t="s">
        <v>13</v>
      </c>
    </row>
    <row r="587" spans="1:13" x14ac:dyDescent="0.25">
      <c r="A587" s="1" t="s">
        <v>716</v>
      </c>
      <c r="B587" s="1" t="s">
        <v>517</v>
      </c>
      <c r="C587" s="1" t="s">
        <v>1263</v>
      </c>
      <c r="D587" s="1" t="s">
        <v>44</v>
      </c>
      <c r="E587">
        <v>47</v>
      </c>
      <c r="F587" t="str">
        <f>VLOOKUP(Titanic_dataset[[#This Row],[Age]],$P$4:$Q$13,2)</f>
        <v>40-49</v>
      </c>
      <c r="G587" s="1" t="s">
        <v>733</v>
      </c>
      <c r="H587">
        <v>0</v>
      </c>
      <c r="I587">
        <v>0</v>
      </c>
      <c r="J587">
        <v>1</v>
      </c>
      <c r="K587" s="4">
        <v>15</v>
      </c>
      <c r="L587" s="1" t="s">
        <v>45</v>
      </c>
      <c r="M587" s="1" t="s">
        <v>719</v>
      </c>
    </row>
    <row r="588" spans="1:13" x14ac:dyDescent="0.25">
      <c r="A588" s="1" t="s">
        <v>716</v>
      </c>
      <c r="B588" s="1" t="s">
        <v>518</v>
      </c>
      <c r="C588" s="1" t="s">
        <v>1264</v>
      </c>
      <c r="D588" s="1" t="s">
        <v>44</v>
      </c>
      <c r="E588">
        <v>60</v>
      </c>
      <c r="F588" t="str">
        <f>VLOOKUP(Titanic_dataset[[#This Row],[Age]],$P$4:$Q$13,2)</f>
        <v>60-69</v>
      </c>
      <c r="G588" s="1" t="s">
        <v>722</v>
      </c>
      <c r="H588">
        <v>1</v>
      </c>
      <c r="I588">
        <v>1</v>
      </c>
      <c r="J588">
        <v>3</v>
      </c>
      <c r="K588" s="4">
        <v>79.2</v>
      </c>
      <c r="L588" s="1" t="s">
        <v>48</v>
      </c>
      <c r="M588" s="1" t="s">
        <v>13</v>
      </c>
    </row>
    <row r="589" spans="1:13" x14ac:dyDescent="0.25">
      <c r="A589" s="1" t="s">
        <v>716</v>
      </c>
      <c r="B589" s="1" t="s">
        <v>519</v>
      </c>
      <c r="C589" s="1" t="s">
        <v>1265</v>
      </c>
      <c r="D589" s="1" t="s">
        <v>44</v>
      </c>
      <c r="E589">
        <v>22</v>
      </c>
      <c r="F589" t="str">
        <f>VLOOKUP(Titanic_dataset[[#This Row],[Age]],$P$4:$Q$13,2)</f>
        <v>20-29</v>
      </c>
      <c r="G589" s="1" t="s">
        <v>718</v>
      </c>
      <c r="H589">
        <v>0</v>
      </c>
      <c r="I589">
        <v>0</v>
      </c>
      <c r="J589">
        <v>1</v>
      </c>
      <c r="K589" s="4">
        <v>8.0500000000000007</v>
      </c>
      <c r="L589" s="1" t="s">
        <v>45</v>
      </c>
      <c r="M589" s="1" t="s">
        <v>719</v>
      </c>
    </row>
    <row r="590" spans="1:13" x14ac:dyDescent="0.25">
      <c r="A590" s="1" t="s">
        <v>716</v>
      </c>
      <c r="B590" s="1" t="s">
        <v>520</v>
      </c>
      <c r="C590" s="1" t="s">
        <v>1151</v>
      </c>
      <c r="D590" s="1" t="s">
        <v>44</v>
      </c>
      <c r="F590" t="str">
        <f>VLOOKUP(Titanic_dataset[[#This Row],[Age]],$P$4:$Q$13,2)</f>
        <v>0-9</v>
      </c>
      <c r="G590" s="1" t="s">
        <v>718</v>
      </c>
      <c r="H590">
        <v>0</v>
      </c>
      <c r="I590">
        <v>0</v>
      </c>
      <c r="J590">
        <v>1</v>
      </c>
      <c r="K590" s="4">
        <v>8.0500000000000007</v>
      </c>
      <c r="L590" s="1" t="s">
        <v>45</v>
      </c>
      <c r="M590" s="1" t="s">
        <v>719</v>
      </c>
    </row>
    <row r="591" spans="1:13" x14ac:dyDescent="0.25">
      <c r="A591" s="1" t="s">
        <v>716</v>
      </c>
      <c r="B591" s="1" t="s">
        <v>521</v>
      </c>
      <c r="C591" s="1" t="s">
        <v>1266</v>
      </c>
      <c r="D591" s="1" t="s">
        <v>44</v>
      </c>
      <c r="E591">
        <v>35</v>
      </c>
      <c r="F591" t="str">
        <f>VLOOKUP(Titanic_dataset[[#This Row],[Age]],$P$4:$Q$13,2)</f>
        <v>30-39</v>
      </c>
      <c r="G591" s="1" t="s">
        <v>718</v>
      </c>
      <c r="H591">
        <v>0</v>
      </c>
      <c r="I591">
        <v>0</v>
      </c>
      <c r="J591">
        <v>1</v>
      </c>
      <c r="K591" s="4">
        <v>7.125</v>
      </c>
      <c r="L591" s="1" t="s">
        <v>45</v>
      </c>
      <c r="M591" s="1" t="s">
        <v>719</v>
      </c>
    </row>
    <row r="592" spans="1:13" x14ac:dyDescent="0.25">
      <c r="A592" s="1" t="s">
        <v>720</v>
      </c>
      <c r="B592" s="1" t="s">
        <v>522</v>
      </c>
      <c r="C592" s="1" t="s">
        <v>1267</v>
      </c>
      <c r="D592" s="1" t="s">
        <v>47</v>
      </c>
      <c r="E592">
        <v>52</v>
      </c>
      <c r="F592" t="str">
        <f>VLOOKUP(Titanic_dataset[[#This Row],[Age]],$P$4:$Q$13,2)</f>
        <v>50-59</v>
      </c>
      <c r="G592" s="1" t="s">
        <v>722</v>
      </c>
      <c r="H592">
        <v>1</v>
      </c>
      <c r="I592">
        <v>0</v>
      </c>
      <c r="J592">
        <v>2</v>
      </c>
      <c r="K592" s="4">
        <v>78.2667</v>
      </c>
      <c r="L592" s="1" t="s">
        <v>48</v>
      </c>
      <c r="M592" s="1" t="s">
        <v>13</v>
      </c>
    </row>
    <row r="593" spans="1:13" x14ac:dyDescent="0.25">
      <c r="A593" s="1" t="s">
        <v>716</v>
      </c>
      <c r="B593" s="1" t="s">
        <v>523</v>
      </c>
      <c r="C593" s="1" t="s">
        <v>1259</v>
      </c>
      <c r="D593" s="1" t="s">
        <v>44</v>
      </c>
      <c r="E593">
        <v>47</v>
      </c>
      <c r="F593" t="str">
        <f>VLOOKUP(Titanic_dataset[[#This Row],[Age]],$P$4:$Q$13,2)</f>
        <v>40-49</v>
      </c>
      <c r="G593" s="1" t="s">
        <v>718</v>
      </c>
      <c r="H593">
        <v>0</v>
      </c>
      <c r="I593">
        <v>0</v>
      </c>
      <c r="J593">
        <v>1</v>
      </c>
      <c r="K593" s="4">
        <v>7.25</v>
      </c>
      <c r="L593" s="1" t="s">
        <v>45</v>
      </c>
      <c r="M593" s="1" t="s">
        <v>719</v>
      </c>
    </row>
    <row r="594" spans="1:13" x14ac:dyDescent="0.25">
      <c r="A594" s="1" t="s">
        <v>723</v>
      </c>
      <c r="B594" s="1" t="s">
        <v>214</v>
      </c>
      <c r="C594" s="1" t="s">
        <v>1063</v>
      </c>
      <c r="D594" s="1" t="s">
        <v>47</v>
      </c>
      <c r="F594" t="str">
        <f>VLOOKUP(Titanic_dataset[[#This Row],[Age]],$P$4:$Q$13,2)</f>
        <v>0-9</v>
      </c>
      <c r="G594" s="1" t="s">
        <v>718</v>
      </c>
      <c r="H594">
        <v>0</v>
      </c>
      <c r="I594">
        <v>2</v>
      </c>
      <c r="J594">
        <v>3</v>
      </c>
      <c r="K594" s="4">
        <v>7.75</v>
      </c>
      <c r="L594" s="1" t="s">
        <v>53</v>
      </c>
      <c r="M594" s="1" t="s">
        <v>719</v>
      </c>
    </row>
    <row r="595" spans="1:13" x14ac:dyDescent="0.25">
      <c r="A595" s="1" t="s">
        <v>716</v>
      </c>
      <c r="B595" s="1" t="s">
        <v>524</v>
      </c>
      <c r="C595" s="1" t="s">
        <v>928</v>
      </c>
      <c r="D595" s="1" t="s">
        <v>44</v>
      </c>
      <c r="E595">
        <v>37</v>
      </c>
      <c r="F595" t="str">
        <f>VLOOKUP(Titanic_dataset[[#This Row],[Age]],$P$4:$Q$13,2)</f>
        <v>30-39</v>
      </c>
      <c r="G595" s="1" t="s">
        <v>733</v>
      </c>
      <c r="H595">
        <v>1</v>
      </c>
      <c r="I595">
        <v>0</v>
      </c>
      <c r="J595">
        <v>2</v>
      </c>
      <c r="K595" s="4">
        <v>26</v>
      </c>
      <c r="L595" s="1" t="s">
        <v>45</v>
      </c>
      <c r="M595" s="1" t="s">
        <v>719</v>
      </c>
    </row>
    <row r="596" spans="1:13" x14ac:dyDescent="0.25">
      <c r="A596" s="1" t="s">
        <v>716</v>
      </c>
      <c r="B596" s="1" t="s">
        <v>394</v>
      </c>
      <c r="C596" s="1" t="s">
        <v>1268</v>
      </c>
      <c r="D596" s="1" t="s">
        <v>44</v>
      </c>
      <c r="E596">
        <v>36</v>
      </c>
      <c r="F596" t="str">
        <f>VLOOKUP(Titanic_dataset[[#This Row],[Age]],$P$4:$Q$13,2)</f>
        <v>30-39</v>
      </c>
      <c r="G596" s="1" t="s">
        <v>718</v>
      </c>
      <c r="H596">
        <v>1</v>
      </c>
      <c r="I596">
        <v>1</v>
      </c>
      <c r="J596">
        <v>3</v>
      </c>
      <c r="K596" s="4">
        <v>24.15</v>
      </c>
      <c r="L596" s="1" t="s">
        <v>45</v>
      </c>
      <c r="M596" s="1" t="s">
        <v>719</v>
      </c>
    </row>
    <row r="597" spans="1:13" x14ac:dyDescent="0.25">
      <c r="A597" s="1" t="s">
        <v>723</v>
      </c>
      <c r="B597" s="1" t="s">
        <v>525</v>
      </c>
      <c r="C597" s="1" t="s">
        <v>1269</v>
      </c>
      <c r="D597" s="1" t="s">
        <v>47</v>
      </c>
      <c r="F597" t="str">
        <f>VLOOKUP(Titanic_dataset[[#This Row],[Age]],$P$4:$Q$13,2)</f>
        <v>0-9</v>
      </c>
      <c r="G597" s="1" t="s">
        <v>733</v>
      </c>
      <c r="H597">
        <v>0</v>
      </c>
      <c r="I597">
        <v>0</v>
      </c>
      <c r="J597">
        <v>1</v>
      </c>
      <c r="K597" s="4">
        <v>33</v>
      </c>
      <c r="L597" s="1" t="s">
        <v>45</v>
      </c>
      <c r="M597" s="1" t="s">
        <v>13</v>
      </c>
    </row>
    <row r="598" spans="1:13" x14ac:dyDescent="0.25">
      <c r="A598" s="1" t="s">
        <v>716</v>
      </c>
      <c r="B598" s="1" t="s">
        <v>56</v>
      </c>
      <c r="C598" s="1" t="s">
        <v>1098</v>
      </c>
      <c r="D598" s="1" t="s">
        <v>44</v>
      </c>
      <c r="E598">
        <v>49</v>
      </c>
      <c r="F598" t="str">
        <f>VLOOKUP(Titanic_dataset[[#This Row],[Age]],$P$4:$Q$13,2)</f>
        <v>40-49</v>
      </c>
      <c r="G598" s="1" t="s">
        <v>718</v>
      </c>
      <c r="H598">
        <v>0</v>
      </c>
      <c r="I598">
        <v>0</v>
      </c>
      <c r="J598">
        <v>1</v>
      </c>
      <c r="K598" s="4">
        <v>0</v>
      </c>
      <c r="L598" s="1" t="s">
        <v>45</v>
      </c>
      <c r="M598" s="1" t="s">
        <v>719</v>
      </c>
    </row>
    <row r="599" spans="1:13" x14ac:dyDescent="0.25">
      <c r="A599" s="1" t="s">
        <v>716</v>
      </c>
      <c r="B599" s="1" t="s">
        <v>175</v>
      </c>
      <c r="C599" s="1" t="s">
        <v>306</v>
      </c>
      <c r="D599" s="1" t="s">
        <v>44</v>
      </c>
      <c r="F599" t="str">
        <f>VLOOKUP(Titanic_dataset[[#This Row],[Age]],$P$4:$Q$13,2)</f>
        <v>0-9</v>
      </c>
      <c r="G599" s="1" t="s">
        <v>718</v>
      </c>
      <c r="H599">
        <v>0</v>
      </c>
      <c r="I599">
        <v>0</v>
      </c>
      <c r="J599">
        <v>1</v>
      </c>
      <c r="K599" s="4">
        <v>7.2249999999999996</v>
      </c>
      <c r="L599" s="1" t="s">
        <v>48</v>
      </c>
      <c r="M599" s="1" t="s">
        <v>719</v>
      </c>
    </row>
    <row r="600" spans="1:13" x14ac:dyDescent="0.25">
      <c r="A600" s="1" t="s">
        <v>1270</v>
      </c>
      <c r="B600" s="1" t="s">
        <v>497</v>
      </c>
      <c r="C600" s="1" t="s">
        <v>1271</v>
      </c>
      <c r="D600" s="1" t="s">
        <v>44</v>
      </c>
      <c r="E600">
        <v>49</v>
      </c>
      <c r="F600" t="str">
        <f>VLOOKUP(Titanic_dataset[[#This Row],[Age]],$P$4:$Q$13,2)</f>
        <v>40-49</v>
      </c>
      <c r="G600" s="1" t="s">
        <v>722</v>
      </c>
      <c r="H600">
        <v>1</v>
      </c>
      <c r="I600">
        <v>0</v>
      </c>
      <c r="J600">
        <v>2</v>
      </c>
      <c r="K600" s="4">
        <v>56.929200000000002</v>
      </c>
      <c r="L600" s="1" t="s">
        <v>48</v>
      </c>
      <c r="M600" s="1" t="s">
        <v>13</v>
      </c>
    </row>
    <row r="601" spans="1:13" x14ac:dyDescent="0.25">
      <c r="A601" s="1" t="s">
        <v>720</v>
      </c>
      <c r="B601" s="1" t="s">
        <v>239</v>
      </c>
      <c r="C601" s="1" t="s">
        <v>1272</v>
      </c>
      <c r="D601" s="1" t="s">
        <v>47</v>
      </c>
      <c r="E601">
        <v>24</v>
      </c>
      <c r="F601" t="str">
        <f>VLOOKUP(Titanic_dataset[[#This Row],[Age]],$P$4:$Q$13,2)</f>
        <v>20-29</v>
      </c>
      <c r="G601" s="1" t="s">
        <v>733</v>
      </c>
      <c r="H601">
        <v>2</v>
      </c>
      <c r="I601">
        <v>1</v>
      </c>
      <c r="J601">
        <v>4</v>
      </c>
      <c r="K601" s="4">
        <v>27</v>
      </c>
      <c r="L601" s="1" t="s">
        <v>45</v>
      </c>
      <c r="M601" s="1" t="s">
        <v>13</v>
      </c>
    </row>
    <row r="602" spans="1:13" x14ac:dyDescent="0.25">
      <c r="A602" s="1" t="s">
        <v>716</v>
      </c>
      <c r="B602" s="1" t="s">
        <v>526</v>
      </c>
      <c r="C602" s="1" t="s">
        <v>1273</v>
      </c>
      <c r="D602" s="1" t="s">
        <v>44</v>
      </c>
      <c r="F602" t="str">
        <f>VLOOKUP(Titanic_dataset[[#This Row],[Age]],$P$4:$Q$13,2)</f>
        <v>0-9</v>
      </c>
      <c r="G602" s="1" t="s">
        <v>718</v>
      </c>
      <c r="H602">
        <v>0</v>
      </c>
      <c r="I602">
        <v>0</v>
      </c>
      <c r="J602">
        <v>1</v>
      </c>
      <c r="K602" s="4">
        <v>7.8958000000000004</v>
      </c>
      <c r="L602" s="1" t="s">
        <v>45</v>
      </c>
      <c r="M602" s="1" t="s">
        <v>719</v>
      </c>
    </row>
    <row r="603" spans="1:13" x14ac:dyDescent="0.25">
      <c r="A603" s="1" t="s">
        <v>716</v>
      </c>
      <c r="B603" s="1" t="s">
        <v>527</v>
      </c>
      <c r="C603" s="1" t="s">
        <v>982</v>
      </c>
      <c r="D603" s="1" t="s">
        <v>44</v>
      </c>
      <c r="F603" t="str">
        <f>VLOOKUP(Titanic_dataset[[#This Row],[Age]],$P$4:$Q$13,2)</f>
        <v>0-9</v>
      </c>
      <c r="G603" s="1" t="s">
        <v>722</v>
      </c>
      <c r="H603">
        <v>0</v>
      </c>
      <c r="I603">
        <v>0</v>
      </c>
      <c r="J603">
        <v>1</v>
      </c>
      <c r="K603" s="4">
        <v>42.4</v>
      </c>
      <c r="L603" s="1" t="s">
        <v>45</v>
      </c>
      <c r="M603" s="1" t="s">
        <v>719</v>
      </c>
    </row>
    <row r="604" spans="1:13" x14ac:dyDescent="0.25">
      <c r="A604" s="1" t="s">
        <v>716</v>
      </c>
      <c r="B604" s="1" t="s">
        <v>528</v>
      </c>
      <c r="C604" s="1" t="s">
        <v>1274</v>
      </c>
      <c r="D604" s="1" t="s">
        <v>44</v>
      </c>
      <c r="E604">
        <v>44</v>
      </c>
      <c r="F604" t="str">
        <f>VLOOKUP(Titanic_dataset[[#This Row],[Age]],$P$4:$Q$13,2)</f>
        <v>40-49</v>
      </c>
      <c r="G604" s="1" t="s">
        <v>718</v>
      </c>
      <c r="H604">
        <v>0</v>
      </c>
      <c r="I604">
        <v>0</v>
      </c>
      <c r="J604">
        <v>1</v>
      </c>
      <c r="K604" s="4">
        <v>8.0500000000000007</v>
      </c>
      <c r="L604" s="1" t="s">
        <v>45</v>
      </c>
      <c r="M604" s="1" t="s">
        <v>719</v>
      </c>
    </row>
    <row r="605" spans="1:13" x14ac:dyDescent="0.25">
      <c r="A605" s="1" t="s">
        <v>716</v>
      </c>
      <c r="B605" s="1" t="s">
        <v>529</v>
      </c>
      <c r="C605" s="1" t="s">
        <v>1275</v>
      </c>
      <c r="D605" s="1" t="s">
        <v>44</v>
      </c>
      <c r="E605">
        <v>35</v>
      </c>
      <c r="F605" t="str">
        <f>VLOOKUP(Titanic_dataset[[#This Row],[Age]],$P$4:$Q$13,2)</f>
        <v>30-39</v>
      </c>
      <c r="G605" s="1" t="s">
        <v>722</v>
      </c>
      <c r="H605">
        <v>0</v>
      </c>
      <c r="I605">
        <v>0</v>
      </c>
      <c r="J605">
        <v>1</v>
      </c>
      <c r="K605" s="4">
        <v>26.55</v>
      </c>
      <c r="L605" s="1" t="s">
        <v>48</v>
      </c>
      <c r="M605" s="1" t="s">
        <v>13</v>
      </c>
    </row>
    <row r="606" spans="1:13" x14ac:dyDescent="0.25">
      <c r="A606" s="1" t="s">
        <v>716</v>
      </c>
      <c r="B606" s="1" t="s">
        <v>530</v>
      </c>
      <c r="C606" s="1" t="s">
        <v>1276</v>
      </c>
      <c r="D606" s="1" t="s">
        <v>44</v>
      </c>
      <c r="E606">
        <v>36</v>
      </c>
      <c r="F606" t="str">
        <f>VLOOKUP(Titanic_dataset[[#This Row],[Age]],$P$4:$Q$13,2)</f>
        <v>30-39</v>
      </c>
      <c r="G606" s="1" t="s">
        <v>718</v>
      </c>
      <c r="H606">
        <v>1</v>
      </c>
      <c r="I606">
        <v>0</v>
      </c>
      <c r="J606">
        <v>2</v>
      </c>
      <c r="K606" s="4">
        <v>15.55</v>
      </c>
      <c r="L606" s="1" t="s">
        <v>45</v>
      </c>
      <c r="M606" s="1" t="s">
        <v>719</v>
      </c>
    </row>
    <row r="607" spans="1:13" x14ac:dyDescent="0.25">
      <c r="A607" s="1" t="s">
        <v>716</v>
      </c>
      <c r="B607" s="1" t="s">
        <v>531</v>
      </c>
      <c r="C607" s="1" t="s">
        <v>1277</v>
      </c>
      <c r="D607" s="1" t="s">
        <v>44</v>
      </c>
      <c r="E607">
        <v>30</v>
      </c>
      <c r="F607" t="str">
        <f>VLOOKUP(Titanic_dataset[[#This Row],[Age]],$P$4:$Q$13,2)</f>
        <v>30-39</v>
      </c>
      <c r="G607" s="1" t="s">
        <v>718</v>
      </c>
      <c r="H607">
        <v>0</v>
      </c>
      <c r="I607">
        <v>0</v>
      </c>
      <c r="J607">
        <v>1</v>
      </c>
      <c r="K607" s="4">
        <v>7.8958000000000004</v>
      </c>
      <c r="L607" s="1" t="s">
        <v>45</v>
      </c>
      <c r="M607" s="1" t="s">
        <v>719</v>
      </c>
    </row>
    <row r="608" spans="1:13" x14ac:dyDescent="0.25">
      <c r="A608" s="1" t="s">
        <v>716</v>
      </c>
      <c r="B608" s="1" t="s">
        <v>532</v>
      </c>
      <c r="C608" s="1" t="s">
        <v>1278</v>
      </c>
      <c r="D608" s="1" t="s">
        <v>44</v>
      </c>
      <c r="E608">
        <v>27</v>
      </c>
      <c r="F608" t="str">
        <f>VLOOKUP(Titanic_dataset[[#This Row],[Age]],$P$4:$Q$13,2)</f>
        <v>20-29</v>
      </c>
      <c r="G608" s="1" t="s">
        <v>722</v>
      </c>
      <c r="H608">
        <v>0</v>
      </c>
      <c r="I608">
        <v>0</v>
      </c>
      <c r="J608">
        <v>1</v>
      </c>
      <c r="K608" s="4">
        <v>30.5</v>
      </c>
      <c r="L608" s="1" t="s">
        <v>45</v>
      </c>
      <c r="M608" s="1" t="s">
        <v>13</v>
      </c>
    </row>
    <row r="609" spans="1:13" x14ac:dyDescent="0.25">
      <c r="A609" s="1" t="s">
        <v>720</v>
      </c>
      <c r="B609" s="1" t="s">
        <v>89</v>
      </c>
      <c r="C609" s="1" t="s">
        <v>1279</v>
      </c>
      <c r="D609" s="1" t="s">
        <v>47</v>
      </c>
      <c r="E609">
        <v>22</v>
      </c>
      <c r="F609" t="str">
        <f>VLOOKUP(Titanic_dataset[[#This Row],[Age]],$P$4:$Q$13,2)</f>
        <v>20-29</v>
      </c>
      <c r="G609" s="1" t="s">
        <v>733</v>
      </c>
      <c r="H609">
        <v>1</v>
      </c>
      <c r="I609">
        <v>2</v>
      </c>
      <c r="J609">
        <v>4</v>
      </c>
      <c r="K609" s="4">
        <v>41.5792</v>
      </c>
      <c r="L609" s="1" t="s">
        <v>48</v>
      </c>
      <c r="M609" s="1" t="s">
        <v>13</v>
      </c>
    </row>
    <row r="610" spans="1:13" x14ac:dyDescent="0.25">
      <c r="A610" s="1" t="s">
        <v>723</v>
      </c>
      <c r="B610" s="1" t="s">
        <v>533</v>
      </c>
      <c r="C610" s="1" t="s">
        <v>1280</v>
      </c>
      <c r="D610" s="1" t="s">
        <v>47</v>
      </c>
      <c r="E610">
        <v>40</v>
      </c>
      <c r="F610" t="str">
        <f>VLOOKUP(Titanic_dataset[[#This Row],[Age]],$P$4:$Q$13,2)</f>
        <v>40-49</v>
      </c>
      <c r="G610" s="1" t="s">
        <v>722</v>
      </c>
      <c r="H610">
        <v>0</v>
      </c>
      <c r="I610">
        <v>0</v>
      </c>
      <c r="J610">
        <v>1</v>
      </c>
      <c r="K610" s="4">
        <v>153.46250000000001</v>
      </c>
      <c r="L610" s="1" t="s">
        <v>45</v>
      </c>
      <c r="M610" s="1" t="s">
        <v>13</v>
      </c>
    </row>
    <row r="611" spans="1:13" x14ac:dyDescent="0.25">
      <c r="A611" s="1" t="s">
        <v>720</v>
      </c>
      <c r="B611" s="1" t="s">
        <v>61</v>
      </c>
      <c r="C611" s="1" t="s">
        <v>1281</v>
      </c>
      <c r="D611" s="1" t="s">
        <v>47</v>
      </c>
      <c r="E611">
        <v>39</v>
      </c>
      <c r="F611" t="str">
        <f>VLOOKUP(Titanic_dataset[[#This Row],[Age]],$P$4:$Q$13,2)</f>
        <v>30-39</v>
      </c>
      <c r="G611" s="1" t="s">
        <v>718</v>
      </c>
      <c r="H611">
        <v>1</v>
      </c>
      <c r="I611">
        <v>5</v>
      </c>
      <c r="J611">
        <v>7</v>
      </c>
      <c r="K611" s="4">
        <v>31.274999999999999</v>
      </c>
      <c r="L611" s="1" t="s">
        <v>45</v>
      </c>
      <c r="M611" s="1" t="s">
        <v>719</v>
      </c>
    </row>
    <row r="612" spans="1:13" x14ac:dyDescent="0.25">
      <c r="A612" s="1" t="s">
        <v>716</v>
      </c>
      <c r="B612" s="1" t="s">
        <v>534</v>
      </c>
      <c r="C612" s="1" t="s">
        <v>1282</v>
      </c>
      <c r="D612" s="1" t="s">
        <v>44</v>
      </c>
      <c r="F612" t="str">
        <f>VLOOKUP(Titanic_dataset[[#This Row],[Age]],$P$4:$Q$13,2)</f>
        <v>0-9</v>
      </c>
      <c r="G612" s="1" t="s">
        <v>718</v>
      </c>
      <c r="H612">
        <v>0</v>
      </c>
      <c r="I612">
        <v>0</v>
      </c>
      <c r="J612">
        <v>1</v>
      </c>
      <c r="K612" s="4">
        <v>7.05</v>
      </c>
      <c r="L612" s="1" t="s">
        <v>45</v>
      </c>
      <c r="M612" s="1" t="s">
        <v>719</v>
      </c>
    </row>
    <row r="613" spans="1:13" x14ac:dyDescent="0.25">
      <c r="A613" s="1" t="s">
        <v>723</v>
      </c>
      <c r="B613" s="1" t="s">
        <v>258</v>
      </c>
      <c r="C613" s="1" t="s">
        <v>1283</v>
      </c>
      <c r="D613" s="1" t="s">
        <v>47</v>
      </c>
      <c r="F613" t="str">
        <f>VLOOKUP(Titanic_dataset[[#This Row],[Age]],$P$4:$Q$13,2)</f>
        <v>0-9</v>
      </c>
      <c r="G613" s="1" t="s">
        <v>718</v>
      </c>
      <c r="H613">
        <v>1</v>
      </c>
      <c r="I613">
        <v>0</v>
      </c>
      <c r="J613">
        <v>2</v>
      </c>
      <c r="K613" s="4">
        <v>15.5</v>
      </c>
      <c r="L613" s="1" t="s">
        <v>53</v>
      </c>
      <c r="M613" s="1" t="s">
        <v>13</v>
      </c>
    </row>
    <row r="614" spans="1:13" x14ac:dyDescent="0.25">
      <c r="A614" s="1" t="s">
        <v>716</v>
      </c>
      <c r="B614" s="1" t="s">
        <v>535</v>
      </c>
      <c r="C614" s="1" t="s">
        <v>906</v>
      </c>
      <c r="D614" s="1" t="s">
        <v>44</v>
      </c>
      <c r="F614" t="str">
        <f>VLOOKUP(Titanic_dataset[[#This Row],[Age]],$P$4:$Q$13,2)</f>
        <v>0-9</v>
      </c>
      <c r="G614" s="1" t="s">
        <v>718</v>
      </c>
      <c r="H614">
        <v>0</v>
      </c>
      <c r="I614">
        <v>0</v>
      </c>
      <c r="J614">
        <v>1</v>
      </c>
      <c r="K614" s="4">
        <v>7.75</v>
      </c>
      <c r="L614" s="1" t="s">
        <v>53</v>
      </c>
      <c r="M614" s="1" t="s">
        <v>719</v>
      </c>
    </row>
    <row r="615" spans="1:13" x14ac:dyDescent="0.25">
      <c r="A615" s="1" t="s">
        <v>716</v>
      </c>
      <c r="B615" s="1" t="s">
        <v>536</v>
      </c>
      <c r="C615" s="1" t="s">
        <v>1284</v>
      </c>
      <c r="D615" s="1" t="s">
        <v>44</v>
      </c>
      <c r="E615">
        <v>35</v>
      </c>
      <c r="F615" t="str">
        <f>VLOOKUP(Titanic_dataset[[#This Row],[Age]],$P$4:$Q$13,2)</f>
        <v>30-39</v>
      </c>
      <c r="G615" s="1" t="s">
        <v>718</v>
      </c>
      <c r="H615">
        <v>0</v>
      </c>
      <c r="I615">
        <v>0</v>
      </c>
      <c r="J615">
        <v>1</v>
      </c>
      <c r="K615" s="4">
        <v>8.0500000000000007</v>
      </c>
      <c r="L615" s="1" t="s">
        <v>45</v>
      </c>
      <c r="M615" s="1" t="s">
        <v>719</v>
      </c>
    </row>
    <row r="616" spans="1:13" x14ac:dyDescent="0.25">
      <c r="A616" s="1" t="s">
        <v>723</v>
      </c>
      <c r="B616" s="1" t="s">
        <v>537</v>
      </c>
      <c r="C616" s="1" t="s">
        <v>1285</v>
      </c>
      <c r="D616" s="1" t="s">
        <v>47</v>
      </c>
      <c r="E616">
        <v>24</v>
      </c>
      <c r="F616" t="str">
        <f>VLOOKUP(Titanic_dataset[[#This Row],[Age]],$P$4:$Q$13,2)</f>
        <v>20-29</v>
      </c>
      <c r="G616" s="1" t="s">
        <v>733</v>
      </c>
      <c r="H616">
        <v>1</v>
      </c>
      <c r="I616">
        <v>2</v>
      </c>
      <c r="J616">
        <v>4</v>
      </c>
      <c r="K616" s="4">
        <v>65</v>
      </c>
      <c r="L616" s="1" t="s">
        <v>45</v>
      </c>
      <c r="M616" s="1" t="s">
        <v>13</v>
      </c>
    </row>
    <row r="617" spans="1:13" x14ac:dyDescent="0.25">
      <c r="A617" s="1" t="s">
        <v>716</v>
      </c>
      <c r="B617" s="1" t="s">
        <v>398</v>
      </c>
      <c r="C617" s="1" t="s">
        <v>1286</v>
      </c>
      <c r="D617" s="1" t="s">
        <v>44</v>
      </c>
      <c r="E617">
        <v>34</v>
      </c>
      <c r="F617" t="str">
        <f>VLOOKUP(Titanic_dataset[[#This Row],[Age]],$P$4:$Q$13,2)</f>
        <v>30-39</v>
      </c>
      <c r="G617" s="1" t="s">
        <v>718</v>
      </c>
      <c r="H617">
        <v>1</v>
      </c>
      <c r="I617">
        <v>1</v>
      </c>
      <c r="J617">
        <v>3</v>
      </c>
      <c r="K617" s="4">
        <v>14.4</v>
      </c>
      <c r="L617" s="1" t="s">
        <v>45</v>
      </c>
      <c r="M617" s="1" t="s">
        <v>719</v>
      </c>
    </row>
    <row r="618" spans="1:13" x14ac:dyDescent="0.25">
      <c r="A618" s="1" t="s">
        <v>720</v>
      </c>
      <c r="B618" s="1" t="s">
        <v>268</v>
      </c>
      <c r="C618" s="1" t="s">
        <v>1287</v>
      </c>
      <c r="D618" s="1" t="s">
        <v>47</v>
      </c>
      <c r="E618">
        <v>26</v>
      </c>
      <c r="F618" t="str">
        <f>VLOOKUP(Titanic_dataset[[#This Row],[Age]],$P$4:$Q$13,2)</f>
        <v>20-29</v>
      </c>
      <c r="G618" s="1" t="s">
        <v>718</v>
      </c>
      <c r="H618">
        <v>1</v>
      </c>
      <c r="I618">
        <v>0</v>
      </c>
      <c r="J618">
        <v>2</v>
      </c>
      <c r="K618" s="4">
        <v>16.100000000000001</v>
      </c>
      <c r="L618" s="1" t="s">
        <v>45</v>
      </c>
      <c r="M618" s="1" t="s">
        <v>719</v>
      </c>
    </row>
    <row r="619" spans="1:13" x14ac:dyDescent="0.25">
      <c r="A619" s="1" t="s">
        <v>723</v>
      </c>
      <c r="B619" s="1" t="s">
        <v>209</v>
      </c>
      <c r="C619" s="1" t="s">
        <v>1288</v>
      </c>
      <c r="D619" s="1" t="s">
        <v>47</v>
      </c>
      <c r="E619">
        <v>4</v>
      </c>
      <c r="F619" t="str">
        <f>VLOOKUP(Titanic_dataset[[#This Row],[Age]],$P$4:$Q$13,2)</f>
        <v>0-9</v>
      </c>
      <c r="G619" s="1" t="s">
        <v>733</v>
      </c>
      <c r="H619">
        <v>2</v>
      </c>
      <c r="I619">
        <v>1</v>
      </c>
      <c r="J619">
        <v>4</v>
      </c>
      <c r="K619" s="4">
        <v>39</v>
      </c>
      <c r="L619" s="1" t="s">
        <v>45</v>
      </c>
      <c r="M619" s="1" t="s">
        <v>13</v>
      </c>
    </row>
    <row r="620" spans="1:13" x14ac:dyDescent="0.25">
      <c r="A620" s="1" t="s">
        <v>716</v>
      </c>
      <c r="B620" s="1" t="s">
        <v>538</v>
      </c>
      <c r="C620" s="1" t="s">
        <v>744</v>
      </c>
      <c r="D620" s="1" t="s">
        <v>44</v>
      </c>
      <c r="E620">
        <v>26</v>
      </c>
      <c r="F620" t="str">
        <f>VLOOKUP(Titanic_dataset[[#This Row],[Age]],$P$4:$Q$13,2)</f>
        <v>20-29</v>
      </c>
      <c r="G620" s="1" t="s">
        <v>733</v>
      </c>
      <c r="H620">
        <v>0</v>
      </c>
      <c r="I620">
        <v>0</v>
      </c>
      <c r="J620">
        <v>1</v>
      </c>
      <c r="K620" s="4">
        <v>10.5</v>
      </c>
      <c r="L620" s="1" t="s">
        <v>45</v>
      </c>
      <c r="M620" s="1" t="s">
        <v>719</v>
      </c>
    </row>
    <row r="621" spans="1:13" x14ac:dyDescent="0.25">
      <c r="A621" s="1" t="s">
        <v>716</v>
      </c>
      <c r="B621" s="1" t="s">
        <v>539</v>
      </c>
      <c r="C621" s="1" t="s">
        <v>1289</v>
      </c>
      <c r="D621" s="1" t="s">
        <v>44</v>
      </c>
      <c r="E621">
        <v>27</v>
      </c>
      <c r="F621" t="str">
        <f>VLOOKUP(Titanic_dataset[[#This Row],[Age]],$P$4:$Q$13,2)</f>
        <v>20-29</v>
      </c>
      <c r="G621" s="1" t="s">
        <v>718</v>
      </c>
      <c r="H621">
        <v>1</v>
      </c>
      <c r="I621">
        <v>0</v>
      </c>
      <c r="J621">
        <v>2</v>
      </c>
      <c r="K621" s="4">
        <v>14.4542</v>
      </c>
      <c r="L621" s="1" t="s">
        <v>48</v>
      </c>
      <c r="M621" s="1" t="s">
        <v>719</v>
      </c>
    </row>
    <row r="622" spans="1:13" x14ac:dyDescent="0.25">
      <c r="A622" s="1" t="s">
        <v>716</v>
      </c>
      <c r="B622" s="1" t="s">
        <v>540</v>
      </c>
      <c r="C622" s="1" t="s">
        <v>1290</v>
      </c>
      <c r="D622" s="1" t="s">
        <v>44</v>
      </c>
      <c r="E622">
        <v>42</v>
      </c>
      <c r="F622" t="str">
        <f>VLOOKUP(Titanic_dataset[[#This Row],[Age]],$P$4:$Q$13,2)</f>
        <v>40-49</v>
      </c>
      <c r="G622" s="1" t="s">
        <v>722</v>
      </c>
      <c r="H622">
        <v>1</v>
      </c>
      <c r="I622">
        <v>0</v>
      </c>
      <c r="J622">
        <v>2</v>
      </c>
      <c r="K622" s="4">
        <v>52.554200000000002</v>
      </c>
      <c r="L622" s="1" t="s">
        <v>45</v>
      </c>
      <c r="M622" s="1" t="s">
        <v>13</v>
      </c>
    </row>
    <row r="623" spans="1:13" x14ac:dyDescent="0.25">
      <c r="A623" s="1" t="s">
        <v>716</v>
      </c>
      <c r="B623" s="1" t="s">
        <v>369</v>
      </c>
      <c r="C623" s="1" t="s">
        <v>1291</v>
      </c>
      <c r="D623" s="1" t="s">
        <v>44</v>
      </c>
      <c r="E623">
        <v>20</v>
      </c>
      <c r="F623" t="str">
        <f>VLOOKUP(Titanic_dataset[[#This Row],[Age]],$P$4:$Q$13,2)</f>
        <v>20-29</v>
      </c>
      <c r="G623" s="1" t="s">
        <v>718</v>
      </c>
      <c r="H623">
        <v>1</v>
      </c>
      <c r="I623">
        <v>1</v>
      </c>
      <c r="J623">
        <v>3</v>
      </c>
      <c r="K623" s="4">
        <v>15.7417</v>
      </c>
      <c r="L623" s="1" t="s">
        <v>48</v>
      </c>
      <c r="M623" s="1" t="s">
        <v>13</v>
      </c>
    </row>
    <row r="624" spans="1:13" x14ac:dyDescent="0.25">
      <c r="A624" s="1" t="s">
        <v>716</v>
      </c>
      <c r="B624" s="1" t="s">
        <v>541</v>
      </c>
      <c r="C624" s="1" t="s">
        <v>1292</v>
      </c>
      <c r="D624" s="1" t="s">
        <v>44</v>
      </c>
      <c r="E624">
        <v>21</v>
      </c>
      <c r="F624" t="str">
        <f>VLOOKUP(Titanic_dataset[[#This Row],[Age]],$P$4:$Q$13,2)</f>
        <v>20-29</v>
      </c>
      <c r="G624" s="1" t="s">
        <v>718</v>
      </c>
      <c r="H624">
        <v>0</v>
      </c>
      <c r="I624">
        <v>0</v>
      </c>
      <c r="J624">
        <v>1</v>
      </c>
      <c r="K624" s="4">
        <v>7.8541999999999996</v>
      </c>
      <c r="L624" s="1" t="s">
        <v>45</v>
      </c>
      <c r="M624" s="1" t="s">
        <v>719</v>
      </c>
    </row>
    <row r="625" spans="1:13" x14ac:dyDescent="0.25">
      <c r="A625" s="1" t="s">
        <v>716</v>
      </c>
      <c r="B625" s="1" t="s">
        <v>542</v>
      </c>
      <c r="C625" s="1" t="s">
        <v>1293</v>
      </c>
      <c r="D625" s="1" t="s">
        <v>44</v>
      </c>
      <c r="E625">
        <v>21</v>
      </c>
      <c r="F625" t="str">
        <f>VLOOKUP(Titanic_dataset[[#This Row],[Age]],$P$4:$Q$13,2)</f>
        <v>20-29</v>
      </c>
      <c r="G625" s="1" t="s">
        <v>718</v>
      </c>
      <c r="H625">
        <v>0</v>
      </c>
      <c r="I625">
        <v>0</v>
      </c>
      <c r="J625">
        <v>1</v>
      </c>
      <c r="K625" s="4">
        <v>16.100000000000001</v>
      </c>
      <c r="L625" s="1" t="s">
        <v>45</v>
      </c>
      <c r="M625" s="1" t="s">
        <v>719</v>
      </c>
    </row>
    <row r="626" spans="1:13" x14ac:dyDescent="0.25">
      <c r="A626" s="1" t="s">
        <v>716</v>
      </c>
      <c r="B626" s="1" t="s">
        <v>543</v>
      </c>
      <c r="C626" s="1" t="s">
        <v>918</v>
      </c>
      <c r="D626" s="1" t="s">
        <v>44</v>
      </c>
      <c r="E626">
        <v>61</v>
      </c>
      <c r="F626" t="str">
        <f>VLOOKUP(Titanic_dataset[[#This Row],[Age]],$P$4:$Q$13,2)</f>
        <v>60-69</v>
      </c>
      <c r="G626" s="1" t="s">
        <v>722</v>
      </c>
      <c r="H626">
        <v>0</v>
      </c>
      <c r="I626">
        <v>0</v>
      </c>
      <c r="J626">
        <v>1</v>
      </c>
      <c r="K626" s="4">
        <v>32.320799999999998</v>
      </c>
      <c r="L626" s="1" t="s">
        <v>45</v>
      </c>
      <c r="M626" s="1" t="s">
        <v>719</v>
      </c>
    </row>
    <row r="627" spans="1:13" x14ac:dyDescent="0.25">
      <c r="A627" s="1" t="s">
        <v>867</v>
      </c>
      <c r="B627" s="1" t="s">
        <v>544</v>
      </c>
      <c r="C627" s="1" t="s">
        <v>1294</v>
      </c>
      <c r="D627" s="1" t="s">
        <v>44</v>
      </c>
      <c r="E627">
        <v>57</v>
      </c>
      <c r="F627" t="str">
        <f>VLOOKUP(Titanic_dataset[[#This Row],[Age]],$P$4:$Q$13,2)</f>
        <v>50-59</v>
      </c>
      <c r="G627" s="1" t="s">
        <v>733</v>
      </c>
      <c r="H627">
        <v>0</v>
      </c>
      <c r="I627">
        <v>0</v>
      </c>
      <c r="J627">
        <v>1</v>
      </c>
      <c r="K627" s="4">
        <v>12.35</v>
      </c>
      <c r="L627" s="1" t="s">
        <v>53</v>
      </c>
      <c r="M627" s="1" t="s">
        <v>719</v>
      </c>
    </row>
    <row r="628" spans="1:13" x14ac:dyDescent="0.25">
      <c r="A628" s="1" t="s">
        <v>723</v>
      </c>
      <c r="B628" s="1" t="s">
        <v>545</v>
      </c>
      <c r="C628" s="1" t="s">
        <v>1295</v>
      </c>
      <c r="D628" s="1" t="s">
        <v>47</v>
      </c>
      <c r="E628">
        <v>21</v>
      </c>
      <c r="F628" t="str">
        <f>VLOOKUP(Titanic_dataset[[#This Row],[Age]],$P$4:$Q$13,2)</f>
        <v>20-29</v>
      </c>
      <c r="G628" s="1" t="s">
        <v>722</v>
      </c>
      <c r="H628">
        <v>0</v>
      </c>
      <c r="I628">
        <v>0</v>
      </c>
      <c r="J628">
        <v>1</v>
      </c>
      <c r="K628" s="4">
        <v>77.958299999999994</v>
      </c>
      <c r="L628" s="1" t="s">
        <v>45</v>
      </c>
      <c r="M628" s="1" t="s">
        <v>13</v>
      </c>
    </row>
    <row r="629" spans="1:13" x14ac:dyDescent="0.25">
      <c r="A629" s="1" t="s">
        <v>716</v>
      </c>
      <c r="B629" s="1" t="s">
        <v>546</v>
      </c>
      <c r="C629" s="1" t="s">
        <v>1296</v>
      </c>
      <c r="D629" s="1" t="s">
        <v>44</v>
      </c>
      <c r="E629">
        <v>26</v>
      </c>
      <c r="F629" t="str">
        <f>VLOOKUP(Titanic_dataset[[#This Row],[Age]],$P$4:$Q$13,2)</f>
        <v>20-29</v>
      </c>
      <c r="G629" s="1" t="s">
        <v>718</v>
      </c>
      <c r="H629">
        <v>0</v>
      </c>
      <c r="I629">
        <v>0</v>
      </c>
      <c r="J629">
        <v>1</v>
      </c>
      <c r="K629" s="4">
        <v>7.8958000000000004</v>
      </c>
      <c r="L629" s="1" t="s">
        <v>45</v>
      </c>
      <c r="M629" s="1" t="s">
        <v>719</v>
      </c>
    </row>
    <row r="630" spans="1:13" x14ac:dyDescent="0.25">
      <c r="A630" s="1" t="s">
        <v>716</v>
      </c>
      <c r="B630" s="1" t="s">
        <v>547</v>
      </c>
      <c r="C630" s="1" t="s">
        <v>1297</v>
      </c>
      <c r="D630" s="1" t="s">
        <v>44</v>
      </c>
      <c r="F630" t="str">
        <f>VLOOKUP(Titanic_dataset[[#This Row],[Age]],$P$4:$Q$13,2)</f>
        <v>0-9</v>
      </c>
      <c r="G630" s="1" t="s">
        <v>718</v>
      </c>
      <c r="H630">
        <v>0</v>
      </c>
      <c r="I630">
        <v>0</v>
      </c>
      <c r="J630">
        <v>1</v>
      </c>
      <c r="K630" s="4">
        <v>7.7332999999999998</v>
      </c>
      <c r="L630" s="1" t="s">
        <v>53</v>
      </c>
      <c r="M630" s="1" t="s">
        <v>719</v>
      </c>
    </row>
    <row r="631" spans="1:13" x14ac:dyDescent="0.25">
      <c r="A631" s="1" t="s">
        <v>716</v>
      </c>
      <c r="B631" s="1" t="s">
        <v>548</v>
      </c>
      <c r="C631" s="1" t="s">
        <v>1298</v>
      </c>
      <c r="D631" s="1" t="s">
        <v>44</v>
      </c>
      <c r="E631">
        <v>80</v>
      </c>
      <c r="F631">
        <f>VLOOKUP(Titanic_dataset[[#This Row],[Age]],$P$4:$Q$13,2)</f>
        <v>80</v>
      </c>
      <c r="G631" s="1" t="s">
        <v>722</v>
      </c>
      <c r="H631">
        <v>0</v>
      </c>
      <c r="I631">
        <v>0</v>
      </c>
      <c r="J631">
        <v>1</v>
      </c>
      <c r="K631" s="4">
        <v>30</v>
      </c>
      <c r="L631" s="1" t="s">
        <v>45</v>
      </c>
      <c r="M631" s="1" t="s">
        <v>13</v>
      </c>
    </row>
    <row r="632" spans="1:13" x14ac:dyDescent="0.25">
      <c r="A632" s="1" t="s">
        <v>716</v>
      </c>
      <c r="B632" s="1" t="s">
        <v>549</v>
      </c>
      <c r="C632" s="1" t="s">
        <v>1299</v>
      </c>
      <c r="D632" s="1" t="s">
        <v>44</v>
      </c>
      <c r="E632">
        <v>51</v>
      </c>
      <c r="F632" t="str">
        <f>VLOOKUP(Titanic_dataset[[#This Row],[Age]],$P$4:$Q$13,2)</f>
        <v>50-59</v>
      </c>
      <c r="G632" s="1" t="s">
        <v>718</v>
      </c>
      <c r="H632">
        <v>0</v>
      </c>
      <c r="I632">
        <v>0</v>
      </c>
      <c r="J632">
        <v>1</v>
      </c>
      <c r="K632" s="4">
        <v>7.0541999999999998</v>
      </c>
      <c r="L632" s="1" t="s">
        <v>45</v>
      </c>
      <c r="M632" s="1" t="s">
        <v>719</v>
      </c>
    </row>
    <row r="633" spans="1:13" x14ac:dyDescent="0.25">
      <c r="A633" s="1" t="s">
        <v>959</v>
      </c>
      <c r="B633" s="1" t="s">
        <v>550</v>
      </c>
      <c r="C633" s="1" t="s">
        <v>1300</v>
      </c>
      <c r="D633" s="1" t="s">
        <v>44</v>
      </c>
      <c r="E633">
        <v>32</v>
      </c>
      <c r="F633" t="str">
        <f>VLOOKUP(Titanic_dataset[[#This Row],[Age]],$P$4:$Q$13,2)</f>
        <v>30-39</v>
      </c>
      <c r="G633" s="1" t="s">
        <v>722</v>
      </c>
      <c r="H633">
        <v>0</v>
      </c>
      <c r="I633">
        <v>0</v>
      </c>
      <c r="J633">
        <v>1</v>
      </c>
      <c r="K633" s="4">
        <v>30.5</v>
      </c>
      <c r="L633" s="1" t="s">
        <v>48</v>
      </c>
      <c r="M633" s="1" t="s">
        <v>13</v>
      </c>
    </row>
    <row r="634" spans="1:13" x14ac:dyDescent="0.25">
      <c r="A634" s="1" t="s">
        <v>716</v>
      </c>
      <c r="B634" s="1" t="s">
        <v>551</v>
      </c>
      <c r="C634" s="1" t="s">
        <v>1301</v>
      </c>
      <c r="D634" s="1" t="s">
        <v>44</v>
      </c>
      <c r="F634" t="str">
        <f>VLOOKUP(Titanic_dataset[[#This Row],[Age]],$P$4:$Q$13,2)</f>
        <v>0-9</v>
      </c>
      <c r="G634" s="1" t="s">
        <v>722</v>
      </c>
      <c r="H634">
        <v>0</v>
      </c>
      <c r="I634">
        <v>0</v>
      </c>
      <c r="J634">
        <v>1</v>
      </c>
      <c r="K634" s="4">
        <v>0</v>
      </c>
      <c r="L634" s="1" t="s">
        <v>45</v>
      </c>
      <c r="M634" s="1" t="s">
        <v>719</v>
      </c>
    </row>
    <row r="635" spans="1:13" x14ac:dyDescent="0.25">
      <c r="A635" s="1" t="s">
        <v>723</v>
      </c>
      <c r="B635" s="1" t="s">
        <v>108</v>
      </c>
      <c r="C635" s="1" t="s">
        <v>1302</v>
      </c>
      <c r="D635" s="1" t="s">
        <v>47</v>
      </c>
      <c r="E635">
        <v>9</v>
      </c>
      <c r="F635" t="str">
        <f>VLOOKUP(Titanic_dataset[[#This Row],[Age]],$P$4:$Q$13,2)</f>
        <v>0-9</v>
      </c>
      <c r="G635" s="1" t="s">
        <v>718</v>
      </c>
      <c r="H635">
        <v>3</v>
      </c>
      <c r="I635">
        <v>2</v>
      </c>
      <c r="J635">
        <v>6</v>
      </c>
      <c r="K635" s="4">
        <v>27.9</v>
      </c>
      <c r="L635" s="1" t="s">
        <v>45</v>
      </c>
      <c r="M635" s="1" t="s">
        <v>719</v>
      </c>
    </row>
    <row r="636" spans="1:13" x14ac:dyDescent="0.25">
      <c r="A636" s="1" t="s">
        <v>723</v>
      </c>
      <c r="B636" s="1" t="s">
        <v>552</v>
      </c>
      <c r="C636" s="1" t="s">
        <v>1063</v>
      </c>
      <c r="D636" s="1" t="s">
        <v>47</v>
      </c>
      <c r="E636">
        <v>28</v>
      </c>
      <c r="F636" t="str">
        <f>VLOOKUP(Titanic_dataset[[#This Row],[Age]],$P$4:$Q$13,2)</f>
        <v>20-29</v>
      </c>
      <c r="G636" s="1" t="s">
        <v>733</v>
      </c>
      <c r="H636">
        <v>0</v>
      </c>
      <c r="I636">
        <v>0</v>
      </c>
      <c r="J636">
        <v>1</v>
      </c>
      <c r="K636" s="4">
        <v>13</v>
      </c>
      <c r="L636" s="1" t="s">
        <v>45</v>
      </c>
      <c r="M636" s="1" t="s">
        <v>13</v>
      </c>
    </row>
    <row r="637" spans="1:13" x14ac:dyDescent="0.25">
      <c r="A637" s="1" t="s">
        <v>716</v>
      </c>
      <c r="B637" s="1" t="s">
        <v>553</v>
      </c>
      <c r="C637" s="1" t="s">
        <v>1303</v>
      </c>
      <c r="D637" s="1" t="s">
        <v>44</v>
      </c>
      <c r="E637">
        <v>32</v>
      </c>
      <c r="F637" t="str">
        <f>VLOOKUP(Titanic_dataset[[#This Row],[Age]],$P$4:$Q$13,2)</f>
        <v>30-39</v>
      </c>
      <c r="G637" s="1" t="s">
        <v>718</v>
      </c>
      <c r="H637">
        <v>0</v>
      </c>
      <c r="I637">
        <v>0</v>
      </c>
      <c r="J637">
        <v>1</v>
      </c>
      <c r="K637" s="4">
        <v>7.9249999999999998</v>
      </c>
      <c r="L637" s="1" t="s">
        <v>45</v>
      </c>
      <c r="M637" s="1" t="s">
        <v>719</v>
      </c>
    </row>
    <row r="638" spans="1:13" x14ac:dyDescent="0.25">
      <c r="A638" s="1" t="s">
        <v>716</v>
      </c>
      <c r="B638" s="1" t="s">
        <v>255</v>
      </c>
      <c r="C638" s="1" t="s">
        <v>1304</v>
      </c>
      <c r="D638" s="1" t="s">
        <v>44</v>
      </c>
      <c r="E638">
        <v>31</v>
      </c>
      <c r="F638" t="str">
        <f>VLOOKUP(Titanic_dataset[[#This Row],[Age]],$P$4:$Q$13,2)</f>
        <v>30-39</v>
      </c>
      <c r="G638" s="1" t="s">
        <v>733</v>
      </c>
      <c r="H638">
        <v>1</v>
      </c>
      <c r="I638">
        <v>1</v>
      </c>
      <c r="J638">
        <v>3</v>
      </c>
      <c r="K638" s="4">
        <v>26.25</v>
      </c>
      <c r="L638" s="1" t="s">
        <v>45</v>
      </c>
      <c r="M638" s="1" t="s">
        <v>719</v>
      </c>
    </row>
    <row r="639" spans="1:13" x14ac:dyDescent="0.25">
      <c r="A639" s="1" t="s">
        <v>720</v>
      </c>
      <c r="B639" s="1" t="s">
        <v>96</v>
      </c>
      <c r="C639" s="1" t="s">
        <v>1305</v>
      </c>
      <c r="D639" s="1" t="s">
        <v>47</v>
      </c>
      <c r="E639">
        <v>41</v>
      </c>
      <c r="F639" t="str">
        <f>VLOOKUP(Titanic_dataset[[#This Row],[Age]],$P$4:$Q$13,2)</f>
        <v>40-49</v>
      </c>
      <c r="G639" s="1" t="s">
        <v>718</v>
      </c>
      <c r="H639">
        <v>0</v>
      </c>
      <c r="I639">
        <v>5</v>
      </c>
      <c r="J639">
        <v>6</v>
      </c>
      <c r="K639" s="4">
        <v>39.6875</v>
      </c>
      <c r="L639" s="1" t="s">
        <v>45</v>
      </c>
      <c r="M639" s="1" t="s">
        <v>719</v>
      </c>
    </row>
    <row r="640" spans="1:13" x14ac:dyDescent="0.25">
      <c r="A640" s="1" t="s">
        <v>716</v>
      </c>
      <c r="B640" s="1" t="s">
        <v>405</v>
      </c>
      <c r="C640" s="1" t="s">
        <v>1306</v>
      </c>
      <c r="D640" s="1" t="s">
        <v>44</v>
      </c>
      <c r="F640" t="str">
        <f>VLOOKUP(Titanic_dataset[[#This Row],[Age]],$P$4:$Q$13,2)</f>
        <v>0-9</v>
      </c>
      <c r="G640" s="1" t="s">
        <v>718</v>
      </c>
      <c r="H640">
        <v>1</v>
      </c>
      <c r="I640">
        <v>0</v>
      </c>
      <c r="J640">
        <v>2</v>
      </c>
      <c r="K640" s="4">
        <v>16.100000000000001</v>
      </c>
      <c r="L640" s="1" t="s">
        <v>45</v>
      </c>
      <c r="M640" s="1" t="s">
        <v>719</v>
      </c>
    </row>
    <row r="641" spans="1:13" x14ac:dyDescent="0.25">
      <c r="A641" s="1" t="s">
        <v>716</v>
      </c>
      <c r="B641" s="1" t="s">
        <v>554</v>
      </c>
      <c r="C641" s="1" t="s">
        <v>1307</v>
      </c>
      <c r="D641" s="1" t="s">
        <v>44</v>
      </c>
      <c r="E641">
        <v>20</v>
      </c>
      <c r="F641" t="str">
        <f>VLOOKUP(Titanic_dataset[[#This Row],[Age]],$P$4:$Q$13,2)</f>
        <v>20-29</v>
      </c>
      <c r="G641" s="1" t="s">
        <v>718</v>
      </c>
      <c r="H641">
        <v>0</v>
      </c>
      <c r="I641">
        <v>0</v>
      </c>
      <c r="J641">
        <v>1</v>
      </c>
      <c r="K641" s="4">
        <v>7.8541999999999996</v>
      </c>
      <c r="L641" s="1" t="s">
        <v>45</v>
      </c>
      <c r="M641" s="1" t="s">
        <v>719</v>
      </c>
    </row>
    <row r="642" spans="1:13" x14ac:dyDescent="0.25">
      <c r="A642" s="1" t="s">
        <v>1308</v>
      </c>
      <c r="B642" s="1" t="s">
        <v>555</v>
      </c>
      <c r="C642" s="1" t="s">
        <v>1309</v>
      </c>
      <c r="D642" s="1" t="s">
        <v>47</v>
      </c>
      <c r="E642">
        <v>24</v>
      </c>
      <c r="F642" t="str">
        <f>VLOOKUP(Titanic_dataset[[#This Row],[Age]],$P$4:$Q$13,2)</f>
        <v>20-29</v>
      </c>
      <c r="G642" s="1" t="s">
        <v>722</v>
      </c>
      <c r="H642">
        <v>0</v>
      </c>
      <c r="I642">
        <v>0</v>
      </c>
      <c r="J642">
        <v>1</v>
      </c>
      <c r="K642" s="4">
        <v>69.3</v>
      </c>
      <c r="L642" s="1" t="s">
        <v>48</v>
      </c>
      <c r="M642" s="1" t="s">
        <v>13</v>
      </c>
    </row>
    <row r="643" spans="1:13" x14ac:dyDescent="0.25">
      <c r="A643" s="1" t="s">
        <v>723</v>
      </c>
      <c r="B643" s="1" t="s">
        <v>108</v>
      </c>
      <c r="C643" s="1" t="s">
        <v>1310</v>
      </c>
      <c r="D643" s="1" t="s">
        <v>47</v>
      </c>
      <c r="E643">
        <v>2</v>
      </c>
      <c r="F643" t="str">
        <f>VLOOKUP(Titanic_dataset[[#This Row],[Age]],$P$4:$Q$13,2)</f>
        <v>0-9</v>
      </c>
      <c r="G643" s="1" t="s">
        <v>718</v>
      </c>
      <c r="H643">
        <v>3</v>
      </c>
      <c r="I643">
        <v>2</v>
      </c>
      <c r="J643">
        <v>6</v>
      </c>
      <c r="K643" s="4">
        <v>27.9</v>
      </c>
      <c r="L643" s="1" t="s">
        <v>45</v>
      </c>
      <c r="M643" s="1" t="s">
        <v>719</v>
      </c>
    </row>
    <row r="644" spans="1:13" x14ac:dyDescent="0.25">
      <c r="A644" s="1" t="s">
        <v>716</v>
      </c>
      <c r="B644" s="1" t="s">
        <v>556</v>
      </c>
      <c r="C644" s="1" t="s">
        <v>1311</v>
      </c>
      <c r="D644" s="1" t="s">
        <v>44</v>
      </c>
      <c r="F644" t="str">
        <f>VLOOKUP(Titanic_dataset[[#This Row],[Age]],$P$4:$Q$13,2)</f>
        <v>0-9</v>
      </c>
      <c r="G644" s="1" t="s">
        <v>718</v>
      </c>
      <c r="H644">
        <v>0</v>
      </c>
      <c r="I644">
        <v>0</v>
      </c>
      <c r="J644">
        <v>1</v>
      </c>
      <c r="K644" s="4">
        <v>56.495800000000003</v>
      </c>
      <c r="L644" s="1" t="s">
        <v>45</v>
      </c>
      <c r="M644" s="1" t="s">
        <v>13</v>
      </c>
    </row>
    <row r="645" spans="1:13" x14ac:dyDescent="0.25">
      <c r="A645" s="1" t="s">
        <v>723</v>
      </c>
      <c r="B645" s="1" t="s">
        <v>416</v>
      </c>
      <c r="C645" s="1" t="s">
        <v>1312</v>
      </c>
      <c r="D645" s="1" t="s">
        <v>47</v>
      </c>
      <c r="E645">
        <v>1</v>
      </c>
      <c r="F645" t="str">
        <f>VLOOKUP(Titanic_dataset[[#This Row],[Age]],$P$4:$Q$13,2)</f>
        <v>0-9</v>
      </c>
      <c r="G645" s="1" t="s">
        <v>718</v>
      </c>
      <c r="H645">
        <v>2</v>
      </c>
      <c r="I645">
        <v>1</v>
      </c>
      <c r="J645">
        <v>4</v>
      </c>
      <c r="K645" s="4">
        <v>19.258299999999998</v>
      </c>
      <c r="L645" s="1" t="s">
        <v>48</v>
      </c>
      <c r="M645" s="1" t="s">
        <v>13</v>
      </c>
    </row>
    <row r="646" spans="1:13" x14ac:dyDescent="0.25">
      <c r="A646" s="1" t="s">
        <v>716</v>
      </c>
      <c r="B646" s="1" t="s">
        <v>98</v>
      </c>
      <c r="C646" s="1" t="s">
        <v>1313</v>
      </c>
      <c r="D646" s="1" t="s">
        <v>44</v>
      </c>
      <c r="E646">
        <v>48</v>
      </c>
      <c r="F646" t="str">
        <f>VLOOKUP(Titanic_dataset[[#This Row],[Age]],$P$4:$Q$13,2)</f>
        <v>40-49</v>
      </c>
      <c r="G646" s="1" t="s">
        <v>722</v>
      </c>
      <c r="H646">
        <v>1</v>
      </c>
      <c r="I646">
        <v>0</v>
      </c>
      <c r="J646">
        <v>2</v>
      </c>
      <c r="K646" s="4">
        <v>76.729200000000006</v>
      </c>
      <c r="L646" s="1" t="s">
        <v>48</v>
      </c>
      <c r="M646" s="1" t="s">
        <v>13</v>
      </c>
    </row>
    <row r="647" spans="1:13" x14ac:dyDescent="0.25">
      <c r="A647" s="1" t="s">
        <v>716</v>
      </c>
      <c r="B647" s="1" t="s">
        <v>557</v>
      </c>
      <c r="C647" s="1" t="s">
        <v>1314</v>
      </c>
      <c r="D647" s="1" t="s">
        <v>44</v>
      </c>
      <c r="E647">
        <v>19</v>
      </c>
      <c r="F647" t="str">
        <f>VLOOKUP(Titanic_dataset[[#This Row],[Age]],$P$4:$Q$13,2)</f>
        <v>10-19</v>
      </c>
      <c r="G647" s="1" t="s">
        <v>718</v>
      </c>
      <c r="H647">
        <v>0</v>
      </c>
      <c r="I647">
        <v>0</v>
      </c>
      <c r="J647">
        <v>1</v>
      </c>
      <c r="K647" s="4">
        <v>7.8958000000000004</v>
      </c>
      <c r="L647" s="1" t="s">
        <v>45</v>
      </c>
      <c r="M647" s="1" t="s">
        <v>719</v>
      </c>
    </row>
    <row r="648" spans="1:13" x14ac:dyDescent="0.25">
      <c r="A648" s="1" t="s">
        <v>1315</v>
      </c>
      <c r="B648" s="1" t="s">
        <v>558</v>
      </c>
      <c r="C648" s="1" t="s">
        <v>1316</v>
      </c>
      <c r="D648" s="1" t="s">
        <v>44</v>
      </c>
      <c r="E648">
        <v>56</v>
      </c>
      <c r="F648" t="str">
        <f>VLOOKUP(Titanic_dataset[[#This Row],[Age]],$P$4:$Q$13,2)</f>
        <v>50-59</v>
      </c>
      <c r="G648" s="1" t="s">
        <v>722</v>
      </c>
      <c r="H648">
        <v>0</v>
      </c>
      <c r="I648">
        <v>0</v>
      </c>
      <c r="J648">
        <v>1</v>
      </c>
      <c r="K648" s="4">
        <v>35.5</v>
      </c>
      <c r="L648" s="1" t="s">
        <v>48</v>
      </c>
      <c r="M648" s="1" t="s">
        <v>13</v>
      </c>
    </row>
    <row r="649" spans="1:13" x14ac:dyDescent="0.25">
      <c r="A649" s="1" t="s">
        <v>716</v>
      </c>
      <c r="B649" s="1" t="s">
        <v>559</v>
      </c>
      <c r="C649" s="1" t="s">
        <v>1225</v>
      </c>
      <c r="D649" s="1" t="s">
        <v>44</v>
      </c>
      <c r="F649" t="str">
        <f>VLOOKUP(Titanic_dataset[[#This Row],[Age]],$P$4:$Q$13,2)</f>
        <v>0-9</v>
      </c>
      <c r="G649" s="1" t="s">
        <v>718</v>
      </c>
      <c r="H649">
        <v>0</v>
      </c>
      <c r="I649">
        <v>0</v>
      </c>
      <c r="J649">
        <v>1</v>
      </c>
      <c r="K649" s="4">
        <v>7.55</v>
      </c>
      <c r="L649" s="1" t="s">
        <v>45</v>
      </c>
      <c r="M649" s="1" t="s">
        <v>719</v>
      </c>
    </row>
    <row r="650" spans="1:13" x14ac:dyDescent="0.25">
      <c r="A650" s="1" t="s">
        <v>723</v>
      </c>
      <c r="B650" s="1" t="s">
        <v>452</v>
      </c>
      <c r="C650" s="1" t="s">
        <v>1317</v>
      </c>
      <c r="D650" s="1" t="s">
        <v>47</v>
      </c>
      <c r="E650">
        <v>23</v>
      </c>
      <c r="F650" t="str">
        <f>VLOOKUP(Titanic_dataset[[#This Row],[Age]],$P$4:$Q$13,2)</f>
        <v>20-29</v>
      </c>
      <c r="G650" s="1" t="s">
        <v>718</v>
      </c>
      <c r="H650">
        <v>0</v>
      </c>
      <c r="I650">
        <v>0</v>
      </c>
      <c r="J650">
        <v>1</v>
      </c>
      <c r="K650" s="4">
        <v>7.55</v>
      </c>
      <c r="L650" s="1" t="s">
        <v>45</v>
      </c>
      <c r="M650" s="1" t="s">
        <v>13</v>
      </c>
    </row>
    <row r="651" spans="1:13" x14ac:dyDescent="0.25">
      <c r="A651" s="1" t="s">
        <v>716</v>
      </c>
      <c r="B651" s="1" t="s">
        <v>560</v>
      </c>
      <c r="C651" s="1" t="s">
        <v>1318</v>
      </c>
      <c r="D651" s="1" t="s">
        <v>44</v>
      </c>
      <c r="F651" t="str">
        <f>VLOOKUP(Titanic_dataset[[#This Row],[Age]],$P$4:$Q$13,2)</f>
        <v>0-9</v>
      </c>
      <c r="G651" s="1" t="s">
        <v>718</v>
      </c>
      <c r="H651">
        <v>0</v>
      </c>
      <c r="I651">
        <v>0</v>
      </c>
      <c r="J651">
        <v>1</v>
      </c>
      <c r="K651" s="4">
        <v>7.8958000000000004</v>
      </c>
      <c r="L651" s="1" t="s">
        <v>45</v>
      </c>
      <c r="M651" s="1" t="s">
        <v>719</v>
      </c>
    </row>
    <row r="652" spans="1:13" x14ac:dyDescent="0.25">
      <c r="A652" s="1" t="s">
        <v>723</v>
      </c>
      <c r="B652" s="1" t="s">
        <v>140</v>
      </c>
      <c r="C652" s="1" t="s">
        <v>1319</v>
      </c>
      <c r="D652" s="1" t="s">
        <v>47</v>
      </c>
      <c r="E652">
        <v>18</v>
      </c>
      <c r="F652" t="str">
        <f>VLOOKUP(Titanic_dataset[[#This Row],[Age]],$P$4:$Q$13,2)</f>
        <v>10-19</v>
      </c>
      <c r="G652" s="1" t="s">
        <v>733</v>
      </c>
      <c r="H652">
        <v>0</v>
      </c>
      <c r="I652">
        <v>1</v>
      </c>
      <c r="J652">
        <v>2</v>
      </c>
      <c r="K652" s="4">
        <v>23</v>
      </c>
      <c r="L652" s="1" t="s">
        <v>45</v>
      </c>
      <c r="M652" s="1" t="s">
        <v>13</v>
      </c>
    </row>
    <row r="653" spans="1:13" x14ac:dyDescent="0.25">
      <c r="A653" s="1" t="s">
        <v>716</v>
      </c>
      <c r="B653" s="1" t="s">
        <v>561</v>
      </c>
      <c r="C653" s="1" t="s">
        <v>1320</v>
      </c>
      <c r="D653" s="1" t="s">
        <v>44</v>
      </c>
      <c r="E653">
        <v>21</v>
      </c>
      <c r="F653" t="str">
        <f>VLOOKUP(Titanic_dataset[[#This Row],[Age]],$P$4:$Q$13,2)</f>
        <v>20-29</v>
      </c>
      <c r="G653" s="1" t="s">
        <v>718</v>
      </c>
      <c r="H653">
        <v>0</v>
      </c>
      <c r="I653">
        <v>0</v>
      </c>
      <c r="J653">
        <v>1</v>
      </c>
      <c r="K653" s="4">
        <v>8.4332999999999991</v>
      </c>
      <c r="L653" s="1" t="s">
        <v>45</v>
      </c>
      <c r="M653" s="1" t="s">
        <v>719</v>
      </c>
    </row>
    <row r="654" spans="1:13" x14ac:dyDescent="0.25">
      <c r="A654" s="1" t="s">
        <v>723</v>
      </c>
      <c r="B654" s="1" t="s">
        <v>562</v>
      </c>
      <c r="C654" s="1" t="s">
        <v>1321</v>
      </c>
      <c r="D654" s="1" t="s">
        <v>47</v>
      </c>
      <c r="F654" t="str">
        <f>VLOOKUP(Titanic_dataset[[#This Row],[Age]],$P$4:$Q$13,2)</f>
        <v>0-9</v>
      </c>
      <c r="G654" s="1" t="s">
        <v>718</v>
      </c>
      <c r="H654">
        <v>0</v>
      </c>
      <c r="I654">
        <v>0</v>
      </c>
      <c r="J654">
        <v>1</v>
      </c>
      <c r="K654" s="4">
        <v>7.8292000000000002</v>
      </c>
      <c r="L654" s="1" t="s">
        <v>53</v>
      </c>
      <c r="M654" s="1" t="s">
        <v>13</v>
      </c>
    </row>
    <row r="655" spans="1:13" x14ac:dyDescent="0.25">
      <c r="A655" s="1" t="s">
        <v>723</v>
      </c>
      <c r="B655" s="1" t="s">
        <v>563</v>
      </c>
      <c r="C655" s="1" t="s">
        <v>983</v>
      </c>
      <c r="D655" s="1" t="s">
        <v>47</v>
      </c>
      <c r="E655">
        <v>18</v>
      </c>
      <c r="F655" t="str">
        <f>VLOOKUP(Titanic_dataset[[#This Row],[Age]],$P$4:$Q$13,2)</f>
        <v>10-19</v>
      </c>
      <c r="G655" s="1" t="s">
        <v>718</v>
      </c>
      <c r="H655">
        <v>0</v>
      </c>
      <c r="I655">
        <v>0</v>
      </c>
      <c r="J655">
        <v>1</v>
      </c>
      <c r="K655" s="4">
        <v>6.75</v>
      </c>
      <c r="L655" s="1" t="s">
        <v>53</v>
      </c>
      <c r="M655" s="1" t="s">
        <v>719</v>
      </c>
    </row>
    <row r="656" spans="1:13" x14ac:dyDescent="0.25">
      <c r="A656" s="1" t="s">
        <v>716</v>
      </c>
      <c r="B656" s="1" t="s">
        <v>159</v>
      </c>
      <c r="C656" s="1" t="s">
        <v>1322</v>
      </c>
      <c r="D656" s="1" t="s">
        <v>44</v>
      </c>
      <c r="E656">
        <v>24</v>
      </c>
      <c r="F656" t="str">
        <f>VLOOKUP(Titanic_dataset[[#This Row],[Age]],$P$4:$Q$13,2)</f>
        <v>20-29</v>
      </c>
      <c r="G656" s="1" t="s">
        <v>733</v>
      </c>
      <c r="H656">
        <v>2</v>
      </c>
      <c r="I656">
        <v>0</v>
      </c>
      <c r="J656">
        <v>3</v>
      </c>
      <c r="K656" s="4">
        <v>73.5</v>
      </c>
      <c r="L656" s="1" t="s">
        <v>45</v>
      </c>
      <c r="M656" s="1" t="s">
        <v>719</v>
      </c>
    </row>
    <row r="657" spans="1:13" x14ac:dyDescent="0.25">
      <c r="A657" s="1" t="s">
        <v>716</v>
      </c>
      <c r="B657" s="1" t="s">
        <v>564</v>
      </c>
      <c r="C657" s="1" t="s">
        <v>665</v>
      </c>
      <c r="D657" s="1" t="s">
        <v>44</v>
      </c>
      <c r="F657" t="str">
        <f>VLOOKUP(Titanic_dataset[[#This Row],[Age]],$P$4:$Q$13,2)</f>
        <v>0-9</v>
      </c>
      <c r="G657" s="1" t="s">
        <v>718</v>
      </c>
      <c r="H657">
        <v>0</v>
      </c>
      <c r="I657">
        <v>0</v>
      </c>
      <c r="J657">
        <v>1</v>
      </c>
      <c r="K657" s="4">
        <v>7.8958000000000004</v>
      </c>
      <c r="L657" s="1" t="s">
        <v>45</v>
      </c>
      <c r="M657" s="1" t="s">
        <v>719</v>
      </c>
    </row>
    <row r="658" spans="1:13" x14ac:dyDescent="0.25">
      <c r="A658" s="1" t="s">
        <v>720</v>
      </c>
      <c r="B658" s="1" t="s">
        <v>214</v>
      </c>
      <c r="C658" s="1" t="s">
        <v>1323</v>
      </c>
      <c r="D658" s="1" t="s">
        <v>47</v>
      </c>
      <c r="E658">
        <v>32</v>
      </c>
      <c r="F658" t="str">
        <f>VLOOKUP(Titanic_dataset[[#This Row],[Age]],$P$4:$Q$13,2)</f>
        <v>30-39</v>
      </c>
      <c r="G658" s="1" t="s">
        <v>718</v>
      </c>
      <c r="H658">
        <v>1</v>
      </c>
      <c r="I658">
        <v>1</v>
      </c>
      <c r="J658">
        <v>3</v>
      </c>
      <c r="K658" s="4">
        <v>15.5</v>
      </c>
      <c r="L658" s="1" t="s">
        <v>53</v>
      </c>
      <c r="M658" s="1" t="s">
        <v>719</v>
      </c>
    </row>
    <row r="659" spans="1:13" x14ac:dyDescent="0.25">
      <c r="A659" s="1" t="s">
        <v>716</v>
      </c>
      <c r="B659" s="1" t="s">
        <v>565</v>
      </c>
      <c r="C659" s="1" t="s">
        <v>1324</v>
      </c>
      <c r="D659" s="1" t="s">
        <v>44</v>
      </c>
      <c r="E659">
        <v>23</v>
      </c>
      <c r="F659" t="str">
        <f>VLOOKUP(Titanic_dataset[[#This Row],[Age]],$P$4:$Q$13,2)</f>
        <v>20-29</v>
      </c>
      <c r="G659" s="1" t="s">
        <v>733</v>
      </c>
      <c r="H659">
        <v>0</v>
      </c>
      <c r="I659">
        <v>0</v>
      </c>
      <c r="J659">
        <v>1</v>
      </c>
      <c r="K659" s="4">
        <v>13</v>
      </c>
      <c r="L659" s="1" t="s">
        <v>45</v>
      </c>
      <c r="M659" s="1" t="s">
        <v>719</v>
      </c>
    </row>
    <row r="660" spans="1:13" x14ac:dyDescent="0.25">
      <c r="A660" s="1" t="s">
        <v>716</v>
      </c>
      <c r="B660" s="1" t="s">
        <v>237</v>
      </c>
      <c r="C660" s="1" t="s">
        <v>1325</v>
      </c>
      <c r="D660" s="1" t="s">
        <v>44</v>
      </c>
      <c r="E660">
        <v>58</v>
      </c>
      <c r="F660" t="str">
        <f>VLOOKUP(Titanic_dataset[[#This Row],[Age]],$P$4:$Q$13,2)</f>
        <v>50-59</v>
      </c>
      <c r="G660" s="1" t="s">
        <v>722</v>
      </c>
      <c r="H660">
        <v>0</v>
      </c>
      <c r="I660">
        <v>2</v>
      </c>
      <c r="J660">
        <v>3</v>
      </c>
      <c r="K660" s="4">
        <v>113.27500000000001</v>
      </c>
      <c r="L660" s="1" t="s">
        <v>48</v>
      </c>
      <c r="M660" s="1" t="s">
        <v>719</v>
      </c>
    </row>
    <row r="661" spans="1:13" x14ac:dyDescent="0.25">
      <c r="A661" s="1" t="s">
        <v>959</v>
      </c>
      <c r="B661" s="1" t="s">
        <v>333</v>
      </c>
      <c r="C661" s="1" t="s">
        <v>1326</v>
      </c>
      <c r="D661" s="1" t="s">
        <v>44</v>
      </c>
      <c r="E661">
        <v>50</v>
      </c>
      <c r="F661" t="str">
        <f>VLOOKUP(Titanic_dataset[[#This Row],[Age]],$P$4:$Q$13,2)</f>
        <v>50-59</v>
      </c>
      <c r="G661" s="1" t="s">
        <v>722</v>
      </c>
      <c r="H661">
        <v>2</v>
      </c>
      <c r="I661">
        <v>0</v>
      </c>
      <c r="J661">
        <v>3</v>
      </c>
      <c r="K661" s="4">
        <v>133.65</v>
      </c>
      <c r="L661" s="1" t="s">
        <v>45</v>
      </c>
      <c r="M661" s="1" t="s">
        <v>13</v>
      </c>
    </row>
    <row r="662" spans="1:13" x14ac:dyDescent="0.25">
      <c r="A662" s="1" t="s">
        <v>716</v>
      </c>
      <c r="B662" s="1" t="s">
        <v>566</v>
      </c>
      <c r="C662" s="1" t="s">
        <v>1327</v>
      </c>
      <c r="D662" s="1" t="s">
        <v>44</v>
      </c>
      <c r="E662">
        <v>40</v>
      </c>
      <c r="F662" t="str">
        <f>VLOOKUP(Titanic_dataset[[#This Row],[Age]],$P$4:$Q$13,2)</f>
        <v>40-49</v>
      </c>
      <c r="G662" s="1" t="s">
        <v>718</v>
      </c>
      <c r="H662">
        <v>0</v>
      </c>
      <c r="I662">
        <v>0</v>
      </c>
      <c r="J662">
        <v>1</v>
      </c>
      <c r="K662" s="4">
        <v>7.2249999999999996</v>
      </c>
      <c r="L662" s="1" t="s">
        <v>48</v>
      </c>
      <c r="M662" s="1" t="s">
        <v>719</v>
      </c>
    </row>
    <row r="663" spans="1:13" x14ac:dyDescent="0.25">
      <c r="A663" s="1" t="s">
        <v>716</v>
      </c>
      <c r="B663" s="1" t="s">
        <v>567</v>
      </c>
      <c r="C663" s="1" t="s">
        <v>1328</v>
      </c>
      <c r="D663" s="1" t="s">
        <v>44</v>
      </c>
      <c r="E663">
        <v>47</v>
      </c>
      <c r="F663" t="str">
        <f>VLOOKUP(Titanic_dataset[[#This Row],[Age]],$P$4:$Q$13,2)</f>
        <v>40-49</v>
      </c>
      <c r="G663" s="1" t="s">
        <v>722</v>
      </c>
      <c r="H663">
        <v>0</v>
      </c>
      <c r="I663">
        <v>0</v>
      </c>
      <c r="J663">
        <v>1</v>
      </c>
      <c r="K663" s="4">
        <v>25.587499999999999</v>
      </c>
      <c r="L663" s="1" t="s">
        <v>45</v>
      </c>
      <c r="M663" s="1" t="s">
        <v>719</v>
      </c>
    </row>
    <row r="664" spans="1:13" x14ac:dyDescent="0.25">
      <c r="A664" s="1" t="s">
        <v>716</v>
      </c>
      <c r="B664" s="1" t="s">
        <v>467</v>
      </c>
      <c r="C664" s="1" t="s">
        <v>1329</v>
      </c>
      <c r="D664" s="1" t="s">
        <v>44</v>
      </c>
      <c r="E664">
        <v>36</v>
      </c>
      <c r="F664" t="str">
        <f>VLOOKUP(Titanic_dataset[[#This Row],[Age]],$P$4:$Q$13,2)</f>
        <v>30-39</v>
      </c>
      <c r="G664" s="1" t="s">
        <v>718</v>
      </c>
      <c r="H664">
        <v>0</v>
      </c>
      <c r="I664">
        <v>0</v>
      </c>
      <c r="J664">
        <v>1</v>
      </c>
      <c r="K664" s="4">
        <v>7.4958</v>
      </c>
      <c r="L664" s="1" t="s">
        <v>45</v>
      </c>
      <c r="M664" s="1" t="s">
        <v>719</v>
      </c>
    </row>
    <row r="665" spans="1:13" x14ac:dyDescent="0.25">
      <c r="A665" s="1" t="s">
        <v>716</v>
      </c>
      <c r="B665" s="1" t="s">
        <v>568</v>
      </c>
      <c r="C665" s="1" t="s">
        <v>1330</v>
      </c>
      <c r="D665" s="1" t="s">
        <v>44</v>
      </c>
      <c r="E665">
        <v>20</v>
      </c>
      <c r="F665" t="str">
        <f>VLOOKUP(Titanic_dataset[[#This Row],[Age]],$P$4:$Q$13,2)</f>
        <v>20-29</v>
      </c>
      <c r="G665" s="1" t="s">
        <v>718</v>
      </c>
      <c r="H665">
        <v>1</v>
      </c>
      <c r="I665">
        <v>0</v>
      </c>
      <c r="J665">
        <v>2</v>
      </c>
      <c r="K665" s="4">
        <v>7.9249999999999998</v>
      </c>
      <c r="L665" s="1" t="s">
        <v>45</v>
      </c>
      <c r="M665" s="1" t="s">
        <v>13</v>
      </c>
    </row>
    <row r="666" spans="1:13" x14ac:dyDescent="0.25">
      <c r="A666" s="1" t="s">
        <v>716</v>
      </c>
      <c r="B666" s="1" t="s">
        <v>159</v>
      </c>
      <c r="C666" s="1" t="s">
        <v>1331</v>
      </c>
      <c r="D666" s="1" t="s">
        <v>44</v>
      </c>
      <c r="E666">
        <v>32</v>
      </c>
      <c r="F666" t="str">
        <f>VLOOKUP(Titanic_dataset[[#This Row],[Age]],$P$4:$Q$13,2)</f>
        <v>30-39</v>
      </c>
      <c r="G666" s="1" t="s">
        <v>733</v>
      </c>
      <c r="H666">
        <v>2</v>
      </c>
      <c r="I666">
        <v>0</v>
      </c>
      <c r="J666">
        <v>3</v>
      </c>
      <c r="K666" s="4">
        <v>73.5</v>
      </c>
      <c r="L666" s="1" t="s">
        <v>45</v>
      </c>
      <c r="M666" s="1" t="s">
        <v>719</v>
      </c>
    </row>
    <row r="667" spans="1:13" x14ac:dyDescent="0.25">
      <c r="A667" s="1" t="s">
        <v>716</v>
      </c>
      <c r="B667" s="1" t="s">
        <v>569</v>
      </c>
      <c r="C667" s="1" t="s">
        <v>1332</v>
      </c>
      <c r="D667" s="1" t="s">
        <v>44</v>
      </c>
      <c r="E667">
        <v>25</v>
      </c>
      <c r="F667" t="str">
        <f>VLOOKUP(Titanic_dataset[[#This Row],[Age]],$P$4:$Q$13,2)</f>
        <v>20-29</v>
      </c>
      <c r="G667" s="1" t="s">
        <v>733</v>
      </c>
      <c r="H667">
        <v>0</v>
      </c>
      <c r="I667">
        <v>0</v>
      </c>
      <c r="J667">
        <v>1</v>
      </c>
      <c r="K667" s="4">
        <v>13</v>
      </c>
      <c r="L667" s="1" t="s">
        <v>45</v>
      </c>
      <c r="M667" s="1" t="s">
        <v>719</v>
      </c>
    </row>
    <row r="668" spans="1:13" x14ac:dyDescent="0.25">
      <c r="A668" s="1" t="s">
        <v>716</v>
      </c>
      <c r="B668" s="1" t="s">
        <v>570</v>
      </c>
      <c r="C668" s="1" t="s">
        <v>1333</v>
      </c>
      <c r="D668" s="1" t="s">
        <v>44</v>
      </c>
      <c r="F668" t="str">
        <f>VLOOKUP(Titanic_dataset[[#This Row],[Age]],$P$4:$Q$13,2)</f>
        <v>0-9</v>
      </c>
      <c r="G668" s="1" t="s">
        <v>718</v>
      </c>
      <c r="H668">
        <v>0</v>
      </c>
      <c r="I668">
        <v>0</v>
      </c>
      <c r="J668">
        <v>1</v>
      </c>
      <c r="K668" s="4">
        <v>7.7750000000000004</v>
      </c>
      <c r="L668" s="1" t="s">
        <v>45</v>
      </c>
      <c r="M668" s="1" t="s">
        <v>719</v>
      </c>
    </row>
    <row r="669" spans="1:13" x14ac:dyDescent="0.25">
      <c r="A669" s="1" t="s">
        <v>716</v>
      </c>
      <c r="B669" s="1" t="s">
        <v>571</v>
      </c>
      <c r="C669" s="1" t="s">
        <v>1334</v>
      </c>
      <c r="D669" s="1" t="s">
        <v>44</v>
      </c>
      <c r="E669">
        <v>43</v>
      </c>
      <c r="F669" t="str">
        <f>VLOOKUP(Titanic_dataset[[#This Row],[Age]],$P$4:$Q$13,2)</f>
        <v>40-49</v>
      </c>
      <c r="G669" s="1" t="s">
        <v>718</v>
      </c>
      <c r="H669">
        <v>0</v>
      </c>
      <c r="I669">
        <v>0</v>
      </c>
      <c r="J669">
        <v>1</v>
      </c>
      <c r="K669" s="4">
        <v>8.0500000000000007</v>
      </c>
      <c r="L669" s="1" t="s">
        <v>45</v>
      </c>
      <c r="M669" s="1" t="s">
        <v>719</v>
      </c>
    </row>
    <row r="670" spans="1:13" x14ac:dyDescent="0.25">
      <c r="A670" s="1" t="s">
        <v>720</v>
      </c>
      <c r="B670" s="1" t="s">
        <v>572</v>
      </c>
      <c r="C670" s="1" t="s">
        <v>1335</v>
      </c>
      <c r="D670" s="1" t="s">
        <v>47</v>
      </c>
      <c r="F670" t="str">
        <f>VLOOKUP(Titanic_dataset[[#This Row],[Age]],$P$4:$Q$13,2)</f>
        <v>0-9</v>
      </c>
      <c r="G670" s="1" t="s">
        <v>722</v>
      </c>
      <c r="H670">
        <v>1</v>
      </c>
      <c r="I670">
        <v>0</v>
      </c>
      <c r="J670">
        <v>2</v>
      </c>
      <c r="K670" s="4">
        <v>52</v>
      </c>
      <c r="L670" s="1" t="s">
        <v>45</v>
      </c>
      <c r="M670" s="1" t="s">
        <v>13</v>
      </c>
    </row>
    <row r="671" spans="1:13" x14ac:dyDescent="0.25">
      <c r="A671" s="1" t="s">
        <v>720</v>
      </c>
      <c r="B671" s="1" t="s">
        <v>219</v>
      </c>
      <c r="C671" s="1" t="s">
        <v>1336</v>
      </c>
      <c r="D671" s="1" t="s">
        <v>47</v>
      </c>
      <c r="E671">
        <v>40</v>
      </c>
      <c r="F671" t="str">
        <f>VLOOKUP(Titanic_dataset[[#This Row],[Age]],$P$4:$Q$13,2)</f>
        <v>40-49</v>
      </c>
      <c r="G671" s="1" t="s">
        <v>733</v>
      </c>
      <c r="H671">
        <v>1</v>
      </c>
      <c r="I671">
        <v>1</v>
      </c>
      <c r="J671">
        <v>3</v>
      </c>
      <c r="K671" s="4">
        <v>39</v>
      </c>
      <c r="L671" s="1" t="s">
        <v>45</v>
      </c>
      <c r="M671" s="1" t="s">
        <v>13</v>
      </c>
    </row>
    <row r="672" spans="1:13" x14ac:dyDescent="0.25">
      <c r="A672" s="1" t="s">
        <v>716</v>
      </c>
      <c r="B672" s="1" t="s">
        <v>573</v>
      </c>
      <c r="C672" s="1" t="s">
        <v>1337</v>
      </c>
      <c r="D672" s="1" t="s">
        <v>44</v>
      </c>
      <c r="E672">
        <v>31</v>
      </c>
      <c r="F672" t="str">
        <f>VLOOKUP(Titanic_dataset[[#This Row],[Age]],$P$4:$Q$13,2)</f>
        <v>30-39</v>
      </c>
      <c r="G672" s="1" t="s">
        <v>722</v>
      </c>
      <c r="H672">
        <v>1</v>
      </c>
      <c r="I672">
        <v>0</v>
      </c>
      <c r="J672">
        <v>2</v>
      </c>
      <c r="K672" s="4">
        <v>52</v>
      </c>
      <c r="L672" s="1" t="s">
        <v>45</v>
      </c>
      <c r="M672" s="1" t="s">
        <v>719</v>
      </c>
    </row>
    <row r="673" spans="1:13" x14ac:dyDescent="0.25">
      <c r="A673" s="1" t="s">
        <v>716</v>
      </c>
      <c r="B673" s="1" t="s">
        <v>574</v>
      </c>
      <c r="C673" s="1" t="s">
        <v>1338</v>
      </c>
      <c r="D673" s="1" t="s">
        <v>44</v>
      </c>
      <c r="E673">
        <v>70</v>
      </c>
      <c r="F673" t="str">
        <f>VLOOKUP(Titanic_dataset[[#This Row],[Age]],$P$4:$Q$13,2)</f>
        <v>70-79</v>
      </c>
      <c r="G673" s="1" t="s">
        <v>733</v>
      </c>
      <c r="H673">
        <v>0</v>
      </c>
      <c r="I673">
        <v>0</v>
      </c>
      <c r="J673">
        <v>1</v>
      </c>
      <c r="K673" s="4">
        <v>10.5</v>
      </c>
      <c r="L673" s="1" t="s">
        <v>45</v>
      </c>
      <c r="M673" s="1" t="s">
        <v>719</v>
      </c>
    </row>
    <row r="674" spans="1:13" x14ac:dyDescent="0.25">
      <c r="A674" s="1" t="s">
        <v>716</v>
      </c>
      <c r="B674" s="1" t="s">
        <v>575</v>
      </c>
      <c r="C674" s="1" t="s">
        <v>1339</v>
      </c>
      <c r="D674" s="1" t="s">
        <v>44</v>
      </c>
      <c r="E674">
        <v>31</v>
      </c>
      <c r="F674" t="str">
        <f>VLOOKUP(Titanic_dataset[[#This Row],[Age]],$P$4:$Q$13,2)</f>
        <v>30-39</v>
      </c>
      <c r="G674" s="1" t="s">
        <v>733</v>
      </c>
      <c r="H674">
        <v>0</v>
      </c>
      <c r="I674">
        <v>0</v>
      </c>
      <c r="J674">
        <v>1</v>
      </c>
      <c r="K674" s="4">
        <v>13</v>
      </c>
      <c r="L674" s="1" t="s">
        <v>45</v>
      </c>
      <c r="M674" s="1" t="s">
        <v>13</v>
      </c>
    </row>
    <row r="675" spans="1:13" x14ac:dyDescent="0.25">
      <c r="A675" s="1" t="s">
        <v>716</v>
      </c>
      <c r="B675" s="1" t="s">
        <v>576</v>
      </c>
      <c r="C675" s="1" t="s">
        <v>1340</v>
      </c>
      <c r="D675" s="1" t="s">
        <v>44</v>
      </c>
      <c r="F675" t="str">
        <f>VLOOKUP(Titanic_dataset[[#This Row],[Age]],$P$4:$Q$13,2)</f>
        <v>0-9</v>
      </c>
      <c r="G675" s="1" t="s">
        <v>733</v>
      </c>
      <c r="H675">
        <v>0</v>
      </c>
      <c r="I675">
        <v>0</v>
      </c>
      <c r="J675">
        <v>1</v>
      </c>
      <c r="K675" s="4">
        <v>0</v>
      </c>
      <c r="L675" s="1" t="s">
        <v>45</v>
      </c>
      <c r="M675" s="1" t="s">
        <v>719</v>
      </c>
    </row>
    <row r="676" spans="1:13" x14ac:dyDescent="0.25">
      <c r="A676" s="1" t="s">
        <v>716</v>
      </c>
      <c r="B676" s="1" t="s">
        <v>577</v>
      </c>
      <c r="C676" s="1" t="s">
        <v>1341</v>
      </c>
      <c r="D676" s="1" t="s">
        <v>44</v>
      </c>
      <c r="E676">
        <v>18</v>
      </c>
      <c r="F676" t="str">
        <f>VLOOKUP(Titanic_dataset[[#This Row],[Age]],$P$4:$Q$13,2)</f>
        <v>10-19</v>
      </c>
      <c r="G676" s="1" t="s">
        <v>718</v>
      </c>
      <c r="H676">
        <v>0</v>
      </c>
      <c r="I676">
        <v>0</v>
      </c>
      <c r="J676">
        <v>1</v>
      </c>
      <c r="K676" s="4">
        <v>7.7750000000000004</v>
      </c>
      <c r="L676" s="1" t="s">
        <v>45</v>
      </c>
      <c r="M676" s="1" t="s">
        <v>719</v>
      </c>
    </row>
    <row r="677" spans="1:13" x14ac:dyDescent="0.25">
      <c r="A677" s="1" t="s">
        <v>716</v>
      </c>
      <c r="B677" s="1" t="s">
        <v>578</v>
      </c>
      <c r="C677" s="1" t="s">
        <v>1342</v>
      </c>
      <c r="D677" s="1" t="s">
        <v>44</v>
      </c>
      <c r="E677">
        <v>24</v>
      </c>
      <c r="F677" t="str">
        <f>VLOOKUP(Titanic_dataset[[#This Row],[Age]],$P$4:$Q$13,2)</f>
        <v>20-29</v>
      </c>
      <c r="G677" s="1" t="s">
        <v>718</v>
      </c>
      <c r="H677">
        <v>0</v>
      </c>
      <c r="I677">
        <v>0</v>
      </c>
      <c r="J677">
        <v>1</v>
      </c>
      <c r="K677" s="4">
        <v>8.0500000000000007</v>
      </c>
      <c r="L677" s="1" t="s">
        <v>45</v>
      </c>
      <c r="M677" s="1" t="s">
        <v>719</v>
      </c>
    </row>
    <row r="678" spans="1:13" x14ac:dyDescent="0.25">
      <c r="A678" s="1" t="s">
        <v>723</v>
      </c>
      <c r="B678" s="1" t="s">
        <v>579</v>
      </c>
      <c r="C678" s="1" t="s">
        <v>859</v>
      </c>
      <c r="D678" s="1" t="s">
        <v>47</v>
      </c>
      <c r="E678">
        <v>18</v>
      </c>
      <c r="F678" t="str">
        <f>VLOOKUP(Titanic_dataset[[#This Row],[Age]],$P$4:$Q$13,2)</f>
        <v>10-19</v>
      </c>
      <c r="G678" s="1" t="s">
        <v>718</v>
      </c>
      <c r="H678">
        <v>0</v>
      </c>
      <c r="I678">
        <v>0</v>
      </c>
      <c r="J678">
        <v>1</v>
      </c>
      <c r="K678" s="4">
        <v>9.8416999999999994</v>
      </c>
      <c r="L678" s="1" t="s">
        <v>45</v>
      </c>
      <c r="M678" s="1" t="s">
        <v>13</v>
      </c>
    </row>
    <row r="679" spans="1:13" x14ac:dyDescent="0.25">
      <c r="A679" s="1" t="s">
        <v>720</v>
      </c>
      <c r="B679" s="1" t="s">
        <v>105</v>
      </c>
      <c r="C679" s="1" t="s">
        <v>1343</v>
      </c>
      <c r="D679" s="1" t="s">
        <v>47</v>
      </c>
      <c r="E679">
        <v>43</v>
      </c>
      <c r="F679" t="str">
        <f>VLOOKUP(Titanic_dataset[[#This Row],[Age]],$P$4:$Q$13,2)</f>
        <v>40-49</v>
      </c>
      <c r="G679" s="1" t="s">
        <v>718</v>
      </c>
      <c r="H679">
        <v>1</v>
      </c>
      <c r="I679">
        <v>6</v>
      </c>
      <c r="J679">
        <v>8</v>
      </c>
      <c r="K679" s="4">
        <v>46.9</v>
      </c>
      <c r="L679" s="1" t="s">
        <v>45</v>
      </c>
      <c r="M679" s="1" t="s">
        <v>719</v>
      </c>
    </row>
    <row r="680" spans="1:13" x14ac:dyDescent="0.25">
      <c r="A680" s="1" t="s">
        <v>716</v>
      </c>
      <c r="B680" s="1" t="s">
        <v>580</v>
      </c>
      <c r="C680" s="1" t="s">
        <v>1344</v>
      </c>
      <c r="D680" s="1" t="s">
        <v>44</v>
      </c>
      <c r="E680">
        <v>36</v>
      </c>
      <c r="F680" t="str">
        <f>VLOOKUP(Titanic_dataset[[#This Row],[Age]],$P$4:$Q$13,2)</f>
        <v>30-39</v>
      </c>
      <c r="G680" s="1" t="s">
        <v>722</v>
      </c>
      <c r="H680">
        <v>0</v>
      </c>
      <c r="I680">
        <v>1</v>
      </c>
      <c r="J680">
        <v>2</v>
      </c>
      <c r="K680" s="4">
        <v>512.32920000000001</v>
      </c>
      <c r="L680" s="1" t="s">
        <v>48</v>
      </c>
      <c r="M680" s="1" t="s">
        <v>13</v>
      </c>
    </row>
    <row r="681" spans="1:13" x14ac:dyDescent="0.25">
      <c r="A681" s="1" t="s">
        <v>723</v>
      </c>
      <c r="B681" s="1" t="s">
        <v>581</v>
      </c>
      <c r="C681" s="1" t="s">
        <v>1345</v>
      </c>
      <c r="D681" s="1" t="s">
        <v>47</v>
      </c>
      <c r="F681" t="str">
        <f>VLOOKUP(Titanic_dataset[[#This Row],[Age]],$P$4:$Q$13,2)</f>
        <v>0-9</v>
      </c>
      <c r="G681" s="1" t="s">
        <v>718</v>
      </c>
      <c r="H681">
        <v>0</v>
      </c>
      <c r="I681">
        <v>0</v>
      </c>
      <c r="J681">
        <v>1</v>
      </c>
      <c r="K681" s="4">
        <v>8.1374999999999993</v>
      </c>
      <c r="L681" s="1" t="s">
        <v>53</v>
      </c>
      <c r="M681" s="1" t="s">
        <v>719</v>
      </c>
    </row>
    <row r="682" spans="1:13" x14ac:dyDescent="0.25">
      <c r="A682" s="1" t="s">
        <v>716</v>
      </c>
      <c r="B682" s="1" t="s">
        <v>582</v>
      </c>
      <c r="C682" s="1" t="s">
        <v>1346</v>
      </c>
      <c r="D682" s="1" t="s">
        <v>44</v>
      </c>
      <c r="E682">
        <v>27</v>
      </c>
      <c r="F682" t="str">
        <f>VLOOKUP(Titanic_dataset[[#This Row],[Age]],$P$4:$Q$13,2)</f>
        <v>20-29</v>
      </c>
      <c r="G682" s="1" t="s">
        <v>722</v>
      </c>
      <c r="H682">
        <v>0</v>
      </c>
      <c r="I682">
        <v>0</v>
      </c>
      <c r="J682">
        <v>1</v>
      </c>
      <c r="K682" s="4">
        <v>76.729200000000006</v>
      </c>
      <c r="L682" s="1" t="s">
        <v>48</v>
      </c>
      <c r="M682" s="1" t="s">
        <v>13</v>
      </c>
    </row>
    <row r="683" spans="1:13" x14ac:dyDescent="0.25">
      <c r="A683" s="1" t="s">
        <v>716</v>
      </c>
      <c r="B683" s="1" t="s">
        <v>583</v>
      </c>
      <c r="C683" s="1" t="s">
        <v>1347</v>
      </c>
      <c r="D683" s="1" t="s">
        <v>44</v>
      </c>
      <c r="E683">
        <v>20</v>
      </c>
      <c r="F683" t="str">
        <f>VLOOKUP(Titanic_dataset[[#This Row],[Age]],$P$4:$Q$13,2)</f>
        <v>20-29</v>
      </c>
      <c r="G683" s="1" t="s">
        <v>718</v>
      </c>
      <c r="H683">
        <v>0</v>
      </c>
      <c r="I683">
        <v>0</v>
      </c>
      <c r="J683">
        <v>1</v>
      </c>
      <c r="K683" s="4">
        <v>9.2249999999999996</v>
      </c>
      <c r="L683" s="1" t="s">
        <v>45</v>
      </c>
      <c r="M683" s="1" t="s">
        <v>719</v>
      </c>
    </row>
    <row r="684" spans="1:13" x14ac:dyDescent="0.25">
      <c r="A684" s="1" t="s">
        <v>716</v>
      </c>
      <c r="B684" s="1" t="s">
        <v>105</v>
      </c>
      <c r="C684" s="1" t="s">
        <v>1348</v>
      </c>
      <c r="D684" s="1" t="s">
        <v>44</v>
      </c>
      <c r="E684">
        <v>14</v>
      </c>
      <c r="F684" t="str">
        <f>VLOOKUP(Titanic_dataset[[#This Row],[Age]],$P$4:$Q$13,2)</f>
        <v>10-19</v>
      </c>
      <c r="G684" s="1" t="s">
        <v>718</v>
      </c>
      <c r="H684">
        <v>5</v>
      </c>
      <c r="I684">
        <v>2</v>
      </c>
      <c r="J684">
        <v>8</v>
      </c>
      <c r="K684" s="4">
        <v>46.9</v>
      </c>
      <c r="L684" s="1" t="s">
        <v>45</v>
      </c>
      <c r="M684" s="1" t="s">
        <v>719</v>
      </c>
    </row>
    <row r="685" spans="1:13" x14ac:dyDescent="0.25">
      <c r="A685" s="1" t="s">
        <v>716</v>
      </c>
      <c r="B685" s="1" t="s">
        <v>219</v>
      </c>
      <c r="C685" s="1" t="s">
        <v>1349</v>
      </c>
      <c r="D685" s="1" t="s">
        <v>44</v>
      </c>
      <c r="E685">
        <v>60</v>
      </c>
      <c r="F685" t="str">
        <f>VLOOKUP(Titanic_dataset[[#This Row],[Age]],$P$4:$Q$13,2)</f>
        <v>60-69</v>
      </c>
      <c r="G685" s="1" t="s">
        <v>733</v>
      </c>
      <c r="H685">
        <v>1</v>
      </c>
      <c r="I685">
        <v>1</v>
      </c>
      <c r="J685">
        <v>3</v>
      </c>
      <c r="K685" s="4">
        <v>39</v>
      </c>
      <c r="L685" s="1" t="s">
        <v>45</v>
      </c>
      <c r="M685" s="1" t="s">
        <v>719</v>
      </c>
    </row>
    <row r="686" spans="1:13" x14ac:dyDescent="0.25">
      <c r="A686" s="1" t="s">
        <v>716</v>
      </c>
      <c r="B686" s="1" t="s">
        <v>89</v>
      </c>
      <c r="C686" s="1" t="s">
        <v>1350</v>
      </c>
      <c r="D686" s="1" t="s">
        <v>44</v>
      </c>
      <c r="E686">
        <v>25</v>
      </c>
      <c r="F686" t="str">
        <f>VLOOKUP(Titanic_dataset[[#This Row],[Age]],$P$4:$Q$13,2)</f>
        <v>20-29</v>
      </c>
      <c r="G686" s="1" t="s">
        <v>733</v>
      </c>
      <c r="H686">
        <v>1</v>
      </c>
      <c r="I686">
        <v>2</v>
      </c>
      <c r="J686">
        <v>4</v>
      </c>
      <c r="K686" s="4">
        <v>41.5792</v>
      </c>
      <c r="L686" s="1" t="s">
        <v>48</v>
      </c>
      <c r="M686" s="1" t="s">
        <v>719</v>
      </c>
    </row>
    <row r="687" spans="1:13" x14ac:dyDescent="0.25">
      <c r="A687" s="1" t="s">
        <v>716</v>
      </c>
      <c r="B687" s="1" t="s">
        <v>96</v>
      </c>
      <c r="C687" s="1" t="s">
        <v>1351</v>
      </c>
      <c r="D687" s="1" t="s">
        <v>44</v>
      </c>
      <c r="E687">
        <v>14</v>
      </c>
      <c r="F687" t="str">
        <f>VLOOKUP(Titanic_dataset[[#This Row],[Age]],$P$4:$Q$13,2)</f>
        <v>10-19</v>
      </c>
      <c r="G687" s="1" t="s">
        <v>718</v>
      </c>
      <c r="H687">
        <v>4</v>
      </c>
      <c r="I687">
        <v>1</v>
      </c>
      <c r="J687">
        <v>6</v>
      </c>
      <c r="K687" s="4">
        <v>39.6875</v>
      </c>
      <c r="L687" s="1" t="s">
        <v>45</v>
      </c>
      <c r="M687" s="1" t="s">
        <v>719</v>
      </c>
    </row>
    <row r="688" spans="1:13" x14ac:dyDescent="0.25">
      <c r="A688" s="1" t="s">
        <v>716</v>
      </c>
      <c r="B688" s="1" t="s">
        <v>584</v>
      </c>
      <c r="C688" s="1" t="s">
        <v>1352</v>
      </c>
      <c r="D688" s="1" t="s">
        <v>44</v>
      </c>
      <c r="E688">
        <v>19</v>
      </c>
      <c r="F688" t="str">
        <f>VLOOKUP(Titanic_dataset[[#This Row],[Age]],$P$4:$Q$13,2)</f>
        <v>10-19</v>
      </c>
      <c r="G688" s="1" t="s">
        <v>718</v>
      </c>
      <c r="H688">
        <v>0</v>
      </c>
      <c r="I688">
        <v>0</v>
      </c>
      <c r="J688">
        <v>1</v>
      </c>
      <c r="K688" s="4">
        <v>10.1708</v>
      </c>
      <c r="L688" s="1" t="s">
        <v>45</v>
      </c>
      <c r="M688" s="1" t="s">
        <v>719</v>
      </c>
    </row>
    <row r="689" spans="1:13" x14ac:dyDescent="0.25">
      <c r="A689" s="1" t="s">
        <v>716</v>
      </c>
      <c r="B689" s="1" t="s">
        <v>585</v>
      </c>
      <c r="C689" s="1" t="s">
        <v>1353</v>
      </c>
      <c r="D689" s="1" t="s">
        <v>44</v>
      </c>
      <c r="E689">
        <v>18</v>
      </c>
      <c r="F689" t="str">
        <f>VLOOKUP(Titanic_dataset[[#This Row],[Age]],$P$4:$Q$13,2)</f>
        <v>10-19</v>
      </c>
      <c r="G689" s="1" t="s">
        <v>718</v>
      </c>
      <c r="H689">
        <v>0</v>
      </c>
      <c r="I689">
        <v>0</v>
      </c>
      <c r="J689">
        <v>1</v>
      </c>
      <c r="K689" s="4">
        <v>7.7957999999999998</v>
      </c>
      <c r="L689" s="1" t="s">
        <v>45</v>
      </c>
      <c r="M689" s="1" t="s">
        <v>719</v>
      </c>
    </row>
    <row r="690" spans="1:13" x14ac:dyDescent="0.25">
      <c r="A690" s="1" t="s">
        <v>723</v>
      </c>
      <c r="B690" s="1" t="s">
        <v>586</v>
      </c>
      <c r="C690" s="1" t="s">
        <v>1354</v>
      </c>
      <c r="D690" s="1" t="s">
        <v>47</v>
      </c>
      <c r="E690">
        <v>15</v>
      </c>
      <c r="F690" t="str">
        <f>VLOOKUP(Titanic_dataset[[#This Row],[Age]],$P$4:$Q$13,2)</f>
        <v>10-19</v>
      </c>
      <c r="G690" s="1" t="s">
        <v>722</v>
      </c>
      <c r="H690">
        <v>0</v>
      </c>
      <c r="I690">
        <v>1</v>
      </c>
      <c r="J690">
        <v>2</v>
      </c>
      <c r="K690" s="4">
        <v>211.33750000000001</v>
      </c>
      <c r="L690" s="1" t="s">
        <v>45</v>
      </c>
      <c r="M690" s="1" t="s">
        <v>13</v>
      </c>
    </row>
    <row r="691" spans="1:13" x14ac:dyDescent="0.25">
      <c r="A691" s="1" t="s">
        <v>716</v>
      </c>
      <c r="B691" s="1" t="s">
        <v>587</v>
      </c>
      <c r="C691" s="1" t="s">
        <v>1355</v>
      </c>
      <c r="D691" s="1" t="s">
        <v>44</v>
      </c>
      <c r="E691">
        <v>31</v>
      </c>
      <c r="F691" t="str">
        <f>VLOOKUP(Titanic_dataset[[#This Row],[Age]],$P$4:$Q$13,2)</f>
        <v>30-39</v>
      </c>
      <c r="G691" s="1" t="s">
        <v>722</v>
      </c>
      <c r="H691">
        <v>1</v>
      </c>
      <c r="I691">
        <v>0</v>
      </c>
      <c r="J691">
        <v>2</v>
      </c>
      <c r="K691" s="4">
        <v>57</v>
      </c>
      <c r="L691" s="1" t="s">
        <v>45</v>
      </c>
      <c r="M691" s="1" t="s">
        <v>13</v>
      </c>
    </row>
    <row r="692" spans="1:13" x14ac:dyDescent="0.25">
      <c r="A692" s="1" t="s">
        <v>723</v>
      </c>
      <c r="B692" s="1" t="s">
        <v>588</v>
      </c>
      <c r="C692" s="1" t="s">
        <v>1356</v>
      </c>
      <c r="D692" s="1" t="s">
        <v>47</v>
      </c>
      <c r="E692">
        <v>4</v>
      </c>
      <c r="F692" t="str">
        <f>VLOOKUP(Titanic_dataset[[#This Row],[Age]],$P$4:$Q$13,2)</f>
        <v>0-9</v>
      </c>
      <c r="G692" s="1" t="s">
        <v>718</v>
      </c>
      <c r="H692">
        <v>0</v>
      </c>
      <c r="I692">
        <v>1</v>
      </c>
      <c r="J692">
        <v>2</v>
      </c>
      <c r="K692" s="4">
        <v>13.416700000000001</v>
      </c>
      <c r="L692" s="1" t="s">
        <v>48</v>
      </c>
      <c r="M692" s="1" t="s">
        <v>13</v>
      </c>
    </row>
    <row r="693" spans="1:13" x14ac:dyDescent="0.25">
      <c r="A693" s="1" t="s">
        <v>716</v>
      </c>
      <c r="B693" s="1" t="s">
        <v>589</v>
      </c>
      <c r="C693" s="1" t="s">
        <v>232</v>
      </c>
      <c r="D693" s="1" t="s">
        <v>44</v>
      </c>
      <c r="F693" t="str">
        <f>VLOOKUP(Titanic_dataset[[#This Row],[Age]],$P$4:$Q$13,2)</f>
        <v>0-9</v>
      </c>
      <c r="G693" s="1" t="s">
        <v>718</v>
      </c>
      <c r="H693">
        <v>0</v>
      </c>
      <c r="I693">
        <v>0</v>
      </c>
      <c r="J693">
        <v>1</v>
      </c>
      <c r="K693" s="4">
        <v>56.495800000000003</v>
      </c>
      <c r="L693" s="1" t="s">
        <v>45</v>
      </c>
      <c r="M693" s="1" t="s">
        <v>13</v>
      </c>
    </row>
    <row r="694" spans="1:13" x14ac:dyDescent="0.25">
      <c r="A694" s="1" t="s">
        <v>716</v>
      </c>
      <c r="B694" s="1" t="s">
        <v>590</v>
      </c>
      <c r="C694" s="1" t="s">
        <v>1357</v>
      </c>
      <c r="D694" s="1" t="s">
        <v>44</v>
      </c>
      <c r="E694">
        <v>25</v>
      </c>
      <c r="F694" t="str">
        <f>VLOOKUP(Titanic_dataset[[#This Row],[Age]],$P$4:$Q$13,2)</f>
        <v>20-29</v>
      </c>
      <c r="G694" s="1" t="s">
        <v>718</v>
      </c>
      <c r="H694">
        <v>0</v>
      </c>
      <c r="I694">
        <v>0</v>
      </c>
      <c r="J694">
        <v>1</v>
      </c>
      <c r="K694" s="4">
        <v>7.2249999999999996</v>
      </c>
      <c r="L694" s="1" t="s">
        <v>48</v>
      </c>
      <c r="M694" s="1" t="s">
        <v>719</v>
      </c>
    </row>
    <row r="695" spans="1:13" x14ac:dyDescent="0.25">
      <c r="A695" s="1" t="s">
        <v>1315</v>
      </c>
      <c r="B695" s="1" t="s">
        <v>591</v>
      </c>
      <c r="C695" s="1" t="s">
        <v>906</v>
      </c>
      <c r="D695" s="1" t="s">
        <v>44</v>
      </c>
      <c r="E695">
        <v>60</v>
      </c>
      <c r="F695" t="str">
        <f>VLOOKUP(Titanic_dataset[[#This Row],[Age]],$P$4:$Q$13,2)</f>
        <v>60-69</v>
      </c>
      <c r="G695" s="1" t="s">
        <v>722</v>
      </c>
      <c r="H695">
        <v>0</v>
      </c>
      <c r="I695">
        <v>0</v>
      </c>
      <c r="J695">
        <v>1</v>
      </c>
      <c r="K695" s="4">
        <v>26.55</v>
      </c>
      <c r="L695" s="1" t="s">
        <v>45</v>
      </c>
      <c r="M695" s="1" t="s">
        <v>719</v>
      </c>
    </row>
    <row r="696" spans="1:13" x14ac:dyDescent="0.25">
      <c r="A696" s="1" t="s">
        <v>716</v>
      </c>
      <c r="B696" s="1" t="s">
        <v>524</v>
      </c>
      <c r="C696" s="1" t="s">
        <v>1087</v>
      </c>
      <c r="D696" s="1" t="s">
        <v>44</v>
      </c>
      <c r="E696">
        <v>52</v>
      </c>
      <c r="F696" t="str">
        <f>VLOOKUP(Titanic_dataset[[#This Row],[Age]],$P$4:$Q$13,2)</f>
        <v>50-59</v>
      </c>
      <c r="G696" s="1" t="s">
        <v>733</v>
      </c>
      <c r="H696">
        <v>0</v>
      </c>
      <c r="I696">
        <v>0</v>
      </c>
      <c r="J696">
        <v>1</v>
      </c>
      <c r="K696" s="4">
        <v>13.5</v>
      </c>
      <c r="L696" s="1" t="s">
        <v>45</v>
      </c>
      <c r="M696" s="1" t="s">
        <v>719</v>
      </c>
    </row>
    <row r="697" spans="1:13" x14ac:dyDescent="0.25">
      <c r="A697" s="1" t="s">
        <v>716</v>
      </c>
      <c r="B697" s="1" t="s">
        <v>309</v>
      </c>
      <c r="C697" s="1" t="s">
        <v>727</v>
      </c>
      <c r="D697" s="1" t="s">
        <v>44</v>
      </c>
      <c r="E697">
        <v>44</v>
      </c>
      <c r="F697" t="str">
        <f>VLOOKUP(Titanic_dataset[[#This Row],[Age]],$P$4:$Q$13,2)</f>
        <v>40-49</v>
      </c>
      <c r="G697" s="1" t="s">
        <v>718</v>
      </c>
      <c r="H697">
        <v>0</v>
      </c>
      <c r="I697">
        <v>0</v>
      </c>
      <c r="J697">
        <v>1</v>
      </c>
      <c r="K697" s="4">
        <v>8.0500000000000007</v>
      </c>
      <c r="L697" s="1" t="s">
        <v>45</v>
      </c>
      <c r="M697" s="1" t="s">
        <v>719</v>
      </c>
    </row>
    <row r="698" spans="1:13" x14ac:dyDescent="0.25">
      <c r="A698" s="1" t="s">
        <v>723</v>
      </c>
      <c r="B698" s="1" t="s">
        <v>592</v>
      </c>
      <c r="C698" s="1" t="s">
        <v>875</v>
      </c>
      <c r="D698" s="1" t="s">
        <v>47</v>
      </c>
      <c r="F698" t="str">
        <f>VLOOKUP(Titanic_dataset[[#This Row],[Age]],$P$4:$Q$13,2)</f>
        <v>0-9</v>
      </c>
      <c r="G698" s="1" t="s">
        <v>718</v>
      </c>
      <c r="H698">
        <v>0</v>
      </c>
      <c r="I698">
        <v>0</v>
      </c>
      <c r="J698">
        <v>1</v>
      </c>
      <c r="K698" s="4">
        <v>7.7332999999999998</v>
      </c>
      <c r="L698" s="1" t="s">
        <v>53</v>
      </c>
      <c r="M698" s="1" t="s">
        <v>13</v>
      </c>
    </row>
    <row r="699" spans="1:13" x14ac:dyDescent="0.25">
      <c r="A699" s="1" t="s">
        <v>716</v>
      </c>
      <c r="B699" s="1" t="s">
        <v>492</v>
      </c>
      <c r="C699" s="1" t="s">
        <v>1358</v>
      </c>
      <c r="D699" s="1" t="s">
        <v>44</v>
      </c>
      <c r="E699">
        <v>49</v>
      </c>
      <c r="F699" t="str">
        <f>VLOOKUP(Titanic_dataset[[#This Row],[Age]],$P$4:$Q$13,2)</f>
        <v>40-49</v>
      </c>
      <c r="G699" s="1" t="s">
        <v>722</v>
      </c>
      <c r="H699">
        <v>1</v>
      </c>
      <c r="I699">
        <v>1</v>
      </c>
      <c r="J699">
        <v>3</v>
      </c>
      <c r="K699" s="4">
        <v>110.88330000000001</v>
      </c>
      <c r="L699" s="1" t="s">
        <v>48</v>
      </c>
      <c r="M699" s="1" t="s">
        <v>719</v>
      </c>
    </row>
    <row r="700" spans="1:13" x14ac:dyDescent="0.25">
      <c r="A700" s="1" t="s">
        <v>716</v>
      </c>
      <c r="B700" s="1" t="s">
        <v>593</v>
      </c>
      <c r="C700" s="1" t="s">
        <v>1359</v>
      </c>
      <c r="D700" s="1" t="s">
        <v>44</v>
      </c>
      <c r="E700">
        <v>42</v>
      </c>
      <c r="F700" t="str">
        <f>VLOOKUP(Titanic_dataset[[#This Row],[Age]],$P$4:$Q$13,2)</f>
        <v>40-49</v>
      </c>
      <c r="G700" s="1" t="s">
        <v>718</v>
      </c>
      <c r="H700">
        <v>0</v>
      </c>
      <c r="I700">
        <v>0</v>
      </c>
      <c r="J700">
        <v>1</v>
      </c>
      <c r="K700" s="4">
        <v>7.65</v>
      </c>
      <c r="L700" s="1" t="s">
        <v>45</v>
      </c>
      <c r="M700" s="1" t="s">
        <v>719</v>
      </c>
    </row>
    <row r="701" spans="1:13" x14ac:dyDescent="0.25">
      <c r="A701" s="1" t="s">
        <v>720</v>
      </c>
      <c r="B701" s="1" t="s">
        <v>594</v>
      </c>
      <c r="C701" s="1" t="s">
        <v>1360</v>
      </c>
      <c r="D701" s="1" t="s">
        <v>47</v>
      </c>
      <c r="E701">
        <v>18</v>
      </c>
      <c r="F701" t="str">
        <f>VLOOKUP(Titanic_dataset[[#This Row],[Age]],$P$4:$Q$13,2)</f>
        <v>10-19</v>
      </c>
      <c r="G701" s="1" t="s">
        <v>722</v>
      </c>
      <c r="H701">
        <v>1</v>
      </c>
      <c r="I701">
        <v>0</v>
      </c>
      <c r="J701">
        <v>2</v>
      </c>
      <c r="K701" s="4">
        <v>227.52500000000001</v>
      </c>
      <c r="L701" s="1" t="s">
        <v>48</v>
      </c>
      <c r="M701" s="1" t="s">
        <v>13</v>
      </c>
    </row>
    <row r="702" spans="1:13" x14ac:dyDescent="0.25">
      <c r="A702" s="1" t="s">
        <v>716</v>
      </c>
      <c r="B702" s="1" t="s">
        <v>595</v>
      </c>
      <c r="C702" s="1" t="s">
        <v>1361</v>
      </c>
      <c r="D702" s="1" t="s">
        <v>44</v>
      </c>
      <c r="E702">
        <v>35</v>
      </c>
      <c r="F702" t="str">
        <f>VLOOKUP(Titanic_dataset[[#This Row],[Age]],$P$4:$Q$13,2)</f>
        <v>30-39</v>
      </c>
      <c r="G702" s="1" t="s">
        <v>722</v>
      </c>
      <c r="H702">
        <v>0</v>
      </c>
      <c r="I702">
        <v>0</v>
      </c>
      <c r="J702">
        <v>1</v>
      </c>
      <c r="K702" s="4">
        <v>26.287500000000001</v>
      </c>
      <c r="L702" s="1" t="s">
        <v>45</v>
      </c>
      <c r="M702" s="1" t="s">
        <v>13</v>
      </c>
    </row>
    <row r="703" spans="1:13" x14ac:dyDescent="0.25">
      <c r="A703" s="1" t="s">
        <v>723</v>
      </c>
      <c r="B703" s="1" t="s">
        <v>354</v>
      </c>
      <c r="C703" s="1" t="s">
        <v>1362</v>
      </c>
      <c r="D703" s="1" t="s">
        <v>47</v>
      </c>
      <c r="E703">
        <v>18</v>
      </c>
      <c r="F703" t="str">
        <f>VLOOKUP(Titanic_dataset[[#This Row],[Age]],$P$4:$Q$13,2)</f>
        <v>10-19</v>
      </c>
      <c r="G703" s="1" t="s">
        <v>718</v>
      </c>
      <c r="H703">
        <v>0</v>
      </c>
      <c r="I703">
        <v>1</v>
      </c>
      <c r="J703">
        <v>2</v>
      </c>
      <c r="K703" s="4">
        <v>14.4542</v>
      </c>
      <c r="L703" s="1" t="s">
        <v>48</v>
      </c>
      <c r="M703" s="1" t="s">
        <v>719</v>
      </c>
    </row>
    <row r="704" spans="1:13" x14ac:dyDescent="0.25">
      <c r="A704" s="1" t="s">
        <v>716</v>
      </c>
      <c r="B704" s="1" t="s">
        <v>596</v>
      </c>
      <c r="C704" s="1" t="s">
        <v>844</v>
      </c>
      <c r="D704" s="1" t="s">
        <v>44</v>
      </c>
      <c r="E704">
        <v>25</v>
      </c>
      <c r="F704" t="str">
        <f>VLOOKUP(Titanic_dataset[[#This Row],[Age]],$P$4:$Q$13,2)</f>
        <v>20-29</v>
      </c>
      <c r="G704" s="1" t="s">
        <v>718</v>
      </c>
      <c r="H704">
        <v>0</v>
      </c>
      <c r="I704">
        <v>0</v>
      </c>
      <c r="J704">
        <v>1</v>
      </c>
      <c r="K704" s="4">
        <v>7.7416999999999998</v>
      </c>
      <c r="L704" s="1" t="s">
        <v>53</v>
      </c>
      <c r="M704" s="1" t="s">
        <v>719</v>
      </c>
    </row>
    <row r="705" spans="1:13" x14ac:dyDescent="0.25">
      <c r="A705" s="1" t="s">
        <v>716</v>
      </c>
      <c r="B705" s="1" t="s">
        <v>541</v>
      </c>
      <c r="C705" s="1" t="s">
        <v>1363</v>
      </c>
      <c r="D705" s="1" t="s">
        <v>44</v>
      </c>
      <c r="E705">
        <v>26</v>
      </c>
      <c r="F705" t="str">
        <f>VLOOKUP(Titanic_dataset[[#This Row],[Age]],$P$4:$Q$13,2)</f>
        <v>20-29</v>
      </c>
      <c r="G705" s="1" t="s">
        <v>718</v>
      </c>
      <c r="H705">
        <v>1</v>
      </c>
      <c r="I705">
        <v>0</v>
      </c>
      <c r="J705">
        <v>2</v>
      </c>
      <c r="K705" s="4">
        <v>7.8541999999999996</v>
      </c>
      <c r="L705" s="1" t="s">
        <v>45</v>
      </c>
      <c r="M705" s="1" t="s">
        <v>719</v>
      </c>
    </row>
    <row r="706" spans="1:13" x14ac:dyDescent="0.25">
      <c r="A706" s="1" t="s">
        <v>716</v>
      </c>
      <c r="B706" s="1" t="s">
        <v>428</v>
      </c>
      <c r="C706" s="1" t="s">
        <v>1364</v>
      </c>
      <c r="D706" s="1" t="s">
        <v>44</v>
      </c>
      <c r="E706">
        <v>39</v>
      </c>
      <c r="F706" t="str">
        <f>VLOOKUP(Titanic_dataset[[#This Row],[Age]],$P$4:$Q$13,2)</f>
        <v>30-39</v>
      </c>
      <c r="G706" s="1" t="s">
        <v>733</v>
      </c>
      <c r="H706">
        <v>0</v>
      </c>
      <c r="I706">
        <v>0</v>
      </c>
      <c r="J706">
        <v>1</v>
      </c>
      <c r="K706" s="4">
        <v>26</v>
      </c>
      <c r="L706" s="1" t="s">
        <v>45</v>
      </c>
      <c r="M706" s="1" t="s">
        <v>719</v>
      </c>
    </row>
    <row r="707" spans="1:13" x14ac:dyDescent="0.25">
      <c r="A707" s="1" t="s">
        <v>720</v>
      </c>
      <c r="B707" s="1" t="s">
        <v>309</v>
      </c>
      <c r="C707" s="1" t="s">
        <v>1365</v>
      </c>
      <c r="D707" s="1" t="s">
        <v>47</v>
      </c>
      <c r="E707">
        <v>45</v>
      </c>
      <c r="F707" t="str">
        <f>VLOOKUP(Titanic_dataset[[#This Row],[Age]],$P$4:$Q$13,2)</f>
        <v>40-49</v>
      </c>
      <c r="G707" s="1" t="s">
        <v>733</v>
      </c>
      <c r="H707">
        <v>0</v>
      </c>
      <c r="I707">
        <v>0</v>
      </c>
      <c r="J707">
        <v>1</v>
      </c>
      <c r="K707" s="4">
        <v>13.5</v>
      </c>
      <c r="L707" s="1" t="s">
        <v>45</v>
      </c>
      <c r="M707" s="1" t="s">
        <v>13</v>
      </c>
    </row>
    <row r="708" spans="1:13" x14ac:dyDescent="0.25">
      <c r="A708" s="1" t="s">
        <v>716</v>
      </c>
      <c r="B708" s="1" t="s">
        <v>597</v>
      </c>
      <c r="C708" s="1" t="s">
        <v>1366</v>
      </c>
      <c r="D708" s="1" t="s">
        <v>44</v>
      </c>
      <c r="E708">
        <v>42</v>
      </c>
      <c r="F708" t="str">
        <f>VLOOKUP(Titanic_dataset[[#This Row],[Age]],$P$4:$Q$13,2)</f>
        <v>40-49</v>
      </c>
      <c r="G708" s="1" t="s">
        <v>722</v>
      </c>
      <c r="H708">
        <v>0</v>
      </c>
      <c r="I708">
        <v>0</v>
      </c>
      <c r="J708">
        <v>1</v>
      </c>
      <c r="K708" s="4">
        <v>26.287500000000001</v>
      </c>
      <c r="L708" s="1" t="s">
        <v>45</v>
      </c>
      <c r="M708" s="1" t="s">
        <v>13</v>
      </c>
    </row>
    <row r="709" spans="1:13" x14ac:dyDescent="0.25">
      <c r="A709" s="1" t="s">
        <v>723</v>
      </c>
      <c r="B709" s="1" t="s">
        <v>598</v>
      </c>
      <c r="C709" s="1" t="s">
        <v>1285</v>
      </c>
      <c r="D709" s="1" t="s">
        <v>47</v>
      </c>
      <c r="E709">
        <v>22</v>
      </c>
      <c r="F709" t="str">
        <f>VLOOKUP(Titanic_dataset[[#This Row],[Age]],$P$4:$Q$13,2)</f>
        <v>20-29</v>
      </c>
      <c r="G709" s="1" t="s">
        <v>722</v>
      </c>
      <c r="H709">
        <v>0</v>
      </c>
      <c r="I709">
        <v>0</v>
      </c>
      <c r="J709">
        <v>1</v>
      </c>
      <c r="K709" s="4">
        <v>151.55000000000001</v>
      </c>
      <c r="L709" s="1" t="s">
        <v>45</v>
      </c>
      <c r="M709" s="1" t="s">
        <v>13</v>
      </c>
    </row>
    <row r="710" spans="1:13" x14ac:dyDescent="0.25">
      <c r="A710" s="1" t="s">
        <v>729</v>
      </c>
      <c r="B710" s="1" t="s">
        <v>110</v>
      </c>
      <c r="C710" s="1" t="s">
        <v>1367</v>
      </c>
      <c r="D710" s="1" t="s">
        <v>44</v>
      </c>
      <c r="F710" t="str">
        <f>VLOOKUP(Titanic_dataset[[#This Row],[Age]],$P$4:$Q$13,2)</f>
        <v>0-9</v>
      </c>
      <c r="G710" s="1" t="s">
        <v>718</v>
      </c>
      <c r="H710">
        <v>1</v>
      </c>
      <c r="I710">
        <v>1</v>
      </c>
      <c r="J710">
        <v>3</v>
      </c>
      <c r="K710" s="4">
        <v>15.245799999999999</v>
      </c>
      <c r="L710" s="1" t="s">
        <v>48</v>
      </c>
      <c r="M710" s="1" t="s">
        <v>13</v>
      </c>
    </row>
    <row r="711" spans="1:13" x14ac:dyDescent="0.25">
      <c r="A711" s="1" t="s">
        <v>1308</v>
      </c>
      <c r="B711" s="1" t="s">
        <v>599</v>
      </c>
      <c r="C711" s="1" t="s">
        <v>1368</v>
      </c>
      <c r="D711" s="1" t="s">
        <v>47</v>
      </c>
      <c r="E711">
        <v>24</v>
      </c>
      <c r="F711" t="str">
        <f>VLOOKUP(Titanic_dataset[[#This Row],[Age]],$P$4:$Q$13,2)</f>
        <v>20-29</v>
      </c>
      <c r="G711" s="1" t="s">
        <v>722</v>
      </c>
      <c r="H711">
        <v>0</v>
      </c>
      <c r="I711">
        <v>0</v>
      </c>
      <c r="J711">
        <v>1</v>
      </c>
      <c r="K711" s="4">
        <v>49.504199999999997</v>
      </c>
      <c r="L711" s="1" t="s">
        <v>48</v>
      </c>
      <c r="M711" s="1" t="s">
        <v>13</v>
      </c>
    </row>
    <row r="712" spans="1:13" x14ac:dyDescent="0.25">
      <c r="A712" s="1" t="s">
        <v>716</v>
      </c>
      <c r="B712" s="1" t="s">
        <v>600</v>
      </c>
      <c r="C712" s="1" t="s">
        <v>537</v>
      </c>
      <c r="D712" s="1" t="s">
        <v>44</v>
      </c>
      <c r="F712" t="str">
        <f>VLOOKUP(Titanic_dataset[[#This Row],[Age]],$P$4:$Q$13,2)</f>
        <v>0-9</v>
      </c>
      <c r="G712" s="1" t="s">
        <v>722</v>
      </c>
      <c r="H712">
        <v>0</v>
      </c>
      <c r="I712">
        <v>0</v>
      </c>
      <c r="J712">
        <v>1</v>
      </c>
      <c r="K712" s="4">
        <v>26.55</v>
      </c>
      <c r="L712" s="1" t="s">
        <v>45</v>
      </c>
      <c r="M712" s="1" t="s">
        <v>719</v>
      </c>
    </row>
    <row r="713" spans="1:13" x14ac:dyDescent="0.25">
      <c r="A713" s="1" t="s">
        <v>716</v>
      </c>
      <c r="B713" s="1" t="s">
        <v>572</v>
      </c>
      <c r="C713" s="1" t="s">
        <v>1369</v>
      </c>
      <c r="D713" s="1" t="s">
        <v>44</v>
      </c>
      <c r="E713">
        <v>48</v>
      </c>
      <c r="F713" t="str">
        <f>VLOOKUP(Titanic_dataset[[#This Row],[Age]],$P$4:$Q$13,2)</f>
        <v>40-49</v>
      </c>
      <c r="G713" s="1" t="s">
        <v>722</v>
      </c>
      <c r="H713">
        <v>1</v>
      </c>
      <c r="I713">
        <v>0</v>
      </c>
      <c r="J713">
        <v>2</v>
      </c>
      <c r="K713" s="4">
        <v>52</v>
      </c>
      <c r="L713" s="1" t="s">
        <v>45</v>
      </c>
      <c r="M713" s="1" t="s">
        <v>13</v>
      </c>
    </row>
    <row r="714" spans="1:13" x14ac:dyDescent="0.25">
      <c r="A714" s="1" t="s">
        <v>716</v>
      </c>
      <c r="B714" s="1" t="s">
        <v>250</v>
      </c>
      <c r="C714" s="1" t="s">
        <v>1370</v>
      </c>
      <c r="D714" s="1" t="s">
        <v>44</v>
      </c>
      <c r="E714">
        <v>29</v>
      </c>
      <c r="F714" t="str">
        <f>VLOOKUP(Titanic_dataset[[#This Row],[Age]],$P$4:$Q$13,2)</f>
        <v>20-29</v>
      </c>
      <c r="G714" s="1" t="s">
        <v>718</v>
      </c>
      <c r="H714">
        <v>0</v>
      </c>
      <c r="I714">
        <v>0</v>
      </c>
      <c r="J714">
        <v>1</v>
      </c>
      <c r="K714" s="4">
        <v>9.4832999999999998</v>
      </c>
      <c r="L714" s="1" t="s">
        <v>45</v>
      </c>
      <c r="M714" s="1" t="s">
        <v>719</v>
      </c>
    </row>
    <row r="715" spans="1:13" x14ac:dyDescent="0.25">
      <c r="A715" s="1" t="s">
        <v>716</v>
      </c>
      <c r="B715" s="1" t="s">
        <v>601</v>
      </c>
      <c r="C715" s="1" t="s">
        <v>1014</v>
      </c>
      <c r="D715" s="1" t="s">
        <v>44</v>
      </c>
      <c r="E715">
        <v>52</v>
      </c>
      <c r="F715" t="str">
        <f>VLOOKUP(Titanic_dataset[[#This Row],[Age]],$P$4:$Q$13,2)</f>
        <v>50-59</v>
      </c>
      <c r="G715" s="1" t="s">
        <v>733</v>
      </c>
      <c r="H715">
        <v>0</v>
      </c>
      <c r="I715">
        <v>0</v>
      </c>
      <c r="J715">
        <v>1</v>
      </c>
      <c r="K715" s="4">
        <v>13</v>
      </c>
      <c r="L715" s="1" t="s">
        <v>45</v>
      </c>
      <c r="M715" s="1" t="s">
        <v>719</v>
      </c>
    </row>
    <row r="716" spans="1:13" x14ac:dyDescent="0.25">
      <c r="A716" s="1" t="s">
        <v>716</v>
      </c>
      <c r="B716" s="1" t="s">
        <v>602</v>
      </c>
      <c r="C716" s="1" t="s">
        <v>1371</v>
      </c>
      <c r="D716" s="1" t="s">
        <v>44</v>
      </c>
      <c r="E716">
        <v>19</v>
      </c>
      <c r="F716" t="str">
        <f>VLOOKUP(Titanic_dataset[[#This Row],[Age]],$P$4:$Q$13,2)</f>
        <v>10-19</v>
      </c>
      <c r="G716" s="1" t="s">
        <v>718</v>
      </c>
      <c r="H716">
        <v>0</v>
      </c>
      <c r="I716">
        <v>0</v>
      </c>
      <c r="J716">
        <v>1</v>
      </c>
      <c r="K716" s="4">
        <v>7.65</v>
      </c>
      <c r="L716" s="1" t="s">
        <v>45</v>
      </c>
      <c r="M716" s="1" t="s">
        <v>719</v>
      </c>
    </row>
    <row r="717" spans="1:13" x14ac:dyDescent="0.25">
      <c r="A717" s="1" t="s">
        <v>723</v>
      </c>
      <c r="B717" s="1" t="s">
        <v>603</v>
      </c>
      <c r="C717" s="1" t="s">
        <v>1372</v>
      </c>
      <c r="D717" s="1" t="s">
        <v>47</v>
      </c>
      <c r="E717">
        <v>38</v>
      </c>
      <c r="F717" t="str">
        <f>VLOOKUP(Titanic_dataset[[#This Row],[Age]],$P$4:$Q$13,2)</f>
        <v>30-39</v>
      </c>
      <c r="G717" s="1" t="s">
        <v>722</v>
      </c>
      <c r="H717">
        <v>0</v>
      </c>
      <c r="I717">
        <v>0</v>
      </c>
      <c r="J717">
        <v>1</v>
      </c>
      <c r="K717" s="4">
        <v>227.52500000000001</v>
      </c>
      <c r="L717" s="1" t="s">
        <v>48</v>
      </c>
      <c r="M717" s="1" t="s">
        <v>13</v>
      </c>
    </row>
    <row r="718" spans="1:13" x14ac:dyDescent="0.25">
      <c r="A718" s="1" t="s">
        <v>723</v>
      </c>
      <c r="B718" s="1" t="s">
        <v>604</v>
      </c>
      <c r="C718" s="1" t="s">
        <v>1373</v>
      </c>
      <c r="D718" s="1" t="s">
        <v>47</v>
      </c>
      <c r="E718">
        <v>27</v>
      </c>
      <c r="F718" t="str">
        <f>VLOOKUP(Titanic_dataset[[#This Row],[Age]],$P$4:$Q$13,2)</f>
        <v>20-29</v>
      </c>
      <c r="G718" s="1" t="s">
        <v>733</v>
      </c>
      <c r="H718">
        <v>0</v>
      </c>
      <c r="I718">
        <v>0</v>
      </c>
      <c r="J718">
        <v>1</v>
      </c>
      <c r="K718" s="4">
        <v>10.5</v>
      </c>
      <c r="L718" s="1" t="s">
        <v>45</v>
      </c>
      <c r="M718" s="1" t="s">
        <v>13</v>
      </c>
    </row>
    <row r="719" spans="1:13" x14ac:dyDescent="0.25">
      <c r="A719" s="1" t="s">
        <v>716</v>
      </c>
      <c r="B719" s="1" t="s">
        <v>605</v>
      </c>
      <c r="C719" s="1" t="s">
        <v>1374</v>
      </c>
      <c r="D719" s="1" t="s">
        <v>44</v>
      </c>
      <c r="F719" t="str">
        <f>VLOOKUP(Titanic_dataset[[#This Row],[Age]],$P$4:$Q$13,2)</f>
        <v>0-9</v>
      </c>
      <c r="G719" s="1" t="s">
        <v>718</v>
      </c>
      <c r="H719">
        <v>0</v>
      </c>
      <c r="I719">
        <v>0</v>
      </c>
      <c r="J719">
        <v>1</v>
      </c>
      <c r="K719" s="4">
        <v>15.5</v>
      </c>
      <c r="L719" s="1" t="s">
        <v>53</v>
      </c>
      <c r="M719" s="1" t="s">
        <v>719</v>
      </c>
    </row>
    <row r="720" spans="1:13" x14ac:dyDescent="0.25">
      <c r="A720" s="1" t="s">
        <v>716</v>
      </c>
      <c r="B720" s="1" t="s">
        <v>56</v>
      </c>
      <c r="C720" s="1" t="s">
        <v>1375</v>
      </c>
      <c r="D720" s="1" t="s">
        <v>44</v>
      </c>
      <c r="E720">
        <v>33</v>
      </c>
      <c r="F720" t="str">
        <f>VLOOKUP(Titanic_dataset[[#This Row],[Age]],$P$4:$Q$13,2)</f>
        <v>30-39</v>
      </c>
      <c r="G720" s="1" t="s">
        <v>718</v>
      </c>
      <c r="H720">
        <v>0</v>
      </c>
      <c r="I720">
        <v>0</v>
      </c>
      <c r="J720">
        <v>1</v>
      </c>
      <c r="K720" s="4">
        <v>7.7750000000000004</v>
      </c>
      <c r="L720" s="1" t="s">
        <v>45</v>
      </c>
      <c r="M720" s="1" t="s">
        <v>719</v>
      </c>
    </row>
    <row r="721" spans="1:13" x14ac:dyDescent="0.25">
      <c r="A721" s="1" t="s">
        <v>723</v>
      </c>
      <c r="B721" s="1" t="s">
        <v>98</v>
      </c>
      <c r="C721" s="1" t="s">
        <v>1376</v>
      </c>
      <c r="D721" s="1" t="s">
        <v>47</v>
      </c>
      <c r="E721">
        <v>6</v>
      </c>
      <c r="F721" t="str">
        <f>VLOOKUP(Titanic_dataset[[#This Row],[Age]],$P$4:$Q$13,2)</f>
        <v>0-9</v>
      </c>
      <c r="G721" s="1" t="s">
        <v>733</v>
      </c>
      <c r="H721">
        <v>0</v>
      </c>
      <c r="I721">
        <v>1</v>
      </c>
      <c r="J721">
        <v>2</v>
      </c>
      <c r="K721" s="4">
        <v>33</v>
      </c>
      <c r="L721" s="1" t="s">
        <v>45</v>
      </c>
      <c r="M721" s="1" t="s">
        <v>13</v>
      </c>
    </row>
    <row r="722" spans="1:13" x14ac:dyDescent="0.25">
      <c r="A722" s="1" t="s">
        <v>716</v>
      </c>
      <c r="B722" s="1" t="s">
        <v>554</v>
      </c>
      <c r="C722" s="1" t="s">
        <v>1377</v>
      </c>
      <c r="D722" s="1" t="s">
        <v>44</v>
      </c>
      <c r="E722">
        <v>17</v>
      </c>
      <c r="F722" t="str">
        <f>VLOOKUP(Titanic_dataset[[#This Row],[Age]],$P$4:$Q$13,2)</f>
        <v>10-19</v>
      </c>
      <c r="G722" s="1" t="s">
        <v>718</v>
      </c>
      <c r="H722">
        <v>1</v>
      </c>
      <c r="I722">
        <v>0</v>
      </c>
      <c r="J722">
        <v>2</v>
      </c>
      <c r="K722" s="4">
        <v>7.0541999999999998</v>
      </c>
      <c r="L722" s="1" t="s">
        <v>45</v>
      </c>
      <c r="M722" s="1" t="s">
        <v>719</v>
      </c>
    </row>
    <row r="723" spans="1:13" x14ac:dyDescent="0.25">
      <c r="A723" s="1" t="s">
        <v>716</v>
      </c>
      <c r="B723" s="1" t="s">
        <v>606</v>
      </c>
      <c r="C723" s="1" t="s">
        <v>726</v>
      </c>
      <c r="D723" s="1" t="s">
        <v>44</v>
      </c>
      <c r="E723">
        <v>34</v>
      </c>
      <c r="F723" t="str">
        <f>VLOOKUP(Titanic_dataset[[#This Row],[Age]],$P$4:$Q$13,2)</f>
        <v>30-39</v>
      </c>
      <c r="G723" s="1" t="s">
        <v>733</v>
      </c>
      <c r="H723">
        <v>0</v>
      </c>
      <c r="I723">
        <v>0</v>
      </c>
      <c r="J723">
        <v>1</v>
      </c>
      <c r="K723" s="4">
        <v>13</v>
      </c>
      <c r="L723" s="1" t="s">
        <v>45</v>
      </c>
      <c r="M723" s="1" t="s">
        <v>719</v>
      </c>
    </row>
    <row r="724" spans="1:13" x14ac:dyDescent="0.25">
      <c r="A724" s="1" t="s">
        <v>716</v>
      </c>
      <c r="B724" s="1" t="s">
        <v>607</v>
      </c>
      <c r="C724" s="1" t="s">
        <v>1378</v>
      </c>
      <c r="D724" s="1" t="s">
        <v>44</v>
      </c>
      <c r="E724">
        <v>50</v>
      </c>
      <c r="F724" t="str">
        <f>VLOOKUP(Titanic_dataset[[#This Row],[Age]],$P$4:$Q$13,2)</f>
        <v>50-59</v>
      </c>
      <c r="G724" s="1" t="s">
        <v>733</v>
      </c>
      <c r="H724">
        <v>0</v>
      </c>
      <c r="I724">
        <v>0</v>
      </c>
      <c r="J724">
        <v>1</v>
      </c>
      <c r="K724" s="4">
        <v>13</v>
      </c>
      <c r="L724" s="1" t="s">
        <v>45</v>
      </c>
      <c r="M724" s="1" t="s">
        <v>719</v>
      </c>
    </row>
    <row r="725" spans="1:13" x14ac:dyDescent="0.25">
      <c r="A725" s="1" t="s">
        <v>716</v>
      </c>
      <c r="B725" s="1" t="s">
        <v>608</v>
      </c>
      <c r="C725" s="1" t="s">
        <v>1379</v>
      </c>
      <c r="D725" s="1" t="s">
        <v>44</v>
      </c>
      <c r="E725">
        <v>27</v>
      </c>
      <c r="F725" t="str">
        <f>VLOOKUP(Titanic_dataset[[#This Row],[Age]],$P$4:$Q$13,2)</f>
        <v>20-29</v>
      </c>
      <c r="G725" s="1" t="s">
        <v>722</v>
      </c>
      <c r="H725">
        <v>1</v>
      </c>
      <c r="I725">
        <v>0</v>
      </c>
      <c r="J725">
        <v>2</v>
      </c>
      <c r="K725" s="4">
        <v>53.1</v>
      </c>
      <c r="L725" s="1" t="s">
        <v>45</v>
      </c>
      <c r="M725" s="1" t="s">
        <v>13</v>
      </c>
    </row>
    <row r="726" spans="1:13" x14ac:dyDescent="0.25">
      <c r="A726" s="1" t="s">
        <v>716</v>
      </c>
      <c r="B726" s="1" t="s">
        <v>382</v>
      </c>
      <c r="C726" s="1" t="s">
        <v>1162</v>
      </c>
      <c r="D726" s="1" t="s">
        <v>44</v>
      </c>
      <c r="E726">
        <v>20</v>
      </c>
      <c r="F726" t="str">
        <f>VLOOKUP(Titanic_dataset[[#This Row],[Age]],$P$4:$Q$13,2)</f>
        <v>20-29</v>
      </c>
      <c r="G726" s="1" t="s">
        <v>718</v>
      </c>
      <c r="H726">
        <v>0</v>
      </c>
      <c r="I726">
        <v>0</v>
      </c>
      <c r="J726">
        <v>1</v>
      </c>
      <c r="K726" s="4">
        <v>8.6624999999999996</v>
      </c>
      <c r="L726" s="1" t="s">
        <v>45</v>
      </c>
      <c r="M726" s="1" t="s">
        <v>719</v>
      </c>
    </row>
    <row r="727" spans="1:13" x14ac:dyDescent="0.25">
      <c r="A727" s="1" t="s">
        <v>720</v>
      </c>
      <c r="B727" s="1" t="s">
        <v>441</v>
      </c>
      <c r="C727" s="1" t="s">
        <v>1380</v>
      </c>
      <c r="D727" s="1" t="s">
        <v>47</v>
      </c>
      <c r="E727">
        <v>30</v>
      </c>
      <c r="F727" t="str">
        <f>VLOOKUP(Titanic_dataset[[#This Row],[Age]],$P$4:$Q$13,2)</f>
        <v>30-39</v>
      </c>
      <c r="G727" s="1" t="s">
        <v>733</v>
      </c>
      <c r="H727">
        <v>3</v>
      </c>
      <c r="I727">
        <v>0</v>
      </c>
      <c r="J727">
        <v>4</v>
      </c>
      <c r="K727" s="4">
        <v>21</v>
      </c>
      <c r="L727" s="1" t="s">
        <v>45</v>
      </c>
      <c r="M727" s="1" t="s">
        <v>13</v>
      </c>
    </row>
    <row r="728" spans="1:13" x14ac:dyDescent="0.25">
      <c r="A728" s="1" t="s">
        <v>723</v>
      </c>
      <c r="B728" s="1" t="s">
        <v>609</v>
      </c>
      <c r="C728" s="1" t="s">
        <v>1381</v>
      </c>
      <c r="D728" s="1" t="s">
        <v>47</v>
      </c>
      <c r="F728" t="str">
        <f>VLOOKUP(Titanic_dataset[[#This Row],[Age]],$P$4:$Q$13,2)</f>
        <v>0-9</v>
      </c>
      <c r="G728" s="1" t="s">
        <v>718</v>
      </c>
      <c r="H728">
        <v>0</v>
      </c>
      <c r="I728">
        <v>0</v>
      </c>
      <c r="J728">
        <v>1</v>
      </c>
      <c r="K728" s="4">
        <v>7.7374999999999998</v>
      </c>
      <c r="L728" s="1" t="s">
        <v>53</v>
      </c>
      <c r="M728" s="1" t="s">
        <v>13</v>
      </c>
    </row>
    <row r="729" spans="1:13" x14ac:dyDescent="0.25">
      <c r="A729" s="1" t="s">
        <v>716</v>
      </c>
      <c r="B729" s="1" t="s">
        <v>610</v>
      </c>
      <c r="C729" s="1" t="s">
        <v>1382</v>
      </c>
      <c r="D729" s="1" t="s">
        <v>44</v>
      </c>
      <c r="E729">
        <v>25</v>
      </c>
      <c r="F729" t="str">
        <f>VLOOKUP(Titanic_dataset[[#This Row],[Age]],$P$4:$Q$13,2)</f>
        <v>20-29</v>
      </c>
      <c r="G729" s="1" t="s">
        <v>733</v>
      </c>
      <c r="H729">
        <v>1</v>
      </c>
      <c r="I729">
        <v>0</v>
      </c>
      <c r="J729">
        <v>2</v>
      </c>
      <c r="K729" s="4">
        <v>26</v>
      </c>
      <c r="L729" s="1" t="s">
        <v>45</v>
      </c>
      <c r="M729" s="1" t="s">
        <v>719</v>
      </c>
    </row>
    <row r="730" spans="1:13" x14ac:dyDescent="0.25">
      <c r="A730" s="1" t="s">
        <v>723</v>
      </c>
      <c r="B730" s="1" t="s">
        <v>611</v>
      </c>
      <c r="C730" s="1" t="s">
        <v>1383</v>
      </c>
      <c r="D730" s="1" t="s">
        <v>47</v>
      </c>
      <c r="E730">
        <v>25</v>
      </c>
      <c r="F730" t="str">
        <f>VLOOKUP(Titanic_dataset[[#This Row],[Age]],$P$4:$Q$13,2)</f>
        <v>20-29</v>
      </c>
      <c r="G730" s="1" t="s">
        <v>718</v>
      </c>
      <c r="H730">
        <v>1</v>
      </c>
      <c r="I730">
        <v>0</v>
      </c>
      <c r="J730">
        <v>2</v>
      </c>
      <c r="K730" s="4">
        <v>7.9249999999999998</v>
      </c>
      <c r="L730" s="1" t="s">
        <v>45</v>
      </c>
      <c r="M730" s="1" t="s">
        <v>719</v>
      </c>
    </row>
    <row r="731" spans="1:13" x14ac:dyDescent="0.25">
      <c r="A731" s="1" t="s">
        <v>723</v>
      </c>
      <c r="B731" s="1" t="s">
        <v>51</v>
      </c>
      <c r="C731" s="1" t="s">
        <v>1384</v>
      </c>
      <c r="D731" s="1" t="s">
        <v>47</v>
      </c>
      <c r="E731">
        <v>29</v>
      </c>
      <c r="F731" t="str">
        <f>VLOOKUP(Titanic_dataset[[#This Row],[Age]],$P$4:$Q$13,2)</f>
        <v>20-29</v>
      </c>
      <c r="G731" s="1" t="s">
        <v>722</v>
      </c>
      <c r="H731">
        <v>0</v>
      </c>
      <c r="I731">
        <v>0</v>
      </c>
      <c r="J731">
        <v>1</v>
      </c>
      <c r="K731" s="4">
        <v>211.33750000000001</v>
      </c>
      <c r="L731" s="1" t="s">
        <v>45</v>
      </c>
      <c r="M731" s="1" t="s">
        <v>13</v>
      </c>
    </row>
    <row r="732" spans="1:13" x14ac:dyDescent="0.25">
      <c r="A732" s="1" t="s">
        <v>716</v>
      </c>
      <c r="B732" s="1" t="s">
        <v>612</v>
      </c>
      <c r="C732" s="1" t="s">
        <v>1385</v>
      </c>
      <c r="D732" s="1" t="s">
        <v>44</v>
      </c>
      <c r="E732">
        <v>11</v>
      </c>
      <c r="F732" t="str">
        <f>VLOOKUP(Titanic_dataset[[#This Row],[Age]],$P$4:$Q$13,2)</f>
        <v>10-19</v>
      </c>
      <c r="G732" s="1" t="s">
        <v>718</v>
      </c>
      <c r="H732">
        <v>0</v>
      </c>
      <c r="I732">
        <v>0</v>
      </c>
      <c r="J732">
        <v>1</v>
      </c>
      <c r="K732" s="4">
        <v>18.787500000000001</v>
      </c>
      <c r="L732" s="1" t="s">
        <v>48</v>
      </c>
      <c r="M732" s="1" t="s">
        <v>719</v>
      </c>
    </row>
    <row r="733" spans="1:13" x14ac:dyDescent="0.25">
      <c r="A733" s="1" t="s">
        <v>716</v>
      </c>
      <c r="B733" s="1" t="s">
        <v>613</v>
      </c>
      <c r="C733" s="1" t="s">
        <v>1386</v>
      </c>
      <c r="D733" s="1" t="s">
        <v>44</v>
      </c>
      <c r="F733" t="str">
        <f>VLOOKUP(Titanic_dataset[[#This Row],[Age]],$P$4:$Q$13,2)</f>
        <v>0-9</v>
      </c>
      <c r="G733" s="1" t="s">
        <v>733</v>
      </c>
      <c r="H733">
        <v>0</v>
      </c>
      <c r="I733">
        <v>0</v>
      </c>
      <c r="J733">
        <v>1</v>
      </c>
      <c r="K733" s="4">
        <v>0</v>
      </c>
      <c r="L733" s="1" t="s">
        <v>45</v>
      </c>
      <c r="M733" s="1" t="s">
        <v>719</v>
      </c>
    </row>
    <row r="734" spans="1:13" x14ac:dyDescent="0.25">
      <c r="A734" s="1" t="s">
        <v>716</v>
      </c>
      <c r="B734" s="1" t="s">
        <v>614</v>
      </c>
      <c r="C734" s="1" t="s">
        <v>768</v>
      </c>
      <c r="D734" s="1" t="s">
        <v>44</v>
      </c>
      <c r="E734">
        <v>23</v>
      </c>
      <c r="F734" t="str">
        <f>VLOOKUP(Titanic_dataset[[#This Row],[Age]],$P$4:$Q$13,2)</f>
        <v>20-29</v>
      </c>
      <c r="G734" s="1" t="s">
        <v>733</v>
      </c>
      <c r="H734">
        <v>0</v>
      </c>
      <c r="I734">
        <v>0</v>
      </c>
      <c r="J734">
        <v>1</v>
      </c>
      <c r="K734" s="4">
        <v>13</v>
      </c>
      <c r="L734" s="1" t="s">
        <v>45</v>
      </c>
      <c r="M734" s="1" t="s">
        <v>719</v>
      </c>
    </row>
    <row r="735" spans="1:13" x14ac:dyDescent="0.25">
      <c r="A735" s="1" t="s">
        <v>716</v>
      </c>
      <c r="B735" s="1" t="s">
        <v>615</v>
      </c>
      <c r="C735" s="1" t="s">
        <v>1387</v>
      </c>
      <c r="D735" s="1" t="s">
        <v>44</v>
      </c>
      <c r="E735">
        <v>23</v>
      </c>
      <c r="F735" t="str">
        <f>VLOOKUP(Titanic_dataset[[#This Row],[Age]],$P$4:$Q$13,2)</f>
        <v>20-29</v>
      </c>
      <c r="G735" s="1" t="s">
        <v>733</v>
      </c>
      <c r="H735">
        <v>0</v>
      </c>
      <c r="I735">
        <v>0</v>
      </c>
      <c r="J735">
        <v>1</v>
      </c>
      <c r="K735" s="4">
        <v>13</v>
      </c>
      <c r="L735" s="1" t="s">
        <v>45</v>
      </c>
      <c r="M735" s="1" t="s">
        <v>719</v>
      </c>
    </row>
    <row r="736" spans="1:13" x14ac:dyDescent="0.25">
      <c r="A736" s="1" t="s">
        <v>716</v>
      </c>
      <c r="B736" s="1" t="s">
        <v>65</v>
      </c>
      <c r="C736" s="1" t="s">
        <v>1388</v>
      </c>
      <c r="D736" s="1" t="s">
        <v>44</v>
      </c>
      <c r="E736">
        <v>28</v>
      </c>
      <c r="F736" t="str">
        <f>VLOOKUP(Titanic_dataset[[#This Row],[Age]],$P$4:$Q$13,2)</f>
        <v>20-29</v>
      </c>
      <c r="G736" s="1" t="s">
        <v>718</v>
      </c>
      <c r="H736">
        <v>0</v>
      </c>
      <c r="I736">
        <v>0</v>
      </c>
      <c r="J736">
        <v>1</v>
      </c>
      <c r="K736" s="4">
        <v>16.100000000000001</v>
      </c>
      <c r="L736" s="1" t="s">
        <v>45</v>
      </c>
      <c r="M736" s="1" t="s">
        <v>719</v>
      </c>
    </row>
    <row r="737" spans="1:13" x14ac:dyDescent="0.25">
      <c r="A737" s="1" t="s">
        <v>720</v>
      </c>
      <c r="B737" s="1" t="s">
        <v>129</v>
      </c>
      <c r="C737" s="1" t="s">
        <v>1389</v>
      </c>
      <c r="D737" s="1" t="s">
        <v>47</v>
      </c>
      <c r="E737">
        <v>48</v>
      </c>
      <c r="F737" t="str">
        <f>VLOOKUP(Titanic_dataset[[#This Row],[Age]],$P$4:$Q$13,2)</f>
        <v>40-49</v>
      </c>
      <c r="G737" s="1" t="s">
        <v>718</v>
      </c>
      <c r="H737">
        <v>1</v>
      </c>
      <c r="I737">
        <v>3</v>
      </c>
      <c r="J737">
        <v>5</v>
      </c>
      <c r="K737" s="4">
        <v>34.375</v>
      </c>
      <c r="L737" s="1" t="s">
        <v>45</v>
      </c>
      <c r="M737" s="1" t="s">
        <v>719</v>
      </c>
    </row>
    <row r="738" spans="1:13" x14ac:dyDescent="0.25">
      <c r="A738" s="1" t="s">
        <v>716</v>
      </c>
      <c r="B738" s="1" t="s">
        <v>616</v>
      </c>
      <c r="C738" s="1" t="s">
        <v>1390</v>
      </c>
      <c r="D738" s="1" t="s">
        <v>44</v>
      </c>
      <c r="E738">
        <v>35</v>
      </c>
      <c r="F738" t="str">
        <f>VLOOKUP(Titanic_dataset[[#This Row],[Age]],$P$4:$Q$13,2)</f>
        <v>30-39</v>
      </c>
      <c r="G738" s="1" t="s">
        <v>722</v>
      </c>
      <c r="H738">
        <v>0</v>
      </c>
      <c r="I738">
        <v>0</v>
      </c>
      <c r="J738">
        <v>1</v>
      </c>
      <c r="K738" s="4">
        <v>512.32920000000001</v>
      </c>
      <c r="L738" s="1" t="s">
        <v>48</v>
      </c>
      <c r="M738" s="1" t="s">
        <v>13</v>
      </c>
    </row>
    <row r="739" spans="1:13" x14ac:dyDescent="0.25">
      <c r="A739" s="1" t="s">
        <v>716</v>
      </c>
      <c r="B739" s="1" t="s">
        <v>617</v>
      </c>
      <c r="C739" s="1" t="s">
        <v>1391</v>
      </c>
      <c r="D739" s="1" t="s">
        <v>44</v>
      </c>
      <c r="F739" t="str">
        <f>VLOOKUP(Titanic_dataset[[#This Row],[Age]],$P$4:$Q$13,2)</f>
        <v>0-9</v>
      </c>
      <c r="G739" s="1" t="s">
        <v>718</v>
      </c>
      <c r="H739">
        <v>0</v>
      </c>
      <c r="I739">
        <v>0</v>
      </c>
      <c r="J739">
        <v>1</v>
      </c>
      <c r="K739" s="4">
        <v>7.8958000000000004</v>
      </c>
      <c r="L739" s="1" t="s">
        <v>45</v>
      </c>
      <c r="M739" s="1" t="s">
        <v>719</v>
      </c>
    </row>
    <row r="740" spans="1:13" x14ac:dyDescent="0.25">
      <c r="A740" s="1" t="s">
        <v>716</v>
      </c>
      <c r="B740" s="1" t="s">
        <v>618</v>
      </c>
      <c r="C740" s="1" t="s">
        <v>1392</v>
      </c>
      <c r="D740" s="1" t="s">
        <v>44</v>
      </c>
      <c r="F740" t="str">
        <f>VLOOKUP(Titanic_dataset[[#This Row],[Age]],$P$4:$Q$13,2)</f>
        <v>0-9</v>
      </c>
      <c r="G740" s="1" t="s">
        <v>718</v>
      </c>
      <c r="H740">
        <v>0</v>
      </c>
      <c r="I740">
        <v>0</v>
      </c>
      <c r="J740">
        <v>1</v>
      </c>
      <c r="K740" s="4">
        <v>7.8958000000000004</v>
      </c>
      <c r="L740" s="1" t="s">
        <v>45</v>
      </c>
      <c r="M740" s="1" t="s">
        <v>719</v>
      </c>
    </row>
    <row r="741" spans="1:13" x14ac:dyDescent="0.25">
      <c r="A741" s="1" t="s">
        <v>716</v>
      </c>
      <c r="B741" s="1" t="s">
        <v>619</v>
      </c>
      <c r="C741" s="1" t="s">
        <v>1393</v>
      </c>
      <c r="D741" s="1" t="s">
        <v>44</v>
      </c>
      <c r="F741" t="str">
        <f>VLOOKUP(Titanic_dataset[[#This Row],[Age]],$P$4:$Q$13,2)</f>
        <v>0-9</v>
      </c>
      <c r="G741" s="1" t="s">
        <v>722</v>
      </c>
      <c r="H741">
        <v>0</v>
      </c>
      <c r="I741">
        <v>0</v>
      </c>
      <c r="J741">
        <v>1</v>
      </c>
      <c r="K741" s="4">
        <v>30</v>
      </c>
      <c r="L741" s="1" t="s">
        <v>45</v>
      </c>
      <c r="M741" s="1" t="s">
        <v>13</v>
      </c>
    </row>
    <row r="742" spans="1:13" x14ac:dyDescent="0.25">
      <c r="A742" s="1" t="s">
        <v>716</v>
      </c>
      <c r="B742" s="1" t="s">
        <v>620</v>
      </c>
      <c r="C742" s="1" t="s">
        <v>1394</v>
      </c>
      <c r="D742" s="1" t="s">
        <v>44</v>
      </c>
      <c r="E742">
        <v>36</v>
      </c>
      <c r="F742" t="str">
        <f>VLOOKUP(Titanic_dataset[[#This Row],[Age]],$P$4:$Q$13,2)</f>
        <v>30-39</v>
      </c>
      <c r="G742" s="1" t="s">
        <v>722</v>
      </c>
      <c r="H742">
        <v>1</v>
      </c>
      <c r="I742">
        <v>0</v>
      </c>
      <c r="J742">
        <v>2</v>
      </c>
      <c r="K742" s="4">
        <v>78.849999999999994</v>
      </c>
      <c r="L742" s="1" t="s">
        <v>45</v>
      </c>
      <c r="M742" s="1" t="s">
        <v>719</v>
      </c>
    </row>
    <row r="743" spans="1:13" x14ac:dyDescent="0.25">
      <c r="A743" s="1" t="s">
        <v>723</v>
      </c>
      <c r="B743" s="1" t="s">
        <v>317</v>
      </c>
      <c r="C743" s="1" t="s">
        <v>1395</v>
      </c>
      <c r="D743" s="1" t="s">
        <v>47</v>
      </c>
      <c r="E743">
        <v>21</v>
      </c>
      <c r="F743" t="str">
        <f>VLOOKUP(Titanic_dataset[[#This Row],[Age]],$P$4:$Q$13,2)</f>
        <v>20-29</v>
      </c>
      <c r="G743" s="1" t="s">
        <v>722</v>
      </c>
      <c r="H743">
        <v>2</v>
      </c>
      <c r="I743">
        <v>2</v>
      </c>
      <c r="J743">
        <v>5</v>
      </c>
      <c r="K743" s="4">
        <v>262.375</v>
      </c>
      <c r="L743" s="1" t="s">
        <v>48</v>
      </c>
      <c r="M743" s="1" t="s">
        <v>13</v>
      </c>
    </row>
    <row r="744" spans="1:13" x14ac:dyDescent="0.25">
      <c r="A744" s="1" t="s">
        <v>716</v>
      </c>
      <c r="B744" s="1" t="s">
        <v>621</v>
      </c>
      <c r="C744" s="1" t="s">
        <v>1396</v>
      </c>
      <c r="D744" s="1" t="s">
        <v>44</v>
      </c>
      <c r="E744">
        <v>24</v>
      </c>
      <c r="F744" t="str">
        <f>VLOOKUP(Titanic_dataset[[#This Row],[Age]],$P$4:$Q$13,2)</f>
        <v>20-29</v>
      </c>
      <c r="G744" s="1" t="s">
        <v>718</v>
      </c>
      <c r="H744">
        <v>1</v>
      </c>
      <c r="I744">
        <v>0</v>
      </c>
      <c r="J744">
        <v>2</v>
      </c>
      <c r="K744" s="4">
        <v>16.100000000000001</v>
      </c>
      <c r="L744" s="1" t="s">
        <v>45</v>
      </c>
      <c r="M744" s="1" t="s">
        <v>719</v>
      </c>
    </row>
    <row r="745" spans="1:13" x14ac:dyDescent="0.25">
      <c r="A745" s="1" t="s">
        <v>716</v>
      </c>
      <c r="B745" s="1" t="s">
        <v>622</v>
      </c>
      <c r="C745" s="1" t="s">
        <v>1084</v>
      </c>
      <c r="D745" s="1" t="s">
        <v>44</v>
      </c>
      <c r="E745">
        <v>31</v>
      </c>
      <c r="F745" t="str">
        <f>VLOOKUP(Titanic_dataset[[#This Row],[Age]],$P$4:$Q$13,2)</f>
        <v>30-39</v>
      </c>
      <c r="G745" s="1" t="s">
        <v>718</v>
      </c>
      <c r="H745">
        <v>0</v>
      </c>
      <c r="I745">
        <v>0</v>
      </c>
      <c r="J745">
        <v>1</v>
      </c>
      <c r="K745" s="4">
        <v>7.9249999999999998</v>
      </c>
      <c r="L745" s="1" t="s">
        <v>45</v>
      </c>
      <c r="M745" s="1" t="s">
        <v>13</v>
      </c>
    </row>
    <row r="746" spans="1:13" x14ac:dyDescent="0.25">
      <c r="A746" s="1" t="s">
        <v>1397</v>
      </c>
      <c r="B746" s="1" t="s">
        <v>487</v>
      </c>
      <c r="C746" s="1" t="s">
        <v>1398</v>
      </c>
      <c r="D746" s="1" t="s">
        <v>44</v>
      </c>
      <c r="E746">
        <v>70</v>
      </c>
      <c r="F746" t="str">
        <f>VLOOKUP(Titanic_dataset[[#This Row],[Age]],$P$4:$Q$13,2)</f>
        <v>70-79</v>
      </c>
      <c r="G746" s="1" t="s">
        <v>722</v>
      </c>
      <c r="H746">
        <v>1</v>
      </c>
      <c r="I746">
        <v>1</v>
      </c>
      <c r="J746">
        <v>3</v>
      </c>
      <c r="K746" s="4">
        <v>71</v>
      </c>
      <c r="L746" s="1" t="s">
        <v>45</v>
      </c>
      <c r="M746" s="1" t="s">
        <v>719</v>
      </c>
    </row>
    <row r="747" spans="1:13" x14ac:dyDescent="0.25">
      <c r="A747" s="1" t="s">
        <v>716</v>
      </c>
      <c r="B747" s="1" t="s">
        <v>290</v>
      </c>
      <c r="C747" s="1" t="s">
        <v>1399</v>
      </c>
      <c r="D747" s="1" t="s">
        <v>44</v>
      </c>
      <c r="E747">
        <v>16</v>
      </c>
      <c r="F747" t="str">
        <f>VLOOKUP(Titanic_dataset[[#This Row],[Age]],$P$4:$Q$13,2)</f>
        <v>10-19</v>
      </c>
      <c r="G747" s="1" t="s">
        <v>718</v>
      </c>
      <c r="H747">
        <v>1</v>
      </c>
      <c r="I747">
        <v>1</v>
      </c>
      <c r="J747">
        <v>3</v>
      </c>
      <c r="K747" s="4">
        <v>20.25</v>
      </c>
      <c r="L747" s="1" t="s">
        <v>45</v>
      </c>
      <c r="M747" s="1" t="s">
        <v>719</v>
      </c>
    </row>
    <row r="748" spans="1:13" x14ac:dyDescent="0.25">
      <c r="A748" s="1" t="s">
        <v>723</v>
      </c>
      <c r="B748" s="1" t="s">
        <v>623</v>
      </c>
      <c r="C748" s="1" t="s">
        <v>846</v>
      </c>
      <c r="D748" s="1" t="s">
        <v>47</v>
      </c>
      <c r="E748">
        <v>30</v>
      </c>
      <c r="F748" t="str">
        <f>VLOOKUP(Titanic_dataset[[#This Row],[Age]],$P$4:$Q$13,2)</f>
        <v>30-39</v>
      </c>
      <c r="G748" s="1" t="s">
        <v>733</v>
      </c>
      <c r="H748">
        <v>0</v>
      </c>
      <c r="I748">
        <v>0</v>
      </c>
      <c r="J748">
        <v>1</v>
      </c>
      <c r="K748" s="4">
        <v>13</v>
      </c>
      <c r="L748" s="1" t="s">
        <v>45</v>
      </c>
      <c r="M748" s="1" t="s">
        <v>13</v>
      </c>
    </row>
    <row r="749" spans="1:13" x14ac:dyDescent="0.25">
      <c r="A749" s="1" t="s">
        <v>716</v>
      </c>
      <c r="B749" s="1" t="s">
        <v>624</v>
      </c>
      <c r="C749" s="1" t="s">
        <v>1400</v>
      </c>
      <c r="D749" s="1" t="s">
        <v>44</v>
      </c>
      <c r="E749">
        <v>19</v>
      </c>
      <c r="F749" t="str">
        <f>VLOOKUP(Titanic_dataset[[#This Row],[Age]],$P$4:$Q$13,2)</f>
        <v>10-19</v>
      </c>
      <c r="G749" s="1" t="s">
        <v>722</v>
      </c>
      <c r="H749">
        <v>1</v>
      </c>
      <c r="I749">
        <v>0</v>
      </c>
      <c r="J749">
        <v>2</v>
      </c>
      <c r="K749" s="4">
        <v>53.1</v>
      </c>
      <c r="L749" s="1" t="s">
        <v>45</v>
      </c>
      <c r="M749" s="1" t="s">
        <v>719</v>
      </c>
    </row>
    <row r="750" spans="1:13" x14ac:dyDescent="0.25">
      <c r="A750" s="1" t="s">
        <v>716</v>
      </c>
      <c r="B750" s="1" t="s">
        <v>625</v>
      </c>
      <c r="C750" s="1" t="s">
        <v>1374</v>
      </c>
      <c r="D750" s="1" t="s">
        <v>44</v>
      </c>
      <c r="E750">
        <v>31</v>
      </c>
      <c r="F750" t="str">
        <f>VLOOKUP(Titanic_dataset[[#This Row],[Age]],$P$4:$Q$13,2)</f>
        <v>30-39</v>
      </c>
      <c r="G750" s="1" t="s">
        <v>718</v>
      </c>
      <c r="H750">
        <v>0</v>
      </c>
      <c r="I750">
        <v>0</v>
      </c>
      <c r="J750">
        <v>1</v>
      </c>
      <c r="K750" s="4">
        <v>7.75</v>
      </c>
      <c r="L750" s="1" t="s">
        <v>53</v>
      </c>
      <c r="M750" s="1" t="s">
        <v>719</v>
      </c>
    </row>
    <row r="751" spans="1:13" x14ac:dyDescent="0.25">
      <c r="A751" s="1" t="s">
        <v>723</v>
      </c>
      <c r="B751" s="1" t="s">
        <v>626</v>
      </c>
      <c r="C751" s="1" t="s">
        <v>1401</v>
      </c>
      <c r="D751" s="1" t="s">
        <v>47</v>
      </c>
      <c r="E751">
        <v>4</v>
      </c>
      <c r="F751" t="str">
        <f>VLOOKUP(Titanic_dataset[[#This Row],[Age]],$P$4:$Q$13,2)</f>
        <v>0-9</v>
      </c>
      <c r="G751" s="1" t="s">
        <v>733</v>
      </c>
      <c r="H751">
        <v>1</v>
      </c>
      <c r="I751">
        <v>1</v>
      </c>
      <c r="J751">
        <v>3</v>
      </c>
      <c r="K751" s="4">
        <v>23</v>
      </c>
      <c r="L751" s="1" t="s">
        <v>45</v>
      </c>
      <c r="M751" s="1" t="s">
        <v>13</v>
      </c>
    </row>
    <row r="752" spans="1:13" x14ac:dyDescent="0.25">
      <c r="A752" s="1" t="s">
        <v>729</v>
      </c>
      <c r="B752" s="1" t="s">
        <v>627</v>
      </c>
      <c r="C752" s="1" t="s">
        <v>1402</v>
      </c>
      <c r="D752" s="1" t="s">
        <v>44</v>
      </c>
      <c r="E752">
        <v>6</v>
      </c>
      <c r="F752" t="str">
        <f>VLOOKUP(Titanic_dataset[[#This Row],[Age]],$P$4:$Q$13,2)</f>
        <v>0-9</v>
      </c>
      <c r="G752" s="1" t="s">
        <v>718</v>
      </c>
      <c r="H752">
        <v>0</v>
      </c>
      <c r="I752">
        <v>1</v>
      </c>
      <c r="J752">
        <v>2</v>
      </c>
      <c r="K752" s="4">
        <v>12.475</v>
      </c>
      <c r="L752" s="1" t="s">
        <v>45</v>
      </c>
      <c r="M752" s="1" t="s">
        <v>13</v>
      </c>
    </row>
    <row r="753" spans="1:13" x14ac:dyDescent="0.25">
      <c r="A753" s="1" t="s">
        <v>716</v>
      </c>
      <c r="B753" s="1" t="s">
        <v>628</v>
      </c>
      <c r="C753" s="1" t="s">
        <v>1403</v>
      </c>
      <c r="D753" s="1" t="s">
        <v>44</v>
      </c>
      <c r="E753">
        <v>33</v>
      </c>
      <c r="F753" t="str">
        <f>VLOOKUP(Titanic_dataset[[#This Row],[Age]],$P$4:$Q$13,2)</f>
        <v>30-39</v>
      </c>
      <c r="G753" s="1" t="s">
        <v>718</v>
      </c>
      <c r="H753">
        <v>0</v>
      </c>
      <c r="I753">
        <v>0</v>
      </c>
      <c r="J753">
        <v>1</v>
      </c>
      <c r="K753" s="4">
        <v>9.5</v>
      </c>
      <c r="L753" s="1" t="s">
        <v>45</v>
      </c>
      <c r="M753" s="1" t="s">
        <v>719</v>
      </c>
    </row>
    <row r="754" spans="1:13" x14ac:dyDescent="0.25">
      <c r="A754" s="1" t="s">
        <v>716</v>
      </c>
      <c r="B754" s="1" t="s">
        <v>629</v>
      </c>
      <c r="C754" s="1" t="s">
        <v>752</v>
      </c>
      <c r="D754" s="1" t="s">
        <v>44</v>
      </c>
      <c r="E754">
        <v>23</v>
      </c>
      <c r="F754" t="str">
        <f>VLOOKUP(Titanic_dataset[[#This Row],[Age]],$P$4:$Q$13,2)</f>
        <v>20-29</v>
      </c>
      <c r="G754" s="1" t="s">
        <v>718</v>
      </c>
      <c r="H754">
        <v>0</v>
      </c>
      <c r="I754">
        <v>0</v>
      </c>
      <c r="J754">
        <v>1</v>
      </c>
      <c r="K754" s="4">
        <v>7.8958000000000004</v>
      </c>
      <c r="L754" s="1" t="s">
        <v>45</v>
      </c>
      <c r="M754" s="1" t="s">
        <v>719</v>
      </c>
    </row>
    <row r="755" spans="1:13" x14ac:dyDescent="0.25">
      <c r="A755" s="1" t="s">
        <v>720</v>
      </c>
      <c r="B755" s="1" t="s">
        <v>537</v>
      </c>
      <c r="C755" s="1" t="s">
        <v>1404</v>
      </c>
      <c r="D755" s="1" t="s">
        <v>47</v>
      </c>
      <c r="E755">
        <v>48</v>
      </c>
      <c r="F755" t="str">
        <f>VLOOKUP(Titanic_dataset[[#This Row],[Age]],$P$4:$Q$13,2)</f>
        <v>40-49</v>
      </c>
      <c r="G755" s="1" t="s">
        <v>733</v>
      </c>
      <c r="H755">
        <v>1</v>
      </c>
      <c r="I755">
        <v>2</v>
      </c>
      <c r="J755">
        <v>4</v>
      </c>
      <c r="K755" s="4">
        <v>65</v>
      </c>
      <c r="L755" s="1" t="s">
        <v>45</v>
      </c>
      <c r="M755" s="1" t="s">
        <v>13</v>
      </c>
    </row>
    <row r="756" spans="1:13" x14ac:dyDescent="0.25">
      <c r="A756" s="1" t="s">
        <v>729</v>
      </c>
      <c r="B756" s="1" t="s">
        <v>263</v>
      </c>
      <c r="C756" s="1" t="s">
        <v>1405</v>
      </c>
      <c r="D756" s="1" t="s">
        <v>44</v>
      </c>
      <c r="E756">
        <v>1</v>
      </c>
      <c r="F756" t="str">
        <f>VLOOKUP(Titanic_dataset[[#This Row],[Age]],$P$4:$Q$13,2)</f>
        <v>0-9</v>
      </c>
      <c r="G756" s="1" t="s">
        <v>733</v>
      </c>
      <c r="H756">
        <v>1</v>
      </c>
      <c r="I756">
        <v>1</v>
      </c>
      <c r="J756">
        <v>3</v>
      </c>
      <c r="K756" s="4">
        <v>14.5</v>
      </c>
      <c r="L756" s="1" t="s">
        <v>45</v>
      </c>
      <c r="M756" s="1" t="s">
        <v>13</v>
      </c>
    </row>
    <row r="757" spans="1:13" x14ac:dyDescent="0.25">
      <c r="A757" s="1" t="s">
        <v>716</v>
      </c>
      <c r="B757" s="1" t="s">
        <v>630</v>
      </c>
      <c r="C757" s="1" t="s">
        <v>1406</v>
      </c>
      <c r="D757" s="1" t="s">
        <v>44</v>
      </c>
      <c r="E757">
        <v>28</v>
      </c>
      <c r="F757" t="str">
        <f>VLOOKUP(Titanic_dataset[[#This Row],[Age]],$P$4:$Q$13,2)</f>
        <v>20-29</v>
      </c>
      <c r="G757" s="1" t="s">
        <v>718</v>
      </c>
      <c r="H757">
        <v>0</v>
      </c>
      <c r="I757">
        <v>0</v>
      </c>
      <c r="J757">
        <v>1</v>
      </c>
      <c r="K757" s="4">
        <v>7.7957999999999998</v>
      </c>
      <c r="L757" s="1" t="s">
        <v>45</v>
      </c>
      <c r="M757" s="1" t="s">
        <v>719</v>
      </c>
    </row>
    <row r="758" spans="1:13" x14ac:dyDescent="0.25">
      <c r="A758" s="1" t="s">
        <v>716</v>
      </c>
      <c r="B758" s="1" t="s">
        <v>631</v>
      </c>
      <c r="C758" s="1" t="s">
        <v>1407</v>
      </c>
      <c r="D758" s="1" t="s">
        <v>44</v>
      </c>
      <c r="E758">
        <v>18</v>
      </c>
      <c r="F758" t="str">
        <f>VLOOKUP(Titanic_dataset[[#This Row],[Age]],$P$4:$Q$13,2)</f>
        <v>10-19</v>
      </c>
      <c r="G758" s="1" t="s">
        <v>733</v>
      </c>
      <c r="H758">
        <v>0</v>
      </c>
      <c r="I758">
        <v>0</v>
      </c>
      <c r="J758">
        <v>1</v>
      </c>
      <c r="K758" s="4">
        <v>11.5</v>
      </c>
      <c r="L758" s="1" t="s">
        <v>45</v>
      </c>
      <c r="M758" s="1" t="s">
        <v>719</v>
      </c>
    </row>
    <row r="759" spans="1:13" x14ac:dyDescent="0.25">
      <c r="A759" s="1" t="s">
        <v>716</v>
      </c>
      <c r="B759" s="1" t="s">
        <v>632</v>
      </c>
      <c r="C759" s="1" t="s">
        <v>1408</v>
      </c>
      <c r="D759" s="1" t="s">
        <v>44</v>
      </c>
      <c r="E759">
        <v>34</v>
      </c>
      <c r="F759" t="str">
        <f>VLOOKUP(Titanic_dataset[[#This Row],[Age]],$P$4:$Q$13,2)</f>
        <v>30-39</v>
      </c>
      <c r="G759" s="1" t="s">
        <v>718</v>
      </c>
      <c r="H759">
        <v>0</v>
      </c>
      <c r="I759">
        <v>0</v>
      </c>
      <c r="J759">
        <v>1</v>
      </c>
      <c r="K759" s="4">
        <v>8.0500000000000007</v>
      </c>
      <c r="L759" s="1" t="s">
        <v>45</v>
      </c>
      <c r="M759" s="1" t="s">
        <v>719</v>
      </c>
    </row>
    <row r="760" spans="1:13" x14ac:dyDescent="0.25">
      <c r="A760" s="1" t="s">
        <v>1409</v>
      </c>
      <c r="B760" s="1" t="s">
        <v>633</v>
      </c>
      <c r="C760" s="1" t="s">
        <v>1410</v>
      </c>
      <c r="D760" s="1" t="s">
        <v>47</v>
      </c>
      <c r="E760">
        <v>33</v>
      </c>
      <c r="F760" t="str">
        <f>VLOOKUP(Titanic_dataset[[#This Row],[Age]],$P$4:$Q$13,2)</f>
        <v>30-39</v>
      </c>
      <c r="G760" s="1" t="s">
        <v>722</v>
      </c>
      <c r="H760">
        <v>0</v>
      </c>
      <c r="I760">
        <v>0</v>
      </c>
      <c r="J760">
        <v>1</v>
      </c>
      <c r="K760" s="4">
        <v>86.5</v>
      </c>
      <c r="L760" s="1" t="s">
        <v>45</v>
      </c>
      <c r="M760" s="1" t="s">
        <v>13</v>
      </c>
    </row>
    <row r="761" spans="1:13" x14ac:dyDescent="0.25">
      <c r="A761" s="1" t="s">
        <v>716</v>
      </c>
      <c r="B761" s="1" t="s">
        <v>634</v>
      </c>
      <c r="C761" s="1" t="s">
        <v>906</v>
      </c>
      <c r="D761" s="1" t="s">
        <v>44</v>
      </c>
      <c r="F761" t="str">
        <f>VLOOKUP(Titanic_dataset[[#This Row],[Age]],$P$4:$Q$13,2)</f>
        <v>0-9</v>
      </c>
      <c r="G761" s="1" t="s">
        <v>718</v>
      </c>
      <c r="H761">
        <v>0</v>
      </c>
      <c r="I761">
        <v>0</v>
      </c>
      <c r="J761">
        <v>1</v>
      </c>
      <c r="K761" s="4">
        <v>14.5</v>
      </c>
      <c r="L761" s="1" t="s">
        <v>45</v>
      </c>
      <c r="M761" s="1" t="s">
        <v>719</v>
      </c>
    </row>
    <row r="762" spans="1:13" x14ac:dyDescent="0.25">
      <c r="A762" s="1" t="s">
        <v>716</v>
      </c>
      <c r="B762" s="1" t="s">
        <v>635</v>
      </c>
      <c r="C762" s="1" t="s">
        <v>1411</v>
      </c>
      <c r="D762" s="1" t="s">
        <v>44</v>
      </c>
      <c r="E762">
        <v>41</v>
      </c>
      <c r="F762" t="str">
        <f>VLOOKUP(Titanic_dataset[[#This Row],[Age]],$P$4:$Q$13,2)</f>
        <v>40-49</v>
      </c>
      <c r="G762" s="1" t="s">
        <v>718</v>
      </c>
      <c r="H762">
        <v>0</v>
      </c>
      <c r="I762">
        <v>0</v>
      </c>
      <c r="J762">
        <v>1</v>
      </c>
      <c r="K762" s="4">
        <v>7.125</v>
      </c>
      <c r="L762" s="1" t="s">
        <v>45</v>
      </c>
      <c r="M762" s="1" t="s">
        <v>719</v>
      </c>
    </row>
    <row r="763" spans="1:13" x14ac:dyDescent="0.25">
      <c r="A763" s="1" t="s">
        <v>716</v>
      </c>
      <c r="B763" s="1" t="s">
        <v>636</v>
      </c>
      <c r="C763" s="1" t="s">
        <v>1412</v>
      </c>
      <c r="D763" s="1" t="s">
        <v>44</v>
      </c>
      <c r="E763">
        <v>20</v>
      </c>
      <c r="F763" t="str">
        <f>VLOOKUP(Titanic_dataset[[#This Row],[Age]],$P$4:$Q$13,2)</f>
        <v>20-29</v>
      </c>
      <c r="G763" s="1" t="s">
        <v>718</v>
      </c>
      <c r="H763">
        <v>0</v>
      </c>
      <c r="I763">
        <v>0</v>
      </c>
      <c r="J763">
        <v>1</v>
      </c>
      <c r="K763" s="4">
        <v>7.2291999999999996</v>
      </c>
      <c r="L763" s="1" t="s">
        <v>48</v>
      </c>
      <c r="M763" s="1" t="s">
        <v>13</v>
      </c>
    </row>
    <row r="764" spans="1:13" x14ac:dyDescent="0.25">
      <c r="A764" s="1" t="s">
        <v>720</v>
      </c>
      <c r="B764" s="1" t="s">
        <v>265</v>
      </c>
      <c r="C764" s="1" t="s">
        <v>1413</v>
      </c>
      <c r="D764" s="1" t="s">
        <v>47</v>
      </c>
      <c r="E764">
        <v>36</v>
      </c>
      <c r="F764" t="str">
        <f>VLOOKUP(Titanic_dataset[[#This Row],[Age]],$P$4:$Q$13,2)</f>
        <v>30-39</v>
      </c>
      <c r="G764" s="1" t="s">
        <v>722</v>
      </c>
      <c r="H764">
        <v>1</v>
      </c>
      <c r="I764">
        <v>2</v>
      </c>
      <c r="J764">
        <v>4</v>
      </c>
      <c r="K764" s="4">
        <v>120</v>
      </c>
      <c r="L764" s="1" t="s">
        <v>45</v>
      </c>
      <c r="M764" s="1" t="s">
        <v>13</v>
      </c>
    </row>
    <row r="765" spans="1:13" x14ac:dyDescent="0.25">
      <c r="A765" s="1" t="s">
        <v>716</v>
      </c>
      <c r="B765" s="1" t="s">
        <v>637</v>
      </c>
      <c r="C765" s="1" t="s">
        <v>1414</v>
      </c>
      <c r="D765" s="1" t="s">
        <v>44</v>
      </c>
      <c r="E765">
        <v>16</v>
      </c>
      <c r="F765" t="str">
        <f>VLOOKUP(Titanic_dataset[[#This Row],[Age]],$P$4:$Q$13,2)</f>
        <v>10-19</v>
      </c>
      <c r="G765" s="1" t="s">
        <v>718</v>
      </c>
      <c r="H765">
        <v>0</v>
      </c>
      <c r="I765">
        <v>0</v>
      </c>
      <c r="J765">
        <v>1</v>
      </c>
      <c r="K765" s="4">
        <v>7.7750000000000004</v>
      </c>
      <c r="L765" s="1" t="s">
        <v>45</v>
      </c>
      <c r="M765" s="1" t="s">
        <v>719</v>
      </c>
    </row>
    <row r="766" spans="1:13" x14ac:dyDescent="0.25">
      <c r="A766" s="1" t="s">
        <v>720</v>
      </c>
      <c r="B766" s="1" t="s">
        <v>638</v>
      </c>
      <c r="C766" s="1" t="s">
        <v>1415</v>
      </c>
      <c r="D766" s="1" t="s">
        <v>47</v>
      </c>
      <c r="E766">
        <v>51</v>
      </c>
      <c r="F766" t="str">
        <f>VLOOKUP(Titanic_dataset[[#This Row],[Age]],$P$4:$Q$13,2)</f>
        <v>50-59</v>
      </c>
      <c r="G766" s="1" t="s">
        <v>722</v>
      </c>
      <c r="H766">
        <v>1</v>
      </c>
      <c r="I766">
        <v>0</v>
      </c>
      <c r="J766">
        <v>2</v>
      </c>
      <c r="K766" s="4">
        <v>77.958299999999994</v>
      </c>
      <c r="L766" s="1" t="s">
        <v>45</v>
      </c>
      <c r="M766" s="1" t="s">
        <v>13</v>
      </c>
    </row>
    <row r="767" spans="1:13" x14ac:dyDescent="0.25">
      <c r="A767" s="1" t="s">
        <v>959</v>
      </c>
      <c r="B767" s="1" t="s">
        <v>639</v>
      </c>
      <c r="C767" s="1" t="s">
        <v>1416</v>
      </c>
      <c r="D767" s="1" t="s">
        <v>44</v>
      </c>
      <c r="F767" t="str">
        <f>VLOOKUP(Titanic_dataset[[#This Row],[Age]],$P$4:$Q$13,2)</f>
        <v>0-9</v>
      </c>
      <c r="G767" s="1" t="s">
        <v>722</v>
      </c>
      <c r="H767">
        <v>0</v>
      </c>
      <c r="I767">
        <v>0</v>
      </c>
      <c r="J767">
        <v>1</v>
      </c>
      <c r="K767" s="4">
        <v>39.6</v>
      </c>
      <c r="L767" s="1" t="s">
        <v>48</v>
      </c>
      <c r="M767" s="1" t="s">
        <v>719</v>
      </c>
    </row>
    <row r="768" spans="1:13" x14ac:dyDescent="0.25">
      <c r="A768" s="1" t="s">
        <v>723</v>
      </c>
      <c r="B768" s="1" t="s">
        <v>640</v>
      </c>
      <c r="C768" s="1" t="s">
        <v>1063</v>
      </c>
      <c r="D768" s="1" t="s">
        <v>47</v>
      </c>
      <c r="E768">
        <v>30</v>
      </c>
      <c r="F768" t="str">
        <f>VLOOKUP(Titanic_dataset[[#This Row],[Age]],$P$4:$Q$13,2)</f>
        <v>30-39</v>
      </c>
      <c r="G768" s="1" t="s">
        <v>718</v>
      </c>
      <c r="H768">
        <v>0</v>
      </c>
      <c r="I768">
        <v>0</v>
      </c>
      <c r="J768">
        <v>1</v>
      </c>
      <c r="K768" s="4">
        <v>7.75</v>
      </c>
      <c r="L768" s="1" t="s">
        <v>53</v>
      </c>
      <c r="M768" s="1" t="s">
        <v>719</v>
      </c>
    </row>
    <row r="769" spans="1:13" x14ac:dyDescent="0.25">
      <c r="A769" s="1" t="s">
        <v>716</v>
      </c>
      <c r="B769" s="1" t="s">
        <v>52</v>
      </c>
      <c r="C769" s="1" t="s">
        <v>1417</v>
      </c>
      <c r="D769" s="1" t="s">
        <v>44</v>
      </c>
      <c r="F769" t="str">
        <f>VLOOKUP(Titanic_dataset[[#This Row],[Age]],$P$4:$Q$13,2)</f>
        <v>0-9</v>
      </c>
      <c r="G769" s="1" t="s">
        <v>718</v>
      </c>
      <c r="H769">
        <v>1</v>
      </c>
      <c r="I769">
        <v>0</v>
      </c>
      <c r="J769">
        <v>2</v>
      </c>
      <c r="K769" s="4">
        <v>24.15</v>
      </c>
      <c r="L769" s="1" t="s">
        <v>53</v>
      </c>
      <c r="M769" s="1" t="s">
        <v>719</v>
      </c>
    </row>
    <row r="770" spans="1:13" x14ac:dyDescent="0.25">
      <c r="A770" s="1" t="s">
        <v>716</v>
      </c>
      <c r="B770" s="1" t="s">
        <v>641</v>
      </c>
      <c r="C770" s="1" t="s">
        <v>1418</v>
      </c>
      <c r="D770" s="1" t="s">
        <v>44</v>
      </c>
      <c r="E770">
        <v>32</v>
      </c>
      <c r="F770" t="str">
        <f>VLOOKUP(Titanic_dataset[[#This Row],[Age]],$P$4:$Q$13,2)</f>
        <v>30-39</v>
      </c>
      <c r="G770" s="1" t="s">
        <v>718</v>
      </c>
      <c r="H770">
        <v>0</v>
      </c>
      <c r="I770">
        <v>0</v>
      </c>
      <c r="J770">
        <v>1</v>
      </c>
      <c r="K770" s="4">
        <v>8.3625000000000007</v>
      </c>
      <c r="L770" s="1" t="s">
        <v>45</v>
      </c>
      <c r="M770" s="1" t="s">
        <v>719</v>
      </c>
    </row>
    <row r="771" spans="1:13" x14ac:dyDescent="0.25">
      <c r="A771" s="1" t="s">
        <v>716</v>
      </c>
      <c r="B771" s="1" t="s">
        <v>642</v>
      </c>
      <c r="C771" s="1" t="s">
        <v>1419</v>
      </c>
      <c r="D771" s="1" t="s">
        <v>44</v>
      </c>
      <c r="E771">
        <v>24</v>
      </c>
      <c r="F771" t="str">
        <f>VLOOKUP(Titanic_dataset[[#This Row],[Age]],$P$4:$Q$13,2)</f>
        <v>20-29</v>
      </c>
      <c r="G771" s="1" t="s">
        <v>718</v>
      </c>
      <c r="H771">
        <v>0</v>
      </c>
      <c r="I771">
        <v>0</v>
      </c>
      <c r="J771">
        <v>1</v>
      </c>
      <c r="K771" s="4">
        <v>9.5</v>
      </c>
      <c r="L771" s="1" t="s">
        <v>45</v>
      </c>
      <c r="M771" s="1" t="s">
        <v>719</v>
      </c>
    </row>
    <row r="772" spans="1:13" x14ac:dyDescent="0.25">
      <c r="A772" s="1" t="s">
        <v>716</v>
      </c>
      <c r="B772" s="1" t="s">
        <v>554</v>
      </c>
      <c r="C772" s="1" t="s">
        <v>1420</v>
      </c>
      <c r="D772" s="1" t="s">
        <v>44</v>
      </c>
      <c r="E772">
        <v>48</v>
      </c>
      <c r="F772" t="str">
        <f>VLOOKUP(Titanic_dataset[[#This Row],[Age]],$P$4:$Q$13,2)</f>
        <v>40-49</v>
      </c>
      <c r="G772" s="1" t="s">
        <v>718</v>
      </c>
      <c r="H772">
        <v>0</v>
      </c>
      <c r="I772">
        <v>0</v>
      </c>
      <c r="J772">
        <v>1</v>
      </c>
      <c r="K772" s="4">
        <v>7.8541999999999996</v>
      </c>
      <c r="L772" s="1" t="s">
        <v>45</v>
      </c>
      <c r="M772" s="1" t="s">
        <v>719</v>
      </c>
    </row>
    <row r="773" spans="1:13" x14ac:dyDescent="0.25">
      <c r="A773" s="1" t="s">
        <v>720</v>
      </c>
      <c r="B773" s="1" t="s">
        <v>643</v>
      </c>
      <c r="C773" s="1" t="s">
        <v>1421</v>
      </c>
      <c r="D773" s="1" t="s">
        <v>47</v>
      </c>
      <c r="E773">
        <v>57</v>
      </c>
      <c r="F773" t="str">
        <f>VLOOKUP(Titanic_dataset[[#This Row],[Age]],$P$4:$Q$13,2)</f>
        <v>50-59</v>
      </c>
      <c r="G773" s="1" t="s">
        <v>733</v>
      </c>
      <c r="H773">
        <v>0</v>
      </c>
      <c r="I773">
        <v>0</v>
      </c>
      <c r="J773">
        <v>1</v>
      </c>
      <c r="K773" s="4">
        <v>10.5</v>
      </c>
      <c r="L773" s="1" t="s">
        <v>45</v>
      </c>
      <c r="M773" s="1" t="s">
        <v>719</v>
      </c>
    </row>
    <row r="774" spans="1:13" x14ac:dyDescent="0.25">
      <c r="A774" s="1" t="s">
        <v>716</v>
      </c>
      <c r="B774" s="1" t="s">
        <v>346</v>
      </c>
      <c r="C774" s="1" t="s">
        <v>1422</v>
      </c>
      <c r="D774" s="1" t="s">
        <v>44</v>
      </c>
      <c r="F774" t="str">
        <f>VLOOKUP(Titanic_dataset[[#This Row],[Age]],$P$4:$Q$13,2)</f>
        <v>0-9</v>
      </c>
      <c r="G774" s="1" t="s">
        <v>718</v>
      </c>
      <c r="H774">
        <v>0</v>
      </c>
      <c r="I774">
        <v>0</v>
      </c>
      <c r="J774">
        <v>1</v>
      </c>
      <c r="K774" s="4">
        <v>7.2249999999999996</v>
      </c>
      <c r="L774" s="1" t="s">
        <v>48</v>
      </c>
      <c r="M774" s="1" t="s">
        <v>719</v>
      </c>
    </row>
    <row r="775" spans="1:13" x14ac:dyDescent="0.25">
      <c r="A775" s="1" t="s">
        <v>720</v>
      </c>
      <c r="B775" s="1" t="s">
        <v>481</v>
      </c>
      <c r="C775" s="1" t="s">
        <v>1423</v>
      </c>
      <c r="D775" s="1" t="s">
        <v>47</v>
      </c>
      <c r="E775">
        <v>54</v>
      </c>
      <c r="F775" t="str">
        <f>VLOOKUP(Titanic_dataset[[#This Row],[Age]],$P$4:$Q$13,2)</f>
        <v>50-59</v>
      </c>
      <c r="G775" s="1" t="s">
        <v>733</v>
      </c>
      <c r="H775">
        <v>1</v>
      </c>
      <c r="I775">
        <v>3</v>
      </c>
      <c r="J775">
        <v>5</v>
      </c>
      <c r="K775" s="4">
        <v>23</v>
      </c>
      <c r="L775" s="1" t="s">
        <v>45</v>
      </c>
      <c r="M775" s="1" t="s">
        <v>13</v>
      </c>
    </row>
    <row r="776" spans="1:13" x14ac:dyDescent="0.25">
      <c r="A776" s="1" t="s">
        <v>716</v>
      </c>
      <c r="B776" s="1" t="s">
        <v>644</v>
      </c>
      <c r="C776" s="1" t="s">
        <v>1424</v>
      </c>
      <c r="D776" s="1" t="s">
        <v>44</v>
      </c>
      <c r="E776">
        <v>18</v>
      </c>
      <c r="F776" t="str">
        <f>VLOOKUP(Titanic_dataset[[#This Row],[Age]],$P$4:$Q$13,2)</f>
        <v>10-19</v>
      </c>
      <c r="G776" s="1" t="s">
        <v>718</v>
      </c>
      <c r="H776">
        <v>0</v>
      </c>
      <c r="I776">
        <v>0</v>
      </c>
      <c r="J776">
        <v>1</v>
      </c>
      <c r="K776" s="4">
        <v>7.75</v>
      </c>
      <c r="L776" s="1" t="s">
        <v>45</v>
      </c>
      <c r="M776" s="1" t="s">
        <v>719</v>
      </c>
    </row>
    <row r="777" spans="1:13" x14ac:dyDescent="0.25">
      <c r="A777" s="1" t="s">
        <v>716</v>
      </c>
      <c r="B777" s="1" t="s">
        <v>645</v>
      </c>
      <c r="C777" s="1" t="s">
        <v>1425</v>
      </c>
      <c r="D777" s="1" t="s">
        <v>44</v>
      </c>
      <c r="F777" t="str">
        <f>VLOOKUP(Titanic_dataset[[#This Row],[Age]],$P$4:$Q$13,2)</f>
        <v>0-9</v>
      </c>
      <c r="G777" s="1" t="s">
        <v>718</v>
      </c>
      <c r="H777">
        <v>0</v>
      </c>
      <c r="I777">
        <v>0</v>
      </c>
      <c r="J777">
        <v>1</v>
      </c>
      <c r="K777" s="4">
        <v>7.75</v>
      </c>
      <c r="L777" s="1" t="s">
        <v>53</v>
      </c>
      <c r="M777" s="1" t="s">
        <v>719</v>
      </c>
    </row>
    <row r="778" spans="1:13" x14ac:dyDescent="0.25">
      <c r="A778" s="1" t="s">
        <v>723</v>
      </c>
      <c r="B778" s="1" t="s">
        <v>646</v>
      </c>
      <c r="C778" s="1" t="s">
        <v>1426</v>
      </c>
      <c r="D778" s="1" t="s">
        <v>47</v>
      </c>
      <c r="E778">
        <v>5</v>
      </c>
      <c r="F778" t="str">
        <f>VLOOKUP(Titanic_dataset[[#This Row],[Age]],$P$4:$Q$13,2)</f>
        <v>0-9</v>
      </c>
      <c r="G778" s="1" t="s">
        <v>718</v>
      </c>
      <c r="H778">
        <v>0</v>
      </c>
      <c r="I778">
        <v>0</v>
      </c>
      <c r="J778">
        <v>1</v>
      </c>
      <c r="K778" s="4">
        <v>12.475</v>
      </c>
      <c r="L778" s="1" t="s">
        <v>45</v>
      </c>
      <c r="M778" s="1" t="s">
        <v>13</v>
      </c>
    </row>
    <row r="779" spans="1:13" x14ac:dyDescent="0.25">
      <c r="A779" s="1" t="s">
        <v>716</v>
      </c>
      <c r="B779" s="1" t="s">
        <v>647</v>
      </c>
      <c r="C779" s="1" t="s">
        <v>1427</v>
      </c>
      <c r="D779" s="1" t="s">
        <v>44</v>
      </c>
      <c r="F779" t="str">
        <f>VLOOKUP(Titanic_dataset[[#This Row],[Age]],$P$4:$Q$13,2)</f>
        <v>0-9</v>
      </c>
      <c r="G779" s="1" t="s">
        <v>718</v>
      </c>
      <c r="H779">
        <v>0</v>
      </c>
      <c r="I779">
        <v>0</v>
      </c>
      <c r="J779">
        <v>1</v>
      </c>
      <c r="K779" s="4">
        <v>7.7374999999999998</v>
      </c>
      <c r="L779" s="1" t="s">
        <v>53</v>
      </c>
      <c r="M779" s="1" t="s">
        <v>719</v>
      </c>
    </row>
    <row r="780" spans="1:13" x14ac:dyDescent="0.25">
      <c r="A780" s="1" t="s">
        <v>720</v>
      </c>
      <c r="B780" s="1" t="s">
        <v>648</v>
      </c>
      <c r="C780" s="1" t="s">
        <v>1428</v>
      </c>
      <c r="D780" s="1" t="s">
        <v>47</v>
      </c>
      <c r="E780">
        <v>43</v>
      </c>
      <c r="F780" t="str">
        <f>VLOOKUP(Titanic_dataset[[#This Row],[Age]],$P$4:$Q$13,2)</f>
        <v>40-49</v>
      </c>
      <c r="G780" s="1" t="s">
        <v>722</v>
      </c>
      <c r="H780">
        <v>0</v>
      </c>
      <c r="I780">
        <v>1</v>
      </c>
      <c r="J780">
        <v>2</v>
      </c>
      <c r="K780" s="4">
        <v>211.33750000000001</v>
      </c>
      <c r="L780" s="1" t="s">
        <v>45</v>
      </c>
      <c r="M780" s="1" t="s">
        <v>13</v>
      </c>
    </row>
    <row r="781" spans="1:13" x14ac:dyDescent="0.25">
      <c r="A781" s="1" t="s">
        <v>723</v>
      </c>
      <c r="B781" s="1" t="s">
        <v>649</v>
      </c>
      <c r="C781" s="1" t="s">
        <v>1429</v>
      </c>
      <c r="D781" s="1" t="s">
        <v>47</v>
      </c>
      <c r="E781">
        <v>13</v>
      </c>
      <c r="F781" t="str">
        <f>VLOOKUP(Titanic_dataset[[#This Row],[Age]],$P$4:$Q$13,2)</f>
        <v>10-19</v>
      </c>
      <c r="G781" s="1" t="s">
        <v>718</v>
      </c>
      <c r="H781">
        <v>0</v>
      </c>
      <c r="I781">
        <v>0</v>
      </c>
      <c r="J781">
        <v>1</v>
      </c>
      <c r="K781" s="4">
        <v>7.2291999999999996</v>
      </c>
      <c r="L781" s="1" t="s">
        <v>48</v>
      </c>
      <c r="M781" s="1" t="s">
        <v>13</v>
      </c>
    </row>
    <row r="782" spans="1:13" x14ac:dyDescent="0.25">
      <c r="A782" s="1" t="s">
        <v>720</v>
      </c>
      <c r="B782" s="1" t="s">
        <v>587</v>
      </c>
      <c r="C782" s="1" t="s">
        <v>1430</v>
      </c>
      <c r="D782" s="1" t="s">
        <v>47</v>
      </c>
      <c r="E782">
        <v>17</v>
      </c>
      <c r="F782" t="str">
        <f>VLOOKUP(Titanic_dataset[[#This Row],[Age]],$P$4:$Q$13,2)</f>
        <v>10-19</v>
      </c>
      <c r="G782" s="1" t="s">
        <v>722</v>
      </c>
      <c r="H782">
        <v>1</v>
      </c>
      <c r="I782">
        <v>0</v>
      </c>
      <c r="J782">
        <v>2</v>
      </c>
      <c r="K782" s="4">
        <v>57</v>
      </c>
      <c r="L782" s="1" t="s">
        <v>45</v>
      </c>
      <c r="M782" s="1" t="s">
        <v>13</v>
      </c>
    </row>
    <row r="783" spans="1:13" x14ac:dyDescent="0.25">
      <c r="A783" s="1" t="s">
        <v>716</v>
      </c>
      <c r="B783" s="1" t="s">
        <v>650</v>
      </c>
      <c r="C783" s="1" t="s">
        <v>1431</v>
      </c>
      <c r="D783" s="1" t="s">
        <v>44</v>
      </c>
      <c r="E783">
        <v>29</v>
      </c>
      <c r="F783" t="str">
        <f>VLOOKUP(Titanic_dataset[[#This Row],[Age]],$P$4:$Q$13,2)</f>
        <v>20-29</v>
      </c>
      <c r="G783" s="1" t="s">
        <v>722</v>
      </c>
      <c r="H783">
        <v>0</v>
      </c>
      <c r="I783">
        <v>0</v>
      </c>
      <c r="J783">
        <v>1</v>
      </c>
      <c r="K783" s="4">
        <v>30</v>
      </c>
      <c r="L783" s="1" t="s">
        <v>45</v>
      </c>
      <c r="M783" s="1" t="s">
        <v>719</v>
      </c>
    </row>
    <row r="784" spans="1:13" x14ac:dyDescent="0.25">
      <c r="A784" s="1" t="s">
        <v>716</v>
      </c>
      <c r="B784" s="1" t="s">
        <v>651</v>
      </c>
      <c r="C784" s="1" t="s">
        <v>1432</v>
      </c>
      <c r="D784" s="1" t="s">
        <v>44</v>
      </c>
      <c r="F784" t="str">
        <f>VLOOKUP(Titanic_dataset[[#This Row],[Age]],$P$4:$Q$13,2)</f>
        <v>0-9</v>
      </c>
      <c r="G784" s="1" t="s">
        <v>718</v>
      </c>
      <c r="H784">
        <v>1</v>
      </c>
      <c r="I784">
        <v>2</v>
      </c>
      <c r="J784">
        <v>4</v>
      </c>
      <c r="K784" s="4">
        <v>23.45</v>
      </c>
      <c r="L784" s="1" t="s">
        <v>45</v>
      </c>
      <c r="M784" s="1" t="s">
        <v>719</v>
      </c>
    </row>
    <row r="785" spans="1:13" x14ac:dyDescent="0.25">
      <c r="A785" s="1" t="s">
        <v>716</v>
      </c>
      <c r="B785" s="1" t="s">
        <v>232</v>
      </c>
      <c r="C785" s="1" t="s">
        <v>909</v>
      </c>
      <c r="D785" s="1" t="s">
        <v>44</v>
      </c>
      <c r="E785">
        <v>25</v>
      </c>
      <c r="F785" t="str">
        <f>VLOOKUP(Titanic_dataset[[#This Row],[Age]],$P$4:$Q$13,2)</f>
        <v>20-29</v>
      </c>
      <c r="G785" s="1" t="s">
        <v>718</v>
      </c>
      <c r="H785">
        <v>0</v>
      </c>
      <c r="I785">
        <v>0</v>
      </c>
      <c r="J785">
        <v>1</v>
      </c>
      <c r="K785" s="4">
        <v>7.05</v>
      </c>
      <c r="L785" s="1" t="s">
        <v>45</v>
      </c>
      <c r="M785" s="1" t="s">
        <v>719</v>
      </c>
    </row>
    <row r="786" spans="1:13" x14ac:dyDescent="0.25">
      <c r="A786" s="1" t="s">
        <v>716</v>
      </c>
      <c r="B786" s="1" t="s">
        <v>652</v>
      </c>
      <c r="C786" s="1" t="s">
        <v>1433</v>
      </c>
      <c r="D786" s="1" t="s">
        <v>44</v>
      </c>
      <c r="E786">
        <v>25</v>
      </c>
      <c r="F786" t="str">
        <f>VLOOKUP(Titanic_dataset[[#This Row],[Age]],$P$4:$Q$13,2)</f>
        <v>20-29</v>
      </c>
      <c r="G786" s="1" t="s">
        <v>718</v>
      </c>
      <c r="H786">
        <v>0</v>
      </c>
      <c r="I786">
        <v>0</v>
      </c>
      <c r="J786">
        <v>1</v>
      </c>
      <c r="K786" s="4">
        <v>7.25</v>
      </c>
      <c r="L786" s="1" t="s">
        <v>45</v>
      </c>
      <c r="M786" s="1" t="s">
        <v>719</v>
      </c>
    </row>
    <row r="787" spans="1:13" x14ac:dyDescent="0.25">
      <c r="A787" s="1" t="s">
        <v>723</v>
      </c>
      <c r="B787" s="1" t="s">
        <v>653</v>
      </c>
      <c r="C787" s="1" t="s">
        <v>859</v>
      </c>
      <c r="D787" s="1" t="s">
        <v>47</v>
      </c>
      <c r="E787">
        <v>18</v>
      </c>
      <c r="F787" t="str">
        <f>VLOOKUP(Titanic_dataset[[#This Row],[Age]],$P$4:$Q$13,2)</f>
        <v>10-19</v>
      </c>
      <c r="G787" s="1" t="s">
        <v>718</v>
      </c>
      <c r="H787">
        <v>0</v>
      </c>
      <c r="I787">
        <v>0</v>
      </c>
      <c r="J787">
        <v>1</v>
      </c>
      <c r="K787" s="4">
        <v>7.4958</v>
      </c>
      <c r="L787" s="1" t="s">
        <v>45</v>
      </c>
      <c r="M787" s="1" t="s">
        <v>13</v>
      </c>
    </row>
    <row r="788" spans="1:13" x14ac:dyDescent="0.25">
      <c r="A788" s="1" t="s">
        <v>729</v>
      </c>
      <c r="B788" s="1" t="s">
        <v>64</v>
      </c>
      <c r="C788" s="1" t="s">
        <v>1434</v>
      </c>
      <c r="D788" s="1" t="s">
        <v>44</v>
      </c>
      <c r="E788">
        <v>8</v>
      </c>
      <c r="F788" t="str">
        <f>VLOOKUP(Titanic_dataset[[#This Row],[Age]],$P$4:$Q$13,2)</f>
        <v>0-9</v>
      </c>
      <c r="G788" s="1" t="s">
        <v>718</v>
      </c>
      <c r="H788">
        <v>4</v>
      </c>
      <c r="I788">
        <v>1</v>
      </c>
      <c r="J788">
        <v>6</v>
      </c>
      <c r="K788" s="4">
        <v>29.125</v>
      </c>
      <c r="L788" s="1" t="s">
        <v>53</v>
      </c>
      <c r="M788" s="1" t="s">
        <v>719</v>
      </c>
    </row>
    <row r="789" spans="1:13" x14ac:dyDescent="0.25">
      <c r="A789" s="1" t="s">
        <v>729</v>
      </c>
      <c r="B789" s="1" t="s">
        <v>135</v>
      </c>
      <c r="C789" s="1" t="s">
        <v>1435</v>
      </c>
      <c r="D789" s="1" t="s">
        <v>44</v>
      </c>
      <c r="E789">
        <v>1</v>
      </c>
      <c r="F789" t="str">
        <f>VLOOKUP(Titanic_dataset[[#This Row],[Age]],$P$4:$Q$13,2)</f>
        <v>0-9</v>
      </c>
      <c r="G789" s="1" t="s">
        <v>718</v>
      </c>
      <c r="H789">
        <v>1</v>
      </c>
      <c r="I789">
        <v>2</v>
      </c>
      <c r="J789">
        <v>4</v>
      </c>
      <c r="K789" s="4">
        <v>20.574999999999999</v>
      </c>
      <c r="L789" s="1" t="s">
        <v>45</v>
      </c>
      <c r="M789" s="1" t="s">
        <v>13</v>
      </c>
    </row>
    <row r="790" spans="1:13" x14ac:dyDescent="0.25">
      <c r="A790" s="1" t="s">
        <v>716</v>
      </c>
      <c r="B790" s="1" t="s">
        <v>654</v>
      </c>
      <c r="C790" s="1" t="s">
        <v>1020</v>
      </c>
      <c r="D790" s="1" t="s">
        <v>44</v>
      </c>
      <c r="E790">
        <v>46</v>
      </c>
      <c r="F790" t="str">
        <f>VLOOKUP(Titanic_dataset[[#This Row],[Age]],$P$4:$Q$13,2)</f>
        <v>40-49</v>
      </c>
      <c r="G790" s="1" t="s">
        <v>722</v>
      </c>
      <c r="H790">
        <v>0</v>
      </c>
      <c r="I790">
        <v>0</v>
      </c>
      <c r="J790">
        <v>1</v>
      </c>
      <c r="K790" s="4">
        <v>79.2</v>
      </c>
      <c r="L790" s="1" t="s">
        <v>48</v>
      </c>
      <c r="M790" s="1" t="s">
        <v>719</v>
      </c>
    </row>
    <row r="791" spans="1:13" x14ac:dyDescent="0.25">
      <c r="A791" s="1" t="s">
        <v>716</v>
      </c>
      <c r="B791" s="1" t="s">
        <v>311</v>
      </c>
      <c r="C791" s="1" t="s">
        <v>1436</v>
      </c>
      <c r="D791" s="1" t="s">
        <v>44</v>
      </c>
      <c r="F791" t="str">
        <f>VLOOKUP(Titanic_dataset[[#This Row],[Age]],$P$4:$Q$13,2)</f>
        <v>0-9</v>
      </c>
      <c r="G791" s="1" t="s">
        <v>718</v>
      </c>
      <c r="H791">
        <v>0</v>
      </c>
      <c r="I791">
        <v>0</v>
      </c>
      <c r="J791">
        <v>1</v>
      </c>
      <c r="K791" s="4">
        <v>7.75</v>
      </c>
      <c r="L791" s="1" t="s">
        <v>53</v>
      </c>
      <c r="M791" s="1" t="s">
        <v>719</v>
      </c>
    </row>
    <row r="792" spans="1:13" x14ac:dyDescent="0.25">
      <c r="A792" s="1" t="s">
        <v>716</v>
      </c>
      <c r="B792" s="1" t="s">
        <v>655</v>
      </c>
      <c r="C792" s="1" t="s">
        <v>1098</v>
      </c>
      <c r="D792" s="1" t="s">
        <v>44</v>
      </c>
      <c r="E792">
        <v>16</v>
      </c>
      <c r="F792" t="str">
        <f>VLOOKUP(Titanic_dataset[[#This Row],[Age]],$P$4:$Q$13,2)</f>
        <v>10-19</v>
      </c>
      <c r="G792" s="1" t="s">
        <v>733</v>
      </c>
      <c r="H792">
        <v>0</v>
      </c>
      <c r="I792">
        <v>0</v>
      </c>
      <c r="J792">
        <v>1</v>
      </c>
      <c r="K792" s="4">
        <v>26</v>
      </c>
      <c r="L792" s="1" t="s">
        <v>45</v>
      </c>
      <c r="M792" s="1" t="s">
        <v>719</v>
      </c>
    </row>
    <row r="793" spans="1:13" x14ac:dyDescent="0.25">
      <c r="A793" s="1" t="s">
        <v>723</v>
      </c>
      <c r="B793" s="1" t="s">
        <v>191</v>
      </c>
      <c r="C793" s="1" t="s">
        <v>1437</v>
      </c>
      <c r="D793" s="1" t="s">
        <v>47</v>
      </c>
      <c r="F793" t="str">
        <f>VLOOKUP(Titanic_dataset[[#This Row],[Age]],$P$4:$Q$13,2)</f>
        <v>0-9</v>
      </c>
      <c r="G793" s="1" t="s">
        <v>718</v>
      </c>
      <c r="H793">
        <v>8</v>
      </c>
      <c r="I793">
        <v>2</v>
      </c>
      <c r="J793">
        <v>11</v>
      </c>
      <c r="K793" s="4">
        <v>69.55</v>
      </c>
      <c r="L793" s="1" t="s">
        <v>45</v>
      </c>
      <c r="M793" s="1" t="s">
        <v>719</v>
      </c>
    </row>
    <row r="794" spans="1:13" x14ac:dyDescent="0.25">
      <c r="A794" s="1" t="s">
        <v>716</v>
      </c>
      <c r="B794" s="1" t="s">
        <v>245</v>
      </c>
      <c r="C794" s="1" t="s">
        <v>1438</v>
      </c>
      <c r="D794" s="1" t="s">
        <v>44</v>
      </c>
      <c r="F794" t="str">
        <f>VLOOKUP(Titanic_dataset[[#This Row],[Age]],$P$4:$Q$13,2)</f>
        <v>0-9</v>
      </c>
      <c r="G794" s="1" t="s">
        <v>722</v>
      </c>
      <c r="H794">
        <v>0</v>
      </c>
      <c r="I794">
        <v>0</v>
      </c>
      <c r="J794">
        <v>1</v>
      </c>
      <c r="K794" s="4">
        <v>30.695799999999998</v>
      </c>
      <c r="L794" s="1" t="s">
        <v>48</v>
      </c>
      <c r="M794" s="1" t="s">
        <v>719</v>
      </c>
    </row>
    <row r="795" spans="1:13" x14ac:dyDescent="0.25">
      <c r="A795" s="1" t="s">
        <v>716</v>
      </c>
      <c r="B795" s="1" t="s">
        <v>656</v>
      </c>
      <c r="C795" s="1" t="s">
        <v>1439</v>
      </c>
      <c r="D795" s="1" t="s">
        <v>44</v>
      </c>
      <c r="E795">
        <v>25</v>
      </c>
      <c r="F795" t="str">
        <f>VLOOKUP(Titanic_dataset[[#This Row],[Age]],$P$4:$Q$13,2)</f>
        <v>20-29</v>
      </c>
      <c r="G795" s="1" t="s">
        <v>718</v>
      </c>
      <c r="H795">
        <v>0</v>
      </c>
      <c r="I795">
        <v>0</v>
      </c>
      <c r="J795">
        <v>1</v>
      </c>
      <c r="K795" s="4">
        <v>7.8958000000000004</v>
      </c>
      <c r="L795" s="1" t="s">
        <v>45</v>
      </c>
      <c r="M795" s="1" t="s">
        <v>719</v>
      </c>
    </row>
    <row r="796" spans="1:13" x14ac:dyDescent="0.25">
      <c r="A796" s="1" t="s">
        <v>716</v>
      </c>
      <c r="B796" s="1" t="s">
        <v>657</v>
      </c>
      <c r="C796" s="1" t="s">
        <v>171</v>
      </c>
      <c r="D796" s="1" t="s">
        <v>44</v>
      </c>
      <c r="E796">
        <v>39</v>
      </c>
      <c r="F796" t="str">
        <f>VLOOKUP(Titanic_dataset[[#This Row],[Age]],$P$4:$Q$13,2)</f>
        <v>30-39</v>
      </c>
      <c r="G796" s="1" t="s">
        <v>733</v>
      </c>
      <c r="H796">
        <v>0</v>
      </c>
      <c r="I796">
        <v>0</v>
      </c>
      <c r="J796">
        <v>1</v>
      </c>
      <c r="K796" s="4">
        <v>13</v>
      </c>
      <c r="L796" s="1" t="s">
        <v>45</v>
      </c>
      <c r="M796" s="1" t="s">
        <v>719</v>
      </c>
    </row>
    <row r="797" spans="1:13" x14ac:dyDescent="0.25">
      <c r="A797" s="1" t="s">
        <v>959</v>
      </c>
      <c r="B797" s="1" t="s">
        <v>658</v>
      </c>
      <c r="C797" s="1" t="s">
        <v>1440</v>
      </c>
      <c r="D797" s="1" t="s">
        <v>47</v>
      </c>
      <c r="E797">
        <v>49</v>
      </c>
      <c r="F797" t="str">
        <f>VLOOKUP(Titanic_dataset[[#This Row],[Age]],$P$4:$Q$13,2)</f>
        <v>40-49</v>
      </c>
      <c r="G797" s="1" t="s">
        <v>722</v>
      </c>
      <c r="H797">
        <v>0</v>
      </c>
      <c r="I797">
        <v>0</v>
      </c>
      <c r="J797">
        <v>1</v>
      </c>
      <c r="K797" s="4">
        <v>25.929200000000002</v>
      </c>
      <c r="L797" s="1" t="s">
        <v>45</v>
      </c>
      <c r="M797" s="1" t="s">
        <v>13</v>
      </c>
    </row>
    <row r="798" spans="1:13" x14ac:dyDescent="0.25">
      <c r="A798" s="1" t="s">
        <v>720</v>
      </c>
      <c r="B798" s="1" t="s">
        <v>659</v>
      </c>
      <c r="C798" s="1" t="s">
        <v>1441</v>
      </c>
      <c r="D798" s="1" t="s">
        <v>47</v>
      </c>
      <c r="E798">
        <v>31</v>
      </c>
      <c r="F798" t="str">
        <f>VLOOKUP(Titanic_dataset[[#This Row],[Age]],$P$4:$Q$13,2)</f>
        <v>30-39</v>
      </c>
      <c r="G798" s="1" t="s">
        <v>718</v>
      </c>
      <c r="H798">
        <v>0</v>
      </c>
      <c r="I798">
        <v>0</v>
      </c>
      <c r="J798">
        <v>1</v>
      </c>
      <c r="K798" s="4">
        <v>8.6832999999999991</v>
      </c>
      <c r="L798" s="1" t="s">
        <v>45</v>
      </c>
      <c r="M798" s="1" t="s">
        <v>13</v>
      </c>
    </row>
    <row r="799" spans="1:13" x14ac:dyDescent="0.25">
      <c r="A799" s="1" t="s">
        <v>716</v>
      </c>
      <c r="B799" s="1" t="s">
        <v>660</v>
      </c>
      <c r="C799" s="1" t="s">
        <v>453</v>
      </c>
      <c r="D799" s="1" t="s">
        <v>44</v>
      </c>
      <c r="E799">
        <v>30</v>
      </c>
      <c r="F799" t="str">
        <f>VLOOKUP(Titanic_dataset[[#This Row],[Age]],$P$4:$Q$13,2)</f>
        <v>30-39</v>
      </c>
      <c r="G799" s="1" t="s">
        <v>718</v>
      </c>
      <c r="H799">
        <v>0</v>
      </c>
      <c r="I799">
        <v>0</v>
      </c>
      <c r="J799">
        <v>1</v>
      </c>
      <c r="K799" s="4">
        <v>7.2291999999999996</v>
      </c>
      <c r="L799" s="1" t="s">
        <v>48</v>
      </c>
      <c r="M799" s="1" t="s">
        <v>719</v>
      </c>
    </row>
    <row r="800" spans="1:13" x14ac:dyDescent="0.25">
      <c r="A800" s="1" t="s">
        <v>720</v>
      </c>
      <c r="B800" s="1" t="s">
        <v>394</v>
      </c>
      <c r="C800" s="1" t="s">
        <v>1442</v>
      </c>
      <c r="D800" s="1" t="s">
        <v>47</v>
      </c>
      <c r="E800">
        <v>30</v>
      </c>
      <c r="F800" t="str">
        <f>VLOOKUP(Titanic_dataset[[#This Row],[Age]],$P$4:$Q$13,2)</f>
        <v>30-39</v>
      </c>
      <c r="G800" s="1" t="s">
        <v>718</v>
      </c>
      <c r="H800">
        <v>1</v>
      </c>
      <c r="I800">
        <v>1</v>
      </c>
      <c r="J800">
        <v>3</v>
      </c>
      <c r="K800" s="4">
        <v>24.15</v>
      </c>
      <c r="L800" s="1" t="s">
        <v>45</v>
      </c>
      <c r="M800" s="1" t="s">
        <v>719</v>
      </c>
    </row>
    <row r="801" spans="1:13" x14ac:dyDescent="0.25">
      <c r="A801" s="1" t="s">
        <v>716</v>
      </c>
      <c r="B801" s="1" t="s">
        <v>661</v>
      </c>
      <c r="C801" s="1" t="s">
        <v>844</v>
      </c>
      <c r="D801" s="1" t="s">
        <v>44</v>
      </c>
      <c r="E801">
        <v>34</v>
      </c>
      <c r="F801" t="str">
        <f>VLOOKUP(Titanic_dataset[[#This Row],[Age]],$P$4:$Q$13,2)</f>
        <v>30-39</v>
      </c>
      <c r="G801" s="1" t="s">
        <v>733</v>
      </c>
      <c r="H801">
        <v>0</v>
      </c>
      <c r="I801">
        <v>0</v>
      </c>
      <c r="J801">
        <v>1</v>
      </c>
      <c r="K801" s="4">
        <v>13</v>
      </c>
      <c r="L801" s="1" t="s">
        <v>45</v>
      </c>
      <c r="M801" s="1" t="s">
        <v>719</v>
      </c>
    </row>
    <row r="802" spans="1:13" x14ac:dyDescent="0.25">
      <c r="A802" s="1" t="s">
        <v>720</v>
      </c>
      <c r="B802" s="1" t="s">
        <v>255</v>
      </c>
      <c r="C802" s="1" t="s">
        <v>1443</v>
      </c>
      <c r="D802" s="1" t="s">
        <v>47</v>
      </c>
      <c r="E802">
        <v>31</v>
      </c>
      <c r="F802" t="str">
        <f>VLOOKUP(Titanic_dataset[[#This Row],[Age]],$P$4:$Q$13,2)</f>
        <v>30-39</v>
      </c>
      <c r="G802" s="1" t="s">
        <v>733</v>
      </c>
      <c r="H802">
        <v>1</v>
      </c>
      <c r="I802">
        <v>1</v>
      </c>
      <c r="J802">
        <v>3</v>
      </c>
      <c r="K802" s="4">
        <v>26.25</v>
      </c>
      <c r="L802" s="1" t="s">
        <v>45</v>
      </c>
      <c r="M802" s="1" t="s">
        <v>13</v>
      </c>
    </row>
    <row r="803" spans="1:13" x14ac:dyDescent="0.25">
      <c r="A803" s="1" t="s">
        <v>729</v>
      </c>
      <c r="B803" s="1" t="s">
        <v>265</v>
      </c>
      <c r="C803" s="1" t="s">
        <v>1444</v>
      </c>
      <c r="D803" s="1" t="s">
        <v>44</v>
      </c>
      <c r="E803">
        <v>11</v>
      </c>
      <c r="F803" t="str">
        <f>VLOOKUP(Titanic_dataset[[#This Row],[Age]],$P$4:$Q$13,2)</f>
        <v>10-19</v>
      </c>
      <c r="G803" s="1" t="s">
        <v>722</v>
      </c>
      <c r="H803">
        <v>1</v>
      </c>
      <c r="I803">
        <v>2</v>
      </c>
      <c r="J803">
        <v>4</v>
      </c>
      <c r="K803" s="4">
        <v>120</v>
      </c>
      <c r="L803" s="1" t="s">
        <v>45</v>
      </c>
      <c r="M803" s="1" t="s">
        <v>13</v>
      </c>
    </row>
    <row r="804" spans="1:13" x14ac:dyDescent="0.25">
      <c r="A804" s="1" t="s">
        <v>729</v>
      </c>
      <c r="B804" s="1" t="s">
        <v>662</v>
      </c>
      <c r="C804" s="1" t="s">
        <v>1445</v>
      </c>
      <c r="D804" s="1" t="s">
        <v>44</v>
      </c>
      <c r="E804">
        <v>0</v>
      </c>
      <c r="F804" t="str">
        <f>VLOOKUP(Titanic_dataset[[#This Row],[Age]],$P$4:$Q$13,2)</f>
        <v>0-9</v>
      </c>
      <c r="G804" s="1" t="s">
        <v>718</v>
      </c>
      <c r="H804">
        <v>0</v>
      </c>
      <c r="I804">
        <v>1</v>
      </c>
      <c r="J804">
        <v>2</v>
      </c>
      <c r="K804" s="4">
        <v>8.5167000000000002</v>
      </c>
      <c r="L804" s="1" t="s">
        <v>48</v>
      </c>
      <c r="M804" s="1" t="s">
        <v>13</v>
      </c>
    </row>
    <row r="805" spans="1:13" x14ac:dyDescent="0.25">
      <c r="A805" s="1" t="s">
        <v>716</v>
      </c>
      <c r="B805" s="1" t="s">
        <v>663</v>
      </c>
      <c r="C805" s="1" t="s">
        <v>1446</v>
      </c>
      <c r="D805" s="1" t="s">
        <v>44</v>
      </c>
      <c r="E805">
        <v>27</v>
      </c>
      <c r="F805" t="str">
        <f>VLOOKUP(Titanic_dataset[[#This Row],[Age]],$P$4:$Q$13,2)</f>
        <v>20-29</v>
      </c>
      <c r="G805" s="1" t="s">
        <v>718</v>
      </c>
      <c r="H805">
        <v>0</v>
      </c>
      <c r="I805">
        <v>0</v>
      </c>
      <c r="J805">
        <v>1</v>
      </c>
      <c r="K805" s="4">
        <v>6.9749999999999996</v>
      </c>
      <c r="L805" s="1" t="s">
        <v>45</v>
      </c>
      <c r="M805" s="1" t="s">
        <v>13</v>
      </c>
    </row>
    <row r="806" spans="1:13" x14ac:dyDescent="0.25">
      <c r="A806" s="1" t="s">
        <v>716</v>
      </c>
      <c r="B806" s="1" t="s">
        <v>145</v>
      </c>
      <c r="C806" s="1" t="s">
        <v>1447</v>
      </c>
      <c r="D806" s="1" t="s">
        <v>44</v>
      </c>
      <c r="E806">
        <v>31</v>
      </c>
      <c r="F806" t="str">
        <f>VLOOKUP(Titanic_dataset[[#This Row],[Age]],$P$4:$Q$13,2)</f>
        <v>30-39</v>
      </c>
      <c r="G806" s="1" t="s">
        <v>718</v>
      </c>
      <c r="H806">
        <v>0</v>
      </c>
      <c r="I806">
        <v>0</v>
      </c>
      <c r="J806">
        <v>1</v>
      </c>
      <c r="K806" s="4">
        <v>7.7750000000000004</v>
      </c>
      <c r="L806" s="1" t="s">
        <v>45</v>
      </c>
      <c r="M806" s="1" t="s">
        <v>719</v>
      </c>
    </row>
    <row r="807" spans="1:13" x14ac:dyDescent="0.25">
      <c r="A807" s="1" t="s">
        <v>716</v>
      </c>
      <c r="B807" s="1" t="s">
        <v>287</v>
      </c>
      <c r="C807" s="1" t="s">
        <v>1448</v>
      </c>
      <c r="D807" s="1" t="s">
        <v>44</v>
      </c>
      <c r="E807">
        <v>39</v>
      </c>
      <c r="F807" t="str">
        <f>VLOOKUP(Titanic_dataset[[#This Row],[Age]],$P$4:$Q$13,2)</f>
        <v>30-39</v>
      </c>
      <c r="G807" s="1" t="s">
        <v>722</v>
      </c>
      <c r="H807">
        <v>0</v>
      </c>
      <c r="I807">
        <v>0</v>
      </c>
      <c r="J807">
        <v>1</v>
      </c>
      <c r="K807" s="4">
        <v>0</v>
      </c>
      <c r="L807" s="1" t="s">
        <v>45</v>
      </c>
      <c r="M807" s="1" t="s">
        <v>719</v>
      </c>
    </row>
    <row r="808" spans="1:13" x14ac:dyDescent="0.25">
      <c r="A808" s="1" t="s">
        <v>723</v>
      </c>
      <c r="B808" s="1" t="s">
        <v>664</v>
      </c>
      <c r="C808" s="1" t="s">
        <v>1449</v>
      </c>
      <c r="D808" s="1" t="s">
        <v>47</v>
      </c>
      <c r="E808">
        <v>18</v>
      </c>
      <c r="F808" t="str">
        <f>VLOOKUP(Titanic_dataset[[#This Row],[Age]],$P$4:$Q$13,2)</f>
        <v>10-19</v>
      </c>
      <c r="G808" s="1" t="s">
        <v>718</v>
      </c>
      <c r="H808">
        <v>0</v>
      </c>
      <c r="I808">
        <v>0</v>
      </c>
      <c r="J808">
        <v>1</v>
      </c>
      <c r="K808" s="4">
        <v>7.7750000000000004</v>
      </c>
      <c r="L808" s="1" t="s">
        <v>45</v>
      </c>
      <c r="M808" s="1" t="s">
        <v>719</v>
      </c>
    </row>
    <row r="809" spans="1:13" x14ac:dyDescent="0.25">
      <c r="A809" s="1" t="s">
        <v>716</v>
      </c>
      <c r="B809" s="1" t="s">
        <v>81</v>
      </c>
      <c r="C809" s="1" t="s">
        <v>1450</v>
      </c>
      <c r="D809" s="1" t="s">
        <v>44</v>
      </c>
      <c r="E809">
        <v>39</v>
      </c>
      <c r="F809" t="str">
        <f>VLOOKUP(Titanic_dataset[[#This Row],[Age]],$P$4:$Q$13,2)</f>
        <v>30-39</v>
      </c>
      <c r="G809" s="1" t="s">
        <v>733</v>
      </c>
      <c r="H809">
        <v>0</v>
      </c>
      <c r="I809">
        <v>0</v>
      </c>
      <c r="J809">
        <v>1</v>
      </c>
      <c r="K809" s="4">
        <v>13</v>
      </c>
      <c r="L809" s="1" t="s">
        <v>45</v>
      </c>
      <c r="M809" s="1" t="s">
        <v>719</v>
      </c>
    </row>
    <row r="810" spans="1:13" x14ac:dyDescent="0.25">
      <c r="A810" s="1" t="s">
        <v>720</v>
      </c>
      <c r="B810" s="1" t="s">
        <v>608</v>
      </c>
      <c r="C810" s="1" t="s">
        <v>1451</v>
      </c>
      <c r="D810" s="1" t="s">
        <v>47</v>
      </c>
      <c r="E810">
        <v>33</v>
      </c>
      <c r="F810" t="str">
        <f>VLOOKUP(Titanic_dataset[[#This Row],[Age]],$P$4:$Q$13,2)</f>
        <v>30-39</v>
      </c>
      <c r="G810" s="1" t="s">
        <v>722</v>
      </c>
      <c r="H810">
        <v>1</v>
      </c>
      <c r="I810">
        <v>0</v>
      </c>
      <c r="J810">
        <v>2</v>
      </c>
      <c r="K810" s="4">
        <v>53.1</v>
      </c>
      <c r="L810" s="1" t="s">
        <v>45</v>
      </c>
      <c r="M810" s="1" t="s">
        <v>13</v>
      </c>
    </row>
    <row r="811" spans="1:13" x14ac:dyDescent="0.25">
      <c r="A811" s="1" t="s">
        <v>716</v>
      </c>
      <c r="B811" s="1" t="s">
        <v>665</v>
      </c>
      <c r="C811" s="1" t="s">
        <v>909</v>
      </c>
      <c r="D811" s="1" t="s">
        <v>44</v>
      </c>
      <c r="E811">
        <v>26</v>
      </c>
      <c r="F811" t="str">
        <f>VLOOKUP(Titanic_dataset[[#This Row],[Age]],$P$4:$Q$13,2)</f>
        <v>20-29</v>
      </c>
      <c r="G811" s="1" t="s">
        <v>718</v>
      </c>
      <c r="H811">
        <v>0</v>
      </c>
      <c r="I811">
        <v>0</v>
      </c>
      <c r="J811">
        <v>1</v>
      </c>
      <c r="K811" s="4">
        <v>7.8875000000000002</v>
      </c>
      <c r="L811" s="1" t="s">
        <v>45</v>
      </c>
      <c r="M811" s="1" t="s">
        <v>719</v>
      </c>
    </row>
    <row r="812" spans="1:13" x14ac:dyDescent="0.25">
      <c r="A812" s="1" t="s">
        <v>716</v>
      </c>
      <c r="B812" s="1" t="s">
        <v>666</v>
      </c>
      <c r="C812" s="1" t="s">
        <v>727</v>
      </c>
      <c r="D812" s="1" t="s">
        <v>44</v>
      </c>
      <c r="E812">
        <v>39</v>
      </c>
      <c r="F812" t="str">
        <f>VLOOKUP(Titanic_dataset[[#This Row],[Age]],$P$4:$Q$13,2)</f>
        <v>30-39</v>
      </c>
      <c r="G812" s="1" t="s">
        <v>718</v>
      </c>
      <c r="H812">
        <v>0</v>
      </c>
      <c r="I812">
        <v>0</v>
      </c>
      <c r="J812">
        <v>1</v>
      </c>
      <c r="K812" s="4">
        <v>24.15</v>
      </c>
      <c r="L812" s="1" t="s">
        <v>45</v>
      </c>
      <c r="M812" s="1" t="s">
        <v>719</v>
      </c>
    </row>
    <row r="813" spans="1:13" x14ac:dyDescent="0.25">
      <c r="A813" s="1" t="s">
        <v>716</v>
      </c>
      <c r="B813" s="1" t="s">
        <v>667</v>
      </c>
      <c r="C813" s="1" t="s">
        <v>1452</v>
      </c>
      <c r="D813" s="1" t="s">
        <v>44</v>
      </c>
      <c r="E813">
        <v>35</v>
      </c>
      <c r="F813" t="str">
        <f>VLOOKUP(Titanic_dataset[[#This Row],[Age]],$P$4:$Q$13,2)</f>
        <v>30-39</v>
      </c>
      <c r="G813" s="1" t="s">
        <v>733</v>
      </c>
      <c r="H813">
        <v>0</v>
      </c>
      <c r="I813">
        <v>0</v>
      </c>
      <c r="J813">
        <v>1</v>
      </c>
      <c r="K813" s="4">
        <v>10.5</v>
      </c>
      <c r="L813" s="1" t="s">
        <v>45</v>
      </c>
      <c r="M813" s="1" t="s">
        <v>719</v>
      </c>
    </row>
    <row r="814" spans="1:13" x14ac:dyDescent="0.25">
      <c r="A814" s="1" t="s">
        <v>723</v>
      </c>
      <c r="B814" s="1" t="s">
        <v>61</v>
      </c>
      <c r="C814" s="1" t="s">
        <v>1453</v>
      </c>
      <c r="D814" s="1" t="s">
        <v>47</v>
      </c>
      <c r="E814">
        <v>6</v>
      </c>
      <c r="F814" t="str">
        <f>VLOOKUP(Titanic_dataset[[#This Row],[Age]],$P$4:$Q$13,2)</f>
        <v>0-9</v>
      </c>
      <c r="G814" s="1" t="s">
        <v>718</v>
      </c>
      <c r="H814">
        <v>4</v>
      </c>
      <c r="I814">
        <v>2</v>
      </c>
      <c r="J814">
        <v>7</v>
      </c>
      <c r="K814" s="4">
        <v>31.274999999999999</v>
      </c>
      <c r="L814" s="1" t="s">
        <v>45</v>
      </c>
      <c r="M814" s="1" t="s">
        <v>719</v>
      </c>
    </row>
    <row r="815" spans="1:13" x14ac:dyDescent="0.25">
      <c r="A815" s="1" t="s">
        <v>716</v>
      </c>
      <c r="B815" s="1" t="s">
        <v>668</v>
      </c>
      <c r="C815" s="1" t="s">
        <v>1454</v>
      </c>
      <c r="D815" s="1" t="s">
        <v>44</v>
      </c>
      <c r="E815">
        <v>30</v>
      </c>
      <c r="F815" t="str">
        <f>VLOOKUP(Titanic_dataset[[#This Row],[Age]],$P$4:$Q$13,2)</f>
        <v>30-39</v>
      </c>
      <c r="G815" s="1" t="s">
        <v>718</v>
      </c>
      <c r="H815">
        <v>0</v>
      </c>
      <c r="I815">
        <v>0</v>
      </c>
      <c r="J815">
        <v>1</v>
      </c>
      <c r="K815" s="4">
        <v>8.0500000000000007</v>
      </c>
      <c r="L815" s="1" t="s">
        <v>45</v>
      </c>
      <c r="M815" s="1" t="s">
        <v>719</v>
      </c>
    </row>
    <row r="816" spans="1:13" x14ac:dyDescent="0.25">
      <c r="A816" s="1" t="s">
        <v>716</v>
      </c>
      <c r="B816" s="1" t="s">
        <v>669</v>
      </c>
      <c r="C816" s="1" t="s">
        <v>171</v>
      </c>
      <c r="D816" s="1" t="s">
        <v>44</v>
      </c>
      <c r="F816" t="str">
        <f>VLOOKUP(Titanic_dataset[[#This Row],[Age]],$P$4:$Q$13,2)</f>
        <v>0-9</v>
      </c>
      <c r="G816" s="1" t="s">
        <v>722</v>
      </c>
      <c r="H816">
        <v>0</v>
      </c>
      <c r="I816">
        <v>0</v>
      </c>
      <c r="J816">
        <v>1</v>
      </c>
      <c r="K816" s="4">
        <v>0</v>
      </c>
      <c r="L816" s="1" t="s">
        <v>45</v>
      </c>
      <c r="M816" s="1" t="s">
        <v>719</v>
      </c>
    </row>
    <row r="817" spans="1:13" x14ac:dyDescent="0.25">
      <c r="A817" s="1" t="s">
        <v>723</v>
      </c>
      <c r="B817" s="1" t="s">
        <v>670</v>
      </c>
      <c r="C817" s="1" t="s">
        <v>1455</v>
      </c>
      <c r="D817" s="1" t="s">
        <v>47</v>
      </c>
      <c r="E817">
        <v>23</v>
      </c>
      <c r="F817" t="str">
        <f>VLOOKUP(Titanic_dataset[[#This Row],[Age]],$P$4:$Q$13,2)</f>
        <v>20-29</v>
      </c>
      <c r="G817" s="1" t="s">
        <v>718</v>
      </c>
      <c r="H817">
        <v>0</v>
      </c>
      <c r="I817">
        <v>0</v>
      </c>
      <c r="J817">
        <v>1</v>
      </c>
      <c r="K817" s="4">
        <v>7.9249999999999998</v>
      </c>
      <c r="L817" s="1" t="s">
        <v>45</v>
      </c>
      <c r="M817" s="1" t="s">
        <v>719</v>
      </c>
    </row>
    <row r="818" spans="1:13" x14ac:dyDescent="0.25">
      <c r="A818" s="1" t="s">
        <v>716</v>
      </c>
      <c r="B818" s="1" t="s">
        <v>671</v>
      </c>
      <c r="C818" s="1" t="s">
        <v>1456</v>
      </c>
      <c r="D818" s="1" t="s">
        <v>44</v>
      </c>
      <c r="E818">
        <v>31</v>
      </c>
      <c r="F818" t="str">
        <f>VLOOKUP(Titanic_dataset[[#This Row],[Age]],$P$4:$Q$13,2)</f>
        <v>30-39</v>
      </c>
      <c r="G818" s="1" t="s">
        <v>733</v>
      </c>
      <c r="H818">
        <v>1</v>
      </c>
      <c r="I818">
        <v>1</v>
      </c>
      <c r="J818">
        <v>3</v>
      </c>
      <c r="K818" s="4">
        <v>37.004199999999997</v>
      </c>
      <c r="L818" s="1" t="s">
        <v>48</v>
      </c>
      <c r="M818" s="1" t="s">
        <v>719</v>
      </c>
    </row>
    <row r="819" spans="1:13" x14ac:dyDescent="0.25">
      <c r="A819" s="1" t="s">
        <v>716</v>
      </c>
      <c r="B819" s="1" t="s">
        <v>672</v>
      </c>
      <c r="C819" s="1" t="s">
        <v>1457</v>
      </c>
      <c r="D819" s="1" t="s">
        <v>44</v>
      </c>
      <c r="E819">
        <v>43</v>
      </c>
      <c r="F819" t="str">
        <f>VLOOKUP(Titanic_dataset[[#This Row],[Age]],$P$4:$Q$13,2)</f>
        <v>40-49</v>
      </c>
      <c r="G819" s="1" t="s">
        <v>718</v>
      </c>
      <c r="H819">
        <v>0</v>
      </c>
      <c r="I819">
        <v>0</v>
      </c>
      <c r="J819">
        <v>1</v>
      </c>
      <c r="K819" s="4">
        <v>6.45</v>
      </c>
      <c r="L819" s="1" t="s">
        <v>45</v>
      </c>
      <c r="M819" s="1" t="s">
        <v>719</v>
      </c>
    </row>
    <row r="820" spans="1:13" x14ac:dyDescent="0.25">
      <c r="A820" s="1" t="s">
        <v>729</v>
      </c>
      <c r="B820" s="1" t="s">
        <v>108</v>
      </c>
      <c r="C820" s="1" t="s">
        <v>1458</v>
      </c>
      <c r="D820" s="1" t="s">
        <v>44</v>
      </c>
      <c r="E820">
        <v>10</v>
      </c>
      <c r="F820" t="str">
        <f>VLOOKUP(Titanic_dataset[[#This Row],[Age]],$P$4:$Q$13,2)</f>
        <v>10-19</v>
      </c>
      <c r="G820" s="1" t="s">
        <v>718</v>
      </c>
      <c r="H820">
        <v>3</v>
      </c>
      <c r="I820">
        <v>2</v>
      </c>
      <c r="J820">
        <v>6</v>
      </c>
      <c r="K820" s="4">
        <v>27.9</v>
      </c>
      <c r="L820" s="1" t="s">
        <v>45</v>
      </c>
      <c r="M820" s="1" t="s">
        <v>719</v>
      </c>
    </row>
    <row r="821" spans="1:13" x14ac:dyDescent="0.25">
      <c r="A821" s="1" t="s">
        <v>720</v>
      </c>
      <c r="B821" s="1" t="s">
        <v>316</v>
      </c>
      <c r="C821" s="1" t="s">
        <v>1459</v>
      </c>
      <c r="D821" s="1" t="s">
        <v>47</v>
      </c>
      <c r="E821">
        <v>52</v>
      </c>
      <c r="F821" t="str">
        <f>VLOOKUP(Titanic_dataset[[#This Row],[Age]],$P$4:$Q$13,2)</f>
        <v>50-59</v>
      </c>
      <c r="G821" s="1" t="s">
        <v>722</v>
      </c>
      <c r="H821">
        <v>1</v>
      </c>
      <c r="I821">
        <v>1</v>
      </c>
      <c r="J821">
        <v>3</v>
      </c>
      <c r="K821" s="4">
        <v>93.5</v>
      </c>
      <c r="L821" s="1" t="s">
        <v>45</v>
      </c>
      <c r="M821" s="1" t="s">
        <v>13</v>
      </c>
    </row>
    <row r="822" spans="1:13" x14ac:dyDescent="0.25">
      <c r="A822" s="1" t="s">
        <v>716</v>
      </c>
      <c r="B822" s="1" t="s">
        <v>673</v>
      </c>
      <c r="C822" s="1" t="s">
        <v>1460</v>
      </c>
      <c r="D822" s="1" t="s">
        <v>44</v>
      </c>
      <c r="E822">
        <v>27</v>
      </c>
      <c r="F822" t="str">
        <f>VLOOKUP(Titanic_dataset[[#This Row],[Age]],$P$4:$Q$13,2)</f>
        <v>20-29</v>
      </c>
      <c r="G822" s="1" t="s">
        <v>718</v>
      </c>
      <c r="H822">
        <v>0</v>
      </c>
      <c r="I822">
        <v>0</v>
      </c>
      <c r="J822">
        <v>1</v>
      </c>
      <c r="K822" s="4">
        <v>8.6624999999999996</v>
      </c>
      <c r="L822" s="1" t="s">
        <v>45</v>
      </c>
      <c r="M822" s="1" t="s">
        <v>13</v>
      </c>
    </row>
    <row r="823" spans="1:13" x14ac:dyDescent="0.25">
      <c r="A823" s="1" t="s">
        <v>1461</v>
      </c>
      <c r="B823" s="1" t="s">
        <v>674</v>
      </c>
      <c r="C823" s="1" t="s">
        <v>1462</v>
      </c>
      <c r="D823" s="1" t="s">
        <v>44</v>
      </c>
      <c r="E823">
        <v>38</v>
      </c>
      <c r="F823" t="str">
        <f>VLOOKUP(Titanic_dataset[[#This Row],[Age]],$P$4:$Q$13,2)</f>
        <v>30-39</v>
      </c>
      <c r="G823" s="1" t="s">
        <v>722</v>
      </c>
      <c r="H823">
        <v>0</v>
      </c>
      <c r="I823">
        <v>0</v>
      </c>
      <c r="J823">
        <v>1</v>
      </c>
      <c r="K823" s="4">
        <v>0</v>
      </c>
      <c r="L823" s="1" t="s">
        <v>45</v>
      </c>
      <c r="M823" s="1" t="s">
        <v>719</v>
      </c>
    </row>
    <row r="824" spans="1:13" x14ac:dyDescent="0.25">
      <c r="A824" s="1" t="s">
        <v>720</v>
      </c>
      <c r="B824" s="1" t="s">
        <v>627</v>
      </c>
      <c r="C824" s="1" t="s">
        <v>1463</v>
      </c>
      <c r="D824" s="1" t="s">
        <v>47</v>
      </c>
      <c r="E824">
        <v>27</v>
      </c>
      <c r="F824" t="str">
        <f>VLOOKUP(Titanic_dataset[[#This Row],[Age]],$P$4:$Q$13,2)</f>
        <v>20-29</v>
      </c>
      <c r="G824" s="1" t="s">
        <v>718</v>
      </c>
      <c r="H824">
        <v>0</v>
      </c>
      <c r="I824">
        <v>1</v>
      </c>
      <c r="J824">
        <v>2</v>
      </c>
      <c r="K824" s="4">
        <v>12.475</v>
      </c>
      <c r="L824" s="1" t="s">
        <v>45</v>
      </c>
      <c r="M824" s="1" t="s">
        <v>13</v>
      </c>
    </row>
    <row r="825" spans="1:13" x14ac:dyDescent="0.25">
      <c r="A825" s="1" t="s">
        <v>729</v>
      </c>
      <c r="B825" s="1" t="s">
        <v>96</v>
      </c>
      <c r="C825" s="1" t="s">
        <v>1464</v>
      </c>
      <c r="D825" s="1" t="s">
        <v>44</v>
      </c>
      <c r="E825">
        <v>2</v>
      </c>
      <c r="F825" t="str">
        <f>VLOOKUP(Titanic_dataset[[#This Row],[Age]],$P$4:$Q$13,2)</f>
        <v>0-9</v>
      </c>
      <c r="G825" s="1" t="s">
        <v>718</v>
      </c>
      <c r="H825">
        <v>4</v>
      </c>
      <c r="I825">
        <v>1</v>
      </c>
      <c r="J825">
        <v>6</v>
      </c>
      <c r="K825" s="4">
        <v>39.6875</v>
      </c>
      <c r="L825" s="1" t="s">
        <v>45</v>
      </c>
      <c r="M825" s="1" t="s">
        <v>719</v>
      </c>
    </row>
    <row r="826" spans="1:13" x14ac:dyDescent="0.25">
      <c r="A826" s="1" t="s">
        <v>716</v>
      </c>
      <c r="B826" s="1" t="s">
        <v>402</v>
      </c>
      <c r="C826" s="1" t="s">
        <v>906</v>
      </c>
      <c r="D826" s="1" t="s">
        <v>44</v>
      </c>
      <c r="F826" t="str">
        <f>VLOOKUP(Titanic_dataset[[#This Row],[Age]],$P$4:$Q$13,2)</f>
        <v>0-9</v>
      </c>
      <c r="G826" s="1" t="s">
        <v>718</v>
      </c>
      <c r="H826">
        <v>0</v>
      </c>
      <c r="I826">
        <v>0</v>
      </c>
      <c r="J826">
        <v>1</v>
      </c>
      <c r="K826" s="4">
        <v>6.95</v>
      </c>
      <c r="L826" s="1" t="s">
        <v>53</v>
      </c>
      <c r="M826" s="1" t="s">
        <v>719</v>
      </c>
    </row>
    <row r="827" spans="1:13" x14ac:dyDescent="0.25">
      <c r="A827" s="1" t="s">
        <v>716</v>
      </c>
      <c r="B827" s="1" t="s">
        <v>589</v>
      </c>
      <c r="C827" s="1" t="s">
        <v>1465</v>
      </c>
      <c r="D827" s="1" t="s">
        <v>44</v>
      </c>
      <c r="F827" t="str">
        <f>VLOOKUP(Titanic_dataset[[#This Row],[Age]],$P$4:$Q$13,2)</f>
        <v>0-9</v>
      </c>
      <c r="G827" s="1" t="s">
        <v>718</v>
      </c>
      <c r="H827">
        <v>0</v>
      </c>
      <c r="I827">
        <v>0</v>
      </c>
      <c r="J827">
        <v>1</v>
      </c>
      <c r="K827" s="4">
        <v>56.495800000000003</v>
      </c>
      <c r="L827" s="1" t="s">
        <v>45</v>
      </c>
      <c r="M827" s="1" t="s">
        <v>719</v>
      </c>
    </row>
    <row r="828" spans="1:13" x14ac:dyDescent="0.25">
      <c r="A828" s="1" t="s">
        <v>729</v>
      </c>
      <c r="B828" s="1" t="s">
        <v>671</v>
      </c>
      <c r="C828" s="1" t="s">
        <v>1466</v>
      </c>
      <c r="D828" s="1" t="s">
        <v>44</v>
      </c>
      <c r="E828">
        <v>1</v>
      </c>
      <c r="F828" t="str">
        <f>VLOOKUP(Titanic_dataset[[#This Row],[Age]],$P$4:$Q$13,2)</f>
        <v>0-9</v>
      </c>
      <c r="G828" s="1" t="s">
        <v>733</v>
      </c>
      <c r="H828">
        <v>0</v>
      </c>
      <c r="I828">
        <v>2</v>
      </c>
      <c r="J828">
        <v>3</v>
      </c>
      <c r="K828" s="4">
        <v>37.004199999999997</v>
      </c>
      <c r="L828" s="1" t="s">
        <v>48</v>
      </c>
      <c r="M828" s="1" t="s">
        <v>13</v>
      </c>
    </row>
    <row r="829" spans="1:13" x14ac:dyDescent="0.25">
      <c r="A829" s="1" t="s">
        <v>716</v>
      </c>
      <c r="B829" s="1" t="s">
        <v>675</v>
      </c>
      <c r="C829" s="1" t="s">
        <v>1467</v>
      </c>
      <c r="D829" s="1" t="s">
        <v>44</v>
      </c>
      <c r="F829" t="str">
        <f>VLOOKUP(Titanic_dataset[[#This Row],[Age]],$P$4:$Q$13,2)</f>
        <v>0-9</v>
      </c>
      <c r="G829" s="1" t="s">
        <v>718</v>
      </c>
      <c r="H829">
        <v>0</v>
      </c>
      <c r="I829">
        <v>0</v>
      </c>
      <c r="J829">
        <v>1</v>
      </c>
      <c r="K829" s="4">
        <v>7.75</v>
      </c>
      <c r="L829" s="1" t="s">
        <v>53</v>
      </c>
      <c r="M829" s="1" t="s">
        <v>13</v>
      </c>
    </row>
    <row r="830" spans="1:13" x14ac:dyDescent="0.25">
      <c r="A830" s="1" t="s">
        <v>720</v>
      </c>
      <c r="B830" s="1" t="s">
        <v>539</v>
      </c>
      <c r="C830" s="1" t="s">
        <v>1468</v>
      </c>
      <c r="D830" s="1" t="s">
        <v>47</v>
      </c>
      <c r="E830">
        <v>15</v>
      </c>
      <c r="F830" t="str">
        <f>VLOOKUP(Titanic_dataset[[#This Row],[Age]],$P$4:$Q$13,2)</f>
        <v>10-19</v>
      </c>
      <c r="G830" s="1" t="s">
        <v>718</v>
      </c>
      <c r="H830">
        <v>1</v>
      </c>
      <c r="I830">
        <v>0</v>
      </c>
      <c r="J830">
        <v>2</v>
      </c>
      <c r="K830" s="4">
        <v>14.4542</v>
      </c>
      <c r="L830" s="1" t="s">
        <v>48</v>
      </c>
      <c r="M830" s="1" t="s">
        <v>13</v>
      </c>
    </row>
    <row r="831" spans="1:13" x14ac:dyDescent="0.25">
      <c r="A831" s="1" t="s">
        <v>729</v>
      </c>
      <c r="B831" s="1" t="s">
        <v>385</v>
      </c>
      <c r="C831" s="1" t="s">
        <v>1469</v>
      </c>
      <c r="D831" s="1" t="s">
        <v>44</v>
      </c>
      <c r="E831">
        <v>1</v>
      </c>
      <c r="F831" t="str">
        <f>VLOOKUP(Titanic_dataset[[#This Row],[Age]],$P$4:$Q$13,2)</f>
        <v>0-9</v>
      </c>
      <c r="G831" s="1" t="s">
        <v>733</v>
      </c>
      <c r="H831">
        <v>1</v>
      </c>
      <c r="I831">
        <v>1</v>
      </c>
      <c r="J831">
        <v>3</v>
      </c>
      <c r="K831" s="4">
        <v>18.75</v>
      </c>
      <c r="L831" s="1" t="s">
        <v>45</v>
      </c>
      <c r="M831" s="1" t="s">
        <v>13</v>
      </c>
    </row>
    <row r="832" spans="1:13" x14ac:dyDescent="0.25">
      <c r="A832" s="1" t="s">
        <v>716</v>
      </c>
      <c r="B832" s="1" t="s">
        <v>590</v>
      </c>
      <c r="C832" s="1" t="s">
        <v>1470</v>
      </c>
      <c r="D832" s="1" t="s">
        <v>44</v>
      </c>
      <c r="F832" t="str">
        <f>VLOOKUP(Titanic_dataset[[#This Row],[Age]],$P$4:$Q$13,2)</f>
        <v>0-9</v>
      </c>
      <c r="G832" s="1" t="s">
        <v>718</v>
      </c>
      <c r="H832">
        <v>0</v>
      </c>
      <c r="I832">
        <v>0</v>
      </c>
      <c r="J832">
        <v>1</v>
      </c>
      <c r="K832" s="4">
        <v>7.2291999999999996</v>
      </c>
      <c r="L832" s="1" t="s">
        <v>48</v>
      </c>
      <c r="M832" s="1" t="s">
        <v>719</v>
      </c>
    </row>
    <row r="833" spans="1:13" x14ac:dyDescent="0.25">
      <c r="A833" s="1" t="s">
        <v>716</v>
      </c>
      <c r="B833" s="1" t="s">
        <v>676</v>
      </c>
      <c r="C833" s="1" t="s">
        <v>1456</v>
      </c>
      <c r="D833" s="1" t="s">
        <v>44</v>
      </c>
      <c r="E833">
        <v>23</v>
      </c>
      <c r="F833" t="str">
        <f>VLOOKUP(Titanic_dataset[[#This Row],[Age]],$P$4:$Q$13,2)</f>
        <v>20-29</v>
      </c>
      <c r="G833" s="1" t="s">
        <v>718</v>
      </c>
      <c r="H833">
        <v>0</v>
      </c>
      <c r="I833">
        <v>0</v>
      </c>
      <c r="J833">
        <v>1</v>
      </c>
      <c r="K833" s="4">
        <v>7.8541999999999996</v>
      </c>
      <c r="L833" s="1" t="s">
        <v>45</v>
      </c>
      <c r="M833" s="1" t="s">
        <v>719</v>
      </c>
    </row>
    <row r="834" spans="1:13" x14ac:dyDescent="0.25">
      <c r="A834" s="1" t="s">
        <v>716</v>
      </c>
      <c r="B834" s="1" t="s">
        <v>677</v>
      </c>
      <c r="C834" s="1" t="s">
        <v>1471</v>
      </c>
      <c r="D834" s="1" t="s">
        <v>44</v>
      </c>
      <c r="E834">
        <v>18</v>
      </c>
      <c r="F834" t="str">
        <f>VLOOKUP(Titanic_dataset[[#This Row],[Age]],$P$4:$Q$13,2)</f>
        <v>10-19</v>
      </c>
      <c r="G834" s="1" t="s">
        <v>718</v>
      </c>
      <c r="H834">
        <v>0</v>
      </c>
      <c r="I834">
        <v>0</v>
      </c>
      <c r="J834">
        <v>1</v>
      </c>
      <c r="K834" s="4">
        <v>8.3000000000000007</v>
      </c>
      <c r="L834" s="1" t="s">
        <v>45</v>
      </c>
      <c r="M834" s="1" t="s">
        <v>719</v>
      </c>
    </row>
    <row r="835" spans="1:13" x14ac:dyDescent="0.25">
      <c r="A835" s="1" t="s">
        <v>723</v>
      </c>
      <c r="B835" s="1" t="s">
        <v>678</v>
      </c>
      <c r="C835" s="1" t="s">
        <v>1472</v>
      </c>
      <c r="D835" s="1" t="s">
        <v>47</v>
      </c>
      <c r="E835">
        <v>39</v>
      </c>
      <c r="F835" t="str">
        <f>VLOOKUP(Titanic_dataset[[#This Row],[Age]],$P$4:$Q$13,2)</f>
        <v>30-39</v>
      </c>
      <c r="G835" s="1" t="s">
        <v>722</v>
      </c>
      <c r="H835">
        <v>1</v>
      </c>
      <c r="I835">
        <v>1</v>
      </c>
      <c r="J835">
        <v>3</v>
      </c>
      <c r="K835" s="4">
        <v>83.158299999999997</v>
      </c>
      <c r="L835" s="1" t="s">
        <v>48</v>
      </c>
      <c r="M835" s="1" t="s">
        <v>13</v>
      </c>
    </row>
    <row r="836" spans="1:13" x14ac:dyDescent="0.25">
      <c r="A836" s="1" t="s">
        <v>716</v>
      </c>
      <c r="B836" s="1" t="s">
        <v>679</v>
      </c>
      <c r="C836" s="1" t="s">
        <v>1473</v>
      </c>
      <c r="D836" s="1" t="s">
        <v>44</v>
      </c>
      <c r="E836">
        <v>21</v>
      </c>
      <c r="F836" t="str">
        <f>VLOOKUP(Titanic_dataset[[#This Row],[Age]],$P$4:$Q$13,2)</f>
        <v>20-29</v>
      </c>
      <c r="G836" s="1" t="s">
        <v>718</v>
      </c>
      <c r="H836">
        <v>0</v>
      </c>
      <c r="I836">
        <v>0</v>
      </c>
      <c r="J836">
        <v>1</v>
      </c>
      <c r="K836" s="4">
        <v>8.6624999999999996</v>
      </c>
      <c r="L836" s="1" t="s">
        <v>45</v>
      </c>
      <c r="M836" s="1" t="s">
        <v>719</v>
      </c>
    </row>
    <row r="837" spans="1:13" x14ac:dyDescent="0.25">
      <c r="A837" s="1" t="s">
        <v>716</v>
      </c>
      <c r="B837" s="1" t="s">
        <v>680</v>
      </c>
      <c r="C837" s="1" t="s">
        <v>1155</v>
      </c>
      <c r="D837" s="1" t="s">
        <v>44</v>
      </c>
      <c r="F837" t="str">
        <f>VLOOKUP(Titanic_dataset[[#This Row],[Age]],$P$4:$Q$13,2)</f>
        <v>0-9</v>
      </c>
      <c r="G837" s="1" t="s">
        <v>718</v>
      </c>
      <c r="H837">
        <v>0</v>
      </c>
      <c r="I837">
        <v>0</v>
      </c>
      <c r="J837">
        <v>1</v>
      </c>
      <c r="K837" s="4">
        <v>8.0500000000000007</v>
      </c>
      <c r="L837" s="1" t="s">
        <v>45</v>
      </c>
      <c r="M837" s="1" t="s">
        <v>719</v>
      </c>
    </row>
    <row r="838" spans="1:13" x14ac:dyDescent="0.25">
      <c r="A838" s="1" t="s">
        <v>716</v>
      </c>
      <c r="B838" s="1" t="s">
        <v>681</v>
      </c>
      <c r="C838" s="1" t="s">
        <v>1474</v>
      </c>
      <c r="D838" s="1" t="s">
        <v>44</v>
      </c>
      <c r="E838">
        <v>32</v>
      </c>
      <c r="F838" t="str">
        <f>VLOOKUP(Titanic_dataset[[#This Row],[Age]],$P$4:$Q$13,2)</f>
        <v>30-39</v>
      </c>
      <c r="G838" s="1" t="s">
        <v>718</v>
      </c>
      <c r="H838">
        <v>0</v>
      </c>
      <c r="I838">
        <v>0</v>
      </c>
      <c r="J838">
        <v>1</v>
      </c>
      <c r="K838" s="4">
        <v>56.495800000000003</v>
      </c>
      <c r="L838" s="1" t="s">
        <v>45</v>
      </c>
      <c r="M838" s="1" t="s">
        <v>13</v>
      </c>
    </row>
    <row r="839" spans="1:13" x14ac:dyDescent="0.25">
      <c r="A839" s="1" t="s">
        <v>716</v>
      </c>
      <c r="B839" s="1" t="s">
        <v>682</v>
      </c>
      <c r="C839" s="1" t="s">
        <v>1475</v>
      </c>
      <c r="D839" s="1" t="s">
        <v>44</v>
      </c>
      <c r="F839" t="str">
        <f>VLOOKUP(Titanic_dataset[[#This Row],[Age]],$P$4:$Q$13,2)</f>
        <v>0-9</v>
      </c>
      <c r="G839" s="1" t="s">
        <v>722</v>
      </c>
      <c r="H839">
        <v>0</v>
      </c>
      <c r="I839">
        <v>0</v>
      </c>
      <c r="J839">
        <v>1</v>
      </c>
      <c r="K839" s="4">
        <v>29.7</v>
      </c>
      <c r="L839" s="1" t="s">
        <v>48</v>
      </c>
      <c r="M839" s="1" t="s">
        <v>13</v>
      </c>
    </row>
    <row r="840" spans="1:13" x14ac:dyDescent="0.25">
      <c r="A840" s="1" t="s">
        <v>716</v>
      </c>
      <c r="B840" s="1" t="s">
        <v>683</v>
      </c>
      <c r="C840" s="1" t="s">
        <v>1476</v>
      </c>
      <c r="D840" s="1" t="s">
        <v>44</v>
      </c>
      <c r="E840">
        <v>20</v>
      </c>
      <c r="F840" t="str">
        <f>VLOOKUP(Titanic_dataset[[#This Row],[Age]],$P$4:$Q$13,2)</f>
        <v>20-29</v>
      </c>
      <c r="G840" s="1" t="s">
        <v>718</v>
      </c>
      <c r="H840">
        <v>0</v>
      </c>
      <c r="I840">
        <v>0</v>
      </c>
      <c r="J840">
        <v>1</v>
      </c>
      <c r="K840" s="4">
        <v>7.9249999999999998</v>
      </c>
      <c r="L840" s="1" t="s">
        <v>45</v>
      </c>
      <c r="M840" s="1" t="s">
        <v>719</v>
      </c>
    </row>
    <row r="841" spans="1:13" x14ac:dyDescent="0.25">
      <c r="A841" s="1" t="s">
        <v>716</v>
      </c>
      <c r="B841" s="1" t="s">
        <v>684</v>
      </c>
      <c r="C841" s="1" t="s">
        <v>1477</v>
      </c>
      <c r="D841" s="1" t="s">
        <v>44</v>
      </c>
      <c r="E841">
        <v>16</v>
      </c>
      <c r="F841" t="str">
        <f>VLOOKUP(Titanic_dataset[[#This Row],[Age]],$P$4:$Q$13,2)</f>
        <v>10-19</v>
      </c>
      <c r="G841" s="1" t="s">
        <v>733</v>
      </c>
      <c r="H841">
        <v>0</v>
      </c>
      <c r="I841">
        <v>0</v>
      </c>
      <c r="J841">
        <v>1</v>
      </c>
      <c r="K841" s="4">
        <v>10.5</v>
      </c>
      <c r="L841" s="1" t="s">
        <v>45</v>
      </c>
      <c r="M841" s="1" t="s">
        <v>719</v>
      </c>
    </row>
    <row r="842" spans="1:13" x14ac:dyDescent="0.25">
      <c r="A842" s="1" t="s">
        <v>723</v>
      </c>
      <c r="B842" s="1" t="s">
        <v>685</v>
      </c>
      <c r="C842" s="1" t="s">
        <v>1478</v>
      </c>
      <c r="D842" s="1" t="s">
        <v>47</v>
      </c>
      <c r="E842">
        <v>30</v>
      </c>
      <c r="F842" t="str">
        <f>VLOOKUP(Titanic_dataset[[#This Row],[Age]],$P$4:$Q$13,2)</f>
        <v>30-39</v>
      </c>
      <c r="G842" s="1" t="s">
        <v>722</v>
      </c>
      <c r="H842">
        <v>0</v>
      </c>
      <c r="I842">
        <v>0</v>
      </c>
      <c r="J842">
        <v>1</v>
      </c>
      <c r="K842" s="4">
        <v>31</v>
      </c>
      <c r="L842" s="1" t="s">
        <v>48</v>
      </c>
      <c r="M842" s="1" t="s">
        <v>13</v>
      </c>
    </row>
    <row r="843" spans="1:13" x14ac:dyDescent="0.25">
      <c r="A843" s="1" t="s">
        <v>716</v>
      </c>
      <c r="B843" s="1" t="s">
        <v>686</v>
      </c>
      <c r="C843" s="1" t="s">
        <v>1479</v>
      </c>
      <c r="D843" s="1" t="s">
        <v>44</v>
      </c>
      <c r="E843">
        <v>34</v>
      </c>
      <c r="F843" t="str">
        <f>VLOOKUP(Titanic_dataset[[#This Row],[Age]],$P$4:$Q$13,2)</f>
        <v>30-39</v>
      </c>
      <c r="G843" s="1" t="s">
        <v>718</v>
      </c>
      <c r="H843">
        <v>0</v>
      </c>
      <c r="I843">
        <v>0</v>
      </c>
      <c r="J843">
        <v>1</v>
      </c>
      <c r="K843" s="4">
        <v>6.4375</v>
      </c>
      <c r="L843" s="1" t="s">
        <v>48</v>
      </c>
      <c r="M843" s="1" t="s">
        <v>719</v>
      </c>
    </row>
    <row r="844" spans="1:13" x14ac:dyDescent="0.25">
      <c r="A844" s="1" t="s">
        <v>716</v>
      </c>
      <c r="B844" s="1" t="s">
        <v>687</v>
      </c>
      <c r="C844" s="1" t="s">
        <v>1480</v>
      </c>
      <c r="D844" s="1" t="s">
        <v>44</v>
      </c>
      <c r="E844">
        <v>17</v>
      </c>
      <c r="F844" t="str">
        <f>VLOOKUP(Titanic_dataset[[#This Row],[Age]],$P$4:$Q$13,2)</f>
        <v>10-19</v>
      </c>
      <c r="G844" s="1" t="s">
        <v>718</v>
      </c>
      <c r="H844">
        <v>0</v>
      </c>
      <c r="I844">
        <v>0</v>
      </c>
      <c r="J844">
        <v>1</v>
      </c>
      <c r="K844" s="4">
        <v>8.6624999999999996</v>
      </c>
      <c r="L844" s="1" t="s">
        <v>45</v>
      </c>
      <c r="M844" s="1" t="s">
        <v>719</v>
      </c>
    </row>
    <row r="845" spans="1:13" x14ac:dyDescent="0.25">
      <c r="A845" s="1" t="s">
        <v>716</v>
      </c>
      <c r="B845" s="1" t="s">
        <v>688</v>
      </c>
      <c r="C845" s="1" t="s">
        <v>1481</v>
      </c>
      <c r="D845" s="1" t="s">
        <v>44</v>
      </c>
      <c r="E845">
        <v>42</v>
      </c>
      <c r="F845" t="str">
        <f>VLOOKUP(Titanic_dataset[[#This Row],[Age]],$P$4:$Q$13,2)</f>
        <v>40-49</v>
      </c>
      <c r="G845" s="1" t="s">
        <v>718</v>
      </c>
      <c r="H845">
        <v>0</v>
      </c>
      <c r="I845">
        <v>0</v>
      </c>
      <c r="J845">
        <v>1</v>
      </c>
      <c r="K845" s="4">
        <v>7.55</v>
      </c>
      <c r="L845" s="1" t="s">
        <v>45</v>
      </c>
      <c r="M845" s="1" t="s">
        <v>719</v>
      </c>
    </row>
    <row r="846" spans="1:13" x14ac:dyDescent="0.25">
      <c r="A846" s="1" t="s">
        <v>716</v>
      </c>
      <c r="B846" s="1" t="s">
        <v>191</v>
      </c>
      <c r="C846" s="1" t="s">
        <v>1482</v>
      </c>
      <c r="D846" s="1" t="s">
        <v>44</v>
      </c>
      <c r="F846" t="str">
        <f>VLOOKUP(Titanic_dataset[[#This Row],[Age]],$P$4:$Q$13,2)</f>
        <v>0-9</v>
      </c>
      <c r="G846" s="1" t="s">
        <v>718</v>
      </c>
      <c r="H846">
        <v>8</v>
      </c>
      <c r="I846">
        <v>2</v>
      </c>
      <c r="J846">
        <v>11</v>
      </c>
      <c r="K846" s="4">
        <v>69.55</v>
      </c>
      <c r="L846" s="1" t="s">
        <v>45</v>
      </c>
      <c r="M846" s="1" t="s">
        <v>719</v>
      </c>
    </row>
    <row r="847" spans="1:13" x14ac:dyDescent="0.25">
      <c r="A847" s="1" t="s">
        <v>716</v>
      </c>
      <c r="B847" s="1" t="s">
        <v>689</v>
      </c>
      <c r="C847" s="1" t="s">
        <v>1483</v>
      </c>
      <c r="D847" s="1" t="s">
        <v>44</v>
      </c>
      <c r="E847">
        <v>35</v>
      </c>
      <c r="F847" t="str">
        <f>VLOOKUP(Titanic_dataset[[#This Row],[Age]],$P$4:$Q$13,2)</f>
        <v>30-39</v>
      </c>
      <c r="G847" s="1" t="s">
        <v>718</v>
      </c>
      <c r="H847">
        <v>0</v>
      </c>
      <c r="I847">
        <v>0</v>
      </c>
      <c r="J847">
        <v>1</v>
      </c>
      <c r="K847" s="4">
        <v>7.8958000000000004</v>
      </c>
      <c r="L847" s="1" t="s">
        <v>48</v>
      </c>
      <c r="M847" s="1" t="s">
        <v>719</v>
      </c>
    </row>
    <row r="848" spans="1:13" x14ac:dyDescent="0.25">
      <c r="A848" s="1" t="s">
        <v>867</v>
      </c>
      <c r="B848" s="1" t="s">
        <v>98</v>
      </c>
      <c r="C848" s="1" t="s">
        <v>906</v>
      </c>
      <c r="D848" s="1" t="s">
        <v>44</v>
      </c>
      <c r="E848">
        <v>28</v>
      </c>
      <c r="F848" t="str">
        <f>VLOOKUP(Titanic_dataset[[#This Row],[Age]],$P$4:$Q$13,2)</f>
        <v>20-29</v>
      </c>
      <c r="G848" s="1" t="s">
        <v>733</v>
      </c>
      <c r="H848">
        <v>0</v>
      </c>
      <c r="I848">
        <v>1</v>
      </c>
      <c r="J848">
        <v>2</v>
      </c>
      <c r="K848" s="4">
        <v>33</v>
      </c>
      <c r="L848" s="1" t="s">
        <v>45</v>
      </c>
      <c r="M848" s="1" t="s">
        <v>719</v>
      </c>
    </row>
    <row r="849" spans="1:13" x14ac:dyDescent="0.25">
      <c r="A849" s="1" t="s">
        <v>720</v>
      </c>
      <c r="B849" s="1" t="s">
        <v>420</v>
      </c>
      <c r="C849" s="1" t="s">
        <v>1484</v>
      </c>
      <c r="D849" s="1" t="s">
        <v>47</v>
      </c>
      <c r="F849" t="str">
        <f>VLOOKUP(Titanic_dataset[[#This Row],[Age]],$P$4:$Q$13,2)</f>
        <v>0-9</v>
      </c>
      <c r="G849" s="1" t="s">
        <v>722</v>
      </c>
      <c r="H849">
        <v>1</v>
      </c>
      <c r="I849">
        <v>0</v>
      </c>
      <c r="J849">
        <v>2</v>
      </c>
      <c r="K849" s="4">
        <v>89.104200000000006</v>
      </c>
      <c r="L849" s="1" t="s">
        <v>48</v>
      </c>
      <c r="M849" s="1" t="s">
        <v>13</v>
      </c>
    </row>
    <row r="850" spans="1:13" x14ac:dyDescent="0.25">
      <c r="A850" s="1" t="s">
        <v>729</v>
      </c>
      <c r="B850" s="1" t="s">
        <v>61</v>
      </c>
      <c r="C850" s="1" t="s">
        <v>1485</v>
      </c>
      <c r="D850" s="1" t="s">
        <v>44</v>
      </c>
      <c r="E850">
        <v>4</v>
      </c>
      <c r="F850" t="str">
        <f>VLOOKUP(Titanic_dataset[[#This Row],[Age]],$P$4:$Q$13,2)</f>
        <v>0-9</v>
      </c>
      <c r="G850" s="1" t="s">
        <v>718</v>
      </c>
      <c r="H850">
        <v>4</v>
      </c>
      <c r="I850">
        <v>2</v>
      </c>
      <c r="J850">
        <v>7</v>
      </c>
      <c r="K850" s="4">
        <v>31.274999999999999</v>
      </c>
      <c r="L850" s="1" t="s">
        <v>45</v>
      </c>
      <c r="M850" s="1" t="s">
        <v>719</v>
      </c>
    </row>
    <row r="851" spans="1:13" x14ac:dyDescent="0.25">
      <c r="A851" s="1" t="s">
        <v>716</v>
      </c>
      <c r="B851" s="1" t="s">
        <v>456</v>
      </c>
      <c r="C851" s="1" t="s">
        <v>847</v>
      </c>
      <c r="D851" s="1" t="s">
        <v>44</v>
      </c>
      <c r="E851">
        <v>74</v>
      </c>
      <c r="F851" t="str">
        <f>VLOOKUP(Titanic_dataset[[#This Row],[Age]],$P$4:$Q$13,2)</f>
        <v>70-79</v>
      </c>
      <c r="G851" s="1" t="s">
        <v>718</v>
      </c>
      <c r="H851">
        <v>0</v>
      </c>
      <c r="I851">
        <v>0</v>
      </c>
      <c r="J851">
        <v>1</v>
      </c>
      <c r="K851" s="4">
        <v>7.7750000000000004</v>
      </c>
      <c r="L851" s="1" t="s">
        <v>45</v>
      </c>
      <c r="M851" s="1" t="s">
        <v>719</v>
      </c>
    </row>
    <row r="852" spans="1:13" x14ac:dyDescent="0.25">
      <c r="A852" s="1" t="s">
        <v>723</v>
      </c>
      <c r="B852" s="1" t="s">
        <v>175</v>
      </c>
      <c r="C852" s="1" t="s">
        <v>1486</v>
      </c>
      <c r="D852" s="1" t="s">
        <v>47</v>
      </c>
      <c r="E852">
        <v>9</v>
      </c>
      <c r="F852" t="str">
        <f>VLOOKUP(Titanic_dataset[[#This Row],[Age]],$P$4:$Q$13,2)</f>
        <v>0-9</v>
      </c>
      <c r="G852" s="1" t="s">
        <v>718</v>
      </c>
      <c r="H852">
        <v>1</v>
      </c>
      <c r="I852">
        <v>1</v>
      </c>
      <c r="J852">
        <v>3</v>
      </c>
      <c r="K852" s="4">
        <v>15.245799999999999</v>
      </c>
      <c r="L852" s="1" t="s">
        <v>48</v>
      </c>
      <c r="M852" s="1" t="s">
        <v>719</v>
      </c>
    </row>
    <row r="853" spans="1:13" x14ac:dyDescent="0.25">
      <c r="A853" s="1" t="s">
        <v>723</v>
      </c>
      <c r="B853" s="1" t="s">
        <v>690</v>
      </c>
      <c r="C853" s="1" t="s">
        <v>1487</v>
      </c>
      <c r="D853" s="1" t="s">
        <v>47</v>
      </c>
      <c r="E853">
        <v>16</v>
      </c>
      <c r="F853" t="str">
        <f>VLOOKUP(Titanic_dataset[[#This Row],[Age]],$P$4:$Q$13,2)</f>
        <v>10-19</v>
      </c>
      <c r="G853" s="1" t="s">
        <v>722</v>
      </c>
      <c r="H853">
        <v>0</v>
      </c>
      <c r="I853">
        <v>1</v>
      </c>
      <c r="J853">
        <v>2</v>
      </c>
      <c r="K853" s="4">
        <v>39.4</v>
      </c>
      <c r="L853" s="1" t="s">
        <v>45</v>
      </c>
      <c r="M853" s="1" t="s">
        <v>13</v>
      </c>
    </row>
    <row r="854" spans="1:13" x14ac:dyDescent="0.25">
      <c r="A854" s="1" t="s">
        <v>720</v>
      </c>
      <c r="B854" s="1" t="s">
        <v>265</v>
      </c>
      <c r="C854" s="1" t="s">
        <v>1488</v>
      </c>
      <c r="D854" s="1" t="s">
        <v>47</v>
      </c>
      <c r="E854">
        <v>44</v>
      </c>
      <c r="F854" t="str">
        <f>VLOOKUP(Titanic_dataset[[#This Row],[Age]],$P$4:$Q$13,2)</f>
        <v>40-49</v>
      </c>
      <c r="G854" s="1" t="s">
        <v>733</v>
      </c>
      <c r="H854">
        <v>1</v>
      </c>
      <c r="I854">
        <v>0</v>
      </c>
      <c r="J854">
        <v>2</v>
      </c>
      <c r="K854" s="4">
        <v>26</v>
      </c>
      <c r="L854" s="1" t="s">
        <v>45</v>
      </c>
      <c r="M854" s="1" t="s">
        <v>719</v>
      </c>
    </row>
    <row r="855" spans="1:13" x14ac:dyDescent="0.25">
      <c r="A855" s="1" t="s">
        <v>720</v>
      </c>
      <c r="B855" s="1" t="s">
        <v>691</v>
      </c>
      <c r="C855" s="1" t="s">
        <v>1489</v>
      </c>
      <c r="D855" s="1" t="s">
        <v>47</v>
      </c>
      <c r="E855">
        <v>18</v>
      </c>
      <c r="F855" t="str">
        <f>VLOOKUP(Titanic_dataset[[#This Row],[Age]],$P$4:$Q$13,2)</f>
        <v>10-19</v>
      </c>
      <c r="G855" s="1" t="s">
        <v>718</v>
      </c>
      <c r="H855">
        <v>0</v>
      </c>
      <c r="I855">
        <v>1</v>
      </c>
      <c r="J855">
        <v>2</v>
      </c>
      <c r="K855" s="4">
        <v>9.35</v>
      </c>
      <c r="L855" s="1" t="s">
        <v>45</v>
      </c>
      <c r="M855" s="1" t="s">
        <v>13</v>
      </c>
    </row>
    <row r="856" spans="1:13" x14ac:dyDescent="0.25">
      <c r="A856" s="1" t="s">
        <v>720</v>
      </c>
      <c r="B856" s="1" t="s">
        <v>323</v>
      </c>
      <c r="C856" s="1" t="s">
        <v>1490</v>
      </c>
      <c r="D856" s="1" t="s">
        <v>47</v>
      </c>
      <c r="E856">
        <v>45</v>
      </c>
      <c r="F856" t="str">
        <f>VLOOKUP(Titanic_dataset[[#This Row],[Age]],$P$4:$Q$13,2)</f>
        <v>40-49</v>
      </c>
      <c r="G856" s="1" t="s">
        <v>722</v>
      </c>
      <c r="H856">
        <v>1</v>
      </c>
      <c r="I856">
        <v>1</v>
      </c>
      <c r="J856">
        <v>3</v>
      </c>
      <c r="K856" s="4">
        <v>164.86670000000001</v>
      </c>
      <c r="L856" s="1" t="s">
        <v>45</v>
      </c>
      <c r="M856" s="1" t="s">
        <v>13</v>
      </c>
    </row>
    <row r="857" spans="1:13" x14ac:dyDescent="0.25">
      <c r="A857" s="1" t="s">
        <v>716</v>
      </c>
      <c r="B857" s="1" t="s">
        <v>464</v>
      </c>
      <c r="C857" s="1" t="s">
        <v>1491</v>
      </c>
      <c r="D857" s="1" t="s">
        <v>44</v>
      </c>
      <c r="E857">
        <v>51</v>
      </c>
      <c r="F857" t="str">
        <f>VLOOKUP(Titanic_dataset[[#This Row],[Age]],$P$4:$Q$13,2)</f>
        <v>50-59</v>
      </c>
      <c r="G857" s="1" t="s">
        <v>722</v>
      </c>
      <c r="H857">
        <v>0</v>
      </c>
      <c r="I857">
        <v>0</v>
      </c>
      <c r="J857">
        <v>1</v>
      </c>
      <c r="K857" s="4">
        <v>26.55</v>
      </c>
      <c r="L857" s="1" t="s">
        <v>45</v>
      </c>
      <c r="M857" s="1" t="s">
        <v>13</v>
      </c>
    </row>
    <row r="858" spans="1:13" x14ac:dyDescent="0.25">
      <c r="A858" s="1" t="s">
        <v>720</v>
      </c>
      <c r="B858" s="1" t="s">
        <v>416</v>
      </c>
      <c r="C858" s="1" t="s">
        <v>1492</v>
      </c>
      <c r="D858" s="1" t="s">
        <v>47</v>
      </c>
      <c r="E858">
        <v>24</v>
      </c>
      <c r="F858" t="str">
        <f>VLOOKUP(Titanic_dataset[[#This Row],[Age]],$P$4:$Q$13,2)</f>
        <v>20-29</v>
      </c>
      <c r="G858" s="1" t="s">
        <v>718</v>
      </c>
      <c r="H858">
        <v>0</v>
      </c>
      <c r="I858">
        <v>3</v>
      </c>
      <c r="J858">
        <v>4</v>
      </c>
      <c r="K858" s="4">
        <v>19.258299999999998</v>
      </c>
      <c r="L858" s="1" t="s">
        <v>48</v>
      </c>
      <c r="M858" s="1" t="s">
        <v>13</v>
      </c>
    </row>
    <row r="859" spans="1:13" x14ac:dyDescent="0.25">
      <c r="A859" s="1" t="s">
        <v>716</v>
      </c>
      <c r="B859" s="1" t="s">
        <v>692</v>
      </c>
      <c r="C859" s="1" t="s">
        <v>1493</v>
      </c>
      <c r="D859" s="1" t="s">
        <v>44</v>
      </c>
      <c r="F859" t="str">
        <f>VLOOKUP(Titanic_dataset[[#This Row],[Age]],$P$4:$Q$13,2)</f>
        <v>0-9</v>
      </c>
      <c r="G859" s="1" t="s">
        <v>718</v>
      </c>
      <c r="H859">
        <v>0</v>
      </c>
      <c r="I859">
        <v>0</v>
      </c>
      <c r="J859">
        <v>1</v>
      </c>
      <c r="K859" s="4">
        <v>7.2291999999999996</v>
      </c>
      <c r="L859" s="1" t="s">
        <v>48</v>
      </c>
      <c r="M859" s="1" t="s">
        <v>719</v>
      </c>
    </row>
    <row r="860" spans="1:13" x14ac:dyDescent="0.25">
      <c r="A860" s="1" t="s">
        <v>716</v>
      </c>
      <c r="B860" s="1" t="s">
        <v>541</v>
      </c>
      <c r="C860" s="1" t="s">
        <v>1494</v>
      </c>
      <c r="D860" s="1" t="s">
        <v>44</v>
      </c>
      <c r="E860">
        <v>41</v>
      </c>
      <c r="F860" t="str">
        <f>VLOOKUP(Titanic_dataset[[#This Row],[Age]],$P$4:$Q$13,2)</f>
        <v>40-49</v>
      </c>
      <c r="G860" s="1" t="s">
        <v>718</v>
      </c>
      <c r="H860">
        <v>2</v>
      </c>
      <c r="I860">
        <v>0</v>
      </c>
      <c r="J860">
        <v>3</v>
      </c>
      <c r="K860" s="4">
        <v>14.1083</v>
      </c>
      <c r="L860" s="1" t="s">
        <v>45</v>
      </c>
      <c r="M860" s="1" t="s">
        <v>719</v>
      </c>
    </row>
    <row r="861" spans="1:13" x14ac:dyDescent="0.25">
      <c r="A861" s="1" t="s">
        <v>716</v>
      </c>
      <c r="B861" s="1" t="s">
        <v>693</v>
      </c>
      <c r="C861" s="1" t="s">
        <v>1495</v>
      </c>
      <c r="D861" s="1" t="s">
        <v>44</v>
      </c>
      <c r="E861">
        <v>21</v>
      </c>
      <c r="F861" t="str">
        <f>VLOOKUP(Titanic_dataset[[#This Row],[Age]],$P$4:$Q$13,2)</f>
        <v>20-29</v>
      </c>
      <c r="G861" s="1" t="s">
        <v>733</v>
      </c>
      <c r="H861">
        <v>1</v>
      </c>
      <c r="I861">
        <v>0</v>
      </c>
      <c r="J861">
        <v>2</v>
      </c>
      <c r="K861" s="4">
        <v>11.5</v>
      </c>
      <c r="L861" s="1" t="s">
        <v>45</v>
      </c>
      <c r="M861" s="1" t="s">
        <v>719</v>
      </c>
    </row>
    <row r="862" spans="1:13" x14ac:dyDescent="0.25">
      <c r="A862" s="1" t="s">
        <v>720</v>
      </c>
      <c r="B862" s="1" t="s">
        <v>694</v>
      </c>
      <c r="C862" s="1" t="s">
        <v>1496</v>
      </c>
      <c r="D862" s="1" t="s">
        <v>47</v>
      </c>
      <c r="E862">
        <v>48</v>
      </c>
      <c r="F862" t="str">
        <f>VLOOKUP(Titanic_dataset[[#This Row],[Age]],$P$4:$Q$13,2)</f>
        <v>40-49</v>
      </c>
      <c r="G862" s="1" t="s">
        <v>722</v>
      </c>
      <c r="H862">
        <v>0</v>
      </c>
      <c r="I862">
        <v>0</v>
      </c>
      <c r="J862">
        <v>1</v>
      </c>
      <c r="K862" s="4">
        <v>25.929200000000002</v>
      </c>
      <c r="L862" s="1" t="s">
        <v>45</v>
      </c>
      <c r="M862" s="1" t="s">
        <v>13</v>
      </c>
    </row>
    <row r="863" spans="1:13" x14ac:dyDescent="0.25">
      <c r="A863" s="1" t="s">
        <v>723</v>
      </c>
      <c r="B863" s="1" t="s">
        <v>191</v>
      </c>
      <c r="C863" s="1" t="s">
        <v>1497</v>
      </c>
      <c r="D863" s="1" t="s">
        <v>47</v>
      </c>
      <c r="F863" t="str">
        <f>VLOOKUP(Titanic_dataset[[#This Row],[Age]],$P$4:$Q$13,2)</f>
        <v>0-9</v>
      </c>
      <c r="G863" s="1" t="s">
        <v>718</v>
      </c>
      <c r="H863">
        <v>8</v>
      </c>
      <c r="I863">
        <v>2</v>
      </c>
      <c r="J863">
        <v>11</v>
      </c>
      <c r="K863" s="4">
        <v>69.55</v>
      </c>
      <c r="L863" s="1" t="s">
        <v>45</v>
      </c>
      <c r="M863" s="1" t="s">
        <v>719</v>
      </c>
    </row>
    <row r="864" spans="1:13" x14ac:dyDescent="0.25">
      <c r="A864" s="1" t="s">
        <v>716</v>
      </c>
      <c r="B864" s="1" t="s">
        <v>695</v>
      </c>
      <c r="C864" s="1" t="s">
        <v>1498</v>
      </c>
      <c r="D864" s="1" t="s">
        <v>44</v>
      </c>
      <c r="E864">
        <v>24</v>
      </c>
      <c r="F864" t="str">
        <f>VLOOKUP(Titanic_dataset[[#This Row],[Age]],$P$4:$Q$13,2)</f>
        <v>20-29</v>
      </c>
      <c r="G864" s="1" t="s">
        <v>733</v>
      </c>
      <c r="H864">
        <v>0</v>
      </c>
      <c r="I864">
        <v>0</v>
      </c>
      <c r="J864">
        <v>1</v>
      </c>
      <c r="K864" s="4">
        <v>13</v>
      </c>
      <c r="L864" s="1" t="s">
        <v>45</v>
      </c>
      <c r="M864" s="1" t="s">
        <v>719</v>
      </c>
    </row>
    <row r="865" spans="1:13" x14ac:dyDescent="0.25">
      <c r="A865" s="1" t="s">
        <v>720</v>
      </c>
      <c r="B865" s="1" t="s">
        <v>696</v>
      </c>
      <c r="C865" s="1" t="s">
        <v>1499</v>
      </c>
      <c r="D865" s="1" t="s">
        <v>47</v>
      </c>
      <c r="E865">
        <v>42</v>
      </c>
      <c r="F865" t="str">
        <f>VLOOKUP(Titanic_dataset[[#This Row],[Age]],$P$4:$Q$13,2)</f>
        <v>40-49</v>
      </c>
      <c r="G865" s="1" t="s">
        <v>733</v>
      </c>
      <c r="H865">
        <v>0</v>
      </c>
      <c r="I865">
        <v>0</v>
      </c>
      <c r="J865">
        <v>1</v>
      </c>
      <c r="K865" s="4">
        <v>13</v>
      </c>
      <c r="L865" s="1" t="s">
        <v>45</v>
      </c>
      <c r="M865" s="1" t="s">
        <v>13</v>
      </c>
    </row>
    <row r="866" spans="1:13" x14ac:dyDescent="0.25">
      <c r="A866" s="1" t="s">
        <v>723</v>
      </c>
      <c r="B866" s="1" t="s">
        <v>697</v>
      </c>
      <c r="C866" s="1" t="s">
        <v>1500</v>
      </c>
      <c r="D866" s="1" t="s">
        <v>47</v>
      </c>
      <c r="E866">
        <v>27</v>
      </c>
      <c r="F866" t="str">
        <f>VLOOKUP(Titanic_dataset[[#This Row],[Age]],$P$4:$Q$13,2)</f>
        <v>20-29</v>
      </c>
      <c r="G866" s="1" t="s">
        <v>733</v>
      </c>
      <c r="H866">
        <v>1</v>
      </c>
      <c r="I866">
        <v>0</v>
      </c>
      <c r="J866">
        <v>2</v>
      </c>
      <c r="K866" s="4">
        <v>13.8583</v>
      </c>
      <c r="L866" s="1" t="s">
        <v>48</v>
      </c>
      <c r="M866" s="1" t="s">
        <v>13</v>
      </c>
    </row>
    <row r="867" spans="1:13" x14ac:dyDescent="0.25">
      <c r="A867" s="1" t="s">
        <v>716</v>
      </c>
      <c r="B867" s="1" t="s">
        <v>698</v>
      </c>
      <c r="C867" s="1" t="s">
        <v>1501</v>
      </c>
      <c r="D867" s="1" t="s">
        <v>44</v>
      </c>
      <c r="E867">
        <v>31</v>
      </c>
      <c r="F867" t="str">
        <f>VLOOKUP(Titanic_dataset[[#This Row],[Age]],$P$4:$Q$13,2)</f>
        <v>30-39</v>
      </c>
      <c r="G867" s="1" t="s">
        <v>722</v>
      </c>
      <c r="H867">
        <v>0</v>
      </c>
      <c r="I867">
        <v>0</v>
      </c>
      <c r="J867">
        <v>1</v>
      </c>
      <c r="K867" s="4">
        <v>50.495800000000003</v>
      </c>
      <c r="L867" s="1" t="s">
        <v>45</v>
      </c>
      <c r="M867" s="1" t="s">
        <v>719</v>
      </c>
    </row>
    <row r="868" spans="1:13" x14ac:dyDescent="0.25">
      <c r="A868" s="1" t="s">
        <v>716</v>
      </c>
      <c r="B868" s="1" t="s">
        <v>699</v>
      </c>
      <c r="C868" s="1" t="s">
        <v>1502</v>
      </c>
      <c r="D868" s="1" t="s">
        <v>44</v>
      </c>
      <c r="F868" t="str">
        <f>VLOOKUP(Titanic_dataset[[#This Row],[Age]],$P$4:$Q$13,2)</f>
        <v>0-9</v>
      </c>
      <c r="G868" s="1" t="s">
        <v>718</v>
      </c>
      <c r="H868">
        <v>0</v>
      </c>
      <c r="I868">
        <v>0</v>
      </c>
      <c r="J868">
        <v>1</v>
      </c>
      <c r="K868" s="4">
        <v>9.5</v>
      </c>
      <c r="L868" s="1" t="s">
        <v>45</v>
      </c>
      <c r="M868" s="1" t="s">
        <v>719</v>
      </c>
    </row>
    <row r="869" spans="1:13" x14ac:dyDescent="0.25">
      <c r="A869" s="1" t="s">
        <v>729</v>
      </c>
      <c r="B869" s="1" t="s">
        <v>56</v>
      </c>
      <c r="C869" s="1" t="s">
        <v>1503</v>
      </c>
      <c r="D869" s="1" t="s">
        <v>44</v>
      </c>
      <c r="E869">
        <v>4</v>
      </c>
      <c r="F869" t="str">
        <f>VLOOKUP(Titanic_dataset[[#This Row],[Age]],$P$4:$Q$13,2)</f>
        <v>0-9</v>
      </c>
      <c r="G869" s="1" t="s">
        <v>718</v>
      </c>
      <c r="H869">
        <v>1</v>
      </c>
      <c r="I869">
        <v>1</v>
      </c>
      <c r="J869">
        <v>3</v>
      </c>
      <c r="K869" s="4">
        <v>11.1333</v>
      </c>
      <c r="L869" s="1" t="s">
        <v>45</v>
      </c>
      <c r="M869" s="1" t="s">
        <v>13</v>
      </c>
    </row>
    <row r="870" spans="1:13" x14ac:dyDescent="0.25">
      <c r="A870" s="1" t="s">
        <v>716</v>
      </c>
      <c r="B870" s="1" t="s">
        <v>700</v>
      </c>
      <c r="C870" s="1" t="s">
        <v>1504</v>
      </c>
      <c r="D870" s="1" t="s">
        <v>44</v>
      </c>
      <c r="E870">
        <v>26</v>
      </c>
      <c r="F870" t="str">
        <f>VLOOKUP(Titanic_dataset[[#This Row],[Age]],$P$4:$Q$13,2)</f>
        <v>20-29</v>
      </c>
      <c r="G870" s="1" t="s">
        <v>718</v>
      </c>
      <c r="H870">
        <v>0</v>
      </c>
      <c r="I870">
        <v>0</v>
      </c>
      <c r="J870">
        <v>1</v>
      </c>
      <c r="K870" s="4">
        <v>7.8958000000000004</v>
      </c>
      <c r="L870" s="1" t="s">
        <v>45</v>
      </c>
      <c r="M870" s="1" t="s">
        <v>719</v>
      </c>
    </row>
    <row r="871" spans="1:13" x14ac:dyDescent="0.25">
      <c r="A871" s="1" t="s">
        <v>720</v>
      </c>
      <c r="B871" s="1" t="s">
        <v>264</v>
      </c>
      <c r="C871" s="1" t="s">
        <v>1505</v>
      </c>
      <c r="D871" s="1" t="s">
        <v>47</v>
      </c>
      <c r="E871">
        <v>47</v>
      </c>
      <c r="F871" t="str">
        <f>VLOOKUP(Titanic_dataset[[#This Row],[Age]],$P$4:$Q$13,2)</f>
        <v>40-49</v>
      </c>
      <c r="G871" s="1" t="s">
        <v>722</v>
      </c>
      <c r="H871">
        <v>1</v>
      </c>
      <c r="I871">
        <v>1</v>
      </c>
      <c r="J871">
        <v>3</v>
      </c>
      <c r="K871" s="4">
        <v>52.554200000000002</v>
      </c>
      <c r="L871" s="1" t="s">
        <v>45</v>
      </c>
      <c r="M871" s="1" t="s">
        <v>13</v>
      </c>
    </row>
    <row r="872" spans="1:13" x14ac:dyDescent="0.25">
      <c r="A872" s="1" t="s">
        <v>716</v>
      </c>
      <c r="B872" s="1" t="s">
        <v>630</v>
      </c>
      <c r="C872" s="1" t="s">
        <v>1506</v>
      </c>
      <c r="D872" s="1" t="s">
        <v>44</v>
      </c>
      <c r="E872">
        <v>33</v>
      </c>
      <c r="F872" t="str">
        <f>VLOOKUP(Titanic_dataset[[#This Row],[Age]],$P$4:$Q$13,2)</f>
        <v>30-39</v>
      </c>
      <c r="G872" s="1" t="s">
        <v>722</v>
      </c>
      <c r="H872">
        <v>0</v>
      </c>
      <c r="I872">
        <v>0</v>
      </c>
      <c r="J872">
        <v>1</v>
      </c>
      <c r="K872" s="4">
        <v>5</v>
      </c>
      <c r="L872" s="1" t="s">
        <v>45</v>
      </c>
      <c r="M872" s="1" t="s">
        <v>719</v>
      </c>
    </row>
    <row r="873" spans="1:13" x14ac:dyDescent="0.25">
      <c r="A873" s="1" t="s">
        <v>716</v>
      </c>
      <c r="B873" s="1" t="s">
        <v>701</v>
      </c>
      <c r="C873" s="1" t="s">
        <v>857</v>
      </c>
      <c r="D873" s="1" t="s">
        <v>44</v>
      </c>
      <c r="E873">
        <v>47</v>
      </c>
      <c r="F873" t="str">
        <f>VLOOKUP(Titanic_dataset[[#This Row],[Age]],$P$4:$Q$13,2)</f>
        <v>40-49</v>
      </c>
      <c r="G873" s="1" t="s">
        <v>718</v>
      </c>
      <c r="H873">
        <v>0</v>
      </c>
      <c r="I873">
        <v>0</v>
      </c>
      <c r="J873">
        <v>1</v>
      </c>
      <c r="K873" s="4">
        <v>9</v>
      </c>
      <c r="L873" s="1" t="s">
        <v>45</v>
      </c>
      <c r="M873" s="1" t="s">
        <v>719</v>
      </c>
    </row>
    <row r="874" spans="1:13" x14ac:dyDescent="0.25">
      <c r="A874" s="1" t="s">
        <v>720</v>
      </c>
      <c r="B874" s="1" t="s">
        <v>314</v>
      </c>
      <c r="C874" s="1" t="s">
        <v>1507</v>
      </c>
      <c r="D874" s="1" t="s">
        <v>47</v>
      </c>
      <c r="E874">
        <v>28</v>
      </c>
      <c r="F874" t="str">
        <f>VLOOKUP(Titanic_dataset[[#This Row],[Age]],$P$4:$Q$13,2)</f>
        <v>20-29</v>
      </c>
      <c r="G874" s="1" t="s">
        <v>733</v>
      </c>
      <c r="H874">
        <v>1</v>
      </c>
      <c r="I874">
        <v>0</v>
      </c>
      <c r="J874">
        <v>2</v>
      </c>
      <c r="K874" s="4">
        <v>24</v>
      </c>
      <c r="L874" s="1" t="s">
        <v>48</v>
      </c>
      <c r="M874" s="1" t="s">
        <v>13</v>
      </c>
    </row>
    <row r="875" spans="1:13" x14ac:dyDescent="0.25">
      <c r="A875" s="1" t="s">
        <v>723</v>
      </c>
      <c r="B875" s="1" t="s">
        <v>702</v>
      </c>
      <c r="C875" s="1" t="s">
        <v>1508</v>
      </c>
      <c r="D875" s="1" t="s">
        <v>47</v>
      </c>
      <c r="E875">
        <v>15</v>
      </c>
      <c r="F875" t="str">
        <f>VLOOKUP(Titanic_dataset[[#This Row],[Age]],$P$4:$Q$13,2)</f>
        <v>10-19</v>
      </c>
      <c r="G875" s="1" t="s">
        <v>718</v>
      </c>
      <c r="H875">
        <v>0</v>
      </c>
      <c r="I875">
        <v>0</v>
      </c>
      <c r="J875">
        <v>1</v>
      </c>
      <c r="K875" s="4">
        <v>7.2249999999999996</v>
      </c>
      <c r="L875" s="1" t="s">
        <v>48</v>
      </c>
      <c r="M875" s="1" t="s">
        <v>13</v>
      </c>
    </row>
    <row r="876" spans="1:13" x14ac:dyDescent="0.25">
      <c r="A876" s="1" t="s">
        <v>716</v>
      </c>
      <c r="B876" s="1" t="s">
        <v>146</v>
      </c>
      <c r="C876" s="1" t="s">
        <v>1509</v>
      </c>
      <c r="D876" s="1" t="s">
        <v>44</v>
      </c>
      <c r="E876">
        <v>20</v>
      </c>
      <c r="F876" t="str">
        <f>VLOOKUP(Titanic_dataset[[#This Row],[Age]],$P$4:$Q$13,2)</f>
        <v>20-29</v>
      </c>
      <c r="G876" s="1" t="s">
        <v>718</v>
      </c>
      <c r="H876">
        <v>0</v>
      </c>
      <c r="I876">
        <v>0</v>
      </c>
      <c r="J876">
        <v>1</v>
      </c>
      <c r="K876" s="4">
        <v>9.8458000000000006</v>
      </c>
      <c r="L876" s="1" t="s">
        <v>45</v>
      </c>
      <c r="M876" s="1" t="s">
        <v>719</v>
      </c>
    </row>
    <row r="877" spans="1:13" x14ac:dyDescent="0.25">
      <c r="A877" s="1" t="s">
        <v>716</v>
      </c>
      <c r="B877" s="1" t="s">
        <v>143</v>
      </c>
      <c r="C877" s="1" t="s">
        <v>1510</v>
      </c>
      <c r="D877" s="1" t="s">
        <v>44</v>
      </c>
      <c r="E877">
        <v>19</v>
      </c>
      <c r="F877" t="str">
        <f>VLOOKUP(Titanic_dataset[[#This Row],[Age]],$P$4:$Q$13,2)</f>
        <v>10-19</v>
      </c>
      <c r="G877" s="1" t="s">
        <v>718</v>
      </c>
      <c r="H877">
        <v>0</v>
      </c>
      <c r="I877">
        <v>0</v>
      </c>
      <c r="J877">
        <v>1</v>
      </c>
      <c r="K877" s="4">
        <v>7.8958000000000004</v>
      </c>
      <c r="L877" s="1" t="s">
        <v>45</v>
      </c>
      <c r="M877" s="1" t="s">
        <v>719</v>
      </c>
    </row>
    <row r="878" spans="1:13" x14ac:dyDescent="0.25">
      <c r="A878" s="1" t="s">
        <v>716</v>
      </c>
      <c r="B878" s="1" t="s">
        <v>703</v>
      </c>
      <c r="C878" s="1" t="s">
        <v>1511</v>
      </c>
      <c r="D878" s="1" t="s">
        <v>44</v>
      </c>
      <c r="F878" t="str">
        <f>VLOOKUP(Titanic_dataset[[#This Row],[Age]],$P$4:$Q$13,2)</f>
        <v>0-9</v>
      </c>
      <c r="G878" s="1" t="s">
        <v>718</v>
      </c>
      <c r="H878">
        <v>0</v>
      </c>
      <c r="I878">
        <v>0</v>
      </c>
      <c r="J878">
        <v>1</v>
      </c>
      <c r="K878" s="4">
        <v>7.8958000000000004</v>
      </c>
      <c r="L878" s="1" t="s">
        <v>45</v>
      </c>
      <c r="M878" s="1" t="s">
        <v>719</v>
      </c>
    </row>
    <row r="879" spans="1:13" x14ac:dyDescent="0.25">
      <c r="A879" s="1" t="s">
        <v>720</v>
      </c>
      <c r="B879" s="1" t="s">
        <v>704</v>
      </c>
      <c r="C879" s="1" t="s">
        <v>1512</v>
      </c>
      <c r="D879" s="1" t="s">
        <v>47</v>
      </c>
      <c r="E879">
        <v>56</v>
      </c>
      <c r="F879" t="str">
        <f>VLOOKUP(Titanic_dataset[[#This Row],[Age]],$P$4:$Q$13,2)</f>
        <v>50-59</v>
      </c>
      <c r="G879" s="1" t="s">
        <v>722</v>
      </c>
      <c r="H879">
        <v>0</v>
      </c>
      <c r="I879">
        <v>1</v>
      </c>
      <c r="J879">
        <v>2</v>
      </c>
      <c r="K879" s="4">
        <v>83.158299999999997</v>
      </c>
      <c r="L879" s="1" t="s">
        <v>48</v>
      </c>
      <c r="M879" s="1" t="s">
        <v>13</v>
      </c>
    </row>
    <row r="880" spans="1:13" x14ac:dyDescent="0.25">
      <c r="A880" s="1" t="s">
        <v>720</v>
      </c>
      <c r="B880" s="1" t="s">
        <v>705</v>
      </c>
      <c r="C880" s="1" t="s">
        <v>1513</v>
      </c>
      <c r="D880" s="1" t="s">
        <v>47</v>
      </c>
      <c r="E880">
        <v>25</v>
      </c>
      <c r="F880" t="str">
        <f>VLOOKUP(Titanic_dataset[[#This Row],[Age]],$P$4:$Q$13,2)</f>
        <v>20-29</v>
      </c>
      <c r="G880" s="1" t="s">
        <v>733</v>
      </c>
      <c r="H880">
        <v>0</v>
      </c>
      <c r="I880">
        <v>1</v>
      </c>
      <c r="J880">
        <v>2</v>
      </c>
      <c r="K880" s="4">
        <v>26</v>
      </c>
      <c r="L880" s="1" t="s">
        <v>45</v>
      </c>
      <c r="M880" s="1" t="s">
        <v>13</v>
      </c>
    </row>
    <row r="881" spans="1:13" x14ac:dyDescent="0.25">
      <c r="A881" s="1" t="s">
        <v>716</v>
      </c>
      <c r="B881" s="1" t="s">
        <v>706</v>
      </c>
      <c r="C881" s="1" t="s">
        <v>1514</v>
      </c>
      <c r="D881" s="1" t="s">
        <v>44</v>
      </c>
      <c r="E881">
        <v>33</v>
      </c>
      <c r="F881" t="str">
        <f>VLOOKUP(Titanic_dataset[[#This Row],[Age]],$P$4:$Q$13,2)</f>
        <v>30-39</v>
      </c>
      <c r="G881" s="1" t="s">
        <v>718</v>
      </c>
      <c r="H881">
        <v>0</v>
      </c>
      <c r="I881">
        <v>0</v>
      </c>
      <c r="J881">
        <v>1</v>
      </c>
      <c r="K881" s="4">
        <v>7.8958000000000004</v>
      </c>
      <c r="L881" s="1" t="s">
        <v>45</v>
      </c>
      <c r="M881" s="1" t="s">
        <v>719</v>
      </c>
    </row>
    <row r="882" spans="1:13" x14ac:dyDescent="0.25">
      <c r="A882" s="1" t="s">
        <v>723</v>
      </c>
      <c r="B882" s="1" t="s">
        <v>707</v>
      </c>
      <c r="C882" s="1" t="s">
        <v>1515</v>
      </c>
      <c r="D882" s="1" t="s">
        <v>47</v>
      </c>
      <c r="E882">
        <v>22</v>
      </c>
      <c r="F882" t="str">
        <f>VLOOKUP(Titanic_dataset[[#This Row],[Age]],$P$4:$Q$13,2)</f>
        <v>20-29</v>
      </c>
      <c r="G882" s="1" t="s">
        <v>718</v>
      </c>
      <c r="H882">
        <v>0</v>
      </c>
      <c r="I882">
        <v>0</v>
      </c>
      <c r="J882">
        <v>1</v>
      </c>
      <c r="K882" s="4">
        <v>10.5167</v>
      </c>
      <c r="L882" s="1" t="s">
        <v>45</v>
      </c>
      <c r="M882" s="1" t="s">
        <v>719</v>
      </c>
    </row>
    <row r="883" spans="1:13" x14ac:dyDescent="0.25">
      <c r="A883" s="1" t="s">
        <v>716</v>
      </c>
      <c r="B883" s="1" t="s">
        <v>708</v>
      </c>
      <c r="C883" s="1" t="s">
        <v>1516</v>
      </c>
      <c r="D883" s="1" t="s">
        <v>44</v>
      </c>
      <c r="E883">
        <v>28</v>
      </c>
      <c r="F883" t="str">
        <f>VLOOKUP(Titanic_dataset[[#This Row],[Age]],$P$4:$Q$13,2)</f>
        <v>20-29</v>
      </c>
      <c r="G883" s="1" t="s">
        <v>733</v>
      </c>
      <c r="H883">
        <v>0</v>
      </c>
      <c r="I883">
        <v>0</v>
      </c>
      <c r="J883">
        <v>1</v>
      </c>
      <c r="K883" s="4">
        <v>10.5</v>
      </c>
      <c r="L883" s="1" t="s">
        <v>45</v>
      </c>
      <c r="M883" s="1" t="s">
        <v>719</v>
      </c>
    </row>
    <row r="884" spans="1:13" x14ac:dyDescent="0.25">
      <c r="A884" s="1" t="s">
        <v>716</v>
      </c>
      <c r="B884" s="1" t="s">
        <v>709</v>
      </c>
      <c r="C884" s="1" t="s">
        <v>1517</v>
      </c>
      <c r="D884" s="1" t="s">
        <v>44</v>
      </c>
      <c r="E884">
        <v>25</v>
      </c>
      <c r="F884" t="str">
        <f>VLOOKUP(Titanic_dataset[[#This Row],[Age]],$P$4:$Q$13,2)</f>
        <v>20-29</v>
      </c>
      <c r="G884" s="1" t="s">
        <v>718</v>
      </c>
      <c r="H884">
        <v>0</v>
      </c>
      <c r="I884">
        <v>0</v>
      </c>
      <c r="J884">
        <v>1</v>
      </c>
      <c r="K884" s="4">
        <v>7.05</v>
      </c>
      <c r="L884" s="1" t="s">
        <v>45</v>
      </c>
      <c r="M884" s="1" t="s">
        <v>719</v>
      </c>
    </row>
    <row r="885" spans="1:13" x14ac:dyDescent="0.25">
      <c r="A885" s="1" t="s">
        <v>720</v>
      </c>
      <c r="B885" s="1" t="s">
        <v>64</v>
      </c>
      <c r="C885" s="1" t="s">
        <v>1518</v>
      </c>
      <c r="D885" s="1" t="s">
        <v>47</v>
      </c>
      <c r="E885">
        <v>39</v>
      </c>
      <c r="F885" t="str">
        <f>VLOOKUP(Titanic_dataset[[#This Row],[Age]],$P$4:$Q$13,2)</f>
        <v>30-39</v>
      </c>
      <c r="G885" s="1" t="s">
        <v>718</v>
      </c>
      <c r="H885">
        <v>0</v>
      </c>
      <c r="I885">
        <v>5</v>
      </c>
      <c r="J885">
        <v>6</v>
      </c>
      <c r="K885" s="4">
        <v>29.125</v>
      </c>
      <c r="L885" s="1" t="s">
        <v>53</v>
      </c>
      <c r="M885" s="1" t="s">
        <v>719</v>
      </c>
    </row>
    <row r="886" spans="1:13" x14ac:dyDescent="0.25">
      <c r="A886" s="1" t="s">
        <v>867</v>
      </c>
      <c r="B886" s="1" t="s">
        <v>710</v>
      </c>
      <c r="C886" s="1" t="s">
        <v>1519</v>
      </c>
      <c r="D886" s="1" t="s">
        <v>44</v>
      </c>
      <c r="E886">
        <v>27</v>
      </c>
      <c r="F886" t="str">
        <f>VLOOKUP(Titanic_dataset[[#This Row],[Age]],$P$4:$Q$13,2)</f>
        <v>20-29</v>
      </c>
      <c r="G886" s="1" t="s">
        <v>733</v>
      </c>
      <c r="H886">
        <v>0</v>
      </c>
      <c r="I886">
        <v>0</v>
      </c>
      <c r="J886">
        <v>1</v>
      </c>
      <c r="K886" s="4">
        <v>13</v>
      </c>
      <c r="L886" s="1" t="s">
        <v>45</v>
      </c>
      <c r="M886" s="1" t="s">
        <v>719</v>
      </c>
    </row>
    <row r="887" spans="1:13" x14ac:dyDescent="0.25">
      <c r="A887" s="1" t="s">
        <v>723</v>
      </c>
      <c r="B887" s="1" t="s">
        <v>280</v>
      </c>
      <c r="C887" s="1" t="s">
        <v>1520</v>
      </c>
      <c r="D887" s="1" t="s">
        <v>47</v>
      </c>
      <c r="E887">
        <v>19</v>
      </c>
      <c r="F887" t="str">
        <f>VLOOKUP(Titanic_dataset[[#This Row],[Age]],$P$4:$Q$13,2)</f>
        <v>10-19</v>
      </c>
      <c r="G887" s="1" t="s">
        <v>722</v>
      </c>
      <c r="H887">
        <v>0</v>
      </c>
      <c r="I887">
        <v>0</v>
      </c>
      <c r="J887">
        <v>1</v>
      </c>
      <c r="K887" s="4">
        <v>30</v>
      </c>
      <c r="L887" s="1" t="s">
        <v>45</v>
      </c>
      <c r="M887" s="1" t="s">
        <v>13</v>
      </c>
    </row>
    <row r="888" spans="1:13" x14ac:dyDescent="0.25">
      <c r="A888" s="1" t="s">
        <v>723</v>
      </c>
      <c r="B888" s="1" t="s">
        <v>651</v>
      </c>
      <c r="C888" s="1" t="s">
        <v>1521</v>
      </c>
      <c r="D888" s="1" t="s">
        <v>47</v>
      </c>
      <c r="F888" t="str">
        <f>VLOOKUP(Titanic_dataset[[#This Row],[Age]],$P$4:$Q$13,2)</f>
        <v>0-9</v>
      </c>
      <c r="G888" s="1" t="s">
        <v>718</v>
      </c>
      <c r="H888">
        <v>1</v>
      </c>
      <c r="I888">
        <v>2</v>
      </c>
      <c r="J888">
        <v>4</v>
      </c>
      <c r="K888" s="4">
        <v>23.45</v>
      </c>
      <c r="L888" s="1" t="s">
        <v>45</v>
      </c>
      <c r="M888" s="1" t="s">
        <v>719</v>
      </c>
    </row>
    <row r="889" spans="1:13" x14ac:dyDescent="0.25">
      <c r="A889" s="1" t="s">
        <v>716</v>
      </c>
      <c r="B889" s="1" t="s">
        <v>711</v>
      </c>
      <c r="C889" s="1" t="s">
        <v>1522</v>
      </c>
      <c r="D889" s="1" t="s">
        <v>44</v>
      </c>
      <c r="E889">
        <v>26</v>
      </c>
      <c r="F889" t="str">
        <f>VLOOKUP(Titanic_dataset[[#This Row],[Age]],$P$4:$Q$13,2)</f>
        <v>20-29</v>
      </c>
      <c r="G889" s="1" t="s">
        <v>722</v>
      </c>
      <c r="H889">
        <v>0</v>
      </c>
      <c r="I889">
        <v>0</v>
      </c>
      <c r="J889">
        <v>1</v>
      </c>
      <c r="K889" s="4">
        <v>30</v>
      </c>
      <c r="L889" s="1" t="s">
        <v>48</v>
      </c>
      <c r="M889" s="1" t="s">
        <v>13</v>
      </c>
    </row>
    <row r="890" spans="1:13" x14ac:dyDescent="0.25">
      <c r="A890" s="1" t="s">
        <v>716</v>
      </c>
      <c r="B890" s="1" t="s">
        <v>712</v>
      </c>
      <c r="C890" s="1" t="s">
        <v>835</v>
      </c>
      <c r="D890" s="1" t="s">
        <v>44</v>
      </c>
      <c r="E890">
        <v>32</v>
      </c>
      <c r="F890" t="str">
        <f>VLOOKUP(Titanic_dataset[[#This Row],[Age]],$P$4:$Q$13,2)</f>
        <v>30-39</v>
      </c>
      <c r="G890" s="1" t="s">
        <v>718</v>
      </c>
      <c r="H890">
        <v>0</v>
      </c>
      <c r="I890">
        <v>0</v>
      </c>
      <c r="J890">
        <v>1</v>
      </c>
      <c r="K890" s="4">
        <v>7.75</v>
      </c>
      <c r="L890" s="1" t="s">
        <v>53</v>
      </c>
      <c r="M890" s="1" t="s">
        <v>719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3B915-2B81-4ABC-A09D-FE529BAF1499}">
  <dimension ref="A1:D18"/>
  <sheetViews>
    <sheetView workbookViewId="0"/>
  </sheetViews>
  <sheetFormatPr defaultRowHeight="15" x14ac:dyDescent="0.25"/>
  <cols>
    <col min="1" max="1" width="59.7109375" bestFit="1" customWidth="1"/>
    <col min="2" max="2" width="15.7109375" bestFit="1" customWidth="1"/>
    <col min="3" max="3" width="18.85546875" bestFit="1" customWidth="1"/>
    <col min="4" max="4" width="81.140625" bestFit="1" customWidth="1"/>
  </cols>
  <sheetData>
    <row r="1" spans="1:4" x14ac:dyDescent="0.25">
      <c r="A1" t="s">
        <v>0</v>
      </c>
      <c r="B1" t="s">
        <v>1</v>
      </c>
      <c r="C1" t="s">
        <v>2</v>
      </c>
      <c r="D1" t="s">
        <v>3</v>
      </c>
    </row>
    <row r="2" spans="1:4" x14ac:dyDescent="0.25">
      <c r="A2" s="1" t="s">
        <v>4</v>
      </c>
      <c r="B2" s="1"/>
      <c r="C2" s="1"/>
      <c r="D2" s="1"/>
    </row>
    <row r="3" spans="1:4" x14ac:dyDescent="0.25">
      <c r="A3" s="1"/>
      <c r="B3" s="1"/>
      <c r="C3" s="1"/>
      <c r="D3" s="1"/>
    </row>
    <row r="4" spans="1:4" x14ac:dyDescent="0.25">
      <c r="A4" s="1" t="s">
        <v>5</v>
      </c>
      <c r="B4" s="1" t="s">
        <v>6</v>
      </c>
      <c r="C4" s="1" t="s">
        <v>7</v>
      </c>
      <c r="D4" s="1" t="s">
        <v>8</v>
      </c>
    </row>
    <row r="5" spans="1:4" x14ac:dyDescent="0.25">
      <c r="A5" s="1" t="s">
        <v>9</v>
      </c>
      <c r="B5" s="1" t="s">
        <v>10</v>
      </c>
      <c r="C5" s="1" t="s">
        <v>11</v>
      </c>
      <c r="D5" s="1" t="s">
        <v>12</v>
      </c>
    </row>
    <row r="6" spans="1:4" x14ac:dyDescent="0.25">
      <c r="A6" s="1" t="s">
        <v>13</v>
      </c>
      <c r="B6" s="1" t="s">
        <v>10</v>
      </c>
      <c r="C6" s="1" t="s">
        <v>14</v>
      </c>
      <c r="D6" s="1" t="s">
        <v>15</v>
      </c>
    </row>
    <row r="7" spans="1:4" x14ac:dyDescent="0.25">
      <c r="A7" s="1" t="s">
        <v>16</v>
      </c>
      <c r="B7" s="1" t="s">
        <v>10</v>
      </c>
      <c r="C7" s="1" t="s">
        <v>17</v>
      </c>
      <c r="D7" s="1" t="s">
        <v>18</v>
      </c>
    </row>
    <row r="8" spans="1:4" x14ac:dyDescent="0.25">
      <c r="A8" s="1" t="s">
        <v>19</v>
      </c>
      <c r="B8" s="1" t="s">
        <v>20</v>
      </c>
      <c r="C8" s="1" t="s">
        <v>21</v>
      </c>
      <c r="D8" s="1" t="s">
        <v>22</v>
      </c>
    </row>
    <row r="9" spans="1:4" x14ac:dyDescent="0.25">
      <c r="A9" s="1" t="s">
        <v>23</v>
      </c>
      <c r="B9" s="1" t="s">
        <v>20</v>
      </c>
      <c r="C9" s="1" t="s">
        <v>24</v>
      </c>
      <c r="D9" s="1" t="s">
        <v>25</v>
      </c>
    </row>
    <row r="10" spans="1:4" x14ac:dyDescent="0.25">
      <c r="A10" s="1" t="s">
        <v>26</v>
      </c>
      <c r="B10" s="1" t="s">
        <v>27</v>
      </c>
      <c r="C10" s="1" t="s">
        <v>28</v>
      </c>
      <c r="D10" s="1"/>
    </row>
    <row r="11" spans="1:4" x14ac:dyDescent="0.25">
      <c r="A11" s="1" t="s">
        <v>29</v>
      </c>
      <c r="B11" s="1" t="s">
        <v>10</v>
      </c>
      <c r="C11" s="1" t="s">
        <v>21</v>
      </c>
      <c r="D11" s="1" t="s">
        <v>30</v>
      </c>
    </row>
    <row r="12" spans="1:4" x14ac:dyDescent="0.25">
      <c r="A12" s="1" t="s">
        <v>31</v>
      </c>
      <c r="B12" s="1" t="s">
        <v>10</v>
      </c>
      <c r="C12" s="1" t="s">
        <v>21</v>
      </c>
      <c r="D12" s="1" t="s">
        <v>32</v>
      </c>
    </row>
    <row r="13" spans="1:4" x14ac:dyDescent="0.25">
      <c r="A13" s="1" t="s">
        <v>33</v>
      </c>
      <c r="B13" s="1" t="s">
        <v>20</v>
      </c>
      <c r="C13" s="1" t="s">
        <v>21</v>
      </c>
      <c r="D13" s="1"/>
    </row>
    <row r="14" spans="1:4" x14ac:dyDescent="0.25">
      <c r="A14" s="1" t="s">
        <v>34</v>
      </c>
      <c r="B14" s="1" t="s">
        <v>27</v>
      </c>
      <c r="C14" s="1" t="s">
        <v>35</v>
      </c>
      <c r="D14" s="1" t="s">
        <v>36</v>
      </c>
    </row>
    <row r="15" spans="1:4" x14ac:dyDescent="0.25">
      <c r="A15" s="1" t="s">
        <v>37</v>
      </c>
      <c r="B15" s="1" t="s">
        <v>20</v>
      </c>
      <c r="C15" s="1" t="s">
        <v>21</v>
      </c>
      <c r="D15" s="1"/>
    </row>
    <row r="16" spans="1:4" x14ac:dyDescent="0.25">
      <c r="A16" s="1" t="s">
        <v>38</v>
      </c>
      <c r="B16" s="1" t="s">
        <v>20</v>
      </c>
      <c r="C16" s="1" t="s">
        <v>39</v>
      </c>
      <c r="D16" s="1" t="s">
        <v>40</v>
      </c>
    </row>
    <row r="17" spans="1:4" x14ac:dyDescent="0.25">
      <c r="A17" s="1"/>
      <c r="B17" s="1"/>
      <c r="C17" s="1"/>
      <c r="D17" s="1"/>
    </row>
    <row r="18" spans="1:4" x14ac:dyDescent="0.25">
      <c r="A18" s="1" t="s">
        <v>41</v>
      </c>
      <c r="B18" s="1"/>
      <c r="C18" s="1"/>
      <c r="D18" s="1"/>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a e 6 6 5 a 0 9 - 5 9 b c - 4 8 0 5 - 8 d 7 8 - 8 d 0 6 b 0 c e e 1 5 e "   x m l n s = " h t t p : / / s c h e m a s . m i c r o s o f t . c o m / D a t a M a s h u p " > A A A A A G o H A A B Q S w M E F A A C A A g A M h g I V Y U q Y V m m A A A A + Q A A A B I A H A B D b 2 5 m a W c v U G F j a 2 F n Z S 5 4 b W w g o h g A K K A U A A A A A A A A A A A A A A A A A A A A A A A A A A A A h c 8 x D o I w G A X g q 5 D u t K U a I + S n D K 6 S m B C N a 1 M q N E I x t F j u 5 u C R v I I k i r o 5 v p d v e O 9 x u 0 M 2 t k 1 w V b 3 V n U l R h C k K l J F d q U 2 V o s G d w j X K O O y E P I t K B R M 2 N h l t m a L a u U t C i P c e + w X u + o o w S i N y z L e F r F U r 0 A f r / z j U x j p h p E I c D q 8 x n O F 4 i V e M x Z h O F s j c Q 6 7 N 1 7 B p M q Z A f k r Y D I 0 b e s W V C f c F k D k C e d / g T 1 B L A w Q U A A I A C A A y G A h 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h g I V c C 6 k e J i B A A A T x M A A B M A H A B G b 3 J t d W x h c y 9 T Z W N 0 a W 9 u M S 5 t I K I Y A C i g F A A A A A A A A A A A A A A A A A A A A A A A A A A A A M V Y X W / b N h R 9 D 5 D / Q K g v N i o Y k 5 y k x b o M y O w U y 1 Z s a e S t D 4 4 x 0 B I X C 6 Y k g 6 R S u 4 H / e y + p T 0 q i L W c P C y C k v f w 4 9 9 5 z d E i F E 1 + E S Y y 8 7 L f z 4 f z s / I y v M C M B m i R R R G L B 0 T W i R J y f I f j x k p T 5 B C K 3 W 5 / Q 0 Z e E r Z d J s h 5 8 D C k Z T Z J Y y A U D a / L j 4 1 + c M P 7 4 G 9 n F 6 A u O n z A L H 6 e E r 0 W y e Z y F A s e h j 6 Z Y 4 N G W 8 q 0 1 t F G c U m o j w V I y t D O s A v 8 f b 0 W I A M w M / G V + J 0 h 0 b R X D l v 1 7 G A f X l p p l L f Z z u e 0 i 3 + O N N V k B O l Q z 2 2 2 I B Z v M 8 B J S n T E c 8 3 8 T F k 0 S m k a x H O Q D H d B + e b G y U c e C x G A G E m Q r 9 j Y q 4 q 4 h P j b E L 7 T 4 f n h + F s a d a d Z Z e G M V 7 Q q g L g 4 l / l 9 8 3 G P O C S T J T I x U E 4 5 w c s + S K B F Q 3 K 8 E B 3 J 6 y U s + k s c H T U g b z f M Z N 5 R 6 P q a Y 8 W u Z 4 2 L 4 G s I 7 M p G s l 6 h 3 A T B 2 F 4 u r i 5 F c o K i 8 9 y k M t + N / 4 I i 0 e P f I t h W 7 e S r n x W m 0 J C y b G S 6 9 T Q c a Z v 6 q H Z 6 F / h o a m 2 + D 4 5 2 K f g T B d G w 9 w c s w b q V x G y 0 x W 5 O g n X P K n s N n 0 i h 9 X z X 4 g U T J s / I H 2 c k a e d l A H h 4 0 m L D 1 v t b 2 m 7 E Q 3 j u Y B h k Y C Z P 7 N Y E l V 1 m H 5 d K R 3 E d / w S p N 4 A 1 o n I b f Y P U t 9 l c I X p T g I J a W V A M I R L M h z A R V K 9 o 5 q r / u x C R e J h M T A x u K f V j y N 6 Y p q R O g 4 i o 6 a K Z i W 5 5 8 k l S s c L Q R C U g i n 8 + K h b I 6 u y Y N I 6 R j x G y k Z l u f 5 Z M S E n O R f P 0 v m G 5 P T F n p R D 4 r w p b g T 0 8 n Y X o b G o p c Y W i 5 Q 1 N C w y g U h F X o a k o 2 o w U u j 4 T C C t Q 8 W J k t k J i / 7 M r t B p C h j T 6 n Y D 6 e 2 E m z 5 s / D w k d G T r H N y L U M 2 n K P a s t c i t R X i a O / / T m o Q d w P J M Z R 9 6 s v B 7 p f f V f H s z 5 h L p D q 0 b 5 P 4 x 1 z 5 / V k q p Y d 7 f 3 o Q O / d e v f N / R + / v v 9 O 1 R D X S E F v E p x + L I y b o P J e Q X U O 6 q Z n 9 i 7 e 7 n 1 W U b b h c T d + I G B y h H X r S A 1 1 + 7 C j D p H i / C 3 h a o K q 8 w b / z j w 7 t 9 L y i C 0 P 1 e L A L E / I + q F Y n Y M G A V w c F U C 7 T n W Q V O e r o T t 1 Q x n 3 c n e 4 W V o / w D O F W 4 z R 7 r o K 0 s E u e l o s a M l S B 0 p Z y k m Q m n R c s 3 y b y d U E r O j 9 U 4 D F K + K 5 U c Z m m + y Q c e Z U 9 W 1 7 X C 1 q N F w e l Y S e m r p s F n r u I Y b L X m K 4 B G Y k Q 2 N m J i Z H N S J d 9 V T C Z a 4 E h 4 t X Y 7 3 r i X U F O K 5 8 4 l P q u g k C S X A K 1 4 + o A o K o 4 Q R / l x l D F N I d 8 u B e B v 8 l 8 m I 2 V / a x e D t X 7 r F 4 6 3 R L 4 O q o B L S E p A J 0 M N O N r 2 E l z g H P 1 P P p 4 Z m 6 4 n v Y Z j 3 h 0 1 0 U P k 6 F q u U h + V r z f o 9 Q 4 g s Z 6 / J O p y C i / k n a + i Z w z V 8 j O q p d f B c Z Z f n + g C w b m I X x W t P w R D P U k n K M v d D z M j S i 0 T D 3 g E I a s P b L a 4 R R q a q 3 R E 5 S h t t X G m 7 R k c G 8 A F i g n 3 5 W f 8 I Y G q X i 9 J S K m 7 V H f X D r f 7 N p b f j h O 1 B L A Q I t A B Q A A g A I A D I Y C F W F K m F Z p g A A A P k A A A A S A A A A A A A A A A A A A A A A A A A A A A B D b 2 5 m a W c v U G F j a 2 F n Z S 5 4 b W x Q S w E C L Q A U A A I A C A A y G A h V D 8 r p q 6 Q A A A D p A A A A E w A A A A A A A A A A A A A A A A D y A A A A W 0 N v b n R l b n R f V H l w Z X N d L n h t b F B L A Q I t A B Q A A g A I A D I Y C F X A u p H i Y g Q A A E 8 T A A A T A A A A A A A A A A A A A A A A A O M B A A B G b 3 J t d W x h c y 9 T Z W N 0 a W 9 u M S 5 t U E s F B g A A A A A D A A M A w g A A A J I 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g t A A A A A A A A 5 i 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N v b W 1 l b n R 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v b W 1 l b n R z I i A v P j x F b n R y e S B U e X B l P S J G a W x s Z W R D b 2 1 w b G V 0 Z V J l c 3 V s d F R v V 2 9 y a 3 N o Z W V 0 I i B W Y W x 1 Z T 0 i b D E i I C 8 + P E V u d H J 5 I F R 5 c G U 9 I k F k Z G V k V G 9 E Y X R h T W 9 k Z W w i I F Z h b H V l P S J s M C I g L z 4 8 R W 5 0 c n k g V H l w Z T 0 i R m l s b E N v d W 5 0 I i B W Y W x 1 Z T 0 i b D E 3 I i A v P j x F b n R y e S B U e X B l P S J G a W x s R X J y b 3 J D b 2 R l I i B W Y W x 1 Z T 0 i c 1 V u a 2 5 v d 2 4 i I C 8 + P E V u d H J 5 I F R 5 c G U 9 I k Z p b G x F c n J v c k N v d W 5 0 I i B W Y W x 1 Z T 0 i b D A i I C 8 + P E V u d H J 5 I F R 5 c G U 9 I k Z p b G x M Y X N 0 V X B k Y X R l Z C I g V m F s d W U 9 I m Q y M D I y L T A 4 L T A 4 V D A 0 O j I w O j E y L j g w M D A 4 M D h a I i A v P j x F b n R y e S B U e X B l P S J G a W x s Q 2 9 s d W 1 u V H l w Z X M i I F Z h b H V l P S J z Q m d Z R 0 J n P T 0 i I C 8 + P E V u d H J 5 I F R 5 c G U 9 I k Z p b G x D b 2 x 1 b W 5 O Y W 1 l c y I g V m F s d W U 9 I n N b J n F 1 b 3 Q 7 Q 2 9 s d W 1 u M S Z x d W 9 0 O y w m c X V v d D t D b 2 x 1 b W 4 y J n F 1 b 3 Q 7 L C Z x d W 9 0 O 0 N v b H V t b j M m c X V v d D s s J n F 1 b 3 Q 7 Q 2 9 s d W 1 u N 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0 N v b W 1 l b n R z L 0 N o Y W 5 n Z W Q g V H l w Z S 5 7 Q 2 9 s d W 1 u M S w w f S Z x d W 9 0 O y w m c X V v d D t T Z W N 0 a W 9 u M S 9 D b 2 1 t Z W 5 0 c y 9 D a G F u Z 2 V k I F R 5 c G U u e 0 N v b H V t b j I s M X 0 m c X V v d D s s J n F 1 b 3 Q 7 U 2 V j d G l v b j E v Q 2 9 t b W V u d H M v Q 2 h h b m d l Z C B U e X B l L n t D b 2 x 1 b W 4 z L D J 9 J n F 1 b 3 Q 7 L C Z x d W 9 0 O 1 N l Y 3 R p b 2 4 x L 0 N v b W 1 l b n R z L 0 N o Y W 5 n Z W Q g V H l w Z S 5 7 Q 2 9 s d W 1 u N C w z f S Z x d W 9 0 O 1 0 s J n F 1 b 3 Q 7 Q 2 9 s d W 1 u Q 2 9 1 b n Q m c X V v d D s 6 N C w m c X V v d D t L Z X l D b 2 x 1 b W 5 O Y W 1 l c y Z x d W 9 0 O z p b X S w m c X V v d D t D b 2 x 1 b W 5 J Z G V u d G l 0 a W V z J n F 1 b 3 Q 7 O l s m c X V v d D t T Z W N 0 a W 9 u M S 9 D b 2 1 t Z W 5 0 c y 9 D a G F u Z 2 V k I F R 5 c G U u e 0 N v b H V t b j E s M H 0 m c X V v d D s s J n F 1 b 3 Q 7 U 2 V j d G l v b j E v Q 2 9 t b W V u d H M v Q 2 h h b m d l Z C B U e X B l L n t D b 2 x 1 b W 4 y L D F 9 J n F 1 b 3 Q 7 L C Z x d W 9 0 O 1 N l Y 3 R p b 2 4 x L 0 N v b W 1 l b n R z L 0 N o Y W 5 n Z W Q g V H l w Z S 5 7 Q 2 9 s d W 1 u M y w y f S Z x d W 9 0 O y w m c X V v d D t T Z W N 0 a W 9 u M S 9 D b 2 1 t Z W 5 0 c y 9 D a G F u Z 2 V k I F R 5 c G U u e 0 N v b H V t b j Q s M 3 0 m c X V v d D t d L C Z x d W 9 0 O 1 J l b G F 0 a W 9 u c 2 h p c E l u Z m 8 m c X V v d D s 6 W 1 1 9 I i A v P j w v U 3 R h Y m x l R W 5 0 c m l l c z 4 8 L 0 l 0 Z W 0 + P E l 0 Z W 0 + P E l 0 Z W 1 M b 2 N h d G l v b j 4 8 S X R l b V R 5 c G U + R m 9 y b X V s Y T w v S X R l b V R 5 c G U + P E l 0 Z W 1 Q Y X R o P l N l Y 3 R p b 2 4 x L 0 N v b W 1 l b n R z L 1 N v d X J j Z T w v S X R l b V B h d G g + P C 9 J d G V t T G 9 j Y X R p b 2 4 + P F N 0 Y W J s Z U V u d H J p Z X M g L z 4 8 L 0 l 0 Z W 0 + P E l 0 Z W 0 + P E l 0 Z W 1 M b 2 N h d G l v b j 4 8 S X R l b V R 5 c G U + R m 9 y b X V s Y T w v S X R l b V R 5 c G U + P E l 0 Z W 1 Q Y X R o P l N l Y 3 R p b 2 4 x L 0 N v b W 1 l b n R z L 0 N v b W 1 l b n R z X 1 N o Z W V 0 P C 9 J d G V t U G F 0 a D 4 8 L 0 l 0 Z W 1 M b 2 N h d G l v b j 4 8 U 3 R h Y m x l R W 5 0 c m l l c y A v P j w v S X R l b T 4 8 S X R l b T 4 8 S X R l b U x v Y 2 F 0 a W 9 u P j x J d G V t V H l w Z T 5 G b 3 J t d W x h P C 9 J d G V t V H l w Z T 4 8 S X R l b V B h d G g + U 2 V j d G l v b j E v Q 2 9 t b W V u d H M v Q 2 h h b m d l Z C U y M F R 5 c G U 8 L 0 l 0 Z W 1 Q Y X R o P j w v S X R l b U x v Y 2 F 0 a W 9 u P j x T d G F i b G V F b n R y a W V z I C 8 + P C 9 J d G V t P j x J d G V t P j x J d G V t T G 9 j Y X R p b 2 4 + P E l 0 Z W 1 U e X B l P k Z v c m 1 1 b G E 8 L 0 l 0 Z W 1 U e X B l P j x J d G V t U G F 0 a D 5 T Z W N 0 a W 9 u M S 9 U a X R h b m l j J T I w Z G F 0 Y X N l d 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U a X R h b m l j X 2 R h d G F z Z X Q i I C 8 + P E V u d H J 5 I F R 5 c G U 9 I k Z p b G x l Z E N v b X B s Z X R l U m V z d W x 0 V G 9 X b 3 J r c 2 h l Z X Q i I F Z h b H V l P S J s M S I g L z 4 8 R W 5 0 c n k g V H l w Z T 0 i R m l s b F N 0 Y X R 1 c y I g V m F s d W U 9 I n N D b 2 1 w b G V 0 Z S I g L z 4 8 R W 5 0 c n k g V H l w Z T 0 i R m l s b E N v b H V t b k 5 h b W V z I i B W Y W x 1 Z T 0 i c 1 s m c X V v d D t U a X R s Z S Z x d W 9 0 O y w m c X V v d D t M Y X N 0 I E 5 h b W U m c X V v d D s s J n F 1 b 3 Q 7 T 3 R o Z X I g T m F t Z X M m c X V v d D s s J n F 1 b 3 Q 7 U 2 V 4 J n F 1 b 3 Q 7 L C Z x d W 9 0 O 0 F n Z S Z x d W 9 0 O y w m c X V v d D t Q Y 2 x h c 3 M m c X V v d D s s J n F 1 b 3 Q 7 U 2 l i U 3 A m c X V v d D s s J n F 1 b 3 Q 7 U G F y Y 2 g m c X V v d D s s J n F 1 b 3 Q 7 R m F t a W x 5 I F N p e m U m c X V v d D s s J n F 1 b 3 Q 7 R m F y Z S Z x d W 9 0 O y w m c X V v d D t F b W J h c m t l Z C Z x d W 9 0 O y w m c X V v d D t T d X J 2 a X Z l Z C Z x d W 9 0 O 1 0 i I C 8 + P E V u d H J 5 I F R 5 c G U 9 I k Z p b G x D b 2 x 1 b W 5 U e X B l c y I g V m F s d W U 9 I n N C Z 1 l H Q m d N R 0 F 3 T U R C U V l H I i A v P j x F b n R y e S B U e X B l P S J G a W x s T G F z d F V w Z G F 0 Z W Q i I F Z h b H V l P S J k M j A y M i 0 w O C 0 w O F Q w N T o z M j o 0 O S 4 2 M j g 3 N D c w W i I g L z 4 8 R W 5 0 c n k g V H l w Z T 0 i R m l s b E V y c m 9 y Q 2 9 1 b n Q i I F Z h b H V l P S J s M C I g L z 4 8 R W 5 0 c n k g V H l w Z T 0 i R m l s b E V y c m 9 y Q 2 9 k Z S I g V m F s d W U 9 I n N V b m t u b 3 d u I i A v P j x F b n R y e S B U e X B l P S J G a W x s Q 2 9 1 b n Q i I F Z h b H V l P S J s O D g 5 I i A v P j x F b n R y e S B U e X B l P S J B Z G R l Z F R v R G F 0 Y U 1 v Z G V s I i B W Y W x 1 Z T 0 i b D A i I C 8 + P E V u d H J 5 I F R 5 c G U 9 I l F 1 Z X J 5 S U Q i I F Z h b H V l P S J z O G I 1 M 2 J l Y T Q t Z j c y M C 0 0 N z k 3 L T g y N j g t Y 2 Y 2 O D V m N z E 3 M m F k I i A v P j x F b n R y e S B U e X B l P S J S Z W x h d G l v b n N o a X B J b m Z v Q 2 9 u d G F p b m V y I i B W Y W x 1 Z T 0 i c 3 s m c X V v d D t j b 2 x 1 b W 5 D b 3 V u d C Z x d W 9 0 O z o x M i w m c X V v d D t r Z X l D b 2 x 1 b W 5 O Y W 1 l c y Z x d W 9 0 O z p b X S w m c X V v d D t x d W V y e V J l b G F 0 a W 9 u c 2 h p c H M m c X V v d D s 6 W 1 0 s J n F 1 b 3 Q 7 Y 2 9 s d W 1 u S W R l b n R p d G l l c y Z x d W 9 0 O z p b J n F 1 b 3 Q 7 U 2 V j d G l v b j E v V G l 0 Y W 5 p Y y B k Y X R h c 2 V 0 L 1 R y a W 1 t Z W Q g V G V 4 d D E u e 1 R p d G x l L D J 9 J n F 1 b 3 Q 7 L C Z x d W 9 0 O 1 N l Y 3 R p b 2 4 x L 1 R p d G F u a W M g Z G F 0 Y X N l d C 9 D a G F u Z 2 V k I F R 5 c G U y L n t O Y W 1 l L j E s M X 0 m c X V v d D s s J n F 1 b 3 Q 7 U 2 V j d G l v b j E v V G l 0 Y W 5 p Y y B k Y X R h c 2 V 0 L 1 R y a W 1 t Z W Q g V G V 4 d D I u e 0 9 0 a G V y I E 5 h b W V z L D N 9 J n F 1 b 3 Q 7 L C Z x d W 9 0 O 1 N l Y 3 R p b 2 4 x L 1 R p d G F u a W M g Z G F 0 Y X N l d C 9 D Y X B p d G F s a X p l Z C B F Y W N o I F d v c m Q u e 1 N l e C w y f S Z x d W 9 0 O y w m c X V v d D t T Z W N 0 a W 9 u M S 9 U a X R h b m l j I G R h d G F z Z X Q v Q 2 h h b m d l Z C B U e X B l M S 5 7 Q W d l L D N 9 J n F 1 b 3 Q 7 L C Z x d W 9 0 O 1 N l Y 3 R p b 2 4 x L 1 R p d G F u a W M g Z G F 0 Y X N l d C 9 S Z X B s Y W N l Z C B W Y W x 1 Z T c u e 1 B j b G F z c y w w f S Z x d W 9 0 O y w m c X V v d D t T Z W N 0 a W 9 u M S 9 U a X R h b m l j I G R h d G F z Z X Q v Q 2 h h b m d l Z C B U e X B l L n t T a W J T c C w 1 f S Z x d W 9 0 O y w m c X V v d D t T Z W N 0 a W 9 u M S 9 U a X R h b m l j I G R h d G F z Z X Q v Q 2 h h b m d l Z C B U e X B l L n t Q Y X J j a C w 2 f S Z x d W 9 0 O y w m c X V v d D t T Z W N 0 a W 9 u M S 9 U a X R h b m l j I G R h d G F z Z X Q v Q 2 h h b m d l Z C B U e X B l N i 5 7 R m F t a W x 5 I F N p e m U s M T N 9 J n F 1 b 3 Q 7 L C Z x d W 9 0 O 1 N l Y 3 R p b 2 4 x L 1 R p d G F u a W M g Z G F 0 Y X N l d C 9 D a G F u Z 2 V k I F R 5 c G U u e 0 Z h c m U s O H 0 m c X V v d D s s J n F 1 b 3 Q 7 U 2 V j d G l v b j E v V G l 0 Y W 5 p Y y B k Y X R h c 2 V 0 L 1 J l c G x h Y 2 V k I F Z h b H V l M i 5 7 R W 1 i Y X J r Z W Q s O X 0 m c X V v d D s s J n F 1 b 3 Q 7 U 2 V j d G l v b j E v V G l 0 Y W 5 p Y y B k Y X R h c 2 V 0 L 1 J l c G x h Y 2 V k I F Z h b H V l O C 5 7 U 3 V y d m l 2 Z W Q s M T J 9 J n F 1 b 3 Q 7 X S w m c X V v d D t D b 2 x 1 b W 5 D b 3 V u d C Z x d W 9 0 O z o x M i w m c X V v d D t L Z X l D b 2 x 1 b W 5 O Y W 1 l c y Z x d W 9 0 O z p b X S w m c X V v d D t D b 2 x 1 b W 5 J Z G V u d G l 0 a W V z J n F 1 b 3 Q 7 O l s m c X V v d D t T Z W N 0 a W 9 u M S 9 U a X R h b m l j I G R h d G F z Z X Q v V H J p b W 1 l Z C B U Z X h 0 M S 5 7 V G l 0 b G U s M n 0 m c X V v d D s s J n F 1 b 3 Q 7 U 2 V j d G l v b j E v V G l 0 Y W 5 p Y y B k Y X R h c 2 V 0 L 0 N o Y W 5 n Z W Q g V H l w Z T I u e 0 5 h b W U u M S w x f S Z x d W 9 0 O y w m c X V v d D t T Z W N 0 a W 9 u M S 9 U a X R h b m l j I G R h d G F z Z X Q v V H J p b W 1 l Z C B U Z X h 0 M i 5 7 T 3 R o Z X I g T m F t Z X M s M 3 0 m c X V v d D s s J n F 1 b 3 Q 7 U 2 V j d G l v b j E v V G l 0 Y W 5 p Y y B k Y X R h c 2 V 0 L 0 N h c G l 0 Y W x p e m V k I E V h Y 2 g g V 2 9 y Z C 5 7 U 2 V 4 L D J 9 J n F 1 b 3 Q 7 L C Z x d W 9 0 O 1 N l Y 3 R p b 2 4 x L 1 R p d G F u a W M g Z G F 0 Y X N l d C 9 D a G F u Z 2 V k I F R 5 c G U x L n t B Z 2 U s M 3 0 m c X V v d D s s J n F 1 b 3 Q 7 U 2 V j d G l v b j E v V G l 0 Y W 5 p Y y B k Y X R h c 2 V 0 L 1 J l c G x h Y 2 V k I F Z h b H V l N y 5 7 U G N s Y X N z L D B 9 J n F 1 b 3 Q 7 L C Z x d W 9 0 O 1 N l Y 3 R p b 2 4 x L 1 R p d G F u a W M g Z G F 0 Y X N l d C 9 D a G F u Z 2 V k I F R 5 c G U u e 1 N p Y l N w L D V 9 J n F 1 b 3 Q 7 L C Z x d W 9 0 O 1 N l Y 3 R p b 2 4 x L 1 R p d G F u a W M g Z G F 0 Y X N l d C 9 D a G F u Z 2 V k I F R 5 c G U u e 1 B h c m N o L D Z 9 J n F 1 b 3 Q 7 L C Z x d W 9 0 O 1 N l Y 3 R p b 2 4 x L 1 R p d G F u a W M g Z G F 0 Y X N l d C 9 D a G F u Z 2 V k I F R 5 c G U 2 L n t G Y W 1 p b H k g U 2 l 6 Z S w x M 3 0 m c X V v d D s s J n F 1 b 3 Q 7 U 2 V j d G l v b j E v V G l 0 Y W 5 p Y y B k Y X R h c 2 V 0 L 0 N o Y W 5 n Z W Q g V H l w Z S 5 7 R m F y Z S w 4 f S Z x d W 9 0 O y w m c X V v d D t T Z W N 0 a W 9 u M S 9 U a X R h b m l j I G R h d G F z Z X Q v U m V w b G F j Z W Q g V m F s d W U y L n t F b W J h c m t l Z C w 5 f S Z x d W 9 0 O y w m c X V v d D t T Z W N 0 a W 9 u M S 9 U a X R h b m l j I G R h d G F z Z X Q v U m V w b G F j Z W Q g V m F s d W U 4 L n t T d X J 2 a X Z l Z C w x M n 0 m c X V v d D t d L C Z x d W 9 0 O 1 J l b G F 0 a W 9 u c 2 h p c E l u Z m 8 m c X V v d D s 6 W 1 1 9 I i A v P j w v U 3 R h Y m x l R W 5 0 c m l l c z 4 8 L 0 l 0 Z W 0 + P E l 0 Z W 0 + P E l 0 Z W 1 M b 2 N h d G l v b j 4 8 S X R l b V R 5 c G U + R m 9 y b X V s Y T w v S X R l b V R 5 c G U + P E l 0 Z W 1 Q Y X R o P l N l Y 3 R p b 2 4 x L 1 R p d G F u a W M l M j B k Y X R h c 2 V 0 L 1 N v d X J j Z T w v S X R l b V B h d G g + P C 9 J d G V t T G 9 j Y X R p b 2 4 + P F N 0 Y W J s Z U V u d H J p Z X M g L z 4 8 L 0 l 0 Z W 0 + P E l 0 Z W 0 + P E l 0 Z W 1 M b 2 N h d G l v b j 4 8 S X R l b V R 5 c G U + R m 9 y b X V s Y T w v S X R l b V R 5 c G U + P E l 0 Z W 1 Q Y X R o P l N l Y 3 R p b 2 4 x L 1 R p d G F u a W M l M j B k Y X R h c 2 V 0 L 1 B h c 3 N l b m d l c n N f U 2 h l Z X Q 8 L 0 l 0 Z W 1 Q Y X R o P j w v S X R l b U x v Y 2 F 0 a W 9 u P j x T d G F i b G V F b n R y a W V z I C 8 + P C 9 J d G V t P j x J d G V t P j x J d G V t T G 9 j Y X R p b 2 4 + P E l 0 Z W 1 U e X B l P k Z v c m 1 1 b G E 8 L 0 l 0 Z W 1 U e X B l P j x J d G V t U G F 0 a D 5 T Z W N 0 a W 9 u M S 9 U a X R h b m l j J T I w Z G F 0 Y X N l d C 9 Q c m 9 t b 3 R l Z C U y M E h l Y W R l c n M 8 L 0 l 0 Z W 1 Q Y X R o P j w v S X R l b U x v Y 2 F 0 a W 9 u P j x T d G F i b G V F b n R y a W V z I C 8 + P C 9 J d G V t P j x J d G V t P j x J d G V t T G 9 j Y X R p b 2 4 + P E l 0 Z W 1 U e X B l P k Z v c m 1 1 b G E 8 L 0 l 0 Z W 1 U e X B l P j x J d G V t U G F 0 a D 5 T Z W N 0 a W 9 u M S 9 U a X R h b m l j J T I w Z G F 0 Y X N l d C 9 D a G F u Z 2 V k J T I w V H l w Z T w v S X R l b V B h d G g + P C 9 J d G V t T G 9 j Y X R p b 2 4 + P F N 0 Y W J s Z U V u d H J p Z X M g L z 4 8 L 0 l 0 Z W 0 + P E l 0 Z W 0 + P E l 0 Z W 1 M b 2 N h d G l v b j 4 8 S X R l b V R 5 c G U + R m 9 y b X V s Y T w v S X R l b V R 5 c G U + P E l 0 Z W 1 Q Y X R o P l N l Y 3 R p b 2 4 x L 1 R p d G F u a W M l M j B k Y X R h c 2 V 0 L 1 J l b W 9 2 Z W Q l M j B D b 2 x 1 b W 5 z P C 9 J d G V t U G F 0 a D 4 8 L 0 l 0 Z W 1 M b 2 N h d G l v b j 4 8 U 3 R h Y m x l R W 5 0 c m l l c y A v P j w v S X R l b T 4 8 S X R l b T 4 8 S X R l b U x v Y 2 F 0 a W 9 u P j x J d G V t V H l w Z T 5 G b 3 J t d W x h P C 9 J d G V t V H l w Z T 4 8 S X R l b V B h d G g + U 2 V j d G l v b j E v V G l 0 Y W 5 p Y y U y M G R h d G F z Z X Q v V H J p b W 1 l Z C U y M F R l e H Q 8 L 0 l 0 Z W 1 Q Y X R o P j w v S X R l b U x v Y 2 F 0 a W 9 u P j x T d G F i b G V F b n R y a W V z I C 8 + P C 9 J d G V t P j x J d G V t P j x J d G V t T G 9 j Y X R p b 2 4 + P E l 0 Z W 1 U e X B l P k Z v c m 1 1 b G E 8 L 0 l 0 Z W 1 U e X B l P j x J d G V t U G F 0 a D 5 T Z W N 0 a W 9 u M S 9 U a X R h b m l j J T I w Z G F 0 Y X N l d C 9 D Y X B p d G F s a X p l Z C U y M E V h Y 2 g l M j B X b 3 J k P C 9 J d G V t U G F 0 a D 4 8 L 0 l 0 Z W 1 M b 2 N h d G l v b j 4 8 U 3 R h Y m x l R W 5 0 c m l l c y A v P j w v S X R l b T 4 8 S X R l b T 4 8 S X R l b U x v Y 2 F 0 a W 9 u P j x J d G V t V H l w Z T 5 G b 3 J t d W x h P C 9 J d G V t V H l w Z T 4 8 S X R l b V B h d G g + U 2 V j d G l v b j E v V G l 0 Y W 5 p Y y U y M G R h d G F z Z X Q v Q 2 h h b m d l Z C U y M F R 5 c G U x P C 9 J d G V t U G F 0 a D 4 8 L 0 l 0 Z W 1 M b 2 N h d G l v b j 4 8 U 3 R h Y m x l R W 5 0 c m l l c y A v P j w v S X R l b T 4 8 S X R l b T 4 8 S X R l b U x v Y 2 F 0 a W 9 u P j x J d G V t V H l w Z T 5 G b 3 J t d W x h P C 9 J d G V t V H l w Z T 4 8 S X R l b V B h d G g + U 2 V j d G l v b j E v V G l 0 Y W 5 p Y y U y M G R h d G F z Z X Q v U m V w b G F j Z W Q l M j B W Y W x 1 Z T w v S X R l b V B h d G g + P C 9 J d G V t T G 9 j Y X R p b 2 4 + P F N 0 Y W J s Z U V u d H J p Z X M g L z 4 8 L 0 l 0 Z W 0 + P E l 0 Z W 0 + P E l 0 Z W 1 M b 2 N h d G l v b j 4 8 S X R l b V R 5 c G U + R m 9 y b X V s Y T w v S X R l b V R 5 c G U + P E l 0 Z W 1 Q Y X R o P l N l Y 3 R p b 2 4 x L 1 R p d G F u a W M l M j B k Y X R h c 2 V 0 L 1 J l c G x h Y 2 V k J T I w V m F s d W U x P C 9 J d G V t U G F 0 a D 4 8 L 0 l 0 Z W 1 M b 2 N h d G l v b j 4 8 U 3 R h Y m x l R W 5 0 c m l l c y A v P j w v S X R l b T 4 8 S X R l b T 4 8 S X R l b U x v Y 2 F 0 a W 9 u P j x J d G V t V H l w Z T 5 G b 3 J t d W x h P C 9 J d G V t V H l w Z T 4 8 S X R l b V B h d G g + U 2 V j d G l v b j E v V G l 0 Y W 5 p Y y U y M G R h d G F z Z X Q v U m V w b G F j Z W Q l M j B W Y W x 1 Z T I 8 L 0 l 0 Z W 1 Q Y X R o P j w v S X R l b U x v Y 2 F 0 a W 9 u P j x T d G F i b G V F b n R y a W V z I C 8 + P C 9 J d G V t P j x J d G V t P j x J d G V t T G 9 j Y X R p b 2 4 + P E l 0 Z W 1 U e X B l P k Z v c m 1 1 b G E 8 L 0 l 0 Z W 1 U e X B l P j x J d G V t U G F 0 a D 5 T Z W N 0 a W 9 u M S 9 U a X R h b m l j J T I w Z G F 0 Y X N l d C 9 T c G x p d C U y M E N v b H V t b i U y M G J 5 J T I w R G V s a W 1 p d G V y P C 9 J d G V t U G F 0 a D 4 8 L 0 l 0 Z W 1 M b 2 N h d G l v b j 4 8 U 3 R h Y m x l R W 5 0 c m l l c y A v P j w v S X R l b T 4 8 S X R l b T 4 8 S X R l b U x v Y 2 F 0 a W 9 u P j x J d G V t V H l w Z T 5 G b 3 J t d W x h P C 9 J d G V t V H l w Z T 4 8 S X R l b V B h d G g + U 2 V j d G l v b j E v V G l 0 Y W 5 p Y y U y M G R h d G F z Z X Q v Q 2 h h b m d l Z C U y M F R 5 c G U y P C 9 J d G V t U G F 0 a D 4 8 L 0 l 0 Z W 1 M b 2 N h d G l v b j 4 8 U 3 R h Y m x l R W 5 0 c m l l c y A v P j w v S X R l b T 4 8 S X R l b T 4 8 S X R l b U x v Y 2 F 0 a W 9 u P j x J d G V t V H l w Z T 5 G b 3 J t d W x h P C 9 J d G V t V H l w Z T 4 8 S X R l b V B h d G g + U 2 V j d G l v b j E v V G l 0 Y W 5 p Y y U y M G R h d G F z Z X Q v U m V u Y W 1 l Z C U y M E N v b H V t b n M 8 L 0 l 0 Z W 1 Q Y X R o P j w v S X R l b U x v Y 2 F 0 a W 9 u P j x T d G F i b G V F b n R y a W V z I C 8 + P C 9 J d G V t P j x J d G V t P j x J d G V t T G 9 j Y X R p b 2 4 + P E l 0 Z W 1 U e X B l P k Z v c m 1 1 b G E 8 L 0 l 0 Z W 1 U e X B l P j x J d G V t U G F 0 a D 5 T Z W N 0 a W 9 u M S 9 U a X R h b m l j J T I w Z G F 0 Y X N l d C 9 T c G x p d C U y M E N v b H V t b i U y M G J 5 J T I w R G V s a W 1 p d G V y M T w v S X R l b V B h d G g + P C 9 J d G V t T G 9 j Y X R p b 2 4 + P F N 0 Y W J s Z U V u d H J p Z X M g L z 4 8 L 0 l 0 Z W 0 + P E l 0 Z W 0 + P E l 0 Z W 1 M b 2 N h d G l v b j 4 8 S X R l b V R 5 c G U + R m 9 y b X V s Y T w v S X R l b V R 5 c G U + P E l 0 Z W 1 Q Y X R o P l N l Y 3 R p b 2 4 x L 1 R p d G F u a W M l M j B k Y X R h c 2 V 0 L 0 N o Y W 5 n Z W Q l M j B U e X B l M z w v S X R l b V B h d G g + P C 9 J d G V t T G 9 j Y X R p b 2 4 + P F N 0 Y W J s Z U V u d H J p Z X M g L z 4 8 L 0 l 0 Z W 0 + P E l 0 Z W 0 + P E l 0 Z W 1 M b 2 N h d G l v b j 4 8 S X R l b V R 5 c G U + R m 9 y b X V s Y T w v S X R l b V R 5 c G U + P E l 0 Z W 1 Q Y X R o P l N l Y 3 R p b 2 4 x L 1 R p d G F u a W M l M j B k Y X R h c 2 V 0 L 1 J l b m F t Z W Q l M j B D b 2 x 1 b W 5 z M T w v S X R l b V B h d G g + P C 9 J d G V t T G 9 j Y X R p b 2 4 + P F N 0 Y W J s Z U V u d H J p Z X M g L z 4 8 L 0 l 0 Z W 0 + P E l 0 Z W 0 + P E l 0 Z W 1 M b 2 N h d G l v b j 4 8 S X R l b V R 5 c G U + R m 9 y b X V s Y T w v S X R l b V R 5 c G U + P E l 0 Z W 1 Q Y X R o P l N l Y 3 R p b 2 4 x L 1 R p d G F u a W M l M j B k Y X R h c 2 V 0 L 1 R y a W 1 t Z W Q l M j B U Z X h 0 M T w v S X R l b V B h d G g + P C 9 J d G V t T G 9 j Y X R p b 2 4 + P F N 0 Y W J s Z U V u d H J p Z X M g L z 4 8 L 0 l 0 Z W 0 + P E l 0 Z W 0 + P E l 0 Z W 1 M b 2 N h d G l v b j 4 8 S X R l b V R 5 c G U + R m 9 y b X V s Y T w v S X R l b V R 5 c G U + P E l 0 Z W 1 Q Y X R o P l N l Y 3 R p b 2 4 x L 1 R p d G F u a W M l M j B k Y X R h c 2 V 0 L 1 J l b 3 J k Z X J l Z C U y M E N v b H V t b n M 8 L 0 l 0 Z W 1 Q Y X R o P j w v S X R l b U x v Y 2 F 0 a W 9 u P j x T d G F i b G V F b n R y a W V z I C 8 + P C 9 J d G V t P j x J d G V t P j x J d G V t T G 9 j Y X R p b 2 4 + P E l 0 Z W 1 U e X B l P k Z v c m 1 1 b G E 8 L 0 l 0 Z W 1 U e X B l P j x J d G V t U G F 0 a D 5 T Z W N 0 a W 9 u M S 9 U a X R h b m l j J T I w Z G F 0 Y X N l d C 9 D a G F u Z 2 V k J T I w V H l w Z T Q 8 L 0 l 0 Z W 1 Q Y X R o P j w v S X R l b U x v Y 2 F 0 a W 9 u P j x T d G F i b G V F b n R y a W V z I C 8 + P C 9 J d G V t P j x J d G V t P j x J d G V t T G 9 j Y X R p b 2 4 + P E l 0 Z W 1 U e X B l P k Z v c m 1 1 b G E 8 L 0 l 0 Z W 1 U e X B l P j x J d G V t U G F 0 a D 5 T Z W N 0 a W 9 u M S 9 U a X R h b m l j J T I w Z G F 0 Y X N l d C 9 S Z X B s Y W N l Z C U y M F Z h b H V l M z w v S X R l b V B h d G g + P C 9 J d G V t T G 9 j Y X R p b 2 4 + P F N 0 Y W J s Z U V u d H J p Z X M g L z 4 8 L 0 l 0 Z W 0 + P E l 0 Z W 0 + P E l 0 Z W 1 M b 2 N h d G l v b j 4 8 S X R l b V R 5 c G U + R m 9 y b X V s Y T w v S X R l b V R 5 c G U + P E l 0 Z W 1 Q Y X R o P l N l Y 3 R p b 2 4 x L 1 R p d G F u a W M l M j B k Y X R h c 2 V 0 L 1 J l c G x h Y 2 V k J T I w V m F s d W U 0 P C 9 J d G V t U G F 0 a D 4 8 L 0 l 0 Z W 1 M b 2 N h d G l v b j 4 8 U 3 R h Y m x l R W 5 0 c m l l c y A v P j w v S X R l b T 4 8 S X R l b T 4 8 S X R l b U x v Y 2 F 0 a W 9 u P j x J d G V t V H l w Z T 5 G b 3 J t d W x h P C 9 J d G V t V H l w Z T 4 8 S X R l b V B h d G g + U 2 V j d G l v b j E v V G l 0 Y W 5 p Y y U y M G R h d G F z Z X Q v U m V u Y W 1 l Z C U y M E N v b H V t b n M y P C 9 J d G V t U G F 0 a D 4 8 L 0 l 0 Z W 1 M b 2 N h d G l v b j 4 8 U 3 R h Y m x l R W 5 0 c m l l c y A v P j w v S X R l b T 4 8 S X R l b T 4 8 S X R l b U x v Y 2 F 0 a W 9 u P j x J d G V t V H l w Z T 5 G b 3 J t d W x h P C 9 J d G V t V H l w Z T 4 8 S X R l b V B h d G g + U 2 V j d G l v b j E v V G l 0 Y W 5 p Y y U y M G R h d G F z Z X Q v V H J p b W 1 l Z C U y M F R l e H Q y P C 9 J d G V t U G F 0 a D 4 8 L 0 l 0 Z W 1 M b 2 N h d G l v b j 4 8 U 3 R h Y m x l R W 5 0 c m l l c y A v P j w v S X R l b T 4 8 S X R l b T 4 8 S X R l b U x v Y 2 F 0 a W 9 u P j x J d G V t V H l w Z T 5 G b 3 J t d W x h P C 9 J d G V t V H l w Z T 4 8 S X R l b V B h d G g + U 2 V j d G l v b j E v V G l 0 Y W 5 p Y y U y M G R h d G F z Z X Q v Q 2 h h b m d l Z C U y M F R 5 c G U 1 P C 9 J d G V t U G F 0 a D 4 8 L 0 l 0 Z W 1 M b 2 N h d G l v b j 4 8 U 3 R h Y m x l R W 5 0 c m l l c y A v P j w v S X R l b T 4 8 S X R l b T 4 8 S X R l b U x v Y 2 F 0 a W 9 u P j x J d G V t V H l w Z T 5 G b 3 J t d W x h P C 9 J d G V t V H l w Z T 4 8 S X R l b V B h d G g + U 2 V j d G l v b j E v V G l 0 Y W 5 p Y y U y M G R h d G F z Z X Q v U m V w b G F j Z W Q l M j B W Y W x 1 Z T U 8 L 0 l 0 Z W 1 Q Y X R o P j w v S X R l b U x v Y 2 F 0 a W 9 u P j x T d G F i b G V F b n R y a W V z I C 8 + P C 9 J d G V t P j x J d G V t P j x J d G V t T G 9 j Y X R p b 2 4 + P E l 0 Z W 1 U e X B l P k Z v c m 1 1 b G E 8 L 0 l 0 Z W 1 U e X B l P j x J d G V t U G F 0 a D 5 T Z W N 0 a W 9 u M S 9 U a X R h b m l j J T I w Z G F 0 Y X N l d C 9 S Z X B s Y W N l Z C U y M F Z h b H V l N j w v S X R l b V B h d G g + P C 9 J d G V t T G 9 j Y X R p b 2 4 + P F N 0 Y W J s Z U V u d H J p Z X M g L z 4 8 L 0 l 0 Z W 0 + P E l 0 Z W 0 + P E l 0 Z W 1 M b 2 N h d G l v b j 4 8 S X R l b V R 5 c G U + R m 9 y b X V s Y T w v S X R l b V R 5 c G U + P E l 0 Z W 1 Q Y X R o P l N l Y 3 R p b 2 4 x L 1 R p d G F u a W M l M j B k Y X R h c 2 V 0 L 1 J l c G x h Y 2 V k J T I w V m F s d W U 3 P C 9 J d G V t U G F 0 a D 4 8 L 0 l 0 Z W 1 M b 2 N h d G l v b j 4 8 U 3 R h Y m x l R W 5 0 c m l l c y A v P j w v S X R l b T 4 8 S X R l b T 4 8 S X R l b U x v Y 2 F 0 a W 9 u P j x J d G V t V H l w Z T 5 G b 3 J t d W x h P C 9 J d G V t V H l w Z T 4 8 S X R l b V B h d G g + U 2 V j d G l v b j E v V G l 0 Y W 5 p Y y U y M G R h d G F z Z X Q v Q W R k Z W Q l M j B D d X N 0 b 2 0 8 L 0 l 0 Z W 1 Q Y X R o P j w v S X R l b U x v Y 2 F 0 a W 9 u P j x T d G F i b G V F b n R y a W V z I C 8 + P C 9 J d G V t P j x J d G V t P j x J d G V t T G 9 j Y X R p b 2 4 + P E l 0 Z W 1 U e X B l P k Z v c m 1 1 b G E 8 L 0 l 0 Z W 1 U e X B l P j x J d G V t U G F 0 a D 5 T Z W N 0 a W 9 u M S 9 U a X R h b m l j J T I w Z G F 0 Y X N l d C 9 D a G F u Z 2 V k J T I w V H l w Z T Y 8 L 0 l 0 Z W 1 Q Y X R o P j w v S X R l b U x v Y 2 F 0 a W 9 u P j x T d G F i b G V F b n R y a W V z I C 8 + P C 9 J d G V t P j x J d G V t P j x J d G V t T G 9 j Y X R p b 2 4 + P E l 0 Z W 1 U e X B l P k Z v c m 1 1 b G E 8 L 0 l 0 Z W 1 U e X B l P j x J d G V t U G F 0 a D 5 T Z W N 0 a W 9 u M S 9 U a X R h b m l j J T I w Z G F 0 Y X N l d C 9 S Z W 9 y Z G V y Z W Q l M j B D b 2 x 1 b W 5 z M T w v S X R l b V B h d G g + P C 9 J d G V t T G 9 j Y X R p b 2 4 + P F N 0 Y W J s Z U V u d H J p Z X M g L z 4 8 L 0 l 0 Z W 0 + P E l 0 Z W 0 + P E l 0 Z W 1 M b 2 N h d G l v b j 4 8 S X R l b V R 5 c G U + R m 9 y b X V s Y T w v S X R l b V R 5 c G U + P E l 0 Z W 1 Q Y X R o P l N l Y 3 R p b 2 4 x L 1 R p d G F u a W M l M j B k Y X R h c 2 V 0 L 0 Z p b H R l c m V k J T I w U m 9 3 c z w v S X R l b V B h d G g + P C 9 J d G V t T G 9 j Y X R p b 2 4 + P F N 0 Y W J s Z U V u d H J p Z X M g L z 4 8 L 0 l 0 Z W 0 + P E l 0 Z W 0 + P E l 0 Z W 1 M b 2 N h d G l v b j 4 8 S X R l b V R 5 c G U + R m 9 y b X V s Y T w v S X R l b V R 5 c G U + P E l 0 Z W 1 Q Y X R o P l N l Y 3 R p b 2 4 x L 1 R p d G F u a W M l M j B k Y X R h c 2 V 0 L 1 J l b W 9 2 Z W Q l M j B D b 2 x 1 b W 5 z M j w v S X R l b V B h d G g + P C 9 J d G V t T G 9 j Y X R p b 2 4 + P F N 0 Y W J s Z U V u d H J p Z X M g L z 4 8 L 0 l 0 Z W 0 + P E l 0 Z W 0 + P E l 0 Z W 1 M b 2 N h d G l v b j 4 8 S X R l b V R 5 c G U + R m 9 y b X V s Y T w v S X R l b V R 5 c G U + P E l 0 Z W 1 Q Y X R o P l N l Y 3 R p b 2 4 x L 1 R p d G F u a W M l M j B k Y X R h c 2 V 0 L 1 J l c G x h Y 2 V k J T I w V m F s d W U 4 P C 9 J d G V t U G F 0 a D 4 8 L 0 l 0 Z W 1 M b 2 N h d G l v b j 4 8 U 3 R h Y m x l R W 5 0 c m l l c y A v P j w v S X R l b T 4 8 S X R l b T 4 8 S X R l b U x v Y 2 F 0 a W 9 u P j x J d G V t V H l w Z T 5 G b 3 J t d W x h P C 9 J d G V t V H l w Z T 4 8 S X R l b V B h d G g + U 2 V j d G l v b j E v V G l 0 Y W 5 p Y y U y M G R h d G F z Z X Q v R m l s d G V y Z W Q l M j B S b 3 d z M T w v S X R l b V B h d G g + P C 9 J d G V t T G 9 j Y X R p b 2 4 + P F N 0 Y W J s Z U V u d H J p Z X M g L z 4 8 L 0 l 0 Z W 0 + P E l 0 Z W 0 + P E l 0 Z W 1 M b 2 N h d G l v b j 4 8 S X R l b V R 5 c G U + R m 9 y b X V s Y T w v S X R l b V R 5 c G U + P E l 0 Z W 1 Q Y X R o P l N l Y 3 R p b 2 4 x L 1 R p d G F u a W M l M j B k Y X R h c 2 V 0 L 1 J l b 3 J k Z X J l Z C U y M E N v b H V t b n M y P C 9 J d G V t U G F 0 a D 4 8 L 0 l 0 Z W 1 M b 2 N h d G l v b j 4 8 U 3 R h Y m x l R W 5 0 c m l l c y A v P j w v S X R l b T 4 8 S X R l b T 4 8 S X R l b U x v Y 2 F 0 a W 9 u P j x J d G V t V H l w Z T 5 G b 3 J t d W x h P C 9 J d G V t V H l w Z T 4 8 S X R l b V B h d G g + U 2 V j d G l v b j E v V G l 0 Y W 5 p Y y U y M G R h d G F z Z X Q v R m l s d G V y Z W Q l M j B S b 3 d z M j w v S X R l b V B h d G g + P C 9 J d G V t T G 9 j Y X R p b 2 4 + P F N 0 Y W J s Z U V u d H J p Z X M g L z 4 8 L 0 l 0 Z W 0 + P E l 0 Z W 0 + P E l 0 Z W 1 M b 2 N h d G l v b j 4 8 S X R l b V R 5 c G U + R m 9 y b X V s Y T w v S X R l b V R 5 c G U + P E l 0 Z W 1 Q Y X R o P l N l Y 3 R p b 2 4 x L 1 R p d G F u a W M l M j B k Y X R h c 2 V 0 L 1 J l b W 9 2 Z W Q l M j B D b 2 x 1 b W 5 z M T w v S X R l b V B h d G g + P C 9 J d G V t T G 9 j Y X R p b 2 4 + P F N 0 Y W J s Z U V u d H J p Z X M g L z 4 8 L 0 l 0 Z W 0 + P C 9 J d G V t c z 4 8 L 0 x v Y 2 F s U G F j a 2 F n Z U 1 l d G F k Y X R h R m l s Z T 4 W A A A A U E s F B g A A A A A A A A A A A A A A A A A A A A A A A C Y B A A A B A A A A 0 I y d 3 w E V 0 R G M e g D A T 8 K X 6 w E A A A D i m T N u 5 s C k Q o U z C 5 y 7 p J 3 r A A A A A A I A A A A A A B B m A A A A A Q A A I A A A A F W 0 R + 1 U E 2 i D a m a D Q e s y U X v 1 G U j 0 c T 0 + / D m G j / 8 X 5 U j 7 A A A A A A 6 A A A A A A g A A I A A A A B + n 1 + g F J h n W J F y B u 1 X 4 L n n b 2 e V L C 0 T v S c P f W 0 d g d t T a U A A A A N l P z A a R e Z F c c o C g U x F M m r I m U S u 9 J 7 E H + P E R 8 E b Y D m S p U b X w a Z t 2 y J O u D G 9 d v / W N F F 6 q f q j K U / W Q m C P k m e Z i X g R 4 s q y X d H k x J j j A S d 4 T u e V 0 Q A A A A D 3 3 0 / d e a m q u n 2 R A T y f I m k v 0 0 1 4 T P B k B t h w c x x Q V D W Z + 5 r i r 2 3 b 7 O C w t s F A p d 2 f 9 1 X n 7 7 u b 2 w W d u q 1 8 V Z V 0 j 5 + U = < / D a t a M a s h u p > 
</file>

<file path=customXml/itemProps1.xml><?xml version="1.0" encoding="utf-8"?>
<ds:datastoreItem xmlns:ds="http://schemas.openxmlformats.org/officeDocument/2006/customXml" ds:itemID="{2172D188-F9E5-407A-AAAE-8124846BB92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Visualizations</vt:lpstr>
      <vt:lpstr>Analysis</vt:lpstr>
      <vt:lpstr>Titanic dataset</vt:lpstr>
      <vt:lpstr>Comments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Jeyn Wangari</dc:creator>
  <cp:lastModifiedBy>.</cp:lastModifiedBy>
  <cp:lastPrinted>2022-08-08T09:21:23Z</cp:lastPrinted>
  <dcterms:created xsi:type="dcterms:W3CDTF">2022-08-08T03:57:58Z</dcterms:created>
  <dcterms:modified xsi:type="dcterms:W3CDTF">2022-10-01T13:23:08Z</dcterms:modified>
</cp:coreProperties>
</file>