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Диана\Desktop\Projects\"/>
    </mc:Choice>
  </mc:AlternateContent>
  <bookViews>
    <workbookView xWindow="-120" yWindow="-120" windowWidth="29040" windowHeight="15840" firstSheet="7" activeTab="7"/>
  </bookViews>
  <sheets>
    <sheet name="УТ_Данные" sheetId="1" state="hidden" r:id="rId1"/>
    <sheet name="Категории" sheetId="3" state="hidden" r:id="rId2"/>
    <sheet name="Заказчики" sheetId="4" state="hidden" r:id="rId3"/>
    <sheet name="Топ 10 товаров" sheetId="5" state="hidden" r:id="rId4"/>
    <sheet name="Доли регионов" sheetId="10" state="hidden" r:id="rId5"/>
    <sheet name="По месяцам" sheetId="15" state="hidden" r:id="rId6"/>
    <sheet name="Карта" sheetId="12" state="hidden" r:id="rId7"/>
    <sheet name="Дэшборд" sheetId="13" r:id="rId8"/>
    <sheet name="Данные 2023" sheetId="2" state="hidden" r:id="rId9"/>
  </sheets>
  <definedNames>
    <definedName name="Срез_Годы">#N/A</definedName>
    <definedName name="Срез_Город">#N/A</definedName>
    <definedName name="Срез_Регион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2" l="1"/>
  <c r="J3" i="12" s="1"/>
  <c r="I4" i="12"/>
  <c r="J4" i="12" s="1"/>
  <c r="I5" i="12"/>
  <c r="J5" i="12" s="1"/>
  <c r="I6" i="12"/>
  <c r="J6" i="12" s="1"/>
  <c r="I7" i="12"/>
  <c r="J7" i="12" s="1"/>
  <c r="I8" i="12"/>
  <c r="J8" i="12" s="1"/>
  <c r="I9" i="12"/>
  <c r="J9" i="12" s="1"/>
  <c r="I10" i="12"/>
  <c r="J10" i="12" s="1"/>
  <c r="I11" i="12"/>
  <c r="J11" i="12" s="1"/>
</calcChain>
</file>

<file path=xl/sharedStrings.xml><?xml version="1.0" encoding="utf-8"?>
<sst xmlns="http://schemas.openxmlformats.org/spreadsheetml/2006/main" count="96876" uniqueCount="90">
  <si>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</si>
  <si>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</si>
  <si>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</si>
  <si>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</si>
  <si>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</si>
  <si>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</si>
  <si>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</si>
  <si>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</si>
  <si>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</si>
  <si>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</si>
  <si>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</si>
  <si>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</si>
  <si>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</si>
  <si>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</si>
  <si>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</si>
  <si>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</si>
  <si>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</si>
  <si>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</si>
  <si>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</si>
  <si>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</si>
  <si>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</si>
  <si>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</si>
  <si>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</si>
  <si>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</si>
  <si>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</si>
  <si>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</si>
  <si>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</si>
  <si>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</si>
  <si>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</si>
  <si>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</si>
  <si>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</si>
  <si>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</si>
  <si>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</si>
  <si>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</si>
  <si>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</si>
  <si>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</si>
  <si>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</si>
  <si>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</si>
  <si>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</si>
  <si>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</si>
  <si>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</si>
  <si>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</si>
  <si>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</si>
  <si>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</si>
  <si>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</si>
  <si>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</si>
  <si>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</si>
  <si>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</si>
  <si>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</si>
  <si>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</si>
  <si>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</si>
  <si>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</si>
  <si>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</si>
  <si>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</si>
  <si>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</si>
  <si>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</si>
  <si>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</si>
  <si>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</si>
  <si>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</si>
  <si>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</si>
  <si>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</si>
  <si>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</si>
  <si>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</si>
  <si>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Годы</t>
  </si>
  <si>
    <t>(Все)</t>
  </si>
  <si>
    <t xml:space="preserve"> Выручка 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</si>
  <si>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</si>
  <si>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</si>
  <si>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</si>
  <si>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</si>
  <si>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</si>
  <si>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</si>
  <si>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</si>
  <si>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</si>
  <si>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</si>
  <si>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</si>
  <si>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</si>
  <si>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</si>
  <si>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</si>
  <si>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</si>
  <si>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</si>
  <si>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</si>
  <si>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</si>
  <si>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2021</t>
  </si>
  <si>
    <t>2022</t>
  </si>
  <si>
    <t>Карта</t>
  </si>
  <si>
    <t>y</t>
  </si>
  <si>
    <t>Значение</t>
  </si>
  <si>
    <t>Подписи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</si>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</sst>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&quot;К&quot;"/>
    <numFmt numFmtId="165" formatCode="#,##0\ [$€-1]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165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 indent="1"/>
    </xf>
  </cellXfs>
  <cellStyles count="1">
    <cellStyle name="Обычный" xfId="0" builtinId="0"/>
  </cellStyles>
  <dxfs count="4">
    <dxf>
      <numFmt numFmtId="0" formatCode="General"/>
    </dxf>
    <dxf>
      <numFmt numFmtId="165" formatCode="#,##0\ [$€-1]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4-4DD3-8F13-664A0483C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396592"/>
        <c:axId val="290393968"/>
      </c:barChart>
      <c:catAx>
        <c:axId val="290396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3968"/>
        <c:crosses val="autoZero"/>
        <c:auto val="1"/>
        <c:lblAlgn val="ctr"/>
        <c:lblOffset val="100"/>
        <c:noMultiLvlLbl val="0"/>
      </c:catAx>
      <c:valAx>
        <c:axId val="290393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65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Дэшборды.xlsx]Заказчики!СТ_Заказчики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0-460D-A462-192F8948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396592"/>
        <c:axId val="290393968"/>
      </c:barChart>
      <c:catAx>
        <c:axId val="290396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3968"/>
        <c:crosses val="autoZero"/>
        <c:auto val="1"/>
        <c:lblAlgn val="ctr"/>
        <c:lblOffset val="100"/>
        <c:noMultiLvlLbl val="0"/>
      </c:catAx>
      <c:valAx>
        <c:axId val="290393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65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 10 товаров!СТ_Топ 10 товаров</c:name>
    <c:fmtId val="3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D-4C69-8DB4-37DE61F3E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396592"/>
        <c:axId val="290393968"/>
      </c:barChart>
      <c:catAx>
        <c:axId val="290396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3968"/>
        <c:crosses val="autoZero"/>
        <c:auto val="1"/>
        <c:lblAlgn val="ctr"/>
        <c:lblOffset val="100"/>
        <c:noMultiLvlLbl val="0"/>
      </c:catAx>
      <c:valAx>
        <c:axId val="290393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65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Дэшборды.xlsx]Доли регионов!СТ_Регионы</c:name>
    <c:fmtId val="4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24-4F4F-9FF2-9610F7031962}"/>
              </c:ext>
            </c:extLst>
          </c:dPt>
          <c:dPt>
            <c:idx val="1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24-4F4F-9FF2-9610F7031962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24-4F4F-9FF2-9610F7031962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372-469F-9785-7494F4252B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регионов'!$B$2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регионов'!$B$2</c:f>
              <c:numCache>
                <c:formatCode>0\ "К"</c:formatCode>
                <c:ptCount val="4"/>
                <c:pt idx="0">
                  <c:v>578776.03000000026</c:v>
                </c:pt>
                <c:pt idx="1">
                  <c:v>878840.42000000156</c:v>
                </c:pt>
                <c:pt idx="2">
                  <c:v>602186.62000000116</c:v>
                </c:pt>
                <c:pt idx="3">
                  <c:v>465395.52000000019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2-469F-9785-7494F425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Дэшборды.xlsx]По месяцам!СТ_По месяцам</c:name>
    <c:fmtId val="7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12-417A-8364-060BDDCFE9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438281416"/>
        <c:axId val="438277152"/>
      </c:barChart>
      <c:catAx>
        <c:axId val="43828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277152"/>
        <c:crosses val="autoZero"/>
        <c:auto val="1"/>
        <c:lblAlgn val="ctr"/>
        <c:lblOffset val="100"/>
        <c:noMultiLvlLbl val="0"/>
      </c:catAx>
      <c:valAx>
        <c:axId val="438277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43828141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262226756131804E-2"/>
          <c:y val="9.6246848212340905E-2"/>
          <c:w val="0.87921008573656534"/>
          <c:h val="0.85878423577760143"/>
        </c:manualLayout>
      </c:layout>
      <c:bubbleChart>
        <c:varyColors val="0"/>
        <c:ser>
          <c:idx val="0"/>
          <c:order val="0"/>
          <c:tx>
            <c:strRef>
              <c:f>Карта!$H$2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1D79D72-7E5F-4BB9-9372-3F040492F2B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318-4EA9-8773-9199C89A35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B2D9FC1-82D9-47D5-94B0-935A72AFB09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318-4EA9-8773-9199C89A3552}"/>
                </c:ext>
              </c:extLst>
            </c:dLbl>
            <c:dLbl>
              <c:idx val="2"/>
              <c:layout>
                <c:manualLayout>
                  <c:x val="-2.844762858776116E-3"/>
                  <c:y val="-3.4426760552199065E-2"/>
                </c:manualLayout>
              </c:layout>
              <c:tx>
                <c:rich>
                  <a:bodyPr/>
                  <a:lstStyle/>
                  <a:p>
                    <a:fld id="{908B2E2E-89E6-4EAB-B353-89ED0FD745B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318-4EA9-8773-9199C89A355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AED1DF-776C-427D-A9E7-1E400DCA8F5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318-4EA9-8773-9199C89A35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DF9E3B4-1B50-4D65-A366-161C72CA7D6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318-4EA9-8773-9199C89A355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95B67BF-AF79-4A96-B94A-77EE573DF17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318-4EA9-8773-9199C89A35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B9E93EC-19FF-4F7D-8C07-CEB04D33BE9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318-4EA9-8773-9199C89A3552}"/>
                </c:ext>
              </c:extLst>
            </c:dLbl>
            <c:dLbl>
              <c:idx val="7"/>
              <c:layout>
                <c:manualLayout>
                  <c:x val="2.844762858776116E-3"/>
                  <c:y val="-1.4754325950942537E-2"/>
                </c:manualLayout>
              </c:layout>
              <c:tx>
                <c:rich>
                  <a:bodyPr/>
                  <a:lstStyle/>
                  <a:p>
                    <a:fld id="{7D82FBA8-690C-4D46-ABC7-9AF29184BCE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318-4EA9-8773-9199C89A355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CE63BB8-F7F0-4496-91BC-74034E370DC7}" type="XVALUE">
                      <a:rPr lang="ru-RU"/>
                      <a:pPr/>
                      <a:t>[ЗНАЧЕНИЕ X]</a:t>
                    </a:fld>
                    <a:r>
                      <a:rPr lang="ru-RU" baseline="0"/>
                      <a:t>; </a:t>
                    </a:r>
                    <a:fld id="{D9C169F1-4217-4887-9335-D150EEABECD0}" type="YVALUE">
                      <a:rPr lang="ru-RU" baseline="0"/>
                      <a:pPr/>
                      <a:t>[ЗНАЧЕНИЕ Y]</a:t>
                    </a:fld>
                    <a:r>
                      <a:rPr lang="ru-RU" baseline="0"/>
                      <a:t>; </a:t>
                    </a:r>
                    <a:fld id="{2B2369AF-6AF1-40FA-A89D-EE545882BBAC}" type="BUBBLESIZE">
                      <a:rPr lang="ru-RU" baseline="0"/>
                      <a:pPr/>
                      <a:t>[РАЗМЕР ПУЗЫРЬКОВ]</a:t>
                    </a:fld>
                    <a:endParaRPr lang="ru-RU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318-4EA9-8773-9199C89A355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Карта!$G$3:$G$11</c:f>
              <c:numCache>
                <c:formatCode>General</c:formatCode>
                <c:ptCount val="9"/>
                <c:pt idx="0">
                  <c:v>15</c:v>
                </c:pt>
                <c:pt idx="1">
                  <c:v>32</c:v>
                </c:pt>
                <c:pt idx="2">
                  <c:v>50</c:v>
                </c:pt>
                <c:pt idx="3">
                  <c:v>50</c:v>
                </c:pt>
                <c:pt idx="4">
                  <c:v>80</c:v>
                </c:pt>
                <c:pt idx="5">
                  <c:v>85</c:v>
                </c:pt>
                <c:pt idx="6">
                  <c:v>30</c:v>
                </c:pt>
                <c:pt idx="7">
                  <c:v>36</c:v>
                </c:pt>
                <c:pt idx="8">
                  <c:v>1</c:v>
                </c:pt>
              </c:numCache>
            </c:numRef>
          </c:xVal>
          <c:yVal>
            <c:numRef>
              <c:f>Карта!$H$3:$H$11</c:f>
              <c:numCache>
                <c:formatCode>General</c:formatCode>
                <c:ptCount val="9"/>
                <c:pt idx="0">
                  <c:v>48</c:v>
                </c:pt>
                <c:pt idx="1">
                  <c:v>75</c:v>
                </c:pt>
                <c:pt idx="2">
                  <c:v>80</c:v>
                </c:pt>
                <c:pt idx="3">
                  <c:v>10</c:v>
                </c:pt>
                <c:pt idx="4">
                  <c:v>80</c:v>
                </c:pt>
                <c:pt idx="5">
                  <c:v>49</c:v>
                </c:pt>
                <c:pt idx="6">
                  <c:v>36</c:v>
                </c:pt>
                <c:pt idx="7">
                  <c:v>20</c:v>
                </c:pt>
                <c:pt idx="8">
                  <c:v>1</c:v>
                </c:pt>
              </c:numCache>
            </c:numRef>
          </c:yVal>
          <c:bubbleSize>
            <c:numRef>
              <c:f>Карта!$I$3:$I$11</c:f>
              <c:numCache>
                <c:formatCode>#\ ##0\ [$€-1]</c:formatCode>
                <c:ptCount val="9"/>
                <c:pt idx="0">
                  <c:v>744810.89999999898</c:v>
                </c:pt>
                <c:pt idx="1">
                  <c:v>126960.93</c:v>
                </c:pt>
                <c:pt idx="2">
                  <c:v>451815.10000000009</c:v>
                </c:pt>
                <c:pt idx="3">
                  <c:v>134029.52000000005</c:v>
                </c:pt>
                <c:pt idx="4">
                  <c:v>272860.49</c:v>
                </c:pt>
                <c:pt idx="5">
                  <c:v>326984.1399999999</c:v>
                </c:pt>
                <c:pt idx="6">
                  <c:v>192535.03000000009</c:v>
                </c:pt>
                <c:pt idx="7">
                  <c:v>275202.47999999986</c:v>
                </c:pt>
                <c:pt idx="8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Карта!$J$3:$J$10</c15:f>
                <c15:dlblRangeCache>
                  <c:ptCount val="8"/>
                  <c:pt idx="0">
                    <c:v>Берлин
745 К</c:v>
                  </c:pt>
                  <c:pt idx="1">
                    <c:v>Бремен
127 К</c:v>
                  </c:pt>
                  <c:pt idx="2">
                    <c:v>Гамбург
452 К</c:v>
                  </c:pt>
                  <c:pt idx="3">
                    <c:v>Дрезден
134 К</c:v>
                  </c:pt>
                  <c:pt idx="4">
                    <c:v>Кёльн
273 К</c:v>
                  </c:pt>
                  <c:pt idx="5">
                    <c:v>Мюнхен
327 К</c:v>
                  </c:pt>
                  <c:pt idx="6">
                    <c:v>Франкфурт
193 К</c:v>
                  </c:pt>
                  <c:pt idx="7">
                    <c:v>Штутгарт
275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1716-4D03-9BC7-94FA2BBD77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488032768"/>
        <c:axId val="488038672"/>
      </c:bubbleChart>
      <c:valAx>
        <c:axId val="48803276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488038672"/>
        <c:crosses val="autoZero"/>
        <c:crossBetween val="midCat"/>
      </c:valAx>
      <c:valAx>
        <c:axId val="48803867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48803276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Дэшборды.xlsx]Категории!СТ_Категории</c:name>
    <c:fmtId val="3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615749.03999999969</c:v>
                </c:pt>
                <c:pt idx="1">
                  <c:v>498528.37999999989</c:v>
                </c:pt>
                <c:pt idx="2">
                  <c:v>432000.77000000043</c:v>
                </c:pt>
                <c:pt idx="3">
                  <c:v>413948.80000000016</c:v>
                </c:pt>
                <c:pt idx="4">
                  <c:v>168594.34999999989</c:v>
                </c:pt>
                <c:pt idx="5">
                  <c:v>163627.85000000009</c:v>
                </c:pt>
                <c:pt idx="6">
                  <c:v>129914.10999999999</c:v>
                </c:pt>
                <c:pt idx="7">
                  <c:v>102835.2900000001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D-4CA5-9109-225F35389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396592"/>
        <c:axId val="290393968"/>
      </c:barChart>
      <c:catAx>
        <c:axId val="290396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3968"/>
        <c:crosses val="autoZero"/>
        <c:auto val="1"/>
        <c:lblAlgn val="ctr"/>
        <c:lblOffset val="100"/>
        <c:noMultiLvlLbl val="0"/>
      </c:catAx>
      <c:valAx>
        <c:axId val="290393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65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Дэшборды.xlsx]Заказчики!СТ_Заказчики</c:name>
    <c:fmtId val="4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535248.47999999963</c:v>
                </c:pt>
                <c:pt idx="1">
                  <c:v>400691.35000000015</c:v>
                </c:pt>
                <c:pt idx="2">
                  <c:v>386889.8199999996</c:v>
                </c:pt>
                <c:pt idx="3">
                  <c:v>277958.33000000007</c:v>
                </c:pt>
                <c:pt idx="4">
                  <c:v>252670.00999999995</c:v>
                </c:pt>
                <c:pt idx="5">
                  <c:v>242486.43000000005</c:v>
                </c:pt>
                <c:pt idx="6">
                  <c:v>227542.67999999982</c:v>
                </c:pt>
                <c:pt idx="7">
                  <c:v>201711.4899999997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1-4377-855C-ACA4AD19C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396592"/>
        <c:axId val="290393968"/>
      </c:barChart>
      <c:catAx>
        <c:axId val="290396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3968"/>
        <c:crosses val="autoZero"/>
        <c:auto val="1"/>
        <c:lblAlgn val="ctr"/>
        <c:lblOffset val="100"/>
        <c:noMultiLvlLbl val="0"/>
      </c:catAx>
      <c:valAx>
        <c:axId val="290393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65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 10 товаров!СТ_Топ 10 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377696</c:v>
                </c:pt>
                <c:pt idx="1">
                  <c:v>311674.97999999986</c:v>
                </c:pt>
                <c:pt idx="2">
                  <c:v>235969.5</c:v>
                </c:pt>
                <c:pt idx="3">
                  <c:v>180763.38000000012</c:v>
                </c:pt>
                <c:pt idx="4">
                  <c:v>160646.40000000011</c:v>
                </c:pt>
                <c:pt idx="5">
                  <c:v>135170.39999999988</c:v>
                </c:pt>
                <c:pt idx="6">
                  <c:v>121474.60000000021</c:v>
                </c:pt>
                <c:pt idx="7">
                  <c:v>118132.00000000009</c:v>
                </c:pt>
                <c:pt idx="8">
                  <c:v>116578.44000000002</c:v>
                </c:pt>
                <c:pt idx="9">
                  <c:v>110044.55000000006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9-4527-A54C-194BE59FE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0396592"/>
        <c:axId val="290393968"/>
      </c:barChart>
      <c:catAx>
        <c:axId val="290396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3968"/>
        <c:crosses val="autoZero"/>
        <c:auto val="1"/>
        <c:lblAlgn val="ctr"/>
        <c:lblOffset val="100"/>
        <c:noMultiLvlLbl val="0"/>
      </c:catAx>
      <c:valAx>
        <c:axId val="290393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03965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Дэшборды.xlsx]Доли регионов!СТ_Регионы</c:name>
    <c:fmtId val="6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C4-41C0-9AC0-CF511E24EF4C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C4-41C0-9AC0-CF511E24EF4C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C4-41C0-9AC0-CF511E24EF4C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C4-41C0-9AC0-CF511E24EF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'Доли регионов'!$B$2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регионов'!$B$2</c:f>
              <c:numCache>
                <c:formatCode>0\ "К"</c:formatCode>
                <c:ptCount val="4"/>
                <c:pt idx="0">
                  <c:v>578776.03000000026</c:v>
                </c:pt>
                <c:pt idx="1">
                  <c:v>878840.42000000156</c:v>
                </c:pt>
                <c:pt idx="2">
                  <c:v>602186.62000000116</c:v>
                </c:pt>
                <c:pt idx="3">
                  <c:v>465395.52000000019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C4-41C0-9AC0-CF511E24E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Дэшборды.xlsx]По месяцам!СТ_По месяцам</c:name>
    <c:fmtId val="9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4460898660595803E-3"/>
          <c:y val="0.16321141246053242"/>
          <c:w val="0.95101835882400587"/>
          <c:h val="0.70147110504931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24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C-4272-AAE1-7249F230BA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438281416"/>
        <c:axId val="438277152"/>
      </c:barChart>
      <c:catAx>
        <c:axId val="43828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8277152"/>
        <c:crosses val="autoZero"/>
        <c:auto val="1"/>
        <c:lblAlgn val="ctr"/>
        <c:lblOffset val="100"/>
        <c:noMultiLvlLbl val="0"/>
      </c:catAx>
      <c:valAx>
        <c:axId val="438277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438281416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262226756131804E-2"/>
          <c:y val="9.6246848212340905E-2"/>
          <c:w val="0.87921008573656534"/>
          <c:h val="0.85878423577760143"/>
        </c:manualLayout>
      </c:layout>
      <c:bubbleChart>
        <c:varyColors val="0"/>
        <c:ser>
          <c:idx val="0"/>
          <c:order val="0"/>
          <c:tx>
            <c:strRef>
              <c:f>Карта!$H$2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3566EF34-E515-4895-BA57-600E179AD77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C6-4996-BA74-92AF2AC59219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69AEB8AE-52B4-43CA-921E-38D6309CEF1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1C6-4996-BA74-92AF2AC59219}"/>
                </c:ext>
              </c:extLst>
            </c:dLbl>
            <c:dLbl>
              <c:idx val="2"/>
              <c:layout>
                <c:manualLayout>
                  <c:x val="-2.844762858776116E-3"/>
                  <c:y val="-3.4426760552199065E-2"/>
                </c:manualLayout>
              </c:layout>
              <c:tx>
                <c:rich>
                  <a:bodyPr/>
                  <a:lstStyle/>
                  <a:p>
                    <a:fld id="{F2914016-BF60-4CB8-B472-E59F44C3A80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1C6-4996-BA74-92AF2AC59219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4118006-1BA6-44FD-A425-A188B12DDAC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1C6-4996-BA74-92AF2AC59219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242D6F75-209A-41AC-A30A-476CB2A06DD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1C6-4996-BA74-92AF2AC59219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B4687880-2B51-427A-B923-754AA90D3D2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11C6-4996-BA74-92AF2AC59219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6520EE95-D71E-4870-8183-04C2D3E9A16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11C6-4996-BA74-92AF2AC59219}"/>
                </c:ext>
              </c:extLst>
            </c:dLbl>
            <c:dLbl>
              <c:idx val="7"/>
              <c:layout>
                <c:manualLayout>
                  <c:x val="2.844762858776116E-3"/>
                  <c:y val="-1.4754325950942537E-2"/>
                </c:manualLayout>
              </c:layout>
              <c:tx>
                <c:rich>
                  <a:bodyPr/>
                  <a:lstStyle/>
                  <a:p>
                    <a:fld id="{8B1CFE04-ACD1-4166-9C91-37142DABD4F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11C6-4996-BA74-92AF2AC5921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78952E5-B45E-4FDF-8426-495E05BCDADD}" type="XVALUE">
                      <a:rPr lang="ru-RU"/>
                      <a:pPr/>
                      <a:t>[ЗНАЧЕНИЕ X]</a:t>
                    </a:fld>
                    <a:r>
                      <a:rPr lang="ru-RU" baseline="0"/>
                      <a:t>; </a:t>
                    </a:r>
                    <a:fld id="{D03290B9-E432-4C7D-B152-2A609E60F194}" type="YVALUE">
                      <a:rPr lang="ru-RU" baseline="0"/>
                      <a:pPr/>
                      <a:t>[ЗНАЧЕНИЕ Y]</a:t>
                    </a:fld>
                    <a:r>
                      <a:rPr lang="ru-RU" baseline="0"/>
                      <a:t>; </a:t>
                    </a:r>
                    <a:fld id="{90CF89B0-846D-4C58-B46E-9D3605452699}" type="BUBBLESIZE">
                      <a:rPr lang="ru-RU" baseline="0"/>
                      <a:pPr/>
                      <a:t>[РАЗМЕР ПУЗЫРЬКОВ]</a:t>
                    </a:fld>
                    <a:endParaRPr lang="ru-RU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1C6-4996-BA74-92AF2AC5921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Карта!$G$3:$G$11</c:f>
              <c:numCache>
                <c:formatCode>General</c:formatCode>
                <c:ptCount val="9"/>
                <c:pt idx="0">
                  <c:v>15</c:v>
                </c:pt>
                <c:pt idx="1">
                  <c:v>32</c:v>
                </c:pt>
                <c:pt idx="2">
                  <c:v>50</c:v>
                </c:pt>
                <c:pt idx="3">
                  <c:v>50</c:v>
                </c:pt>
                <c:pt idx="4">
                  <c:v>80</c:v>
                </c:pt>
                <c:pt idx="5">
                  <c:v>85</c:v>
                </c:pt>
                <c:pt idx="6">
                  <c:v>30</c:v>
                </c:pt>
                <c:pt idx="7">
                  <c:v>36</c:v>
                </c:pt>
                <c:pt idx="8">
                  <c:v>1</c:v>
                </c:pt>
              </c:numCache>
            </c:numRef>
          </c:xVal>
          <c:yVal>
            <c:numRef>
              <c:f>Карта!$H$3:$H$11</c:f>
              <c:numCache>
                <c:formatCode>General</c:formatCode>
                <c:ptCount val="9"/>
                <c:pt idx="0">
                  <c:v>48</c:v>
                </c:pt>
                <c:pt idx="1">
                  <c:v>75</c:v>
                </c:pt>
                <c:pt idx="2">
                  <c:v>80</c:v>
                </c:pt>
                <c:pt idx="3">
                  <c:v>10</c:v>
                </c:pt>
                <c:pt idx="4">
                  <c:v>80</c:v>
                </c:pt>
                <c:pt idx="5">
                  <c:v>49</c:v>
                </c:pt>
                <c:pt idx="6">
                  <c:v>36</c:v>
                </c:pt>
                <c:pt idx="7">
                  <c:v>20</c:v>
                </c:pt>
                <c:pt idx="8">
                  <c:v>1</c:v>
                </c:pt>
              </c:numCache>
            </c:numRef>
          </c:yVal>
          <c:bubbleSize>
            <c:numRef>
              <c:f>Карта!$I$3:$I$11</c:f>
              <c:numCache>
                <c:formatCode>#\ ##0\ [$€-1]</c:formatCode>
                <c:ptCount val="9"/>
                <c:pt idx="0">
                  <c:v>744810.89999999898</c:v>
                </c:pt>
                <c:pt idx="1">
                  <c:v>126960.93</c:v>
                </c:pt>
                <c:pt idx="2">
                  <c:v>451815.10000000009</c:v>
                </c:pt>
                <c:pt idx="3">
                  <c:v>134029.52000000005</c:v>
                </c:pt>
                <c:pt idx="4">
                  <c:v>272860.49</c:v>
                </c:pt>
                <c:pt idx="5">
                  <c:v>326984.1399999999</c:v>
                </c:pt>
                <c:pt idx="6">
                  <c:v>192535.03000000009</c:v>
                </c:pt>
                <c:pt idx="7">
                  <c:v>275202.47999999986</c:v>
                </c:pt>
                <c:pt idx="8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Карта!$J$3:$J$10</c15:f>
                <c15:dlblRangeCache>
                  <c:ptCount val="8"/>
                  <c:pt idx="0">
                    <c:v>Берлин
745 К</c:v>
                  </c:pt>
                  <c:pt idx="1">
                    <c:v>Бремен
127 К</c:v>
                  </c:pt>
                  <c:pt idx="2">
                    <c:v>Гамбург
452 К</c:v>
                  </c:pt>
                  <c:pt idx="3">
                    <c:v>Дрезден
134 К</c:v>
                  </c:pt>
                  <c:pt idx="4">
                    <c:v>Кёльн
273 К</c:v>
                  </c:pt>
                  <c:pt idx="5">
                    <c:v>Мюнхен
327 К</c:v>
                  </c:pt>
                  <c:pt idx="6">
                    <c:v>Франкфурт
193 К</c:v>
                  </c:pt>
                  <c:pt idx="7">
                    <c:v>Штутгарт
275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11C6-4996-BA74-92AF2AC592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488032768"/>
        <c:axId val="488038672"/>
      </c:bubbleChart>
      <c:valAx>
        <c:axId val="48803276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488038672"/>
        <c:crosses val="autoZero"/>
        <c:crossBetween val="midCat"/>
      </c:valAx>
      <c:valAx>
        <c:axId val="48803867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48803276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157162</xdr:colOff>
      <xdr:row>2</xdr:row>
      <xdr:rowOff>180975</xdr:rowOff>
    </xdr:from>
    <xdr:to>
      <xdr:col>11</xdr:col>
      <xdr:colOff>461962</xdr:colOff>
      <xdr:row>17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157162</xdr:colOff>
      <xdr:row>2</xdr:row>
      <xdr:rowOff>180975</xdr:rowOff>
    </xdr:from>
    <xdr:to>
      <xdr:col>11</xdr:col>
      <xdr:colOff>461962</xdr:colOff>
      <xdr:row>17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157161</xdr:colOff>
      <xdr:row>2</xdr:row>
      <xdr:rowOff>180974</xdr:rowOff>
    </xdr:from>
    <xdr:to>
      <xdr:col>12</xdr:col>
      <xdr:colOff>542924</xdr:colOff>
      <xdr:row>20</xdr:row>
      <xdr:rowOff>76199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157161</xdr:colOff>
      <xdr:row>2</xdr:row>
      <xdr:rowOff>180974</xdr:rowOff>
    </xdr:from>
    <xdr:to>
      <xdr:col>12</xdr:col>
      <xdr:colOff>542924</xdr:colOff>
      <xdr:row>20</xdr:row>
      <xdr:rowOff>76199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157161</xdr:colOff>
      <xdr:row>2</xdr:row>
      <xdr:rowOff>180974</xdr:rowOff>
    </xdr:from>
    <xdr:to>
      <xdr:col>13</xdr:col>
      <xdr:colOff>409575</xdr:colOff>
      <xdr:row>20</xdr:row>
      <xdr:rowOff>76199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311560</xdr:colOff>
      <xdr:row>2</xdr:row>
      <xdr:rowOff>174238</xdr:rowOff>
    </xdr:from>
    <xdr:to>
      <xdr:col>17</xdr:col>
      <xdr:colOff>547733</xdr:colOff>
      <xdr:row>30</xdr:row>
      <xdr:rowOff>134922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141925</xdr:colOff>
      <xdr:row>19</xdr:row>
      <xdr:rowOff>56441</xdr:rowOff>
    </xdr:from>
    <xdr:to>
      <xdr:col>7</xdr:col>
      <xdr:colOff>470212</xdr:colOff>
      <xdr:row>33</xdr:row>
      <xdr:rowOff>54533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513161</xdr:colOff>
      <xdr:row>19</xdr:row>
      <xdr:rowOff>54702</xdr:rowOff>
    </xdr:from>
    <xdr:to>
      <xdr:col>12</xdr:col>
      <xdr:colOff>231421</xdr:colOff>
      <xdr:row>33</xdr:row>
      <xdr:rowOff>50536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267098</xdr:colOff>
      <xdr:row>19</xdr:row>
      <xdr:rowOff>54533</xdr:rowOff>
    </xdr:from>
    <xdr:to>
      <xdr:col>16</xdr:col>
      <xdr:colOff>607127</xdr:colOff>
      <xdr:row>33</xdr:row>
      <xdr:rowOff>54461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265392</xdr:colOff>
      <xdr:row>2</xdr:row>
      <xdr:rowOff>1817</xdr:rowOff>
    </xdr:from>
    <xdr:to>
      <xdr:col>16</xdr:col>
      <xdr:colOff>609614</xdr:colOff>
      <xdr:row>19</xdr:row>
      <xdr:rowOff>2929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129020</xdr:colOff>
      <xdr:row>2</xdr:row>
      <xdr:rowOff>0</xdr:rowOff>
    </xdr:from>
    <xdr:to>
      <xdr:col>12</xdr:col>
      <xdr:colOff>239943</xdr:colOff>
      <xdr:row>18</xdr:row>
      <xdr:rowOff>189046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105269</xdr:colOff>
      <xdr:row>15</xdr:row>
      <xdr:rowOff>167614</xdr:rowOff>
    </xdr:from>
    <xdr:to>
      <xdr:col>3</xdr:col>
      <xdr:colOff>105269</xdr:colOff>
      <xdr:row>33</xdr:row>
      <xdr:rowOff>61451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269" y="3059132"/>
              <a:ext cx="1836964" cy="3363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114301</xdr:colOff>
      <xdr:row>7</xdr:row>
      <xdr:rowOff>114301</xdr:rowOff>
    </xdr:from>
    <xdr:to>
      <xdr:col>3</xdr:col>
      <xdr:colOff>110614</xdr:colOff>
      <xdr:row>15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1" y="1463676"/>
              <a:ext cx="1833277" cy="15802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2</xdr:row>
      <xdr:rowOff>0</xdr:rowOff>
    </xdr:from>
    <xdr:to>
      <xdr:col>3</xdr:col>
      <xdr:colOff>114300</xdr:colOff>
      <xdr:row>7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385536"/>
              <a:ext cx="1836964" cy="10495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17</xdr:col>
      <xdr:colOff>34018</xdr:colOff>
      <xdr:row>2</xdr:row>
      <xdr:rowOff>0</xdr:rowOff>
    </xdr:from>
    <xdr:to>
      <xdr:col>24</xdr:col>
      <xdr:colOff>212112</xdr:colOff>
      <xdr:row>33</xdr:row>
      <xdr:rowOff>68036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Диана Короткевич" refreshedDate="45389.592965625001" createdVersion="6" refreshedVersion="6" minRefreshableVersion="3" recordCount="11028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3-01-01T00:00:00" count="713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</sharedItems>
      <fieldGroup par="10" base="0">
        <rangePr groupBy="months" startDate="2021-01-01T00:00:00" endDate="2023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3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3-01-01T00:00:00"/>
        <groupItems count="6">
          <s v="&lt;01.01.2021"/>
          <s v="Кв-л1"/>
          <s v="Кв-л2"/>
          <s v="Кв-л3"/>
          <s v="Кв-л4"/>
          <s v="&gt;01.01.2023"/>
        </groupItems>
      </fieldGroup>
    </cacheField>
    <cacheField name="Годы" numFmtId="0" databaseField="0">
      <fieldGroup base="0">
        <rangePr groupBy="years" startDate="2021-01-01T00:00:00" endDate="2023-01-01T00:00:00"/>
        <groupItems count="5">
          <s v="&lt;01.01.2021"/>
          <s v="2021"/>
          <s v="2022"/>
          <s v="2023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28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5"/>
        <item x="1"/>
        <item x="7"/>
        <item x="6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4"/>
  </rowFields>
  <rowItems count="9">
    <i>
      <x v="4"/>
    </i>
    <i>
      <x v="5"/>
    </i>
    <i>
      <x/>
    </i>
    <i>
      <x v="6"/>
    </i>
    <i>
      <x v="3"/>
    </i>
    <i>
      <x v="1"/>
    </i>
    <i>
      <x v="7"/>
    </i>
    <i>
      <x v="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 Выручка " fld="8" baseField="0" baseItem="0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Заказчик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0"/>
        <item x="3"/>
        <item x="2"/>
        <item x="6"/>
        <item x="1"/>
        <item x="4"/>
        <item x="7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9">
    <i>
      <x v="7"/>
    </i>
    <i>
      <x v="3"/>
    </i>
    <i>
      <x v="6"/>
    </i>
    <i>
      <x/>
    </i>
    <i>
      <x v="2"/>
    </i>
    <i>
      <x v="4"/>
    </i>
    <i>
      <x v="1"/>
    </i>
    <i>
      <x v="5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 Выручка " fld="8" baseField="0" baseItem="0" numFmtId="164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axis="axisRow" showAll="0" measureFilter="1" sortType="descending">
      <items count="25">
        <item x="9"/>
        <item x="16"/>
        <item x="19"/>
        <item x="23"/>
        <item x="20"/>
        <item x="4"/>
        <item x="8"/>
        <item x="7"/>
        <item x="2"/>
        <item x="15"/>
        <item x="17"/>
        <item x="12"/>
        <item x="18"/>
        <item x="14"/>
        <item x="6"/>
        <item x="22"/>
        <item x="10"/>
        <item x="1"/>
        <item x="13"/>
        <item x="3"/>
        <item x="0"/>
        <item x="5"/>
        <item x="11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5"/>
  </rowFields>
  <rowItems count="11">
    <i>
      <x v="14"/>
    </i>
    <i>
      <x v="22"/>
    </i>
    <i>
      <x v="6"/>
    </i>
    <i>
      <x v="8"/>
    </i>
    <i>
      <x v="7"/>
    </i>
    <i>
      <x v="9"/>
    </i>
    <i>
      <x v="19"/>
    </i>
    <i>
      <x v="20"/>
    </i>
    <i>
      <x v="2"/>
    </i>
    <i>
      <x v="1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 Выручка " fld="8" baseField="0" baseItem="0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Регион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Товар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 sortType="descending">
      <items count="25">
        <item x="9"/>
        <item x="16"/>
        <item x="19"/>
        <item x="23"/>
        <item x="20"/>
        <item x="4"/>
        <item x="8"/>
        <item x="7"/>
        <item x="2"/>
        <item x="15"/>
        <item x="17"/>
        <item x="12"/>
        <item x="18"/>
        <item x="14"/>
        <item x="6"/>
        <item x="22"/>
        <item x="10"/>
        <item x="1"/>
        <item x="13"/>
        <item x="3"/>
        <item x="0"/>
        <item x="5"/>
        <item x="11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 Выручка " fld="8" baseField="0" baseItem="0" numFmtId="164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По месяцам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0" rowHeaderCaption="Товар">
  <location ref="B8:C35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 sortType="descending">
      <items count="25">
        <item x="9"/>
        <item x="16"/>
        <item x="19"/>
        <item x="23"/>
        <item x="20"/>
        <item x="4"/>
        <item x="8"/>
        <item x="7"/>
        <item x="2"/>
        <item x="15"/>
        <item x="17"/>
        <item x="12"/>
        <item x="18"/>
        <item x="14"/>
        <item x="6"/>
        <item x="22"/>
        <item x="10"/>
        <item x="1"/>
        <item x="13"/>
        <item x="3"/>
        <item x="0"/>
        <item x="5"/>
        <item x="11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2">
    <field x="10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 Выручка " fld="8" baseField="0" baseItem="0" numFmtId="164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7" rowHeaderCaption="По месяцам">
  <location ref="B8:D24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">
        <item x="5"/>
        <item x="7"/>
        <item x="4"/>
        <item x="1"/>
        <item x="6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">
        <item x="4"/>
        <item x="0"/>
        <item x="2"/>
        <item x="3"/>
        <item x="6"/>
        <item x="7"/>
        <item x="1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9"/>
        <item x="16"/>
        <item x="19"/>
        <item x="23"/>
        <item x="20"/>
        <item x="4"/>
        <item x="8"/>
        <item x="7"/>
        <item x="2"/>
        <item x="15"/>
        <item x="17"/>
        <item x="12"/>
        <item x="18"/>
        <item x="14"/>
        <item x="6"/>
        <item x="22"/>
        <item x="10"/>
        <item x="1"/>
        <item x="13"/>
        <item x="3"/>
        <item x="0"/>
        <item x="5"/>
        <item x="11"/>
        <item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16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 Выручка " fld="8" baseField="0" baseItem="0" numFmtId="164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12" name="СТ_Карта"/>
    <pivotTable tabId="10" name="СТ_Регионы"/>
    <pivotTable tabId="4" name="СТ_Заказчики"/>
    <pivotTable tabId="3" name="СТ_Категории"/>
    <pivotTable tabId="15" name="СТ_По месяцам"/>
    <pivotTable tabId="5" name="СТ_Топ 10 товаров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12" name="СТ_Карта"/>
    <pivotTable tabId="10" name="СТ_Регионы"/>
    <pivotTable tabId="4" name="СТ_Заказчики"/>
    <pivotTable tabId="3" name="СТ_Категории"/>
    <pivotTable tabId="15" name="СТ_По месяцам"/>
    <pivotTable tabId="5" name="СТ_Топ 10 товаров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12" name="СТ_Карта"/>
    <pivotTable tabId="10" name="СТ_Регионы"/>
    <pivotTable tabId="4" name="СТ_Заказчики"/>
    <pivotTable tabId="3" name="СТ_Категории"/>
    <pivotTable tabId="15" name="СТ_По месяцам"/>
    <pivotTable tabId="5" name="СТ_Топ 10 товаров"/>
  </pivotTables>
  <data>
    <tabular pivotCacheId="1">
      <items count="5">
        <i x="1" s="1"/>
        <i x="2" s="1"/>
        <i x="0" s="1" nd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ockedPosition="1" rowHeight="241300"/>
  <slicer name="Регион" cache="Срез_Регион" caption="Регион" lockedPosition="1" rowHeight="241300"/>
  <slicer name="Годы" cache="Срез_Годы" caption="Годы" lockedPosition="1" rowHeight="241300"/>
</slicers>
</file>

<file path=xl/tables/table1.xml><?xml version="1.0" encoding="utf-8"?>
<table xmlns="http://schemas.openxmlformats.org/spreadsheetml/2006/main" id="1" name="УТ_Данные" displayName="УТ_Данные" ref="B2:J11030" totalsRowShown="0" headerRowDxfId="3">
  <autoFilter ref="B2:J11030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Таблица3" displayName="Таблица3" ref="F2:J11" totalsRowShown="0">
  <autoFilter ref="F2:J11"/>
  <tableColumns count="5">
    <tableColumn id="1" name="Город"/>
    <tableColumn id="2" name="x"/>
    <tableColumn id="3" name="y"/>
    <tableColumn id="4" name="Значение" dataDxfId="1">
      <calculatedColumnFormula>SUMIF(C:C,Таблица3[[#This Row],[Город]],D:D)</calculatedColumnFormula>
    </tableColumn>
    <tableColumn id="5" name="Подписи" dataDxfId="0">
      <calculatedColumnFormula>Таблица3[[#This Row],[Город]]&amp;CHAR(10)&amp;IF(Таблица3[[#This Row],[Значение]]&gt;=1000,TEXT(Таблица3[[#This Row],[Значение]],"0 \ К"),TEXT(Таблица3[[#This Row],[Значение]],"0"))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030"/>
  <sheetViews>
    <sheetView topLeftCell="A3" workbookViewId="0">
      <selection activeCell="D12" sqref="D12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C9" sqref="C9"/>
    </sheetView>
  </sheetViews>
  <sheetFormatPr defaultRowHeight="15" x14ac:dyDescent="0.25"/>
  <cols>
    <col min="2" max="2" width="12.5703125" customWidth="1"/>
    <col min="3" max="3" width="9.7109375" customWidth="1"/>
  </cols>
  <sheetData>
    <row r="2" spans="2:3" x14ac:dyDescent="0.25">
      <c r="B2" s="7" t="s">
        <v>66</v>
      </c>
    </row>
    <row r="4" spans="2:3" x14ac:dyDescent="0.25">
      <c r="B4" s="4" t="s">
        <v>2</v>
      </c>
      <c r="C4" t="s">
        <v>64</v>
      </c>
    </row>
    <row r="5" spans="2:3" x14ac:dyDescent="0.25">
      <c r="B5" s="4" t="s">
        <v>3</v>
      </c>
      <c r="C5" t="s">
        <v>64</v>
      </c>
    </row>
    <row r="6" spans="2:3" x14ac:dyDescent="0.25">
      <c r="B6" s="4" t="s">
        <v>63</v>
      </c>
      <c r="C6" t="s">
        <v>64</v>
      </c>
    </row>
    <row r="8" spans="2:3" x14ac:dyDescent="0.25">
      <c r="B8" s="4" t="s">
        <v>4</v>
      </c>
      <c r="C8" t="s">
        <v>65</v>
      </c>
    </row>
    <row r="9" spans="2:3" x14ac:dyDescent="0.25">
      <c r="B9" s="5" t="s">
        <v>22</v>
      </c>
      <c r="C9" s="6">
        <v>615749.03999999969</v>
      </c>
    </row>
    <row r="10" spans="2:3" x14ac:dyDescent="0.25">
      <c r="B10" s="5" t="s">
        <v>19</v>
      </c>
      <c r="C10" s="6">
        <v>498528.37999999989</v>
      </c>
    </row>
    <row r="11" spans="2:3" x14ac:dyDescent="0.25">
      <c r="B11" s="5" t="s">
        <v>40</v>
      </c>
      <c r="C11" s="6">
        <v>432000.77000000043</v>
      </c>
    </row>
    <row r="12" spans="2:3" x14ac:dyDescent="0.25">
      <c r="B12" s="5" t="s">
        <v>12</v>
      </c>
      <c r="C12" s="6">
        <v>413948.80000000016</v>
      </c>
    </row>
    <row r="13" spans="2:3" x14ac:dyDescent="0.25">
      <c r="B13" s="5" t="s">
        <v>45</v>
      </c>
      <c r="C13" s="6">
        <v>168594.34999999989</v>
      </c>
    </row>
    <row r="14" spans="2:3" x14ac:dyDescent="0.25">
      <c r="B14" s="5" t="s">
        <v>14</v>
      </c>
      <c r="C14" s="6">
        <v>163627.85000000009</v>
      </c>
    </row>
    <row r="15" spans="2:3" x14ac:dyDescent="0.25">
      <c r="B15" s="5" t="s">
        <v>26</v>
      </c>
      <c r="C15" s="6">
        <v>129914.10999999999</v>
      </c>
    </row>
    <row r="16" spans="2:3" x14ac:dyDescent="0.25">
      <c r="B16" s="5" t="s">
        <v>57</v>
      </c>
      <c r="C16" s="6">
        <v>102835.2900000001</v>
      </c>
    </row>
    <row r="17" spans="2:3" x14ac:dyDescent="0.25">
      <c r="B17" s="5" t="s">
        <v>62</v>
      </c>
      <c r="C17" s="6">
        <v>2525198.5900000003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C9" sqref="C9"/>
    </sheetView>
  </sheetViews>
  <sheetFormatPr defaultRowHeight="15" x14ac:dyDescent="0.25"/>
  <cols>
    <col min="2" max="2" width="14.7109375" customWidth="1"/>
    <col min="3" max="3" width="9.7109375" customWidth="1"/>
  </cols>
  <sheetData>
    <row r="2" spans="2:3" x14ac:dyDescent="0.25">
      <c r="B2" s="7" t="s">
        <v>67</v>
      </c>
    </row>
    <row r="4" spans="2:3" x14ac:dyDescent="0.25">
      <c r="B4" s="4" t="s">
        <v>2</v>
      </c>
      <c r="C4" t="s">
        <v>64</v>
      </c>
    </row>
    <row r="5" spans="2:3" x14ac:dyDescent="0.25">
      <c r="B5" s="4" t="s">
        <v>3</v>
      </c>
      <c r="C5" t="s">
        <v>64</v>
      </c>
    </row>
    <row r="6" spans="2:3" x14ac:dyDescent="0.25">
      <c r="B6" s="4" t="s">
        <v>63</v>
      </c>
      <c r="C6" t="s">
        <v>64</v>
      </c>
    </row>
    <row r="8" spans="2:3" x14ac:dyDescent="0.25">
      <c r="B8" s="4" t="s">
        <v>1</v>
      </c>
      <c r="C8" t="s">
        <v>65</v>
      </c>
    </row>
    <row r="9" spans="2:3" x14ac:dyDescent="0.25">
      <c r="B9" s="5" t="s">
        <v>32</v>
      </c>
      <c r="C9" s="6">
        <v>535248.47999999963</v>
      </c>
    </row>
    <row r="10" spans="2:3" x14ac:dyDescent="0.25">
      <c r="B10" s="5" t="s">
        <v>44</v>
      </c>
      <c r="C10" s="6">
        <v>400691.35000000015</v>
      </c>
    </row>
    <row r="11" spans="2:3" x14ac:dyDescent="0.25">
      <c r="B11" s="5" t="s">
        <v>49</v>
      </c>
      <c r="C11" s="6">
        <v>386889.8199999996</v>
      </c>
    </row>
    <row r="12" spans="2:3" x14ac:dyDescent="0.25">
      <c r="B12" s="5" t="s">
        <v>9</v>
      </c>
      <c r="C12" s="6">
        <v>277958.33000000007</v>
      </c>
    </row>
    <row r="13" spans="2:3" x14ac:dyDescent="0.25">
      <c r="B13" s="5" t="s">
        <v>21</v>
      </c>
      <c r="C13" s="6">
        <v>252670.00999999995</v>
      </c>
    </row>
    <row r="14" spans="2:3" x14ac:dyDescent="0.25">
      <c r="B14" s="5" t="s">
        <v>16</v>
      </c>
      <c r="C14" s="6">
        <v>242486.43000000005</v>
      </c>
    </row>
    <row r="15" spans="2:3" x14ac:dyDescent="0.25">
      <c r="B15" s="5" t="s">
        <v>25</v>
      </c>
      <c r="C15" s="6">
        <v>227542.67999999982</v>
      </c>
    </row>
    <row r="16" spans="2:3" x14ac:dyDescent="0.25">
      <c r="B16" s="5" t="s">
        <v>28</v>
      </c>
      <c r="C16" s="6">
        <v>201711.4899999997</v>
      </c>
    </row>
    <row r="17" spans="2:3" x14ac:dyDescent="0.25">
      <c r="B17" s="5" t="s">
        <v>62</v>
      </c>
      <c r="C17" s="6">
        <v>2525198.5899999989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workbookViewId="0">
      <selection activeCell="J27" sqref="J27"/>
    </sheetView>
  </sheetViews>
  <sheetFormatPr defaultRowHeight="15" x14ac:dyDescent="0.25"/>
  <cols>
    <col min="2" max="2" width="20.7109375" customWidth="1"/>
    <col min="3" max="3" width="9.7109375" customWidth="1"/>
  </cols>
  <sheetData>
    <row r="2" spans="2:3" x14ac:dyDescent="0.25">
      <c r="B2" s="7" t="s">
        <v>68</v>
      </c>
    </row>
    <row r="4" spans="2:3" x14ac:dyDescent="0.25">
      <c r="B4" s="4" t="s">
        <v>2</v>
      </c>
      <c r="C4" t="s">
        <v>64</v>
      </c>
    </row>
    <row r="5" spans="2:3" x14ac:dyDescent="0.25">
      <c r="B5" s="4" t="s">
        <v>3</v>
      </c>
      <c r="C5" t="s">
        <v>64</v>
      </c>
    </row>
    <row r="6" spans="2:3" x14ac:dyDescent="0.25">
      <c r="B6" s="4" t="s">
        <v>63</v>
      </c>
      <c r="C6" t="s">
        <v>64</v>
      </c>
    </row>
    <row r="8" spans="2:3" x14ac:dyDescent="0.25">
      <c r="B8" s="4" t="s">
        <v>5</v>
      </c>
      <c r="C8" t="s">
        <v>65</v>
      </c>
    </row>
    <row r="9" spans="2:3" x14ac:dyDescent="0.25">
      <c r="B9" s="5" t="s">
        <v>31</v>
      </c>
      <c r="C9" s="6">
        <v>377696</v>
      </c>
    </row>
    <row r="10" spans="2:3" x14ac:dyDescent="0.25">
      <c r="B10" s="5" t="s">
        <v>41</v>
      </c>
      <c r="C10" s="6">
        <v>311674.97999999986</v>
      </c>
    </row>
    <row r="11" spans="2:3" x14ac:dyDescent="0.25">
      <c r="B11" s="5" t="s">
        <v>36</v>
      </c>
      <c r="C11" s="6">
        <v>235969.5</v>
      </c>
    </row>
    <row r="12" spans="2:3" x14ac:dyDescent="0.25">
      <c r="B12" s="5" t="s">
        <v>20</v>
      </c>
      <c r="C12" s="6">
        <v>180763.38000000012</v>
      </c>
    </row>
    <row r="13" spans="2:3" x14ac:dyDescent="0.25">
      <c r="B13" s="5" t="s">
        <v>33</v>
      </c>
      <c r="C13" s="6">
        <v>160646.40000000011</v>
      </c>
    </row>
    <row r="14" spans="2:3" x14ac:dyDescent="0.25">
      <c r="B14" s="5" t="s">
        <v>51</v>
      </c>
      <c r="C14" s="6">
        <v>135170.39999999988</v>
      </c>
    </row>
    <row r="15" spans="2:3" x14ac:dyDescent="0.25">
      <c r="B15" s="5" t="s">
        <v>23</v>
      </c>
      <c r="C15" s="6">
        <v>121474.60000000021</v>
      </c>
    </row>
    <row r="16" spans="2:3" x14ac:dyDescent="0.25">
      <c r="B16" s="5" t="s">
        <v>13</v>
      </c>
      <c r="C16" s="6">
        <v>118132.00000000009</v>
      </c>
    </row>
    <row r="17" spans="2:3" x14ac:dyDescent="0.25">
      <c r="B17" s="5" t="s">
        <v>55</v>
      </c>
      <c r="C17" s="6">
        <v>116578.44000000002</v>
      </c>
    </row>
    <row r="18" spans="2:3" x14ac:dyDescent="0.25">
      <c r="B18" s="5" t="s">
        <v>52</v>
      </c>
      <c r="C18" s="6">
        <v>110044.55000000006</v>
      </c>
    </row>
    <row r="19" spans="2:3" x14ac:dyDescent="0.25">
      <c r="B19" s="5" t="s">
        <v>62</v>
      </c>
      <c r="C19" s="6">
        <v>1868150.2500000005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topLeftCell="A4" workbookViewId="0">
      <selection activeCell="B10" sqref="B10"/>
    </sheetView>
  </sheetViews>
  <sheetFormatPr defaultRowHeight="15" x14ac:dyDescent="0.25"/>
  <cols>
    <col min="2" max="2" width="11.85546875" customWidth="1"/>
    <col min="3" max="3" width="9.7109375" customWidth="1"/>
  </cols>
  <sheetData>
    <row r="2" spans="2:3" x14ac:dyDescent="0.25">
      <c r="B2" s="7" t="s">
        <v>69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63</v>
      </c>
      <c r="C6" t="s">
        <v>64</v>
      </c>
    </row>
    <row r="8" spans="2:3" x14ac:dyDescent="0.25">
      <c r="B8" s="4" t="s">
        <v>5</v>
      </c>
      <c r="C8" t="s">
        <v>65</v>
      </c>
    </row>
    <row r="9" spans="2:3" x14ac:dyDescent="0.25">
      <c r="B9" s="5" t="s">
        <v>11</v>
      </c>
      <c r="C9" s="6">
        <v>578776.03000000026</v>
      </c>
    </row>
    <row r="10" spans="2:3" x14ac:dyDescent="0.25">
      <c r="B10" s="5" t="s">
        <v>35</v>
      </c>
      <c r="C10" s="6">
        <v>878840.42000000156</v>
      </c>
    </row>
    <row r="11" spans="2:3" x14ac:dyDescent="0.25">
      <c r="B11" s="5" t="s">
        <v>18</v>
      </c>
      <c r="C11" s="6">
        <v>602186.62000000116</v>
      </c>
    </row>
    <row r="12" spans="2:3" x14ac:dyDescent="0.25">
      <c r="B12" s="5" t="s">
        <v>30</v>
      </c>
      <c r="C12" s="6">
        <v>465395.52000000019</v>
      </c>
    </row>
    <row r="13" spans="2:3" x14ac:dyDescent="0.25">
      <c r="B13" s="5" t="s">
        <v>62</v>
      </c>
      <c r="C13" s="6">
        <v>2525198.5900000031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"/>
  <sheetViews>
    <sheetView showGridLines="0" workbookViewId="0">
      <selection activeCell="Q23" sqref="Q23"/>
    </sheetView>
  </sheetViews>
  <sheetFormatPr defaultRowHeight="15" x14ac:dyDescent="0.25"/>
  <cols>
    <col min="2" max="2" width="11.85546875" customWidth="1"/>
    <col min="3" max="3" width="9.7109375" customWidth="1"/>
  </cols>
  <sheetData>
    <row r="2" spans="2:3" x14ac:dyDescent="0.25">
      <c r="B2" s="7" t="s">
        <v>70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3</v>
      </c>
      <c r="C6" t="s">
        <v>64</v>
      </c>
    </row>
    <row r="8" spans="2:3" x14ac:dyDescent="0.25">
      <c r="B8" s="4" t="s">
        <v>5</v>
      </c>
      <c r="C8" t="s">
        <v>65</v>
      </c>
    </row>
    <row r="9" spans="2:3" x14ac:dyDescent="0.25">
      <c r="B9" s="5" t="s">
        <v>83</v>
      </c>
      <c r="C9" s="6"/>
    </row>
    <row r="10" spans="2:3" x14ac:dyDescent="0.25">
      <c r="B10" s="11" t="s">
        <v>71</v>
      </c>
      <c r="C10" s="6">
        <v>46320.710000000043</v>
      </c>
    </row>
    <row r="11" spans="2:3" x14ac:dyDescent="0.25">
      <c r="B11" s="11" t="s">
        <v>72</v>
      </c>
      <c r="C11" s="6">
        <v>175277.03999999995</v>
      </c>
    </row>
    <row r="12" spans="2:3" x14ac:dyDescent="0.25">
      <c r="B12" s="11" t="s">
        <v>73</v>
      </c>
      <c r="C12" s="6">
        <v>227130.08000000013</v>
      </c>
    </row>
    <row r="13" spans="2:3" x14ac:dyDescent="0.25">
      <c r="B13" s="11" t="s">
        <v>74</v>
      </c>
      <c r="C13" s="6">
        <v>156139.87999999992</v>
      </c>
    </row>
    <row r="14" spans="2:3" x14ac:dyDescent="0.25">
      <c r="B14" s="11" t="s">
        <v>75</v>
      </c>
      <c r="C14" s="6">
        <v>82178.210000000065</v>
      </c>
    </row>
    <row r="15" spans="2:3" x14ac:dyDescent="0.25">
      <c r="B15" s="11" t="s">
        <v>76</v>
      </c>
      <c r="C15" s="6">
        <v>49556.599999999991</v>
      </c>
    </row>
    <row r="16" spans="2:3" x14ac:dyDescent="0.25">
      <c r="B16" s="11" t="s">
        <v>77</v>
      </c>
      <c r="C16" s="6">
        <v>70469.81</v>
      </c>
    </row>
    <row r="17" spans="2:3" x14ac:dyDescent="0.25">
      <c r="B17" s="11" t="s">
        <v>78</v>
      </c>
      <c r="C17" s="6">
        <v>38133.089999999997</v>
      </c>
    </row>
    <row r="18" spans="2:3" x14ac:dyDescent="0.25">
      <c r="B18" s="11" t="s">
        <v>79</v>
      </c>
      <c r="C18" s="6">
        <v>73403.069999999978</v>
      </c>
    </row>
    <row r="19" spans="2:3" x14ac:dyDescent="0.25">
      <c r="B19" s="11" t="s">
        <v>80</v>
      </c>
      <c r="C19" s="6">
        <v>83397.830000000075</v>
      </c>
    </row>
    <row r="20" spans="2:3" x14ac:dyDescent="0.25">
      <c r="B20" s="11" t="s">
        <v>81</v>
      </c>
      <c r="C20" s="6">
        <v>51110.390000000021</v>
      </c>
    </row>
    <row r="21" spans="2:3" x14ac:dyDescent="0.25">
      <c r="B21" s="11" t="s">
        <v>82</v>
      </c>
      <c r="C21" s="6">
        <v>43757.50999999998</v>
      </c>
    </row>
    <row r="22" spans="2:3" x14ac:dyDescent="0.25">
      <c r="B22" s="5" t="s">
        <v>84</v>
      </c>
      <c r="C22" s="6"/>
    </row>
    <row r="23" spans="2:3" x14ac:dyDescent="0.25">
      <c r="B23" s="11" t="s">
        <v>71</v>
      </c>
      <c r="C23" s="6">
        <v>237066.69000000047</v>
      </c>
    </row>
    <row r="24" spans="2:3" x14ac:dyDescent="0.25">
      <c r="B24" s="11" t="s">
        <v>72</v>
      </c>
      <c r="C24" s="6">
        <v>249277.04000000012</v>
      </c>
    </row>
    <row r="25" spans="2:3" x14ac:dyDescent="0.25">
      <c r="B25" s="11" t="s">
        <v>73</v>
      </c>
      <c r="C25" s="6">
        <v>134671.68000000011</v>
      </c>
    </row>
    <row r="26" spans="2:3" x14ac:dyDescent="0.25">
      <c r="B26" s="11" t="s">
        <v>74</v>
      </c>
      <c r="C26" s="6">
        <v>51457.04999999993</v>
      </c>
    </row>
    <row r="27" spans="2:3" x14ac:dyDescent="0.25">
      <c r="B27" s="11" t="s">
        <v>75</v>
      </c>
      <c r="C27" s="6">
        <v>95067.969999999972</v>
      </c>
    </row>
    <row r="28" spans="2:3" x14ac:dyDescent="0.25">
      <c r="B28" s="11" t="s">
        <v>76</v>
      </c>
      <c r="C28" s="6">
        <v>116597.19000000002</v>
      </c>
    </row>
    <row r="29" spans="2:3" x14ac:dyDescent="0.25">
      <c r="B29" s="11" t="s">
        <v>77</v>
      </c>
      <c r="C29" s="6">
        <v>84180.749999999971</v>
      </c>
    </row>
    <row r="30" spans="2:3" x14ac:dyDescent="0.25">
      <c r="B30" s="11" t="s">
        <v>78</v>
      </c>
      <c r="C30" s="6">
        <v>155085.78000000012</v>
      </c>
    </row>
    <row r="31" spans="2:3" x14ac:dyDescent="0.25">
      <c r="B31" s="11" t="s">
        <v>79</v>
      </c>
      <c r="C31" s="6">
        <v>88170.950000000099</v>
      </c>
    </row>
    <row r="32" spans="2:3" x14ac:dyDescent="0.25">
      <c r="B32" s="11" t="s">
        <v>80</v>
      </c>
      <c r="C32" s="6">
        <v>112420.11999999995</v>
      </c>
    </row>
    <row r="33" spans="2:3" x14ac:dyDescent="0.25">
      <c r="B33" s="11" t="s">
        <v>81</v>
      </c>
      <c r="C33" s="6">
        <v>57748.030000000013</v>
      </c>
    </row>
    <row r="34" spans="2:3" x14ac:dyDescent="0.25">
      <c r="B34" s="11" t="s">
        <v>82</v>
      </c>
      <c r="C34" s="6">
        <v>46581.120000000024</v>
      </c>
    </row>
    <row r="35" spans="2:3" x14ac:dyDescent="0.25">
      <c r="B35" s="5" t="s">
        <v>62</v>
      </c>
      <c r="C35" s="6">
        <v>2525198.5900000008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6"/>
  <sheetViews>
    <sheetView showGridLines="0" zoomScale="82" zoomScaleNormal="82" workbookViewId="0">
      <selection activeCell="H28" sqref="H28"/>
    </sheetView>
  </sheetViews>
  <sheetFormatPr defaultRowHeight="15" x14ac:dyDescent="0.25"/>
  <cols>
    <col min="2" max="2" width="14.42578125" customWidth="1"/>
    <col min="3" max="3" width="11.28515625" customWidth="1"/>
    <col min="4" max="4" width="10.28515625" bestFit="1" customWidth="1"/>
    <col min="7" max="7" width="10.140625" customWidth="1"/>
    <col min="8" max="8" width="10.7109375" customWidth="1"/>
    <col min="9" max="9" width="14.140625" style="9" customWidth="1"/>
    <col min="10" max="10" width="19.5703125" customWidth="1"/>
  </cols>
  <sheetData>
    <row r="2" spans="2:10" x14ac:dyDescent="0.25">
      <c r="B2" s="7" t="s">
        <v>85</v>
      </c>
      <c r="F2" t="s">
        <v>2</v>
      </c>
      <c r="G2" t="s">
        <v>89</v>
      </c>
      <c r="H2" t="s">
        <v>86</v>
      </c>
      <c r="I2" s="9" t="s">
        <v>87</v>
      </c>
      <c r="J2" t="s">
        <v>88</v>
      </c>
    </row>
    <row r="3" spans="2:10" x14ac:dyDescent="0.25">
      <c r="F3" t="s">
        <v>50</v>
      </c>
      <c r="G3">
        <v>15</v>
      </c>
      <c r="H3">
        <v>48</v>
      </c>
      <c r="I3" s="9">
        <f>SUMIF(C:C,Таблица3[[#This Row],[Город]],D:D)</f>
        <v>744810.89999999898</v>
      </c>
      <c r="J3" t="str">
        <f>Таблица3[[#This Row],[Город]]&amp;CHAR(10)&amp;IF(Таблица3[[#This Row],[Значение]]&gt;=1000,TEXT(Таблица3[[#This Row],[Значение]],"0 \ К"),TEXT(Таблица3[[#This Row],[Значение]],"0"))</f>
        <v>Берлин
745 К</v>
      </c>
    </row>
    <row r="4" spans="2:10" x14ac:dyDescent="0.25">
      <c r="F4" t="s">
        <v>48</v>
      </c>
      <c r="G4">
        <v>32</v>
      </c>
      <c r="H4">
        <v>75</v>
      </c>
      <c r="I4" s="9">
        <f>SUMIF(C:C,Таблица3[[#This Row],[Город]],D:D)</f>
        <v>126960.93</v>
      </c>
      <c r="J4" t="str">
        <f>Таблица3[[#This Row],[Город]]&amp;CHAR(10)&amp;IF(Таблица3[[#This Row],[Значение]]&gt;=1000,TEXT(Таблица3[[#This Row],[Значение]],"0 \ К"),TEXT(Таблица3[[#This Row],[Значение]],"0"))</f>
        <v>Бремен
127 К</v>
      </c>
    </row>
    <row r="5" spans="2:10" x14ac:dyDescent="0.25">
      <c r="F5" t="s">
        <v>10</v>
      </c>
      <c r="G5">
        <v>50</v>
      </c>
      <c r="H5">
        <v>80</v>
      </c>
      <c r="I5" s="9">
        <f>SUMIF(C:C,Таблица3[[#This Row],[Город]],D:D)</f>
        <v>451815.10000000009</v>
      </c>
      <c r="J5" t="str">
        <f>Таблица3[[#This Row],[Город]]&amp;CHAR(10)&amp;IF(Таблица3[[#This Row],[Значение]]&gt;=1000,TEXT(Таблица3[[#This Row],[Значение]],"0 \ К"),TEXT(Таблица3[[#This Row],[Значение]],"0"))</f>
        <v>Гамбург
452 К</v>
      </c>
    </row>
    <row r="6" spans="2:10" x14ac:dyDescent="0.25">
      <c r="B6" s="4" t="s">
        <v>3</v>
      </c>
      <c r="C6" t="s">
        <v>64</v>
      </c>
      <c r="F6" t="s">
        <v>34</v>
      </c>
      <c r="G6">
        <v>50</v>
      </c>
      <c r="H6">
        <v>10</v>
      </c>
      <c r="I6" s="9">
        <f>SUMIF(C:C,Таблица3[[#This Row],[Город]],D:D)</f>
        <v>134029.52000000005</v>
      </c>
      <c r="J6" t="str">
        <f>Таблица3[[#This Row],[Город]]&amp;CHAR(10)&amp;IF(Таблица3[[#This Row],[Значение]]&gt;=1000,TEXT(Таблица3[[#This Row],[Значение]],"0 \ К"),TEXT(Таблица3[[#This Row],[Значение]],"0"))</f>
        <v>Дрезден
134 К</v>
      </c>
    </row>
    <row r="7" spans="2:10" x14ac:dyDescent="0.25">
      <c r="F7" t="s">
        <v>42</v>
      </c>
      <c r="G7">
        <v>80</v>
      </c>
      <c r="H7">
        <v>80</v>
      </c>
      <c r="I7" s="9">
        <f>SUMIF(C:C,Таблица3[[#This Row],[Город]],D:D)</f>
        <v>272860.49</v>
      </c>
      <c r="J7" t="str">
        <f>Таблица3[[#This Row],[Город]]&amp;CHAR(10)&amp;IF(Таблица3[[#This Row],[Значение]]&gt;=1000,TEXT(Таблица3[[#This Row],[Значение]],"0 \ К"),TEXT(Таблица3[[#This Row],[Значение]],"0"))</f>
        <v>Кёльн
273 К</v>
      </c>
    </row>
    <row r="8" spans="2:10" x14ac:dyDescent="0.25">
      <c r="B8" s="4" t="s">
        <v>63</v>
      </c>
      <c r="C8" s="4" t="s">
        <v>2</v>
      </c>
      <c r="D8" t="s">
        <v>65</v>
      </c>
      <c r="F8" t="s">
        <v>38</v>
      </c>
      <c r="G8">
        <v>85</v>
      </c>
      <c r="H8">
        <v>49</v>
      </c>
      <c r="I8" s="9">
        <f>SUMIF(C:C,Таблица3[[#This Row],[Город]],D:D)</f>
        <v>326984.1399999999</v>
      </c>
      <c r="J8" t="str">
        <f>Таблица3[[#This Row],[Город]]&amp;CHAR(10)&amp;IF(Таблица3[[#This Row],[Значение]]&gt;=1000,TEXT(Таблица3[[#This Row],[Значение]],"0 \ К"),TEXT(Таблица3[[#This Row],[Значение]],"0"))</f>
        <v>Мюнхен
327 К</v>
      </c>
    </row>
    <row r="9" spans="2:10" x14ac:dyDescent="0.25">
      <c r="B9" t="s">
        <v>83</v>
      </c>
      <c r="C9" t="s">
        <v>50</v>
      </c>
      <c r="D9" s="6">
        <v>318621.26999999973</v>
      </c>
      <c r="F9" t="s">
        <v>29</v>
      </c>
      <c r="G9">
        <v>30</v>
      </c>
      <c r="H9">
        <v>36</v>
      </c>
      <c r="I9" s="9">
        <f>SUMIF(C:C,Таблица3[[#This Row],[Город]],D:D)</f>
        <v>192535.03000000009</v>
      </c>
      <c r="J9" t="str">
        <f>Таблица3[[#This Row],[Город]]&amp;CHAR(10)&amp;IF(Таблица3[[#This Row],[Значение]]&gt;=1000,TEXT(Таблица3[[#This Row],[Значение]],"0 \ К"),TEXT(Таблица3[[#This Row],[Значение]],"0"))</f>
        <v>Франкфурт
193 К</v>
      </c>
    </row>
    <row r="10" spans="2:10" x14ac:dyDescent="0.25">
      <c r="B10" t="s">
        <v>83</v>
      </c>
      <c r="C10" t="s">
        <v>48</v>
      </c>
      <c r="D10" s="6">
        <v>57422.090000000033</v>
      </c>
      <c r="F10" t="s">
        <v>17</v>
      </c>
      <c r="G10">
        <v>36</v>
      </c>
      <c r="H10">
        <v>20</v>
      </c>
      <c r="I10" s="9">
        <f>SUMIF(C:C,Таблица3[[#This Row],[Город]],D:D)</f>
        <v>275202.47999999986</v>
      </c>
      <c r="J10" t="str">
        <f>Таблица3[[#This Row],[Город]]&amp;CHAR(10)&amp;IF(Таблица3[[#This Row],[Значение]]&gt;=1000,TEXT(Таблица3[[#This Row],[Значение]],"0 \ К"),TEXT(Таблица3[[#This Row],[Значение]],"0"))</f>
        <v>Штутгарт
275 К</v>
      </c>
    </row>
    <row r="11" spans="2:10" x14ac:dyDescent="0.25">
      <c r="B11" t="s">
        <v>83</v>
      </c>
      <c r="C11" t="s">
        <v>10</v>
      </c>
      <c r="D11" s="6">
        <v>206794.49000000014</v>
      </c>
      <c r="G11">
        <v>1</v>
      </c>
      <c r="H11">
        <v>1</v>
      </c>
      <c r="I11" s="9">
        <f>SUMIF(C:C,Таблица3[[#This Row],[Город]],D:D)</f>
        <v>0</v>
      </c>
      <c r="J11" t="str">
        <f>Таблица3[[#This Row],[Город]]&amp;CHAR(10)&amp;IF(Таблица3[[#This Row],[Значение]]&gt;=1000,TEXT(Таблица3[[#This Row],[Значение]],"0 \ К"),TEXT(Таблица3[[#This Row],[Значение]],"0"))</f>
        <v xml:space="preserve">
0</v>
      </c>
    </row>
    <row r="12" spans="2:10" x14ac:dyDescent="0.25">
      <c r="B12" t="s">
        <v>83</v>
      </c>
      <c r="C12" t="s">
        <v>34</v>
      </c>
      <c r="D12" s="6">
        <v>44482.890000000014</v>
      </c>
    </row>
    <row r="13" spans="2:10" x14ac:dyDescent="0.25">
      <c r="B13" t="s">
        <v>83</v>
      </c>
      <c r="C13" t="s">
        <v>42</v>
      </c>
      <c r="D13" s="6">
        <v>114551.51999999999</v>
      </c>
    </row>
    <row r="14" spans="2:10" x14ac:dyDescent="0.25">
      <c r="B14" t="s">
        <v>83</v>
      </c>
      <c r="C14" t="s">
        <v>38</v>
      </c>
      <c r="D14" s="6">
        <v>151733.49999999994</v>
      </c>
    </row>
    <row r="15" spans="2:10" x14ac:dyDescent="0.25">
      <c r="B15" t="s">
        <v>83</v>
      </c>
      <c r="C15" t="s">
        <v>29</v>
      </c>
      <c r="D15" s="6">
        <v>61180.490000000005</v>
      </c>
    </row>
    <row r="16" spans="2:10" x14ac:dyDescent="0.25">
      <c r="B16" t="s">
        <v>83</v>
      </c>
      <c r="C16" t="s">
        <v>17</v>
      </c>
      <c r="D16" s="6">
        <v>142087.96999999988</v>
      </c>
    </row>
    <row r="17" spans="2:13" x14ac:dyDescent="0.25">
      <c r="B17" t="s">
        <v>84</v>
      </c>
      <c r="C17" t="s">
        <v>50</v>
      </c>
      <c r="D17" s="6">
        <v>426189.62999999931</v>
      </c>
    </row>
    <row r="18" spans="2:13" x14ac:dyDescent="0.25">
      <c r="B18" t="s">
        <v>84</v>
      </c>
      <c r="C18" t="s">
        <v>48</v>
      </c>
      <c r="D18" s="6">
        <v>69538.839999999967</v>
      </c>
    </row>
    <row r="19" spans="2:13" x14ac:dyDescent="0.25">
      <c r="B19" t="s">
        <v>84</v>
      </c>
      <c r="C19" t="s">
        <v>10</v>
      </c>
      <c r="D19" s="6">
        <v>245020.60999999993</v>
      </c>
    </row>
    <row r="20" spans="2:13" x14ac:dyDescent="0.25">
      <c r="B20" t="s">
        <v>84</v>
      </c>
      <c r="C20" t="s">
        <v>34</v>
      </c>
      <c r="D20" s="6">
        <v>89546.630000000034</v>
      </c>
    </row>
    <row r="21" spans="2:13" x14ac:dyDescent="0.25">
      <c r="B21" t="s">
        <v>84</v>
      </c>
      <c r="C21" t="s">
        <v>42</v>
      </c>
      <c r="D21" s="6">
        <v>158308.97</v>
      </c>
    </row>
    <row r="22" spans="2:13" x14ac:dyDescent="0.25">
      <c r="B22" t="s">
        <v>84</v>
      </c>
      <c r="C22" t="s">
        <v>38</v>
      </c>
      <c r="D22" s="6">
        <v>175250.63999999998</v>
      </c>
    </row>
    <row r="23" spans="2:13" x14ac:dyDescent="0.25">
      <c r="B23" t="s">
        <v>84</v>
      </c>
      <c r="C23" t="s">
        <v>29</v>
      </c>
      <c r="D23" s="6">
        <v>131354.54000000007</v>
      </c>
    </row>
    <row r="24" spans="2:13" x14ac:dyDescent="0.25">
      <c r="B24" t="s">
        <v>84</v>
      </c>
      <c r="C24" t="s">
        <v>17</v>
      </c>
      <c r="D24" s="6">
        <v>133114.50999999995</v>
      </c>
    </row>
    <row r="26" spans="2:13" x14ac:dyDescent="0.25">
      <c r="M26" s="8"/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84" zoomScaleNormal="84" workbookViewId="0">
      <selection activeCell="AA3" sqref="AA3"/>
    </sheetView>
  </sheetViews>
  <sheetFormatPr defaultRowHeight="15" x14ac:dyDescent="0.25"/>
  <cols>
    <col min="1" max="16384" width="9.140625" style="1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workbookViewId="0"/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УТ_Данные</vt:lpstr>
      <vt:lpstr>Категории</vt:lpstr>
      <vt:lpstr>Заказчики</vt:lpstr>
      <vt:lpstr>Топ 10 товаров</vt:lpstr>
      <vt:lpstr>Доли регионов</vt:lpstr>
      <vt:lpstr>По месяцам</vt:lpstr>
      <vt:lpstr>Карта</vt:lpstr>
      <vt:lpstr>Дэшборд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Диана Короткевич</cp:lastModifiedBy>
  <dcterms:created xsi:type="dcterms:W3CDTF">2021-03-30T21:11:03Z</dcterms:created>
  <dcterms:modified xsi:type="dcterms:W3CDTF">2024-04-16T09:15:46Z</dcterms:modified>
</cp:coreProperties>
</file>