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SC Research Methods\Unit 9 for eportfolio\"/>
    </mc:Choice>
  </mc:AlternateContent>
  <xr:revisionPtr revIDLastSave="0" documentId="13_ncr:1_{88743A02-5B34-44E5-9058-04900F7FE17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iets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L49" i="1" l="1"/>
  <c r="L48" i="1"/>
  <c r="L47" i="1"/>
  <c r="L46" i="1"/>
  <c r="L45" i="1"/>
  <c r="L44" i="1"/>
  <c r="L43" i="1"/>
  <c r="L42" i="1"/>
  <c r="L41" i="1"/>
  <c r="K48" i="1"/>
  <c r="K47" i="1"/>
  <c r="K46" i="1"/>
  <c r="K45" i="1"/>
  <c r="K44" i="1"/>
  <c r="K43" i="1"/>
  <c r="K42" i="1"/>
  <c r="K41" i="1"/>
  <c r="I49" i="1"/>
  <c r="I41" i="1" a="1"/>
  <c r="I41" i="1" s="1"/>
  <c r="I42" i="1"/>
  <c r="I43" i="1"/>
  <c r="I44" i="1"/>
  <c r="I46" i="1"/>
  <c r="I47" i="1"/>
  <c r="I48" i="1"/>
  <c r="F46" i="1"/>
  <c r="F45" i="1"/>
  <c r="F44" i="1"/>
  <c r="F7" i="1"/>
  <c r="F9" i="1"/>
  <c r="F42" i="1"/>
  <c r="F41" i="1"/>
  <c r="F40" i="1"/>
  <c r="I4" i="1" a="1"/>
  <c r="I5" i="1" s="1"/>
  <c r="F8" i="1"/>
  <c r="F5" i="1"/>
  <c r="F3" i="1"/>
  <c r="F4" i="1"/>
  <c r="I45" i="1" l="1"/>
  <c r="I10" i="1"/>
  <c r="I6" i="1"/>
  <c r="I7" i="1"/>
  <c r="I8" i="1"/>
  <c r="I4" i="1"/>
  <c r="I9" i="1"/>
  <c r="L8" i="1" l="1"/>
  <c r="I11" i="1"/>
  <c r="L5" i="1" s="1"/>
  <c r="L10" i="1"/>
  <c r="L9" i="1"/>
  <c r="L4" i="1" l="1"/>
  <c r="L7" i="1"/>
  <c r="L6" i="1"/>
  <c r="L11" i="1" l="1"/>
</calcChain>
</file>

<file path=xl/sharedStrings.xml><?xml version="1.0" encoding="utf-8"?>
<sst xmlns="http://schemas.openxmlformats.org/spreadsheetml/2006/main" count="134" uniqueCount="19">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</sst>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31-4296-937E-672FF164F5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Diet</a:t>
            </a:r>
            <a:r>
              <a:rPr lang="en-GB" b="1" baseline="0"/>
              <a:t> B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cmpd="sng">
              <a:solidFill>
                <a:schemeClr val="tx1"/>
              </a:solidFill>
            </a:ln>
            <a:effectLst/>
          </c:spPr>
          <c:invertIfNegative val="0"/>
          <c:cat>
            <c:numRef>
              <c:f>Diets!$K$41:$K$48</c:f>
              <c:numCache>
                <c:formatCode>General</c:formatCode>
                <c:ptCount val="8"/>
                <c:pt idx="0">
                  <c:v>-4</c:v>
                </c:pt>
                <c:pt idx="1">
                  <c:v>-2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</c:numCache>
            </c:numRef>
          </c:cat>
          <c:val>
            <c:numRef>
              <c:f>Diets!$L$41:$L$48</c:f>
              <c:numCache>
                <c:formatCode>0.00</c:formatCode>
                <c:ptCount val="8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0.28000000000000003</c:v>
                </c:pt>
                <c:pt idx="4">
                  <c:v>0.3</c:v>
                </c:pt>
                <c:pt idx="5">
                  <c:v>0.16</c:v>
                </c:pt>
                <c:pt idx="6">
                  <c:v>0.12</c:v>
                </c:pt>
                <c:pt idx="7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18-4C6C-A540-94FF1D225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59516511"/>
        <c:axId val="758835263"/>
      </c:barChart>
      <c:catAx>
        <c:axId val="759516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Weight</a:t>
                </a:r>
                <a:r>
                  <a:rPr lang="en-GB" b="1" baseline="0"/>
                  <a:t> Loss (kg)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835263"/>
        <c:crosses val="autoZero"/>
        <c:auto val="1"/>
        <c:lblAlgn val="ctr"/>
        <c:lblOffset val="100"/>
        <c:noMultiLvlLbl val="0"/>
      </c:catAx>
      <c:valAx>
        <c:axId val="7588352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Relative</a:t>
                </a:r>
                <a:r>
                  <a:rPr lang="en-GB" b="1" baseline="0"/>
                  <a:t> Frequency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516511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609599</xdr:colOff>
      <xdr:row>50</xdr:row>
      <xdr:rowOff>9524</xdr:rowOff>
    </xdr:from>
    <xdr:to>
      <xdr:col>10</xdr:col>
      <xdr:colOff>590549</xdr:colOff>
      <xdr:row>74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F6660E-9FCC-42FF-7741-880BDE9135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9525</xdr:colOff>
      <xdr:row>77</xdr:row>
      <xdr:rowOff>47625</xdr:rowOff>
    </xdr:from>
    <xdr:to>
      <xdr:col>10</xdr:col>
      <xdr:colOff>600075</xdr:colOff>
      <xdr:row>87</xdr:row>
      <xdr:rowOff>95250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80F1E53-5024-3970-2C84-7BB51C8D2F71}"/>
            </a:ext>
          </a:extLst>
        </xdr:cNvPr>
        <xdr:cNvSpPr txBox="1"/>
      </xdr:nvSpPr>
      <xdr:spPr>
        <a:xfrm>
          <a:off x="1838325" y="12515850"/>
          <a:ext cx="4962525" cy="1666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Interpretations:</a:t>
          </a:r>
          <a:r>
            <a:rPr lang="en-GB" sz="1100" b="1" baseline="0"/>
            <a:t> </a:t>
          </a:r>
        </a:p>
        <a:p>
          <a:endParaRPr lang="en-GB" sz="1100" baseline="0"/>
        </a:p>
        <a:p>
          <a:r>
            <a:rPr lang="en-GB" sz="1100" baseline="0"/>
            <a:t>On diet B, there was a higher number of respondents who gained weight or stayed at the same weight, compared to diet A.</a:t>
          </a:r>
        </a:p>
        <a:p>
          <a:endParaRPr lang="en-GB" sz="1100" baseline="0"/>
        </a:p>
        <a:p>
          <a:r>
            <a:rPr lang="en-GB" sz="1100" baseline="0"/>
            <a:t>Both histograms are symmetrical, although with diet B there is more of a skew to the right.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26" workbookViewId="0">
      <selection activeCell="N59" sqref="N59"/>
    </sheetView>
  </sheetViews>
  <sheetFormatPr defaultRowHeight="12.75" x14ac:dyDescent="0.2"/>
  <cols>
    <col min="9" max="9" width="10.7109375" customWidth="1"/>
    <col min="12" max="12" width="10.7109375" customWidth="1"/>
  </cols>
  <sheetData>
    <row r="1" spans="1:12" x14ac:dyDescent="0.2">
      <c r="A1" s="1" t="s">
        <v>0</v>
      </c>
      <c r="B1" s="1" t="s">
        <v>1</v>
      </c>
    </row>
    <row r="2" spans="1:12" x14ac:dyDescent="0.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x14ac:dyDescent="0.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x14ac:dyDescent="0.2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x14ac:dyDescent="0.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x14ac:dyDescent="0.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x14ac:dyDescent="0.2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">
      <c r="A12" s="2" t="s">
        <v>2</v>
      </c>
      <c r="B12" s="3">
        <v>7.2649999999999997</v>
      </c>
    </row>
    <row r="13" spans="1:12" x14ac:dyDescent="0.2">
      <c r="A13" s="2" t="s">
        <v>2</v>
      </c>
      <c r="B13" s="3">
        <v>3.4769999999999999</v>
      </c>
    </row>
    <row r="14" spans="1:12" x14ac:dyDescent="0.2">
      <c r="A14" s="2" t="s">
        <v>2</v>
      </c>
      <c r="B14" s="3">
        <v>3.7549999999999999</v>
      </c>
    </row>
    <row r="15" spans="1:12" x14ac:dyDescent="0.2">
      <c r="A15" s="2" t="s">
        <v>2</v>
      </c>
      <c r="B15" s="3">
        <v>8.76</v>
      </c>
    </row>
    <row r="16" spans="1:12" x14ac:dyDescent="0.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2">
      <c r="A33" s="2" t="s">
        <v>2</v>
      </c>
      <c r="B33" s="3">
        <v>5.0330000000000004</v>
      </c>
    </row>
    <row r="34" spans="1:12" x14ac:dyDescent="0.2">
      <c r="A34" s="2" t="s">
        <v>2</v>
      </c>
      <c r="B34" s="3">
        <v>5.569</v>
      </c>
    </row>
    <row r="35" spans="1:12" x14ac:dyDescent="0.2">
      <c r="A35" s="2" t="s">
        <v>2</v>
      </c>
      <c r="B35" s="3">
        <v>6.7119999999999997</v>
      </c>
    </row>
    <row r="36" spans="1:12" x14ac:dyDescent="0.2">
      <c r="A36" s="2" t="s">
        <v>2</v>
      </c>
      <c r="B36" s="3">
        <v>3.6629999999999998</v>
      </c>
    </row>
    <row r="37" spans="1:12" x14ac:dyDescent="0.2">
      <c r="A37" s="2" t="s">
        <v>2</v>
      </c>
      <c r="B37" s="3">
        <v>2.7410000000000001</v>
      </c>
    </row>
    <row r="38" spans="1:12" x14ac:dyDescent="0.2">
      <c r="A38" s="2" t="s">
        <v>2</v>
      </c>
      <c r="B38" s="3">
        <v>6.2560000000000002</v>
      </c>
    </row>
    <row r="39" spans="1:12" x14ac:dyDescent="0.2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x14ac:dyDescent="0.2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x14ac:dyDescent="0.2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 s="5">
        <v>-3</v>
      </c>
      <c r="I41" s="5">
        <f t="array" ref="I41:I48">FREQUENCY(B52:B101,H41:H48)</f>
        <v>1</v>
      </c>
      <c r="K41" s="5">
        <f>(-5+-3)/2</f>
        <v>-4</v>
      </c>
      <c r="L41" s="10">
        <f>I41/$I49</f>
        <v>0.02</v>
      </c>
    </row>
    <row r="42" spans="1:12" x14ac:dyDescent="0.2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 s="5">
        <v>-1</v>
      </c>
      <c r="I42" s="5">
        <v>2</v>
      </c>
      <c r="K42" s="5">
        <f>(-3+-1)/2</f>
        <v>-2</v>
      </c>
      <c r="L42" s="10">
        <f>I42/$I49</f>
        <v>0.04</v>
      </c>
    </row>
    <row r="43" spans="1:12" x14ac:dyDescent="0.2">
      <c r="A43" s="2" t="s">
        <v>2</v>
      </c>
      <c r="B43" s="3">
        <v>3.613</v>
      </c>
      <c r="H43" s="5">
        <v>1</v>
      </c>
      <c r="I43" s="5">
        <v>3</v>
      </c>
      <c r="K43" s="5">
        <f>(-1+1)/2</f>
        <v>0</v>
      </c>
      <c r="L43" s="10">
        <f>I43/$I49</f>
        <v>0.06</v>
      </c>
    </row>
    <row r="44" spans="1:12" x14ac:dyDescent="0.2">
      <c r="A44" s="2" t="s">
        <v>2</v>
      </c>
      <c r="B44" s="3">
        <v>7.5679999999999996</v>
      </c>
      <c r="E44" s="4" t="s">
        <v>9</v>
      </c>
      <c r="F44" s="11">
        <f>MIN(B52:B101)</f>
        <v>-4.1479999999999997</v>
      </c>
      <c r="H44" s="5">
        <v>3</v>
      </c>
      <c r="I44" s="5">
        <v>14</v>
      </c>
      <c r="K44" s="5">
        <f>(1+3)/2</f>
        <v>2</v>
      </c>
      <c r="L44" s="10">
        <f>I44/$I49</f>
        <v>0.28000000000000003</v>
      </c>
    </row>
    <row r="45" spans="1:12" x14ac:dyDescent="0.2">
      <c r="A45" s="2" t="s">
        <v>2</v>
      </c>
      <c r="B45" s="3">
        <v>5.8609999999999998</v>
      </c>
      <c r="E45" s="4" t="s">
        <v>10</v>
      </c>
      <c r="F45" s="11">
        <f>MAX(B52:B101)</f>
        <v>10.539</v>
      </c>
      <c r="H45" s="5">
        <v>5</v>
      </c>
      <c r="I45" s="5">
        <v>15</v>
      </c>
      <c r="K45" s="5">
        <f>(3+5)/2</f>
        <v>4</v>
      </c>
      <c r="L45" s="10">
        <f>I45/$I49</f>
        <v>0.3</v>
      </c>
    </row>
    <row r="46" spans="1:12" x14ac:dyDescent="0.2">
      <c r="A46" s="2" t="s">
        <v>2</v>
      </c>
      <c r="B46" s="3">
        <v>4.157</v>
      </c>
      <c r="E46" s="4" t="s">
        <v>8</v>
      </c>
      <c r="F46" s="11">
        <f>F44-F45</f>
        <v>-14.686999999999999</v>
      </c>
      <c r="H46" s="5">
        <v>7</v>
      </c>
      <c r="I46" s="5">
        <v>8</v>
      </c>
      <c r="K46" s="5">
        <f>(5+7)/2</f>
        <v>6</v>
      </c>
      <c r="L46" s="10">
        <f>I46/$I49</f>
        <v>0.16</v>
      </c>
    </row>
    <row r="47" spans="1:12" x14ac:dyDescent="0.2">
      <c r="A47" s="2" t="s">
        <v>2</v>
      </c>
      <c r="B47" s="3">
        <v>0.20300000000000001</v>
      </c>
      <c r="H47" s="5">
        <v>9</v>
      </c>
      <c r="I47" s="5">
        <v>6</v>
      </c>
      <c r="K47" s="5">
        <f>(7+9)/2</f>
        <v>8</v>
      </c>
      <c r="L47" s="10">
        <f>I47/$I49</f>
        <v>0.12</v>
      </c>
    </row>
    <row r="48" spans="1:12" x14ac:dyDescent="0.2">
      <c r="A48" s="2" t="s">
        <v>2</v>
      </c>
      <c r="B48" s="3">
        <v>4.4409999999999998</v>
      </c>
      <c r="H48" s="5">
        <v>11</v>
      </c>
      <c r="I48" s="5">
        <v>1</v>
      </c>
      <c r="K48" s="5">
        <f>(9+11)/2</f>
        <v>10</v>
      </c>
      <c r="L48" s="10">
        <f>I48/$I49</f>
        <v>0.02</v>
      </c>
    </row>
    <row r="49" spans="1:12" x14ac:dyDescent="0.2">
      <c r="A49" s="2" t="s">
        <v>2</v>
      </c>
      <c r="B49" s="3">
        <v>5.875</v>
      </c>
      <c r="H49" s="4" t="s">
        <v>17</v>
      </c>
      <c r="I49" s="4">
        <f>SUM(I41:I48)</f>
        <v>50</v>
      </c>
      <c r="K49" s="4" t="s">
        <v>17</v>
      </c>
      <c r="L49" s="13">
        <f>SUM(L41:L48)</f>
        <v>1</v>
      </c>
    </row>
    <row r="50" spans="1:12" x14ac:dyDescent="0.2">
      <c r="A50" s="2" t="s">
        <v>2</v>
      </c>
      <c r="B50" s="3">
        <v>5.7149999999999999</v>
      </c>
      <c r="H50" s="12" t="s">
        <v>11</v>
      </c>
    </row>
    <row r="51" spans="1:12" x14ac:dyDescent="0.2">
      <c r="A51" s="2" t="s">
        <v>2</v>
      </c>
      <c r="B51" s="3">
        <v>0.28000000000000003</v>
      </c>
    </row>
    <row r="52" spans="1:12" x14ac:dyDescent="0.2">
      <c r="A52" s="2" t="s">
        <v>3</v>
      </c>
      <c r="B52" s="3">
        <v>-1.087</v>
      </c>
    </row>
    <row r="53" spans="1:12" x14ac:dyDescent="0.2">
      <c r="A53" s="2" t="s">
        <v>3</v>
      </c>
      <c r="B53" s="3">
        <v>1.819</v>
      </c>
    </row>
    <row r="54" spans="1:12" x14ac:dyDescent="0.2">
      <c r="A54" s="2" t="s">
        <v>3</v>
      </c>
      <c r="B54" s="3">
        <v>7.3999999999999996E-2</v>
      </c>
    </row>
    <row r="55" spans="1:12" x14ac:dyDescent="0.2">
      <c r="A55" s="2" t="s">
        <v>3</v>
      </c>
      <c r="B55" s="3">
        <v>1.7549999999999999</v>
      </c>
    </row>
    <row r="56" spans="1:12" x14ac:dyDescent="0.2">
      <c r="A56" s="2" t="s">
        <v>3</v>
      </c>
      <c r="B56" s="3">
        <v>1.889</v>
      </c>
    </row>
    <row r="57" spans="1:12" x14ac:dyDescent="0.2">
      <c r="A57" s="2" t="s">
        <v>3</v>
      </c>
      <c r="B57" s="3">
        <v>3.089</v>
      </c>
    </row>
    <row r="58" spans="1:12" x14ac:dyDescent="0.2">
      <c r="A58" s="2" t="s">
        <v>3</v>
      </c>
      <c r="B58" s="3">
        <v>4.008</v>
      </c>
    </row>
    <row r="59" spans="1:12" x14ac:dyDescent="0.2">
      <c r="A59" s="2" t="s">
        <v>3</v>
      </c>
      <c r="B59" s="3">
        <v>4.5510000000000002</v>
      </c>
    </row>
    <row r="60" spans="1:12" x14ac:dyDescent="0.2">
      <c r="A60" s="2" t="s">
        <v>3</v>
      </c>
      <c r="B60" s="3">
        <v>1.3720000000000001</v>
      </c>
    </row>
    <row r="61" spans="1:12" x14ac:dyDescent="0.2">
      <c r="A61" s="2" t="s">
        <v>3</v>
      </c>
      <c r="B61" s="3">
        <v>3.4129999999999998</v>
      </c>
    </row>
    <row r="62" spans="1:12" x14ac:dyDescent="0.2">
      <c r="A62" s="2" t="s">
        <v>3</v>
      </c>
      <c r="B62" s="3">
        <v>-4.1479999999999997</v>
      </c>
    </row>
    <row r="63" spans="1:12" x14ac:dyDescent="0.2">
      <c r="A63" s="2" t="s">
        <v>3</v>
      </c>
      <c r="B63" s="3">
        <v>2.823</v>
      </c>
    </row>
    <row r="64" spans="1:12" x14ac:dyDescent="0.2">
      <c r="A64" s="2" t="s">
        <v>3</v>
      </c>
      <c r="B64" s="3">
        <v>2.8650000000000002</v>
      </c>
    </row>
    <row r="65" spans="1:2" x14ac:dyDescent="0.2">
      <c r="A65" s="2" t="s">
        <v>3</v>
      </c>
      <c r="B65" s="3">
        <v>4.3689999999999998</v>
      </c>
    </row>
    <row r="66" spans="1:2" x14ac:dyDescent="0.2">
      <c r="A66" s="2" t="s">
        <v>3</v>
      </c>
      <c r="B66" s="3">
        <v>6.3369999999999997</v>
      </c>
    </row>
    <row r="67" spans="1:2" x14ac:dyDescent="0.2">
      <c r="A67" s="2" t="s">
        <v>3</v>
      </c>
      <c r="B67" s="3">
        <v>6.3079999999999998</v>
      </c>
    </row>
    <row r="68" spans="1:2" x14ac:dyDescent="0.2">
      <c r="A68" s="2" t="s">
        <v>3</v>
      </c>
      <c r="B68" s="3">
        <v>3.4940000000000002</v>
      </c>
    </row>
    <row r="69" spans="1:2" x14ac:dyDescent="0.2">
      <c r="A69" s="2" t="s">
        <v>3</v>
      </c>
      <c r="B69" s="3">
        <v>10.539</v>
      </c>
    </row>
    <row r="70" spans="1:2" x14ac:dyDescent="0.2">
      <c r="A70" s="2" t="s">
        <v>3</v>
      </c>
      <c r="B70" s="3">
        <v>3.84</v>
      </c>
    </row>
    <row r="71" spans="1:2" x14ac:dyDescent="0.2">
      <c r="A71" s="2" t="s">
        <v>3</v>
      </c>
      <c r="B71" s="3">
        <v>5.1230000000000002</v>
      </c>
    </row>
    <row r="72" spans="1:2" x14ac:dyDescent="0.2">
      <c r="A72" s="2" t="s">
        <v>3</v>
      </c>
      <c r="B72" s="3">
        <v>5.4850000000000003</v>
      </c>
    </row>
    <row r="73" spans="1:2" x14ac:dyDescent="0.2">
      <c r="A73" s="2" t="s">
        <v>3</v>
      </c>
      <c r="B73" s="3">
        <v>-1.8939999999999999</v>
      </c>
    </row>
    <row r="74" spans="1:2" x14ac:dyDescent="0.2">
      <c r="A74" s="2" t="s">
        <v>3</v>
      </c>
      <c r="B74" s="3">
        <v>8.016</v>
      </c>
    </row>
    <row r="75" spans="1:2" x14ac:dyDescent="0.2">
      <c r="A75" s="2" t="s">
        <v>3</v>
      </c>
      <c r="B75" s="3">
        <v>2.31</v>
      </c>
    </row>
    <row r="76" spans="1:2" x14ac:dyDescent="0.2">
      <c r="A76" s="2" t="s">
        <v>3</v>
      </c>
      <c r="B76" s="3">
        <v>3.8820000000000001</v>
      </c>
    </row>
    <row r="77" spans="1:2" x14ac:dyDescent="0.2">
      <c r="A77" s="2" t="s">
        <v>3</v>
      </c>
      <c r="B77" s="3">
        <v>7.03</v>
      </c>
    </row>
    <row r="78" spans="1:2" x14ac:dyDescent="0.2">
      <c r="A78" s="2" t="s">
        <v>3</v>
      </c>
      <c r="B78" s="3">
        <v>7.7270000000000003</v>
      </c>
    </row>
    <row r="79" spans="1:2" x14ac:dyDescent="0.2">
      <c r="A79" s="2" t="s">
        <v>3</v>
      </c>
      <c r="B79" s="3">
        <v>0.105</v>
      </c>
    </row>
    <row r="80" spans="1:2" x14ac:dyDescent="0.2">
      <c r="A80" s="2" t="s">
        <v>3</v>
      </c>
      <c r="B80" s="3">
        <v>3.65</v>
      </c>
    </row>
    <row r="81" spans="1:2" x14ac:dyDescent="0.2">
      <c r="A81" s="2" t="s">
        <v>3</v>
      </c>
      <c r="B81" s="3">
        <v>4.5469999999999997</v>
      </c>
    </row>
    <row r="82" spans="1:2" x14ac:dyDescent="0.2">
      <c r="A82" s="2" t="s">
        <v>3</v>
      </c>
      <c r="B82" s="3">
        <v>4.9850000000000003</v>
      </c>
    </row>
    <row r="83" spans="1:2" x14ac:dyDescent="0.2">
      <c r="A83" s="2" t="s">
        <v>3</v>
      </c>
      <c r="B83" s="3">
        <v>5.1589999999999998</v>
      </c>
    </row>
    <row r="84" spans="1:2" x14ac:dyDescent="0.2">
      <c r="A84" s="2" t="s">
        <v>3</v>
      </c>
      <c r="B84" s="3">
        <v>4.76</v>
      </c>
    </row>
    <row r="85" spans="1:2" x14ac:dyDescent="0.2">
      <c r="A85" s="2" t="s">
        <v>3</v>
      </c>
      <c r="B85" s="3">
        <v>4.9340000000000002</v>
      </c>
    </row>
    <row r="86" spans="1:2" x14ac:dyDescent="0.2">
      <c r="A86" s="2" t="s">
        <v>3</v>
      </c>
      <c r="B86" s="3">
        <v>3.1059999999999999</v>
      </c>
    </row>
    <row r="87" spans="1:2" x14ac:dyDescent="0.2">
      <c r="A87" s="2" t="s">
        <v>3</v>
      </c>
      <c r="B87" s="3">
        <v>5.5979999999999999</v>
      </c>
    </row>
    <row r="88" spans="1:2" x14ac:dyDescent="0.2">
      <c r="A88" s="2" t="s">
        <v>3</v>
      </c>
      <c r="B88" s="3">
        <v>2.1619999999999999</v>
      </c>
    </row>
    <row r="89" spans="1:2" x14ac:dyDescent="0.2">
      <c r="A89" s="2" t="s">
        <v>3</v>
      </c>
      <c r="B89" s="3">
        <v>6.52</v>
      </c>
    </row>
    <row r="90" spans="1:2" x14ac:dyDescent="0.2">
      <c r="A90" s="2" t="s">
        <v>3</v>
      </c>
      <c r="B90" s="3">
        <v>7.0460000000000003</v>
      </c>
    </row>
    <row r="91" spans="1:2" x14ac:dyDescent="0.2">
      <c r="A91" s="2" t="s">
        <v>3</v>
      </c>
      <c r="B91" s="3">
        <v>1.7569999999999999</v>
      </c>
    </row>
    <row r="92" spans="1:2" x14ac:dyDescent="0.2">
      <c r="A92" s="2" t="s">
        <v>3</v>
      </c>
      <c r="B92" s="3">
        <v>1.8480000000000001</v>
      </c>
    </row>
    <row r="93" spans="1:2" x14ac:dyDescent="0.2">
      <c r="A93" s="2" t="s">
        <v>3</v>
      </c>
      <c r="B93" s="3">
        <v>1.0960000000000001</v>
      </c>
    </row>
    <row r="94" spans="1:2" x14ac:dyDescent="0.2">
      <c r="A94" s="2" t="s">
        <v>3</v>
      </c>
      <c r="B94" s="3">
        <v>2.145</v>
      </c>
    </row>
    <row r="95" spans="1:2" x14ac:dyDescent="0.2">
      <c r="A95" s="2" t="s">
        <v>3</v>
      </c>
      <c r="B95" s="3">
        <v>8.4350000000000005</v>
      </c>
    </row>
    <row r="96" spans="1:2" x14ac:dyDescent="0.2">
      <c r="A96" s="2" t="s">
        <v>3</v>
      </c>
      <c r="B96" s="3">
        <v>6.0990000000000002</v>
      </c>
    </row>
    <row r="97" spans="1:2" x14ac:dyDescent="0.2">
      <c r="A97" s="2" t="s">
        <v>3</v>
      </c>
      <c r="B97" s="3">
        <v>3.972</v>
      </c>
    </row>
    <row r="98" spans="1:2" x14ac:dyDescent="0.2">
      <c r="A98" s="2" t="s">
        <v>3</v>
      </c>
      <c r="B98" s="3">
        <v>2.4089999999999998</v>
      </c>
    </row>
    <row r="99" spans="1:2" x14ac:dyDescent="0.2">
      <c r="A99" s="2" t="s">
        <v>3</v>
      </c>
      <c r="B99" s="3">
        <v>0.56899999999999995</v>
      </c>
    </row>
    <row r="100" spans="1:2" x14ac:dyDescent="0.2">
      <c r="A100" s="2" t="s">
        <v>3</v>
      </c>
      <c r="B100" s="3">
        <v>7.0129999999999999</v>
      </c>
    </row>
    <row r="101" spans="1:2" x14ac:dyDescent="0.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scale="75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Jane Aldridge</cp:lastModifiedBy>
  <cp:lastPrinted>2023-10-30T14:55:17Z</cp:lastPrinted>
  <dcterms:created xsi:type="dcterms:W3CDTF">2006-09-15T14:24:12Z</dcterms:created>
  <dcterms:modified xsi:type="dcterms:W3CDTF">2023-10-30T14:56:12Z</dcterms:modified>
</cp:coreProperties>
</file>