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.spencer\Work\stock_assess\"/>
    </mc:Choice>
  </mc:AlternateContent>
  <bookViews>
    <workbookView xWindow="0" yWindow="0" windowWidth="21570" windowHeight="7575"/>
  </bookViews>
  <sheets>
    <sheet name="POP_M_values" sheetId="1" r:id="rId1"/>
  </sheets>
  <calcPr calcId="162913"/>
</workbook>
</file>

<file path=xl/calcChain.xml><?xml version="1.0" encoding="utf-8"?>
<calcChain xmlns="http://schemas.openxmlformats.org/spreadsheetml/2006/main">
  <c r="H30" i="1" l="1"/>
  <c r="H35" i="1" l="1"/>
  <c r="H37" i="1" s="1"/>
  <c r="I35" i="1"/>
  <c r="J35" i="1" s="1"/>
  <c r="I38" i="1"/>
  <c r="H38" i="1"/>
  <c r="I37" i="1"/>
  <c r="I36" i="1"/>
  <c r="P38" i="1"/>
  <c r="O38" i="1"/>
  <c r="P37" i="1"/>
  <c r="O37" i="1"/>
  <c r="P36" i="1"/>
  <c r="O36" i="1"/>
  <c r="N38" i="1"/>
  <c r="N37" i="1"/>
  <c r="N36" i="1"/>
  <c r="N40" i="1" s="1"/>
  <c r="J37" i="1" l="1"/>
  <c r="J36" i="1"/>
  <c r="J38" i="1"/>
  <c r="H36" i="1"/>
  <c r="O32" i="1"/>
  <c r="O31" i="1"/>
  <c r="O30" i="1"/>
  <c r="H32" i="1"/>
  <c r="H31" i="1"/>
  <c r="H40" i="1" l="1"/>
</calcChain>
</file>

<file path=xl/sharedStrings.xml><?xml version="1.0" encoding="utf-8"?>
<sst xmlns="http://schemas.openxmlformats.org/spreadsheetml/2006/main" count="50" uniqueCount="31">
  <si>
    <t>Method</t>
  </si>
  <si>
    <t>M</t>
  </si>
  <si>
    <t>FishLife</t>
  </si>
  <si>
    <t>Then_nls</t>
  </si>
  <si>
    <t>Then_lm</t>
  </si>
  <si>
    <t>Then_1parm</t>
  </si>
  <si>
    <t>Hamel_Amax</t>
  </si>
  <si>
    <t>Chen-Wat</t>
  </si>
  <si>
    <t>NA</t>
  </si>
  <si>
    <t>AnC</t>
  </si>
  <si>
    <t>Then_VBGF</t>
  </si>
  <si>
    <t>Jensen_VBGF 1</t>
  </si>
  <si>
    <t>Jensen_VBGF 2</t>
  </si>
  <si>
    <t>Gislason</t>
  </si>
  <si>
    <t>Pauly_lt</t>
  </si>
  <si>
    <t>Roff</t>
  </si>
  <si>
    <t>Jensen_Amat</t>
  </si>
  <si>
    <t>Ri_Ef_Amat</t>
  </si>
  <si>
    <t>Pauly_wt</t>
  </si>
  <si>
    <t>PnW</t>
  </si>
  <si>
    <t>Lorenzen</t>
  </si>
  <si>
    <t>GSI</t>
  </si>
  <si>
    <t>User input</t>
  </si>
  <si>
    <t>POP</t>
  </si>
  <si>
    <t>tmax</t>
  </si>
  <si>
    <t>Then 1 parameter</t>
  </si>
  <si>
    <t>Then lm</t>
  </si>
  <si>
    <t>Then nls</t>
  </si>
  <si>
    <t>Rougheye</t>
  </si>
  <si>
    <t>Range of M values</t>
  </si>
  <si>
    <t>Max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</si>
</sst>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18" fillId="0" borderId="0" xfId="0" applyNumberFormat="1" applyFont="1"/>
    <xf numFmtId="165" fontId="0" fillId="0" borderId="0" xfId="0" applyNumberFormat="1"/>
    <xf numFmtId="0" fontId="16" fillId="0" borderId="0" xfId="0" applyFont="1"/>
    <xf numFmtId="0" fontId="19" fillId="0" borderId="0" xfId="0" applyFont="1"/>
    <xf numFmtId="164" fontId="19" fillId="0" borderId="0" xfId="0" applyNumberFormat="1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N19" sqref="N19"/>
    </sheetView>
  </sheetViews>
  <sheetFormatPr defaultRowHeight="15" x14ac:dyDescent="0.25"/>
  <cols>
    <col min="7" max="8" width="21" customWidth="1"/>
    <col min="9" max="9" width="12.140625" customWidth="1"/>
    <col min="10" max="10" width="11.5703125" customWidth="1"/>
    <col min="13" max="13" width="15.7109375" customWidth="1"/>
    <col min="14" max="14" width="19.710937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t="s">
        <v>2</v>
      </c>
      <c r="C2">
        <v>9.3016278245476799E-2</v>
      </c>
    </row>
    <row r="3" spans="1:3" x14ac:dyDescent="0.25">
      <c r="A3">
        <v>2</v>
      </c>
      <c r="B3" t="s">
        <v>3</v>
      </c>
      <c r="C3">
        <v>6.94412449740507E-2</v>
      </c>
    </row>
    <row r="4" spans="1:3" x14ac:dyDescent="0.25">
      <c r="A4">
        <v>3</v>
      </c>
      <c r="B4" t="s">
        <v>4</v>
      </c>
      <c r="C4">
        <v>4.9125000000000002E-2</v>
      </c>
    </row>
    <row r="5" spans="1:3" x14ac:dyDescent="0.25">
      <c r="A5">
        <v>4</v>
      </c>
      <c r="B5" t="s">
        <v>5</v>
      </c>
      <c r="C5">
        <v>5.1106948725399302E-2</v>
      </c>
    </row>
    <row r="6" spans="1:3" x14ac:dyDescent="0.25">
      <c r="A6">
        <v>5</v>
      </c>
      <c r="B6" t="s">
        <v>6</v>
      </c>
      <c r="C6">
        <v>5.1923076923076898E-2</v>
      </c>
    </row>
    <row r="7" spans="1:3" x14ac:dyDescent="0.25">
      <c r="A7">
        <v>6</v>
      </c>
      <c r="B7" t="s">
        <v>7</v>
      </c>
      <c r="C7" t="s">
        <v>8</v>
      </c>
    </row>
    <row r="8" spans="1:3" x14ac:dyDescent="0.25">
      <c r="A8">
        <v>7</v>
      </c>
      <c r="B8" t="s">
        <v>9</v>
      </c>
      <c r="C8">
        <v>2E-3</v>
      </c>
    </row>
    <row r="9" spans="1:3" x14ac:dyDescent="0.25">
      <c r="A9">
        <v>8</v>
      </c>
      <c r="B9" t="s">
        <v>10</v>
      </c>
      <c r="C9">
        <v>0.133266289835171</v>
      </c>
    </row>
    <row r="10" spans="1:3" x14ac:dyDescent="0.25">
      <c r="A10">
        <v>9</v>
      </c>
      <c r="B10" t="s">
        <v>11</v>
      </c>
      <c r="C10">
        <v>0.208899</v>
      </c>
    </row>
    <row r="11" spans="1:3" x14ac:dyDescent="0.25">
      <c r="A11">
        <v>10</v>
      </c>
      <c r="B11" t="s">
        <v>12</v>
      </c>
      <c r="C11">
        <v>0.22282560000000001</v>
      </c>
    </row>
    <row r="12" spans="1:3" x14ac:dyDescent="0.25">
      <c r="A12">
        <v>11</v>
      </c>
      <c r="B12" t="s">
        <v>13</v>
      </c>
      <c r="C12" t="s">
        <v>8</v>
      </c>
    </row>
    <row r="13" spans="1:3" x14ac:dyDescent="0.25">
      <c r="A13">
        <v>12</v>
      </c>
      <c r="B13" t="s">
        <v>14</v>
      </c>
      <c r="C13" t="s">
        <v>8</v>
      </c>
    </row>
    <row r="14" spans="1:3" x14ac:dyDescent="0.25">
      <c r="A14">
        <v>13</v>
      </c>
      <c r="B14" t="s">
        <v>15</v>
      </c>
      <c r="C14">
        <v>0.16400000000000001</v>
      </c>
    </row>
    <row r="15" spans="1:3" x14ac:dyDescent="0.25">
      <c r="A15">
        <v>14</v>
      </c>
      <c r="B15" t="s">
        <v>16</v>
      </c>
      <c r="C15">
        <v>0.18131868131868101</v>
      </c>
    </row>
    <row r="16" spans="1:3" x14ac:dyDescent="0.25">
      <c r="A16">
        <v>15</v>
      </c>
      <c r="B16" t="s">
        <v>17</v>
      </c>
      <c r="C16">
        <v>0.14998007961372301</v>
      </c>
    </row>
    <row r="17" spans="1:16" x14ac:dyDescent="0.25">
      <c r="A17">
        <v>16</v>
      </c>
      <c r="B17" t="s">
        <v>18</v>
      </c>
      <c r="C17" t="s">
        <v>8</v>
      </c>
    </row>
    <row r="18" spans="1:16" x14ac:dyDescent="0.25">
      <c r="A18">
        <v>17</v>
      </c>
      <c r="B18" t="s">
        <v>19</v>
      </c>
      <c r="C18" t="s">
        <v>8</v>
      </c>
    </row>
    <row r="19" spans="1:16" x14ac:dyDescent="0.25">
      <c r="A19">
        <v>18</v>
      </c>
      <c r="B19" t="s">
        <v>20</v>
      </c>
      <c r="C19" t="s">
        <v>8</v>
      </c>
    </row>
    <row r="20" spans="1:16" x14ac:dyDescent="0.25">
      <c r="A20">
        <v>19</v>
      </c>
      <c r="B20" t="s">
        <v>21</v>
      </c>
      <c r="C20" t="s">
        <v>8</v>
      </c>
    </row>
    <row r="21" spans="1:16" x14ac:dyDescent="0.25">
      <c r="A21">
        <v>20</v>
      </c>
      <c r="B21" t="s">
        <v>22</v>
      </c>
      <c r="C21" t="s">
        <v>8</v>
      </c>
    </row>
    <row r="23" spans="1:16" x14ac:dyDescent="0.25">
      <c r="F23" t="s">
        <v>23</v>
      </c>
      <c r="G23" t="s">
        <v>24</v>
      </c>
      <c r="H23">
        <v>104</v>
      </c>
      <c r="M23" s="4" t="s">
        <v>28</v>
      </c>
      <c r="N23" s="4" t="s">
        <v>24</v>
      </c>
      <c r="O23" s="4">
        <v>134</v>
      </c>
      <c r="P23" s="4"/>
    </row>
    <row r="24" spans="1:16" x14ac:dyDescent="0.25">
      <c r="M24" s="4"/>
      <c r="N24" s="4"/>
      <c r="O24" s="4"/>
      <c r="P24" s="4"/>
    </row>
    <row r="25" spans="1:16" x14ac:dyDescent="0.25">
      <c r="M25" s="4"/>
      <c r="N25" s="4"/>
      <c r="O25" s="4"/>
      <c r="P25" s="4"/>
    </row>
    <row r="26" spans="1:16" x14ac:dyDescent="0.25">
      <c r="M26" s="4"/>
      <c r="N26" s="4"/>
      <c r="O26" s="4"/>
      <c r="P26" s="4"/>
    </row>
    <row r="27" spans="1:16" x14ac:dyDescent="0.25">
      <c r="M27" s="4"/>
      <c r="N27" s="4"/>
      <c r="O27" s="4"/>
      <c r="P27" s="4"/>
    </row>
    <row r="28" spans="1:16" x14ac:dyDescent="0.25">
      <c r="M28" s="4"/>
      <c r="N28" s="4"/>
      <c r="O28" s="4"/>
      <c r="P28" s="4"/>
    </row>
    <row r="29" spans="1:16" x14ac:dyDescent="0.25">
      <c r="M29" s="4"/>
      <c r="N29" s="4"/>
      <c r="O29" s="4"/>
      <c r="P29" s="4"/>
    </row>
    <row r="30" spans="1:16" x14ac:dyDescent="0.25">
      <c r="G30" t="s">
        <v>25</v>
      </c>
      <c r="H30">
        <f>5.109/H23</f>
        <v>4.9125000000000002E-2</v>
      </c>
      <c r="M30" s="4"/>
      <c r="N30" s="4" t="s">
        <v>25</v>
      </c>
      <c r="O30" s="4">
        <f>5.109/O23</f>
        <v>3.8126865671641794E-2</v>
      </c>
      <c r="P30" s="4"/>
    </row>
    <row r="31" spans="1:16" x14ac:dyDescent="0.25">
      <c r="G31" t="s">
        <v>26</v>
      </c>
      <c r="H31">
        <f>EXP(1.717 - 1.01*LN(H23))</f>
        <v>5.1106948725399309E-2</v>
      </c>
      <c r="M31" s="4"/>
      <c r="N31" s="4" t="s">
        <v>26</v>
      </c>
      <c r="O31" s="4">
        <f>EXP(1.717 - 1.01*LN(O23))</f>
        <v>3.9564691076521268E-2</v>
      </c>
      <c r="P31" s="4"/>
    </row>
    <row r="32" spans="1:16" x14ac:dyDescent="0.25">
      <c r="G32" t="s">
        <v>27</v>
      </c>
      <c r="H32">
        <f>4.899*H23^-0.916</f>
        <v>6.9583280656141236E-2</v>
      </c>
      <c r="M32" s="4"/>
      <c r="N32" s="4" t="s">
        <v>27</v>
      </c>
      <c r="O32" s="4">
        <f>4.899*O23^-0.916</f>
        <v>5.5167009734588393E-2</v>
      </c>
      <c r="P32" s="4"/>
    </row>
    <row r="33" spans="7:16" x14ac:dyDescent="0.25">
      <c r="M33" s="4"/>
      <c r="N33" s="4"/>
      <c r="O33" s="4"/>
      <c r="P33" s="4"/>
    </row>
    <row r="34" spans="7:16" x14ac:dyDescent="0.25">
      <c r="G34" s="1"/>
      <c r="H34" s="1"/>
      <c r="I34" s="1" t="s">
        <v>30</v>
      </c>
      <c r="J34" s="1"/>
      <c r="K34" s="1"/>
      <c r="L34" s="1"/>
      <c r="M34" s="5"/>
      <c r="N34" s="5"/>
      <c r="O34" s="5" t="s">
        <v>30</v>
      </c>
      <c r="P34" s="5"/>
    </row>
    <row r="35" spans="7:16" x14ac:dyDescent="0.25">
      <c r="G35" s="1" t="s">
        <v>29</v>
      </c>
      <c r="H35" s="1">
        <f>I35-25</f>
        <v>79</v>
      </c>
      <c r="I35" s="1">
        <f>H23</f>
        <v>104</v>
      </c>
      <c r="J35" s="1">
        <f>I35+25</f>
        <v>129</v>
      </c>
      <c r="K35" s="1"/>
      <c r="L35" s="1"/>
      <c r="M35" s="5" t="s">
        <v>29</v>
      </c>
      <c r="N35" s="5">
        <v>109</v>
      </c>
      <c r="O35" s="5">
        <v>134</v>
      </c>
      <c r="P35" s="5">
        <v>159</v>
      </c>
    </row>
    <row r="36" spans="7:16" x14ac:dyDescent="0.25">
      <c r="G36" s="1" t="s">
        <v>25</v>
      </c>
      <c r="H36" s="2">
        <f>5.109/H35</f>
        <v>6.4670886075949369E-2</v>
      </c>
      <c r="I36" s="2">
        <f t="shared" ref="I36" si="0">5.109/I35</f>
        <v>4.9125000000000002E-2</v>
      </c>
      <c r="J36" s="2">
        <f t="shared" ref="J36" si="1">5.109/J35</f>
        <v>3.9604651162790695E-2</v>
      </c>
      <c r="K36" s="2"/>
      <c r="L36" s="2"/>
      <c r="M36" s="6" t="s">
        <v>25</v>
      </c>
      <c r="N36" s="6">
        <f>5.109/N35</f>
        <v>4.6871559633027519E-2</v>
      </c>
      <c r="O36" s="6">
        <f t="shared" ref="O36:P36" si="2">5.109/O35</f>
        <v>3.8126865671641794E-2</v>
      </c>
      <c r="P36" s="6">
        <f t="shared" si="2"/>
        <v>3.2132075471698114E-2</v>
      </c>
    </row>
    <row r="37" spans="7:16" x14ac:dyDescent="0.25">
      <c r="G37" s="1" t="s">
        <v>26</v>
      </c>
      <c r="H37" s="2">
        <f>EXP(1.717 - 1.01*LN(H35))</f>
        <v>6.74652700702012E-2</v>
      </c>
      <c r="I37" s="2">
        <f t="shared" ref="I37:J37" si="3">EXP(1.717 - 1.01*LN(I35))</f>
        <v>5.1106948725399309E-2</v>
      </c>
      <c r="J37" s="2">
        <f t="shared" si="3"/>
        <v>4.1113837783938047E-2</v>
      </c>
      <c r="K37" s="2"/>
      <c r="L37" s="2"/>
      <c r="M37" s="6" t="s">
        <v>26</v>
      </c>
      <c r="N37" s="6">
        <f>EXP(1.717 - 1.01*LN(N35))</f>
        <v>4.8739701211733558E-2</v>
      </c>
      <c r="O37" s="6">
        <f t="shared" ref="O37:P37" si="4">EXP(1.717 - 1.01*LN(O35))</f>
        <v>3.9564691076521268E-2</v>
      </c>
      <c r="P37" s="6">
        <f t="shared" si="4"/>
        <v>3.3286837039425365E-2</v>
      </c>
    </row>
    <row r="38" spans="7:16" x14ac:dyDescent="0.25">
      <c r="G38" s="1" t="s">
        <v>27</v>
      </c>
      <c r="H38" s="2">
        <f>4.899*H35^-0.916</f>
        <v>8.9511951150930594E-2</v>
      </c>
      <c r="I38" s="2">
        <f t="shared" ref="I38:J38" si="5">4.899*I35^-0.916</f>
        <v>6.9583280656141236E-2</v>
      </c>
      <c r="J38" s="2">
        <f t="shared" si="5"/>
        <v>5.7122507692271771E-2</v>
      </c>
      <c r="K38" s="2"/>
      <c r="L38" s="2"/>
      <c r="M38" s="6" t="s">
        <v>27</v>
      </c>
      <c r="N38" s="6">
        <f>4.899*N35^-0.916</f>
        <v>6.6653777488592608E-2</v>
      </c>
      <c r="O38" s="6">
        <f t="shared" ref="O38:P38" si="6">4.899*O35^-0.916</f>
        <v>5.5167009734588393E-2</v>
      </c>
      <c r="P38" s="6">
        <f t="shared" si="6"/>
        <v>4.7165850878567249E-2</v>
      </c>
    </row>
    <row r="39" spans="7:16" x14ac:dyDescent="0.25">
      <c r="M39" s="4"/>
      <c r="N39" s="4"/>
      <c r="O39" s="4"/>
      <c r="P39" s="4"/>
    </row>
    <row r="40" spans="7:16" x14ac:dyDescent="0.25">
      <c r="H40" s="3">
        <f>AVERAGE(H36:J38)</f>
        <v>5.8811592590846909E-2</v>
      </c>
      <c r="M40" s="4"/>
      <c r="N40" s="7">
        <f>AVERAGE(N36:P38)</f>
        <v>4.5300929800643978E-2</v>
      </c>
      <c r="O40" s="4"/>
      <c r="P4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POP_M_values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Spencer</dc:creator>
  <cp:lastModifiedBy>Paul Spencer</cp:lastModifiedBy>
  <dcterms:created xsi:type="dcterms:W3CDTF">2020-10-29T16:33:11Z</dcterms:created>
  <dcterms:modified xsi:type="dcterms:W3CDTF">2022-01-20T21:41:14Z</dcterms:modified>
</cp:coreProperties>
</file>