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13395" windowHeight="11640"/>
  </bookViews>
  <sheets>
    <sheet name="Sheet1" sheetId="1" r:id="rId1"/>
    <sheet name="Sheet2" sheetId="2" r:id="rId2"/>
    <sheet name="Sheet3" sheetId="3" r:id="rId3"/>
  </sheets>
  <definedNames>
    <definedName name="convert_Euro">Sheet1!$B$30</definedName>
    <definedName name="convert_GBP">Sheet1!$B$29</definedName>
  </definedNames>
  <calcPr calcId="125725"/>
</workbook>
</file>

<file path=xl/calcChain.xml><?xml version="1.0" encoding="utf-8"?>
<calcChain xmlns="http://schemas.openxmlformats.org/spreadsheetml/2006/main">
  <c r="E10" i="1"/>
  <c r="E8"/>
  <c r="I8" s="1"/>
  <c r="F25"/>
  <c r="E9"/>
  <c r="E25"/>
  <c r="I7"/>
  <c r="I26"/>
  <c r="I3"/>
  <c r="I4"/>
  <c r="I5"/>
  <c r="I14"/>
  <c r="I15"/>
  <c r="I16"/>
  <c r="I17"/>
  <c r="I18"/>
  <c r="I19"/>
  <c r="I20"/>
  <c r="I21"/>
  <c r="I22"/>
  <c r="I2"/>
  <c r="E13"/>
  <c r="I13" s="1"/>
  <c r="E12"/>
  <c r="I12" s="1"/>
  <c r="I10"/>
  <c r="I9"/>
  <c r="G24"/>
  <c r="G27" s="1"/>
  <c r="H24"/>
  <c r="H27" s="1"/>
  <c r="E11"/>
  <c r="I11" s="1"/>
  <c r="F24"/>
  <c r="I25" l="1"/>
  <c r="F27"/>
  <c r="I6"/>
  <c r="E24"/>
  <c r="E27" l="1"/>
  <c r="I27" s="1"/>
  <c r="I24"/>
</calcChain>
</file>

<file path=xl/sharedStrings.xml><?xml version="1.0" encoding="utf-8"?>
<sst xmlns="http://schemas.openxmlformats.org/spreadsheetml/2006/main" count="74" uniqueCount="49">
  <si>
    <t>Wed</t>
  </si>
  <si>
    <t>Thu</t>
  </si>
  <si>
    <t>Fri</t>
  </si>
  <si>
    <t>Sat</t>
  </si>
  <si>
    <t>Sun</t>
  </si>
  <si>
    <t>Mon</t>
  </si>
  <si>
    <t>Tue</t>
  </si>
  <si>
    <t>depart DCA</t>
  </si>
  <si>
    <t>sleep</t>
  </si>
  <si>
    <t>do</t>
  </si>
  <si>
    <t>hotel</t>
  </si>
  <si>
    <t>trans.</t>
  </si>
  <si>
    <t>food</t>
  </si>
  <si>
    <t>misc</t>
  </si>
  <si>
    <t>total</t>
  </si>
  <si>
    <t>plane</t>
  </si>
  <si>
    <t>home</t>
  </si>
  <si>
    <t>Killarney - International Hotel</t>
  </si>
  <si>
    <t>Cork - Imperial Hotel Cork</t>
  </si>
  <si>
    <t>conversion rate GBP to USD</t>
  </si>
  <si>
    <t>conversion rate Euro to USD</t>
  </si>
  <si>
    <t>day in Portrush and Antrim Coast</t>
  </si>
  <si>
    <t>Connemara Loop, concert</t>
  </si>
  <si>
    <t>Cliffs of Moher, Killarney</t>
  </si>
  <si>
    <t>Ring of Kerry, concert</t>
  </si>
  <si>
    <t>Blarney Castle, Cork</t>
  </si>
  <si>
    <t>Waterfod, rock of Cashel, Dublin</t>
  </si>
  <si>
    <t>Trinity College, Book of kells, St Patricks, Castle</t>
  </si>
  <si>
    <t>Cork - free</t>
  </si>
  <si>
    <t>Dublin - free , farewell dinner</t>
  </si>
  <si>
    <t>day in Belfast, then to Portrush (2.5 hrs bus)</t>
  </si>
  <si>
    <t>train or bus to Derry, then bus to Galway(5 hrs); meet group</t>
  </si>
  <si>
    <t>Belfast - Premier Inns City Center Alfred St</t>
  </si>
  <si>
    <t>subtotals</t>
  </si>
  <si>
    <t>comments</t>
  </si>
  <si>
    <t>Portrush - Harbour Heights</t>
  </si>
  <si>
    <t>Pitlochry - Bendarroch House</t>
  </si>
  <si>
    <t>paid in advance</t>
  </si>
  <si>
    <t>TOTALS</t>
  </si>
  <si>
    <t>arrive Dublin;  BMI air to London Heathrow, train</t>
  </si>
  <si>
    <t>Carlton Hotel Galway City</t>
  </si>
  <si>
    <t>Jurys Inn Christchurch Dublin</t>
  </si>
  <si>
    <t>London 26 Westbourne Terrace, Flat 7</t>
  </si>
  <si>
    <t>train - Kings Cross to Aberdeen (10:30 - 17:37)</t>
  </si>
  <si>
    <t>Aberdeen - Bauhaus Hotel</t>
  </si>
  <si>
    <t xml:space="preserve"> to Pitlochry (6 hrs) - pd 40 deposit</t>
  </si>
  <si>
    <t>Glasgow - Premier Inn City Center Argyle St</t>
  </si>
  <si>
    <t>Pitlochry to Stirling to Glasgow</t>
  </si>
  <si>
    <t xml:space="preserve">to Prestwick airport, Ryan air Glasgow to Belfast 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</si>
</sst>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6" fontId="0" fillId="0" borderId="0" xfId="0" applyNumberFormat="1" applyAlignment="1">
      <alignment vertical="center"/>
    </xf>
    <xf numFmtId="2" fontId="0" fillId="0" borderId="0" xfId="0" applyNumberFormat="1"/>
    <xf numFmtId="2" fontId="0" fillId="0" borderId="0" xfId="0" applyNumberFormat="1" applyAlignment="1">
      <alignment vertical="center"/>
    </xf>
    <xf numFmtId="0" fontId="1" fillId="0" borderId="0" xfId="1" applyAlignment="1" applyProtection="1">
      <alignment vertical="center" wrapText="1"/>
    </xf>
    <xf numFmtId="2" fontId="0" fillId="0" borderId="1" xfId="0" applyNumberFormat="1" applyBorder="1" applyAlignment="1">
      <alignment vertical="center"/>
    </xf>
    <xf numFmtId="2" fontId="0" fillId="0" borderId="1" xfId="0" applyNumberFormat="1" applyBorder="1"/>
    <xf numFmtId="2" fontId="2" fillId="0" borderId="0" xfId="0" applyNumberFormat="1" applyFont="1"/>
    <xf numFmtId="2" fontId="2" fillId="0" borderId="0" xfId="0" applyNumberFormat="1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rltonhotelgalwaycity.com/" TargetMode="External"/><Relationship Id="rId13" Type="http://schemas.openxmlformats.org/officeDocument/2006/relationships/hyperlink" Target="http://www.premierinn.com/en/hotel/BELFAS/belfast-city-centre-alfred-st" TargetMode="External"/><Relationship Id="rId3" Type="http://schemas.openxmlformats.org/officeDocument/2006/relationships/hyperlink" Target="http://www.harbourheightsportrush.com/" TargetMode="External"/><Relationship Id="rId7" Type="http://schemas.openxmlformats.org/officeDocument/2006/relationships/hyperlink" Target="http://www.flynnhotels.com/Imperial_Hotel/" TargetMode="External"/><Relationship Id="rId12" Type="http://schemas.openxmlformats.org/officeDocument/2006/relationships/hyperlink" Target="http://www.thebauhaus.co.uk/" TargetMode="External"/><Relationship Id="rId2" Type="http://schemas.openxmlformats.org/officeDocument/2006/relationships/hyperlink" Target="http://www.flynnhotels.com/Imperial_Hotel/" TargetMode="External"/><Relationship Id="rId1" Type="http://schemas.openxmlformats.org/officeDocument/2006/relationships/hyperlink" Target="http://www.killarneyinternational.com/" TargetMode="External"/><Relationship Id="rId6" Type="http://schemas.openxmlformats.org/officeDocument/2006/relationships/hyperlink" Target="http://www.killarneyinternational.com/" TargetMode="External"/><Relationship Id="rId11" Type="http://schemas.openxmlformats.org/officeDocument/2006/relationships/hyperlink" Target="http://dublinhotels.jurysinns.com/jurysinn_christchurch" TargetMode="External"/><Relationship Id="rId5" Type="http://schemas.openxmlformats.org/officeDocument/2006/relationships/hyperlink" Target="http://www.harbourheightsportrush.com/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://dublinhotels.jurysinns.com/jurysinn_christchurch" TargetMode="External"/><Relationship Id="rId4" Type="http://schemas.openxmlformats.org/officeDocument/2006/relationships/hyperlink" Target="http://www.bendarroch-house.de/" TargetMode="External"/><Relationship Id="rId9" Type="http://schemas.openxmlformats.org/officeDocument/2006/relationships/hyperlink" Target="http://www.carltonhotelgalwaycity.com/" TargetMode="External"/><Relationship Id="rId14" Type="http://schemas.openxmlformats.org/officeDocument/2006/relationships/hyperlink" Target="http://www.premierinn.com/en/hotel/GLAARG/glasgow-city-centre-argyle-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0"/>
  <sheetViews>
    <sheetView tabSelected="1" workbookViewId="0">
      <selection activeCell="C3" sqref="C3:C7"/>
    </sheetView>
  </sheetViews>
  <sheetFormatPr defaultRowHeight="15"/>
  <cols>
    <col min="1" max="1" width="4.5703125" customWidth="1"/>
    <col min="2" max="2" width="7.7109375" customWidth="1"/>
    <col min="3" max="3" width="24.5703125" customWidth="1"/>
    <col min="4" max="4" width="27.85546875" customWidth="1"/>
    <col min="5" max="5" width="8.140625" customWidth="1"/>
    <col min="6" max="6" width="8.42578125" customWidth="1"/>
    <col min="7" max="7" width="8" customWidth="1"/>
    <col min="8" max="8" width="7.140625" customWidth="1"/>
    <col min="9" max="9" width="8.42578125" customWidth="1"/>
    <col min="10" max="10" width="38.5703125" customWidth="1"/>
  </cols>
  <sheetData>
    <row r="1" spans="1:10"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34</v>
      </c>
    </row>
    <row r="2" spans="1:10">
      <c r="A2" s="1" t="s">
        <v>0</v>
      </c>
      <c r="B2" s="3">
        <v>40338</v>
      </c>
      <c r="C2" s="2" t="s">
        <v>15</v>
      </c>
      <c r="D2" s="2" t="s">
        <v>7</v>
      </c>
      <c r="E2" s="5"/>
      <c r="F2" s="5">
        <v>20</v>
      </c>
      <c r="G2" s="5">
        <v>100</v>
      </c>
      <c r="H2" s="5"/>
      <c r="I2" s="5">
        <f>SUM(E2:H2)</f>
        <v>120</v>
      </c>
    </row>
    <row r="3" spans="1:10" ht="30.75" customHeight="1">
      <c r="A3" s="1" t="s">
        <v>1</v>
      </c>
      <c r="B3" s="3">
        <v>40339</v>
      </c>
      <c r="C3" s="2" t="s">
        <v>42</v>
      </c>
      <c r="D3" s="2" t="s">
        <v>39</v>
      </c>
      <c r="E3" s="5"/>
      <c r="F3" s="5">
        <v>30</v>
      </c>
      <c r="G3" s="5">
        <v>200</v>
      </c>
      <c r="H3" s="5">
        <v>30</v>
      </c>
      <c r="I3" s="5">
        <f t="shared" ref="I3:I27" si="0">SUM(E3:H3)</f>
        <v>260</v>
      </c>
    </row>
    <row r="4" spans="1:10" ht="29.25" customHeight="1">
      <c r="A4" s="1" t="s">
        <v>2</v>
      </c>
      <c r="B4" s="3">
        <v>40340</v>
      </c>
      <c r="C4" s="2" t="s">
        <v>42</v>
      </c>
      <c r="D4" s="2"/>
      <c r="E4" s="5"/>
      <c r="F4" s="5"/>
      <c r="G4" s="5">
        <v>200</v>
      </c>
      <c r="H4" s="5">
        <v>30</v>
      </c>
      <c r="I4" s="5">
        <f t="shared" si="0"/>
        <v>230</v>
      </c>
    </row>
    <row r="5" spans="1:10" ht="31.5" customHeight="1">
      <c r="A5" s="1" t="s">
        <v>3</v>
      </c>
      <c r="B5" s="3">
        <v>40341</v>
      </c>
      <c r="C5" s="2" t="s">
        <v>42</v>
      </c>
      <c r="D5" s="2"/>
      <c r="E5" s="5"/>
      <c r="F5" s="5"/>
      <c r="G5" s="5">
        <v>200</v>
      </c>
      <c r="H5" s="5">
        <v>30</v>
      </c>
      <c r="I5" s="5">
        <f t="shared" si="0"/>
        <v>230</v>
      </c>
    </row>
    <row r="6" spans="1:10" ht="27.75" customHeight="1">
      <c r="A6" s="1" t="s">
        <v>4</v>
      </c>
      <c r="B6" s="3">
        <v>40342</v>
      </c>
      <c r="C6" s="2" t="s">
        <v>42</v>
      </c>
      <c r="D6" s="2"/>
      <c r="E6" s="5"/>
      <c r="F6" s="5"/>
      <c r="G6" s="5">
        <v>200</v>
      </c>
      <c r="H6" s="5">
        <v>30</v>
      </c>
      <c r="I6" s="5">
        <f t="shared" si="0"/>
        <v>230</v>
      </c>
    </row>
    <row r="7" spans="1:10" ht="30" customHeight="1">
      <c r="A7" s="1" t="s">
        <v>5</v>
      </c>
      <c r="B7" s="3">
        <v>40343</v>
      </c>
      <c r="C7" s="2" t="s">
        <v>42</v>
      </c>
      <c r="D7" s="2"/>
      <c r="E7" s="5"/>
      <c r="F7" s="5"/>
      <c r="G7" s="5">
        <v>200</v>
      </c>
      <c r="H7" s="5">
        <v>30</v>
      </c>
      <c r="I7" s="5">
        <f t="shared" si="0"/>
        <v>230</v>
      </c>
    </row>
    <row r="8" spans="1:10" ht="30">
      <c r="A8" s="1" t="s">
        <v>6</v>
      </c>
      <c r="B8" s="3">
        <v>40344</v>
      </c>
      <c r="C8" s="6" t="s">
        <v>44</v>
      </c>
      <c r="D8" s="2" t="s">
        <v>43</v>
      </c>
      <c r="E8" s="5">
        <f>105*convert_GBP</f>
        <v>168</v>
      </c>
      <c r="F8" s="5">
        <v>50</v>
      </c>
      <c r="G8" s="5">
        <v>200</v>
      </c>
      <c r="H8" s="5">
        <v>30</v>
      </c>
      <c r="I8" s="5">
        <f t="shared" si="0"/>
        <v>448</v>
      </c>
    </row>
    <row r="9" spans="1:10" ht="39" customHeight="1">
      <c r="A9" s="1" t="s">
        <v>0</v>
      </c>
      <c r="B9" s="3">
        <v>40345</v>
      </c>
      <c r="C9" s="6" t="s">
        <v>36</v>
      </c>
      <c r="D9" s="2" t="s">
        <v>45</v>
      </c>
      <c r="E9" s="5">
        <f>20*convert_GBP</f>
        <v>32</v>
      </c>
      <c r="F9" s="5">
        <v>100</v>
      </c>
      <c r="G9" s="5">
        <v>200</v>
      </c>
      <c r="H9" s="5">
        <v>30</v>
      </c>
      <c r="I9" s="5">
        <f t="shared" si="0"/>
        <v>362</v>
      </c>
    </row>
    <row r="10" spans="1:10" ht="30">
      <c r="A10" s="1" t="s">
        <v>1</v>
      </c>
      <c r="B10" s="3">
        <v>40346</v>
      </c>
      <c r="C10" s="6" t="s">
        <v>46</v>
      </c>
      <c r="D10" s="2" t="s">
        <v>47</v>
      </c>
      <c r="E10" s="5">
        <f>72*convert_GBP</f>
        <v>115.2</v>
      </c>
      <c r="F10" s="5">
        <v>100</v>
      </c>
      <c r="G10" s="5">
        <v>200</v>
      </c>
      <c r="H10" s="5">
        <v>30</v>
      </c>
      <c r="I10" s="5">
        <f t="shared" si="0"/>
        <v>445.2</v>
      </c>
    </row>
    <row r="11" spans="1:10" ht="31.5" customHeight="1">
      <c r="A11" s="1" t="s">
        <v>2</v>
      </c>
      <c r="B11" s="3">
        <v>40347</v>
      </c>
      <c r="C11" s="6" t="s">
        <v>32</v>
      </c>
      <c r="D11" s="2" t="s">
        <v>48</v>
      </c>
      <c r="E11" s="5">
        <f>55.5*convert_GBP</f>
        <v>88.800000000000011</v>
      </c>
      <c r="F11" s="5">
        <v>100</v>
      </c>
      <c r="G11" s="5">
        <v>200</v>
      </c>
      <c r="H11" s="5">
        <v>30</v>
      </c>
      <c r="I11" s="5">
        <f t="shared" si="0"/>
        <v>418.8</v>
      </c>
    </row>
    <row r="12" spans="1:10" ht="30">
      <c r="A12" s="1" t="s">
        <v>3</v>
      </c>
      <c r="B12" s="3">
        <v>40348</v>
      </c>
      <c r="C12" s="6" t="s">
        <v>35</v>
      </c>
      <c r="D12" s="2" t="s">
        <v>30</v>
      </c>
      <c r="E12" s="5">
        <f>80*convert_GBP</f>
        <v>128</v>
      </c>
      <c r="F12" s="5">
        <v>100</v>
      </c>
      <c r="G12" s="5">
        <v>200</v>
      </c>
      <c r="H12" s="5">
        <v>30</v>
      </c>
      <c r="I12" s="5">
        <f t="shared" si="0"/>
        <v>458</v>
      </c>
    </row>
    <row r="13" spans="1:10" ht="30">
      <c r="A13" s="1" t="s">
        <v>4</v>
      </c>
      <c r="B13" s="3">
        <v>40349</v>
      </c>
      <c r="C13" s="6" t="s">
        <v>35</v>
      </c>
      <c r="D13" s="2" t="s">
        <v>21</v>
      </c>
      <c r="E13" s="5">
        <f>80*convert_GBP</f>
        <v>128</v>
      </c>
      <c r="F13" s="5">
        <v>100</v>
      </c>
      <c r="G13" s="5">
        <v>200</v>
      </c>
      <c r="H13" s="5">
        <v>30</v>
      </c>
      <c r="I13" s="5">
        <f t="shared" si="0"/>
        <v>458</v>
      </c>
    </row>
    <row r="14" spans="1:10" ht="30.75" customHeight="1">
      <c r="A14" s="1" t="s">
        <v>5</v>
      </c>
      <c r="B14" s="3">
        <v>40350</v>
      </c>
      <c r="C14" s="6" t="s">
        <v>40</v>
      </c>
      <c r="D14" s="2" t="s">
        <v>31</v>
      </c>
      <c r="E14" s="5"/>
      <c r="F14" s="5">
        <v>150</v>
      </c>
      <c r="G14" s="5">
        <v>200</v>
      </c>
      <c r="H14" s="5">
        <v>30</v>
      </c>
      <c r="I14" s="5">
        <f t="shared" si="0"/>
        <v>380</v>
      </c>
    </row>
    <row r="15" spans="1:10">
      <c r="A15" s="1" t="s">
        <v>6</v>
      </c>
      <c r="B15" s="3">
        <v>40351</v>
      </c>
      <c r="C15" s="6" t="s">
        <v>40</v>
      </c>
      <c r="D15" s="2" t="s">
        <v>22</v>
      </c>
      <c r="E15" s="5"/>
      <c r="F15" s="5"/>
      <c r="G15" s="5">
        <v>200</v>
      </c>
      <c r="H15" s="5">
        <v>30</v>
      </c>
      <c r="I15" s="5">
        <f t="shared" si="0"/>
        <v>230</v>
      </c>
    </row>
    <row r="16" spans="1:10" ht="30">
      <c r="A16" s="1" t="s">
        <v>0</v>
      </c>
      <c r="B16" s="3">
        <v>40352</v>
      </c>
      <c r="C16" s="6" t="s">
        <v>17</v>
      </c>
      <c r="D16" s="2" t="s">
        <v>23</v>
      </c>
      <c r="E16" s="5"/>
      <c r="F16" s="5"/>
      <c r="G16" s="5">
        <v>200</v>
      </c>
      <c r="H16" s="5">
        <v>30</v>
      </c>
      <c r="I16" s="5">
        <f t="shared" si="0"/>
        <v>230</v>
      </c>
    </row>
    <row r="17" spans="1:9" ht="30">
      <c r="A17" s="1" t="s">
        <v>1</v>
      </c>
      <c r="B17" s="3">
        <v>40353</v>
      </c>
      <c r="C17" s="6" t="s">
        <v>17</v>
      </c>
      <c r="D17" s="2" t="s">
        <v>24</v>
      </c>
      <c r="E17" s="5"/>
      <c r="F17" s="5"/>
      <c r="G17" s="5">
        <v>200</v>
      </c>
      <c r="H17" s="5">
        <v>30</v>
      </c>
      <c r="I17" s="5">
        <f t="shared" si="0"/>
        <v>230</v>
      </c>
    </row>
    <row r="18" spans="1:9">
      <c r="A18" s="1" t="s">
        <v>2</v>
      </c>
      <c r="B18" s="3">
        <v>40354</v>
      </c>
      <c r="C18" s="6" t="s">
        <v>18</v>
      </c>
      <c r="D18" s="2" t="s">
        <v>25</v>
      </c>
      <c r="E18" s="5"/>
      <c r="F18" s="5"/>
      <c r="G18" s="5">
        <v>200</v>
      </c>
      <c r="H18" s="5">
        <v>30</v>
      </c>
      <c r="I18" s="5">
        <f t="shared" si="0"/>
        <v>230</v>
      </c>
    </row>
    <row r="19" spans="1:9">
      <c r="A19" s="1" t="s">
        <v>3</v>
      </c>
      <c r="B19" s="3">
        <v>40355</v>
      </c>
      <c r="C19" s="6" t="s">
        <v>18</v>
      </c>
      <c r="D19" s="2" t="s">
        <v>28</v>
      </c>
      <c r="E19" s="5"/>
      <c r="F19" s="5"/>
      <c r="G19" s="5">
        <v>200</v>
      </c>
      <c r="H19" s="5">
        <v>30</v>
      </c>
      <c r="I19" s="5">
        <f t="shared" si="0"/>
        <v>230</v>
      </c>
    </row>
    <row r="20" spans="1:9" ht="30">
      <c r="A20" s="1" t="s">
        <v>4</v>
      </c>
      <c r="B20" s="3">
        <v>40356</v>
      </c>
      <c r="C20" s="6" t="s">
        <v>41</v>
      </c>
      <c r="D20" s="2" t="s">
        <v>26</v>
      </c>
      <c r="E20" s="5"/>
      <c r="F20" s="5"/>
      <c r="G20" s="5">
        <v>200</v>
      </c>
      <c r="H20" s="5">
        <v>30</v>
      </c>
      <c r="I20" s="5">
        <f t="shared" si="0"/>
        <v>230</v>
      </c>
    </row>
    <row r="21" spans="1:9" ht="30">
      <c r="A21" s="1" t="s">
        <v>5</v>
      </c>
      <c r="B21" s="3">
        <v>40357</v>
      </c>
      <c r="C21" s="6" t="s">
        <v>41</v>
      </c>
      <c r="D21" s="2" t="s">
        <v>27</v>
      </c>
      <c r="E21" s="5"/>
      <c r="F21" s="5"/>
      <c r="G21" s="5">
        <v>200</v>
      </c>
      <c r="H21" s="5">
        <v>30</v>
      </c>
      <c r="I21" s="5">
        <f t="shared" si="0"/>
        <v>230</v>
      </c>
    </row>
    <row r="22" spans="1:9" ht="30">
      <c r="A22" s="1" t="s">
        <v>6</v>
      </c>
      <c r="B22" s="3">
        <v>40358</v>
      </c>
      <c r="C22" s="6" t="s">
        <v>41</v>
      </c>
      <c r="D22" s="2" t="s">
        <v>29</v>
      </c>
      <c r="E22" s="5"/>
      <c r="F22" s="5"/>
      <c r="G22" s="5">
        <v>200</v>
      </c>
      <c r="H22" s="5">
        <v>30</v>
      </c>
      <c r="I22" s="5">
        <f t="shared" si="0"/>
        <v>230</v>
      </c>
    </row>
    <row r="23" spans="1:9">
      <c r="A23" s="1" t="s">
        <v>0</v>
      </c>
      <c r="B23" s="3">
        <v>40359</v>
      </c>
      <c r="C23" s="2" t="s">
        <v>16</v>
      </c>
      <c r="D23" s="1"/>
      <c r="E23" s="7"/>
      <c r="F23" s="7">
        <v>20</v>
      </c>
      <c r="G23" s="7">
        <v>100</v>
      </c>
      <c r="H23" s="7"/>
      <c r="I23" s="7"/>
    </row>
    <row r="24" spans="1:9">
      <c r="B24" s="3"/>
      <c r="C24" s="2"/>
      <c r="D24" s="1" t="s">
        <v>33</v>
      </c>
      <c r="E24" s="5">
        <f>SUM(E2:E23)</f>
        <v>660</v>
      </c>
      <c r="F24" s="5">
        <f t="shared" ref="F24:H24" si="1">SUM(F2:F23)</f>
        <v>770</v>
      </c>
      <c r="G24" s="5">
        <f t="shared" si="1"/>
        <v>4200</v>
      </c>
      <c r="H24" s="5">
        <f t="shared" si="1"/>
        <v>600</v>
      </c>
      <c r="I24" s="5">
        <f t="shared" si="0"/>
        <v>6230</v>
      </c>
    </row>
    <row r="25" spans="1:9">
      <c r="D25" t="s">
        <v>37</v>
      </c>
      <c r="E25" s="8">
        <f>2191*2 +46.36</f>
        <v>4428.3599999999997</v>
      </c>
      <c r="F25" s="8">
        <f>929.7*2 + 108.36 + 90.53 +123*convert_GBP</f>
        <v>2255.09</v>
      </c>
      <c r="G25" s="8"/>
      <c r="H25" s="8"/>
      <c r="I25" s="7">
        <f t="shared" si="0"/>
        <v>6683.45</v>
      </c>
    </row>
    <row r="26" spans="1:9">
      <c r="E26" s="4"/>
      <c r="F26" s="4"/>
      <c r="G26" s="4"/>
      <c r="H26" s="4"/>
      <c r="I26" s="5">
        <f t="shared" si="0"/>
        <v>0</v>
      </c>
    </row>
    <row r="27" spans="1:9">
      <c r="D27" s="1" t="s">
        <v>38</v>
      </c>
      <c r="E27" s="9">
        <f>E24+E25</f>
        <v>5088.3599999999997</v>
      </c>
      <c r="F27" s="9">
        <f t="shared" ref="F27:H27" si="2">F24+F25</f>
        <v>3025.09</v>
      </c>
      <c r="G27" s="9">
        <f t="shared" si="2"/>
        <v>4200</v>
      </c>
      <c r="H27" s="9">
        <f t="shared" si="2"/>
        <v>600</v>
      </c>
      <c r="I27" s="10">
        <f t="shared" si="0"/>
        <v>12913.45</v>
      </c>
    </row>
    <row r="29" spans="1:9">
      <c r="B29">
        <v>1.6</v>
      </c>
      <c r="C29" t="s">
        <v>19</v>
      </c>
    </row>
    <row r="30" spans="1:9">
      <c r="B30">
        <v>1.4</v>
      </c>
      <c r="C30" t="s">
        <v>20</v>
      </c>
    </row>
  </sheetData>
  <hyperlinks>
    <hyperlink ref="C16" r:id="rId1"/>
    <hyperlink ref="C18" r:id="rId2"/>
    <hyperlink ref="C12" r:id="rId3"/>
    <hyperlink ref="C9" r:id="rId4"/>
    <hyperlink ref="C13" r:id="rId5"/>
    <hyperlink ref="C17" r:id="rId6"/>
    <hyperlink ref="C19" r:id="rId7"/>
    <hyperlink ref="C14" r:id="rId8"/>
    <hyperlink ref="C15" r:id="rId9"/>
    <hyperlink ref="C20" r:id="rId10"/>
    <hyperlink ref="C21:C22" r:id="rId11" display="Jurys Inn Christchurch Dublin"/>
    <hyperlink ref="C8" r:id="rId12"/>
    <hyperlink ref="C11" r:id="rId13"/>
    <hyperlink ref="C10" r:id="rId14"/>
  </hyperlinks>
  <printOptions gridLines="1"/>
  <pageMargins left="0.27" right="0.59" top="0.21" bottom="0.15" header="0.13" footer="0.13"/>
  <pageSetup scale="90" orientation="landscape" r:id="rId15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convert_Euro</vt:lpstr>
      <vt:lpstr>convert_GBP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</dc:creator>
  <cp:lastModifiedBy>Jane</cp:lastModifiedBy>
  <cp:lastPrinted>2010-06-07T21:52:19Z</cp:lastPrinted>
  <dcterms:created xsi:type="dcterms:W3CDTF">2010-02-06T18:07:30Z</dcterms:created>
  <dcterms:modified xsi:type="dcterms:W3CDTF">2010-06-07T21:55:54Z</dcterms:modified>
</cp:coreProperties>
</file>