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0" documentId="13_ncr:1_{D2815AF7-FDD6-4E37-B3B1-7A3E08D99F8D}" xr6:coauthVersionLast="36" xr6:coauthVersionMax="36" xr10:uidLastSave="{00000000-0000-0000-0000-000000000000}"/>
  <bookViews>
    <workbookView xWindow="0" yWindow="0" windowWidth="9040" windowHeight="3570" firstSheet="6" activeTab="6" xr2:uid="{00000000-000D-0000-FFFF-FFFF00000000}"/>
  </bookViews>
  <sheets>
    <sheet name="model_relax" sheetId="1" r:id="rId1"/>
    <sheet name="model_not_relax" sheetId="4" r:id="rId2"/>
    <sheet name="tabu" sheetId="2" r:id="rId3"/>
    <sheet name="gap" sheetId="3" r:id="rId4"/>
    <sheet name="工作表7" sheetId="17" r:id="rId5"/>
    <sheet name="工作表6" sheetId="16" r:id="rId6"/>
    <sheet name="工作表11" sheetId="21" r:id="rId7"/>
    <sheet name="summary" sheetId="5" r:id="rId8"/>
    <sheet name="pivot table" sheetId="6" r:id="rId9"/>
    <sheet name="listing_without_weighted" sheetId="7" r:id="rId10"/>
    <sheet name="listing1" sheetId="11" r:id="rId11"/>
    <sheet name="listing2" sheetId="12" r:id="rId12"/>
    <sheet name="listing3" sheetId="13" r:id="rId13"/>
    <sheet name="listing3_time" sheetId="14" r:id="rId14"/>
  </sheets>
  <definedNames>
    <definedName name="_xlcn.WorksheetConnection_summaryA1AD1811" hidden="1">summary!$A$1:$AD$181</definedName>
  </definedNames>
  <calcPr calcId="191029"/>
  <pivotCaches>
    <pivotCache cacheId="0" r:id="rId15"/>
    <pivotCache cacheId="1" r:id="rId16"/>
    <pivotCache cacheId="63" r:id="rId17"/>
    <pivotCache cacheId="59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summary!$A$1:$AD$181"/>
        </x15:modelTables>
      </x15:dataModel>
    </ext>
  </extLst>
</workbook>
</file>

<file path=xl/calcChain.xml><?xml version="1.0" encoding="utf-8"?>
<calcChain xmlns="http://schemas.openxmlformats.org/spreadsheetml/2006/main">
  <c r="AA3" i="5" l="1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2" i="5"/>
  <c r="AD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2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AD3" i="5" l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O2" i="5"/>
  <c r="O10" i="5" l="1"/>
  <c r="L3" i="5"/>
  <c r="R3" i="5" s="1"/>
  <c r="L4" i="5"/>
  <c r="R4" i="5" s="1"/>
  <c r="L5" i="5"/>
  <c r="R5" i="5" s="1"/>
  <c r="L6" i="5"/>
  <c r="R6" i="5" s="1"/>
  <c r="L7" i="5"/>
  <c r="R7" i="5" s="1"/>
  <c r="L8" i="5"/>
  <c r="R8" i="5" s="1"/>
  <c r="L9" i="5"/>
  <c r="R9" i="5" s="1"/>
  <c r="L10" i="5"/>
  <c r="R10" i="5" s="1"/>
  <c r="L11" i="5"/>
  <c r="R11" i="5" s="1"/>
  <c r="L12" i="5"/>
  <c r="R12" i="5" s="1"/>
  <c r="L13" i="5"/>
  <c r="R13" i="5" s="1"/>
  <c r="L14" i="5"/>
  <c r="R14" i="5" s="1"/>
  <c r="L15" i="5"/>
  <c r="R15" i="5" s="1"/>
  <c r="L16" i="5"/>
  <c r="R16" i="5" s="1"/>
  <c r="L17" i="5"/>
  <c r="R17" i="5" s="1"/>
  <c r="L18" i="5"/>
  <c r="R18" i="5" s="1"/>
  <c r="L19" i="5"/>
  <c r="R19" i="5" s="1"/>
  <c r="L20" i="5"/>
  <c r="R20" i="5" s="1"/>
  <c r="L21" i="5"/>
  <c r="R21" i="5" s="1"/>
  <c r="L22" i="5"/>
  <c r="R22" i="5" s="1"/>
  <c r="L23" i="5"/>
  <c r="R23" i="5" s="1"/>
  <c r="L24" i="5"/>
  <c r="R24" i="5" s="1"/>
  <c r="L25" i="5"/>
  <c r="R25" i="5" s="1"/>
  <c r="L26" i="5"/>
  <c r="R26" i="5" s="1"/>
  <c r="L27" i="5"/>
  <c r="R27" i="5" s="1"/>
  <c r="L28" i="5"/>
  <c r="R28" i="5" s="1"/>
  <c r="L29" i="5"/>
  <c r="R29" i="5" s="1"/>
  <c r="L30" i="5"/>
  <c r="R30" i="5" s="1"/>
  <c r="L31" i="5"/>
  <c r="R31" i="5" s="1"/>
  <c r="L32" i="5"/>
  <c r="R32" i="5" s="1"/>
  <c r="L33" i="5"/>
  <c r="R33" i="5" s="1"/>
  <c r="L34" i="5"/>
  <c r="R34" i="5" s="1"/>
  <c r="L35" i="5"/>
  <c r="R35" i="5" s="1"/>
  <c r="L36" i="5"/>
  <c r="R36" i="5" s="1"/>
  <c r="L37" i="5"/>
  <c r="R37" i="5" s="1"/>
  <c r="L38" i="5"/>
  <c r="R38" i="5" s="1"/>
  <c r="L39" i="5"/>
  <c r="R39" i="5" s="1"/>
  <c r="L40" i="5"/>
  <c r="R40" i="5" s="1"/>
  <c r="L41" i="5"/>
  <c r="R41" i="5" s="1"/>
  <c r="L42" i="5"/>
  <c r="R42" i="5" s="1"/>
  <c r="L43" i="5"/>
  <c r="R43" i="5" s="1"/>
  <c r="L44" i="5"/>
  <c r="R44" i="5" s="1"/>
  <c r="L45" i="5"/>
  <c r="R45" i="5" s="1"/>
  <c r="L46" i="5"/>
  <c r="R46" i="5" s="1"/>
  <c r="L47" i="5"/>
  <c r="R47" i="5" s="1"/>
  <c r="L48" i="5"/>
  <c r="R48" i="5" s="1"/>
  <c r="L49" i="5"/>
  <c r="R49" i="5" s="1"/>
  <c r="L50" i="5"/>
  <c r="R50" i="5" s="1"/>
  <c r="L51" i="5"/>
  <c r="R51" i="5" s="1"/>
  <c r="L52" i="5"/>
  <c r="R52" i="5" s="1"/>
  <c r="L53" i="5"/>
  <c r="R53" i="5" s="1"/>
  <c r="L54" i="5"/>
  <c r="R54" i="5" s="1"/>
  <c r="L55" i="5"/>
  <c r="R55" i="5" s="1"/>
  <c r="L56" i="5"/>
  <c r="R56" i="5" s="1"/>
  <c r="L57" i="5"/>
  <c r="R57" i="5" s="1"/>
  <c r="L58" i="5"/>
  <c r="R58" i="5" s="1"/>
  <c r="L59" i="5"/>
  <c r="R59" i="5" s="1"/>
  <c r="L60" i="5"/>
  <c r="R60" i="5" s="1"/>
  <c r="L61" i="5"/>
  <c r="R61" i="5" s="1"/>
  <c r="L62" i="5"/>
  <c r="R62" i="5" s="1"/>
  <c r="L63" i="5"/>
  <c r="R63" i="5" s="1"/>
  <c r="L64" i="5"/>
  <c r="R64" i="5" s="1"/>
  <c r="L65" i="5"/>
  <c r="R65" i="5" s="1"/>
  <c r="L66" i="5"/>
  <c r="R66" i="5" s="1"/>
  <c r="L67" i="5"/>
  <c r="R67" i="5" s="1"/>
  <c r="L68" i="5"/>
  <c r="R68" i="5" s="1"/>
  <c r="L69" i="5"/>
  <c r="R69" i="5" s="1"/>
  <c r="L70" i="5"/>
  <c r="R70" i="5" s="1"/>
  <c r="L71" i="5"/>
  <c r="R71" i="5" s="1"/>
  <c r="L72" i="5"/>
  <c r="R72" i="5" s="1"/>
  <c r="L73" i="5"/>
  <c r="R73" i="5" s="1"/>
  <c r="L74" i="5"/>
  <c r="R74" i="5" s="1"/>
  <c r="L75" i="5"/>
  <c r="R75" i="5" s="1"/>
  <c r="L76" i="5"/>
  <c r="R76" i="5" s="1"/>
  <c r="L77" i="5"/>
  <c r="R77" i="5" s="1"/>
  <c r="L78" i="5"/>
  <c r="R78" i="5" s="1"/>
  <c r="L79" i="5"/>
  <c r="R79" i="5" s="1"/>
  <c r="L80" i="5"/>
  <c r="R80" i="5" s="1"/>
  <c r="L81" i="5"/>
  <c r="R81" i="5" s="1"/>
  <c r="L82" i="5"/>
  <c r="R82" i="5" s="1"/>
  <c r="L83" i="5"/>
  <c r="R83" i="5" s="1"/>
  <c r="L84" i="5"/>
  <c r="R84" i="5" s="1"/>
  <c r="L85" i="5"/>
  <c r="R85" i="5" s="1"/>
  <c r="L86" i="5"/>
  <c r="R86" i="5" s="1"/>
  <c r="L87" i="5"/>
  <c r="R87" i="5" s="1"/>
  <c r="L88" i="5"/>
  <c r="R88" i="5" s="1"/>
  <c r="L89" i="5"/>
  <c r="R89" i="5" s="1"/>
  <c r="L90" i="5"/>
  <c r="R90" i="5" s="1"/>
  <c r="L91" i="5"/>
  <c r="R91" i="5" s="1"/>
  <c r="L92" i="5"/>
  <c r="R92" i="5" s="1"/>
  <c r="L93" i="5"/>
  <c r="R93" i="5" s="1"/>
  <c r="L94" i="5"/>
  <c r="R94" i="5" s="1"/>
  <c r="L95" i="5"/>
  <c r="R95" i="5" s="1"/>
  <c r="L96" i="5"/>
  <c r="R96" i="5" s="1"/>
  <c r="L97" i="5"/>
  <c r="R97" i="5" s="1"/>
  <c r="L98" i="5"/>
  <c r="R98" i="5" s="1"/>
  <c r="L99" i="5"/>
  <c r="R99" i="5" s="1"/>
  <c r="L100" i="5"/>
  <c r="R100" i="5" s="1"/>
  <c r="L101" i="5"/>
  <c r="R101" i="5" s="1"/>
  <c r="L102" i="5"/>
  <c r="R102" i="5" s="1"/>
  <c r="L103" i="5"/>
  <c r="R103" i="5" s="1"/>
  <c r="L104" i="5"/>
  <c r="R104" i="5" s="1"/>
  <c r="L105" i="5"/>
  <c r="R105" i="5" s="1"/>
  <c r="L106" i="5"/>
  <c r="R106" i="5" s="1"/>
  <c r="L107" i="5"/>
  <c r="R107" i="5" s="1"/>
  <c r="L108" i="5"/>
  <c r="R108" i="5" s="1"/>
  <c r="L109" i="5"/>
  <c r="R109" i="5" s="1"/>
  <c r="L110" i="5"/>
  <c r="R110" i="5" s="1"/>
  <c r="L111" i="5"/>
  <c r="R111" i="5" s="1"/>
  <c r="L112" i="5"/>
  <c r="R112" i="5" s="1"/>
  <c r="L113" i="5"/>
  <c r="R113" i="5" s="1"/>
  <c r="L114" i="5"/>
  <c r="R114" i="5" s="1"/>
  <c r="L115" i="5"/>
  <c r="R115" i="5" s="1"/>
  <c r="L116" i="5"/>
  <c r="R116" i="5" s="1"/>
  <c r="L117" i="5"/>
  <c r="R117" i="5" s="1"/>
  <c r="L118" i="5"/>
  <c r="R118" i="5" s="1"/>
  <c r="L119" i="5"/>
  <c r="R119" i="5" s="1"/>
  <c r="L120" i="5"/>
  <c r="R120" i="5" s="1"/>
  <c r="L121" i="5"/>
  <c r="R121" i="5" s="1"/>
  <c r="L122" i="5"/>
  <c r="R122" i="5" s="1"/>
  <c r="L123" i="5"/>
  <c r="R123" i="5" s="1"/>
  <c r="L124" i="5"/>
  <c r="R124" i="5" s="1"/>
  <c r="L125" i="5"/>
  <c r="R125" i="5" s="1"/>
  <c r="L126" i="5"/>
  <c r="R126" i="5" s="1"/>
  <c r="L127" i="5"/>
  <c r="R127" i="5" s="1"/>
  <c r="L128" i="5"/>
  <c r="R128" i="5" s="1"/>
  <c r="L129" i="5"/>
  <c r="R129" i="5" s="1"/>
  <c r="L130" i="5"/>
  <c r="R130" i="5" s="1"/>
  <c r="L131" i="5"/>
  <c r="R131" i="5" s="1"/>
  <c r="L132" i="5"/>
  <c r="R132" i="5" s="1"/>
  <c r="L133" i="5"/>
  <c r="R133" i="5" s="1"/>
  <c r="L134" i="5"/>
  <c r="R134" i="5" s="1"/>
  <c r="L135" i="5"/>
  <c r="R135" i="5" s="1"/>
  <c r="L136" i="5"/>
  <c r="R136" i="5" s="1"/>
  <c r="L137" i="5"/>
  <c r="R137" i="5" s="1"/>
  <c r="L138" i="5"/>
  <c r="R138" i="5" s="1"/>
  <c r="L139" i="5"/>
  <c r="R139" i="5" s="1"/>
  <c r="L140" i="5"/>
  <c r="R140" i="5" s="1"/>
  <c r="L141" i="5"/>
  <c r="R141" i="5" s="1"/>
  <c r="L142" i="5"/>
  <c r="R142" i="5" s="1"/>
  <c r="L143" i="5"/>
  <c r="R143" i="5" s="1"/>
  <c r="L144" i="5"/>
  <c r="R144" i="5" s="1"/>
  <c r="L145" i="5"/>
  <c r="R145" i="5" s="1"/>
  <c r="L146" i="5"/>
  <c r="R146" i="5" s="1"/>
  <c r="L147" i="5"/>
  <c r="R147" i="5" s="1"/>
  <c r="L148" i="5"/>
  <c r="R148" i="5" s="1"/>
  <c r="L149" i="5"/>
  <c r="R149" i="5" s="1"/>
  <c r="L150" i="5"/>
  <c r="R150" i="5" s="1"/>
  <c r="L151" i="5"/>
  <c r="R151" i="5" s="1"/>
  <c r="L152" i="5"/>
  <c r="R152" i="5" s="1"/>
  <c r="L153" i="5"/>
  <c r="R153" i="5" s="1"/>
  <c r="L154" i="5"/>
  <c r="R154" i="5" s="1"/>
  <c r="L155" i="5"/>
  <c r="R155" i="5" s="1"/>
  <c r="L156" i="5"/>
  <c r="R156" i="5" s="1"/>
  <c r="L157" i="5"/>
  <c r="R157" i="5" s="1"/>
  <c r="L158" i="5"/>
  <c r="R158" i="5" s="1"/>
  <c r="L159" i="5"/>
  <c r="R159" i="5" s="1"/>
  <c r="L160" i="5"/>
  <c r="R160" i="5" s="1"/>
  <c r="L161" i="5"/>
  <c r="R161" i="5" s="1"/>
  <c r="L162" i="5"/>
  <c r="R162" i="5" s="1"/>
  <c r="L163" i="5"/>
  <c r="R163" i="5" s="1"/>
  <c r="L164" i="5"/>
  <c r="R164" i="5" s="1"/>
  <c r="L165" i="5"/>
  <c r="R165" i="5" s="1"/>
  <c r="L166" i="5"/>
  <c r="R166" i="5" s="1"/>
  <c r="L167" i="5"/>
  <c r="R167" i="5" s="1"/>
  <c r="L168" i="5"/>
  <c r="R168" i="5" s="1"/>
  <c r="L169" i="5"/>
  <c r="R169" i="5" s="1"/>
  <c r="L170" i="5"/>
  <c r="R170" i="5" s="1"/>
  <c r="L171" i="5"/>
  <c r="R171" i="5" s="1"/>
  <c r="L172" i="5"/>
  <c r="R172" i="5" s="1"/>
  <c r="L173" i="5"/>
  <c r="R173" i="5" s="1"/>
  <c r="L174" i="5"/>
  <c r="R174" i="5" s="1"/>
  <c r="L175" i="5"/>
  <c r="R175" i="5" s="1"/>
  <c r="L176" i="5"/>
  <c r="R176" i="5" s="1"/>
  <c r="L177" i="5"/>
  <c r="R177" i="5" s="1"/>
  <c r="L178" i="5"/>
  <c r="R178" i="5" s="1"/>
  <c r="L179" i="5"/>
  <c r="R179" i="5" s="1"/>
  <c r="L180" i="5"/>
  <c r="R180" i="5" s="1"/>
  <c r="L181" i="5"/>
  <c r="R181" i="5" s="1"/>
  <c r="L2" i="5"/>
  <c r="R2" i="5" s="1"/>
  <c r="O178" i="5" l="1"/>
  <c r="O170" i="5"/>
  <c r="O162" i="5"/>
  <c r="O154" i="5"/>
  <c r="O146" i="5"/>
  <c r="O138" i="5"/>
  <c r="O130" i="5"/>
  <c r="O122" i="5"/>
  <c r="O114" i="5"/>
  <c r="O106" i="5"/>
  <c r="O98" i="5"/>
  <c r="O90" i="5"/>
  <c r="O82" i="5"/>
  <c r="O74" i="5"/>
  <c r="O66" i="5"/>
  <c r="O58" i="5"/>
  <c r="O50" i="5"/>
  <c r="O42" i="5"/>
  <c r="O34" i="5"/>
  <c r="O26" i="5"/>
  <c r="O18" i="5"/>
  <c r="O177" i="5"/>
  <c r="O169" i="5"/>
  <c r="O161" i="5"/>
  <c r="O153" i="5"/>
  <c r="O145" i="5"/>
  <c r="O137" i="5"/>
  <c r="O129" i="5"/>
  <c r="O121" i="5"/>
  <c r="O113" i="5"/>
  <c r="O105" i="5"/>
  <c r="O97" i="5"/>
  <c r="O89" i="5"/>
  <c r="O81" i="5"/>
  <c r="O73" i="5"/>
  <c r="O65" i="5"/>
  <c r="O57" i="5"/>
  <c r="O49" i="5"/>
  <c r="O41" i="5"/>
  <c r="O33" i="5"/>
  <c r="O25" i="5"/>
  <c r="O17" i="5"/>
  <c r="O9" i="5"/>
  <c r="O176" i="5"/>
  <c r="O168" i="5"/>
  <c r="O160" i="5"/>
  <c r="O152" i="5"/>
  <c r="O144" i="5"/>
  <c r="O136" i="5"/>
  <c r="O128" i="5"/>
  <c r="O120" i="5"/>
  <c r="O112" i="5"/>
  <c r="O104" i="5"/>
  <c r="O96" i="5"/>
  <c r="O88" i="5"/>
  <c r="O80" i="5"/>
  <c r="O72" i="5"/>
  <c r="O64" i="5"/>
  <c r="O56" i="5"/>
  <c r="O48" i="5"/>
  <c r="O40" i="5"/>
  <c r="O32" i="5"/>
  <c r="O24" i="5"/>
  <c r="O16" i="5"/>
  <c r="O8" i="5"/>
  <c r="O175" i="5"/>
  <c r="O167" i="5"/>
  <c r="O159" i="5"/>
  <c r="O151" i="5"/>
  <c r="O143" i="5"/>
  <c r="O135" i="5"/>
  <c r="O127" i="5"/>
  <c r="O119" i="5"/>
  <c r="O111" i="5"/>
  <c r="O103" i="5"/>
  <c r="O95" i="5"/>
  <c r="O87" i="5"/>
  <c r="O79" i="5"/>
  <c r="O71" i="5"/>
  <c r="O63" i="5"/>
  <c r="O55" i="5"/>
  <c r="O47" i="5"/>
  <c r="O39" i="5"/>
  <c r="O31" i="5"/>
  <c r="O23" i="5"/>
  <c r="O15" i="5"/>
  <c r="O7" i="5"/>
  <c r="O174" i="5"/>
  <c r="O166" i="5"/>
  <c r="O158" i="5"/>
  <c r="O150" i="5"/>
  <c r="O142" i="5"/>
  <c r="O134" i="5"/>
  <c r="O126" i="5"/>
  <c r="O118" i="5"/>
  <c r="O110" i="5"/>
  <c r="O102" i="5"/>
  <c r="O94" i="5"/>
  <c r="O86" i="5"/>
  <c r="O78" i="5"/>
  <c r="O70" i="5"/>
  <c r="O62" i="5"/>
  <c r="O54" i="5"/>
  <c r="O46" i="5"/>
  <c r="O38" i="5"/>
  <c r="O30" i="5"/>
  <c r="O22" i="5"/>
  <c r="O14" i="5"/>
  <c r="O6" i="5"/>
  <c r="O181" i="5"/>
  <c r="O173" i="5"/>
  <c r="O165" i="5"/>
  <c r="O157" i="5"/>
  <c r="O149" i="5"/>
  <c r="O141" i="5"/>
  <c r="O133" i="5"/>
  <c r="O125" i="5"/>
  <c r="O117" i="5"/>
  <c r="O109" i="5"/>
  <c r="O101" i="5"/>
  <c r="O93" i="5"/>
  <c r="O85" i="5"/>
  <c r="O77" i="5"/>
  <c r="O69" i="5"/>
  <c r="O61" i="5"/>
  <c r="O53" i="5"/>
  <c r="O45" i="5"/>
  <c r="O37" i="5"/>
  <c r="O29" i="5"/>
  <c r="O21" i="5"/>
  <c r="O13" i="5"/>
  <c r="O5" i="5"/>
  <c r="O180" i="5"/>
  <c r="O172" i="5"/>
  <c r="O164" i="5"/>
  <c r="O156" i="5"/>
  <c r="O148" i="5"/>
  <c r="O140" i="5"/>
  <c r="O132" i="5"/>
  <c r="O124" i="5"/>
  <c r="O116" i="5"/>
  <c r="O108" i="5"/>
  <c r="O100" i="5"/>
  <c r="O92" i="5"/>
  <c r="O84" i="5"/>
  <c r="O76" i="5"/>
  <c r="O68" i="5"/>
  <c r="O60" i="5"/>
  <c r="O52" i="5"/>
  <c r="O44" i="5"/>
  <c r="O36" i="5"/>
  <c r="O28" i="5"/>
  <c r="O20" i="5"/>
  <c r="O12" i="5"/>
  <c r="O4" i="5"/>
  <c r="O179" i="5"/>
  <c r="O171" i="5"/>
  <c r="O163" i="5"/>
  <c r="O155" i="5"/>
  <c r="O147" i="5"/>
  <c r="O139" i="5"/>
  <c r="O131" i="5"/>
  <c r="O123" i="5"/>
  <c r="O115" i="5"/>
  <c r="O107" i="5"/>
  <c r="O99" i="5"/>
  <c r="O91" i="5"/>
  <c r="O83" i="5"/>
  <c r="O75" i="5"/>
  <c r="O67" i="5"/>
  <c r="O59" i="5"/>
  <c r="O51" i="5"/>
  <c r="O43" i="5"/>
  <c r="O35" i="5"/>
  <c r="O27" i="5"/>
  <c r="O19" i="5"/>
  <c r="O11" i="5"/>
  <c r="O3" i="5"/>
  <c r="F3" i="3"/>
  <c r="F10" i="3"/>
  <c r="F9" i="3"/>
  <c r="F7" i="3"/>
  <c r="F8" i="3"/>
  <c r="F6" i="3"/>
  <c r="F5" i="3"/>
  <c r="F2" i="3"/>
  <c r="F4" i="3"/>
  <c r="C22" i="1" l="1"/>
  <c r="B2" i="3" s="1"/>
  <c r="Q68" i="1" l="1"/>
  <c r="P68" i="1"/>
  <c r="O68" i="1"/>
  <c r="B10" i="3" s="1"/>
  <c r="N68" i="1"/>
  <c r="K68" i="1"/>
  <c r="J68" i="1"/>
  <c r="I68" i="1"/>
  <c r="B9" i="3" s="1"/>
  <c r="H68" i="1"/>
  <c r="E68" i="1"/>
  <c r="D68" i="1"/>
  <c r="C68" i="1"/>
  <c r="B8" i="3" s="1"/>
  <c r="B68" i="1"/>
  <c r="C45" i="1"/>
  <c r="B5" i="3" s="1"/>
  <c r="D45" i="1"/>
  <c r="E45" i="1"/>
  <c r="H45" i="1"/>
  <c r="I45" i="1"/>
  <c r="B6" i="3" s="1"/>
  <c r="J45" i="1"/>
  <c r="K45" i="1"/>
  <c r="N45" i="1"/>
  <c r="O45" i="1"/>
  <c r="B7" i="3" s="1"/>
  <c r="P45" i="1"/>
  <c r="Q45" i="1"/>
  <c r="B45" i="1"/>
  <c r="D22" i="1"/>
  <c r="E22" i="1"/>
  <c r="H22" i="1"/>
  <c r="I22" i="1"/>
  <c r="B3" i="3" s="1"/>
  <c r="J22" i="1"/>
  <c r="K22" i="1"/>
  <c r="N22" i="1"/>
  <c r="O22" i="1"/>
  <c r="B4" i="3" s="1"/>
  <c r="P22" i="1"/>
  <c r="Q22" i="1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70C0F5-4170-4BEF-9C69-B587B4B9212F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0EA2E6C-CE0C-49C4-9967-6062B371A87D}" name="WorksheetConnection_summary!$A$1:$AD$181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summaryA1AD1811"/>
        </x15:connection>
      </ext>
    </extLst>
  </connection>
</connections>
</file>

<file path=xl/sharedStrings.xml><?xml version="1.0" encoding="utf-8"?>
<sst xmlns="http://schemas.openxmlformats.org/spreadsheetml/2006/main" count="1173" uniqueCount="244">
  <si>
    <t>name</t>
  </si>
  <si>
    <t>runtime</t>
  </si>
  <si>
    <t>bound</t>
  </si>
  <si>
    <t>objectives</t>
  </si>
  <si>
    <t>gap</t>
  </si>
  <si>
    <t>m2n15_1</t>
  </si>
  <si>
    <t>m2n15_2</t>
  </si>
  <si>
    <t>m2n15_3</t>
  </si>
  <si>
    <t>m2n15_4</t>
  </si>
  <si>
    <t>m2n15_5</t>
  </si>
  <si>
    <t>m2n15_6</t>
  </si>
  <si>
    <t>m2n15_7</t>
  </si>
  <si>
    <t>m2n15_8</t>
  </si>
  <si>
    <t>m2n15_9</t>
  </si>
  <si>
    <t>m2n15_10</t>
  </si>
  <si>
    <t>m2n15_11</t>
  </si>
  <si>
    <t>m2n15_12</t>
  </si>
  <si>
    <t>m2n15_13</t>
  </si>
  <si>
    <t>m2n15_14</t>
  </si>
  <si>
    <t>m2n15_15</t>
  </si>
  <si>
    <t>m2n15_16</t>
  </si>
  <si>
    <t>m2n15_17</t>
  </si>
  <si>
    <t>m2n15_18</t>
  </si>
  <si>
    <t>m2n15_19</t>
  </si>
  <si>
    <t>m2n15_20</t>
  </si>
  <si>
    <t>m2n25_1</t>
  </si>
  <si>
    <t>m2n25_2</t>
  </si>
  <si>
    <t>m2n25_3</t>
  </si>
  <si>
    <t>m2n25_4</t>
  </si>
  <si>
    <t>m2n25_5</t>
  </si>
  <si>
    <t>m2n25_6</t>
  </si>
  <si>
    <t>m2n25_7</t>
  </si>
  <si>
    <t>m2n25_8</t>
  </si>
  <si>
    <t>m2n25_9</t>
  </si>
  <si>
    <t>m2n25_10</t>
  </si>
  <si>
    <t>m2n25_11</t>
  </si>
  <si>
    <t>m2n25_12</t>
  </si>
  <si>
    <t>m2n25_13</t>
  </si>
  <si>
    <t>m2n25_14</t>
  </si>
  <si>
    <t>m2n25_15</t>
  </si>
  <si>
    <t>m2n25_16</t>
  </si>
  <si>
    <t>m2n25_17</t>
  </si>
  <si>
    <t>m2n25_18</t>
  </si>
  <si>
    <t>m2n25_19</t>
  </si>
  <si>
    <t>m2n25_20</t>
  </si>
  <si>
    <t>m2n50_1</t>
  </si>
  <si>
    <t>m2n50_2</t>
  </si>
  <si>
    <t>m2n50_3</t>
  </si>
  <si>
    <t>m2n50_4</t>
  </si>
  <si>
    <t>m2n50_5</t>
  </si>
  <si>
    <t>m2n50_6</t>
  </si>
  <si>
    <t>m2n50_7</t>
  </si>
  <si>
    <t>m2n50_8</t>
  </si>
  <si>
    <t>m2n50_9</t>
  </si>
  <si>
    <t>m2n50_10</t>
  </si>
  <si>
    <t>m2n50_11</t>
  </si>
  <si>
    <t>m2n50_12</t>
  </si>
  <si>
    <t>m2n50_13</t>
  </si>
  <si>
    <t>m2n50_14</t>
  </si>
  <si>
    <t>m2n50_15</t>
  </si>
  <si>
    <t>m2n50_16</t>
  </si>
  <si>
    <t>m2n50_17</t>
  </si>
  <si>
    <t>m2n50_18</t>
  </si>
  <si>
    <t>m2n50_19</t>
  </si>
  <si>
    <t>m2n50_20</t>
  </si>
  <si>
    <t>m3n15_1</t>
  </si>
  <si>
    <t>m3n15_2</t>
  </si>
  <si>
    <t>m3n15_3</t>
  </si>
  <si>
    <t>m3n15_4</t>
  </si>
  <si>
    <t>m3n15_5</t>
  </si>
  <si>
    <t>m3n15_6</t>
  </si>
  <si>
    <t>m3n15_7</t>
  </si>
  <si>
    <t>m3n15_8</t>
  </si>
  <si>
    <t>m3n15_9</t>
  </si>
  <si>
    <t>m3n15_10</t>
  </si>
  <si>
    <t>m3n15_11</t>
  </si>
  <si>
    <t>m3n15_12</t>
  </si>
  <si>
    <t>m3n15_13</t>
  </si>
  <si>
    <t>m3n15_14</t>
  </si>
  <si>
    <t>m3n15_15</t>
  </si>
  <si>
    <t>m3n15_16</t>
  </si>
  <si>
    <t>m3n15_17</t>
  </si>
  <si>
    <t>m3n15_18</t>
  </si>
  <si>
    <t>m3n15_19</t>
  </si>
  <si>
    <t>m3n15_20</t>
  </si>
  <si>
    <t>m3n25_1</t>
  </si>
  <si>
    <t>m3n25_2</t>
  </si>
  <si>
    <t>m3n25_3</t>
  </si>
  <si>
    <t>m3n25_4</t>
  </si>
  <si>
    <t>m3n25_5</t>
  </si>
  <si>
    <t>m3n25_6</t>
  </si>
  <si>
    <t>m3n25_7</t>
  </si>
  <si>
    <t>m3n25_8</t>
  </si>
  <si>
    <t>m3n25_9</t>
  </si>
  <si>
    <t>m3n25_10</t>
  </si>
  <si>
    <t>m3n25_11</t>
  </si>
  <si>
    <t>m3n25_12</t>
  </si>
  <si>
    <t>m3n25_13</t>
  </si>
  <si>
    <t>m3n25_14</t>
  </si>
  <si>
    <t>m3n25_15</t>
  </si>
  <si>
    <t>m3n25_16</t>
  </si>
  <si>
    <t>m3n25_17</t>
  </si>
  <si>
    <t>m3n25_18</t>
  </si>
  <si>
    <t>m3n25_19</t>
  </si>
  <si>
    <t>m3n25_20</t>
  </si>
  <si>
    <t>m3n50_1</t>
  </si>
  <si>
    <t>m3n50_2</t>
  </si>
  <si>
    <t>m3n50_3</t>
  </si>
  <si>
    <t>m3n50_4</t>
  </si>
  <si>
    <t>m3n50_5</t>
  </si>
  <si>
    <t>m3n50_6</t>
  </si>
  <si>
    <t>m3n50_7</t>
  </si>
  <si>
    <t>m3n50_8</t>
  </si>
  <si>
    <t>m3n50_9</t>
  </si>
  <si>
    <t>m3n50_10</t>
  </si>
  <si>
    <t>m3n50_11</t>
  </si>
  <si>
    <t>m3n50_12</t>
  </si>
  <si>
    <t>m3n50_13</t>
  </si>
  <si>
    <t>m3n50_14</t>
  </si>
  <si>
    <t>m3n50_15</t>
  </si>
  <si>
    <t>m3n50_16</t>
  </si>
  <si>
    <t>m3n50_17</t>
  </si>
  <si>
    <t>m3n50_18</t>
  </si>
  <si>
    <t>m3n50_19</t>
  </si>
  <si>
    <t>m3n50_20</t>
  </si>
  <si>
    <t>m5n15_1</t>
  </si>
  <si>
    <t>m5n15_2</t>
  </si>
  <si>
    <t>m5n15_3</t>
  </si>
  <si>
    <t>m5n15_4</t>
  </si>
  <si>
    <t>m5n15_5</t>
  </si>
  <si>
    <t>m5n15_6</t>
  </si>
  <si>
    <t>m5n15_7</t>
  </si>
  <si>
    <t>m5n15_8</t>
  </si>
  <si>
    <t>m5n15_9</t>
  </si>
  <si>
    <t>m5n15_10</t>
  </si>
  <si>
    <t>m5n15_11</t>
  </si>
  <si>
    <t>m5n15_12</t>
  </si>
  <si>
    <t>m5n15_13</t>
  </si>
  <si>
    <t>m5n15_14</t>
  </si>
  <si>
    <t>m5n15_15</t>
  </si>
  <si>
    <t>m5n15_16</t>
  </si>
  <si>
    <t>m5n15_17</t>
  </si>
  <si>
    <t>m5n15_18</t>
  </si>
  <si>
    <t>m5n15_19</t>
  </si>
  <si>
    <t>m5n15_20</t>
  </si>
  <si>
    <t>m5n25_1</t>
  </si>
  <si>
    <t>m5n25_2</t>
  </si>
  <si>
    <t>m5n25_3</t>
  </si>
  <si>
    <t>m5n25_4</t>
  </si>
  <si>
    <t>m5n25_5</t>
  </si>
  <si>
    <t>m5n25_6</t>
  </si>
  <si>
    <t>m5n25_7</t>
  </si>
  <si>
    <t>m5n25_8</t>
  </si>
  <si>
    <t>m5n25_9</t>
  </si>
  <si>
    <t>m5n25_10</t>
  </si>
  <si>
    <t>m5n25_11</t>
  </si>
  <si>
    <t>m5n25_12</t>
  </si>
  <si>
    <t>m5n25_13</t>
  </si>
  <si>
    <t>m5n25_14</t>
  </si>
  <si>
    <t>m5n25_15</t>
  </si>
  <si>
    <t>m5n25_16</t>
  </si>
  <si>
    <t>m5n25_17</t>
  </si>
  <si>
    <t>m5n25_18</t>
  </si>
  <si>
    <t>m5n25_19</t>
  </si>
  <si>
    <t>m5n25_20</t>
  </si>
  <si>
    <t>m5n50_1</t>
  </si>
  <si>
    <t>m5n50_2</t>
  </si>
  <si>
    <t>m5n50_3</t>
  </si>
  <si>
    <t>m5n50_4</t>
  </si>
  <si>
    <t>m5n50_5</t>
  </si>
  <si>
    <t>m5n50_6</t>
  </si>
  <si>
    <t>m5n50_7</t>
  </si>
  <si>
    <t>m5n50_8</t>
  </si>
  <si>
    <t>m5n50_9</t>
  </si>
  <si>
    <t>m5n50_10</t>
  </si>
  <si>
    <t>m5n50_11</t>
  </si>
  <si>
    <t>m5n50_12</t>
  </si>
  <si>
    <t>m5n50_13</t>
  </si>
  <si>
    <t>m5n50_14</t>
  </si>
  <si>
    <t>m5n50_15</t>
  </si>
  <si>
    <t>m5n50_16</t>
  </si>
  <si>
    <t>m5n50_17</t>
  </si>
  <si>
    <t>m5n50_18</t>
  </si>
  <si>
    <t>m5n50_19</t>
  </si>
  <si>
    <t>m5n50_20</t>
  </si>
  <si>
    <t>average</t>
    <phoneticPr fontId="2" type="noConversion"/>
  </si>
  <si>
    <t>-</t>
  </si>
  <si>
    <t>average</t>
  </si>
  <si>
    <t>name</t>
    <phoneticPr fontId="2" type="noConversion"/>
  </si>
  <si>
    <t>m2n15</t>
    <phoneticPr fontId="2" type="noConversion"/>
  </si>
  <si>
    <t>m2n25</t>
    <phoneticPr fontId="2" type="noConversion"/>
  </si>
  <si>
    <t>m2n50</t>
    <phoneticPr fontId="2" type="noConversion"/>
  </si>
  <si>
    <t>m3n15</t>
    <phoneticPr fontId="2" type="noConversion"/>
  </si>
  <si>
    <t>m3n25</t>
    <phoneticPr fontId="2" type="noConversion"/>
  </si>
  <si>
    <t>m3n50</t>
    <phoneticPr fontId="2" type="noConversion"/>
  </si>
  <si>
    <t>average_gap(tabu/relax)</t>
    <phoneticPr fontId="2" type="noConversion"/>
  </si>
  <si>
    <t>average_gap(tabu/not_relax)</t>
    <phoneticPr fontId="2" type="noConversion"/>
  </si>
  <si>
    <t>relax_runtime</t>
    <phoneticPr fontId="2" type="noConversion"/>
  </si>
  <si>
    <t>relax_bound</t>
    <phoneticPr fontId="2" type="noConversion"/>
  </si>
  <si>
    <t>relax_obj</t>
    <phoneticPr fontId="2" type="noConversion"/>
  </si>
  <si>
    <t>full_runtime</t>
    <phoneticPr fontId="2" type="noConversion"/>
  </si>
  <si>
    <t>full_bound</t>
    <phoneticPr fontId="2" type="noConversion"/>
  </si>
  <si>
    <t>full_obj</t>
    <phoneticPr fontId="2" type="noConversion"/>
  </si>
  <si>
    <t>relax_gap</t>
    <phoneticPr fontId="2" type="noConversion"/>
  </si>
  <si>
    <t>full_gap</t>
    <phoneticPr fontId="2" type="noConversion"/>
  </si>
  <si>
    <t>max_bound</t>
    <phoneticPr fontId="2" type="noConversion"/>
  </si>
  <si>
    <t>tabu_runtime</t>
    <phoneticPr fontId="2" type="noConversion"/>
  </si>
  <si>
    <t>gap: (tabu - max_bound) / max_bound</t>
    <phoneticPr fontId="2" type="noConversion"/>
  </si>
  <si>
    <t>machine</t>
    <phoneticPr fontId="2" type="noConversion"/>
  </si>
  <si>
    <t>job</t>
    <phoneticPr fontId="2" type="noConversion"/>
  </si>
  <si>
    <t>列標籤</t>
  </si>
  <si>
    <t>總計</t>
  </si>
  <si>
    <t>欄標籤</t>
  </si>
  <si>
    <t>平均值 - gap: (tabu - max_bound) / max_bound</t>
  </si>
  <si>
    <t>Machine</t>
    <phoneticPr fontId="2" type="noConversion"/>
  </si>
  <si>
    <t>Job</t>
    <phoneticPr fontId="2" type="noConversion"/>
  </si>
  <si>
    <t>Average</t>
    <phoneticPr fontId="2" type="noConversion"/>
  </si>
  <si>
    <t>tabu_with_more_switch_runtime</t>
    <phoneticPr fontId="2" type="noConversion"/>
  </si>
  <si>
    <t>tabu_with_more_switch_obj</t>
    <phoneticPr fontId="2" type="noConversion"/>
  </si>
  <si>
    <t>tabu_obj</t>
    <phoneticPr fontId="2" type="noConversion"/>
  </si>
  <si>
    <t>gap: (tabu_2 - max_bound) / max_bound</t>
    <phoneticPr fontId="2" type="noConversion"/>
  </si>
  <si>
    <t>平均值 - gap: (tabu_2 - max_bound) / max_bound</t>
  </si>
  <si>
    <t>1_time</t>
    <phoneticPr fontId="2" type="noConversion"/>
  </si>
  <si>
    <t>1_obj</t>
    <phoneticPr fontId="2" type="noConversion"/>
  </si>
  <si>
    <t>1_gap</t>
    <phoneticPr fontId="2" type="noConversion"/>
  </si>
  <si>
    <t>2_time</t>
    <phoneticPr fontId="2" type="noConversion"/>
  </si>
  <si>
    <t>2_obj</t>
    <phoneticPr fontId="2" type="noConversion"/>
  </si>
  <si>
    <t>2_gap</t>
    <phoneticPr fontId="2" type="noConversion"/>
  </si>
  <si>
    <t>3_time</t>
    <phoneticPr fontId="2" type="noConversion"/>
  </si>
  <si>
    <t>3_obj</t>
    <phoneticPr fontId="2" type="noConversion"/>
  </si>
  <si>
    <t>3_gap</t>
    <phoneticPr fontId="2" type="noConversion"/>
  </si>
  <si>
    <t>平均值 - 3_gap</t>
  </si>
  <si>
    <t>平均值 - 1_gap</t>
  </si>
  <si>
    <t>平均值 - 2_gap</t>
  </si>
  <si>
    <t>平均值 - 3_time</t>
  </si>
  <si>
    <t>單位(秒)</t>
    <phoneticPr fontId="2" type="noConversion"/>
  </si>
  <si>
    <t>換3</t>
    <phoneticPr fontId="2" type="noConversion"/>
  </si>
  <si>
    <t>換1</t>
    <phoneticPr fontId="2" type="noConversion"/>
  </si>
  <si>
    <t>換5</t>
    <phoneticPr fontId="2" type="noConversion"/>
  </si>
  <si>
    <t>3_edd_time</t>
    <phoneticPr fontId="2" type="noConversion"/>
  </si>
  <si>
    <t>3_edd_gap</t>
    <phoneticPr fontId="2" type="noConversion"/>
  </si>
  <si>
    <t>3_edd_obj</t>
  </si>
  <si>
    <t>以下資料的平均值: 3_edd_gap</t>
  </si>
  <si>
    <t>最小 - full_runtime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</si>
</sst>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%"/>
  </numFmts>
  <fonts count="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標楷體"/>
      <family val="4"/>
      <charset val="136"/>
    </font>
    <font>
      <sz val="11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sz val="11"/>
      <name val="新細明體"/>
      <family val="1"/>
      <charset val="136"/>
    </font>
    <font>
      <b/>
      <sz val="11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1" xfId="0" applyFont="1" applyBorder="1"/>
    <xf numFmtId="9" fontId="5" fillId="0" borderId="1" xfId="1" applyFont="1" applyBorder="1" applyAlignment="1"/>
    <xf numFmtId="176" fontId="4" fillId="0" borderId="0" xfId="0" applyNumberFormat="1" applyFont="1"/>
    <xf numFmtId="176" fontId="0" fillId="0" borderId="2" xfId="0" applyNumberFormat="1" applyBorder="1"/>
    <xf numFmtId="0" fontId="0" fillId="0" borderId="0" xfId="0" applyNumberFormat="1" applyBorder="1"/>
    <xf numFmtId="9" fontId="0" fillId="0" borderId="3" xfId="1" applyFont="1" applyBorder="1" applyAlignment="1"/>
    <xf numFmtId="0" fontId="0" fillId="0" borderId="2" xfId="0" applyBorder="1"/>
    <xf numFmtId="0" fontId="6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2" xfId="0" applyFont="1" applyBorder="1"/>
    <xf numFmtId="0" fontId="4" fillId="0" borderId="0" xfId="0" applyNumberFormat="1" applyFont="1" applyBorder="1"/>
    <xf numFmtId="9" fontId="4" fillId="0" borderId="3" xfId="1" applyFont="1" applyBorder="1" applyAlignment="1"/>
    <xf numFmtId="0" fontId="5" fillId="0" borderId="1" xfId="0" applyFont="1" applyBorder="1"/>
    <xf numFmtId="9" fontId="5" fillId="0" borderId="1" xfId="1" applyFont="1" applyBorder="1" applyAlignment="1"/>
    <xf numFmtId="0" fontId="4" fillId="0" borderId="4" xfId="0" applyFont="1" applyBorder="1"/>
    <xf numFmtId="0" fontId="4" fillId="0" borderId="5" xfId="0" applyNumberFormat="1" applyFont="1" applyBorder="1"/>
    <xf numFmtId="9" fontId="4" fillId="0" borderId="6" xfId="1" applyFont="1" applyBorder="1" applyAlignment="1"/>
    <xf numFmtId="0" fontId="3" fillId="0" borderId="7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0" fillId="2" borderId="0" xfId="0" applyFill="1"/>
    <xf numFmtId="0" fontId="3" fillId="0" borderId="2" xfId="0" applyFont="1" applyFill="1" applyBorder="1" applyAlignment="1">
      <alignment horizontal="center" vertical="top"/>
    </xf>
    <xf numFmtId="0" fontId="0" fillId="3" borderId="0" xfId="0" applyFill="1"/>
    <xf numFmtId="0" fontId="3" fillId="4" borderId="0" xfId="0" applyFont="1" applyFill="1" applyBorder="1" applyAlignment="1">
      <alignment horizontal="center" vertical="top"/>
    </xf>
    <xf numFmtId="0" fontId="0" fillId="4" borderId="0" xfId="0" applyFill="1"/>
    <xf numFmtId="176" fontId="0" fillId="0" borderId="0" xfId="0" applyNumberFormat="1" applyBorder="1"/>
    <xf numFmtId="0" fontId="0" fillId="0" borderId="0" xfId="0" pivotButton="1"/>
    <xf numFmtId="0" fontId="0" fillId="0" borderId="0" xfId="0" applyNumberFormat="1"/>
    <xf numFmtId="176" fontId="0" fillId="0" borderId="0" xfId="0" applyNumberFormat="1" applyAlignment="1">
      <alignment horizontal="left"/>
    </xf>
    <xf numFmtId="176" fontId="0" fillId="0" borderId="0" xfId="0" applyNumberFormat="1"/>
    <xf numFmtId="177" fontId="0" fillId="0" borderId="0" xfId="1" applyNumberFormat="1" applyFont="1" applyAlignment="1"/>
    <xf numFmtId="10" fontId="0" fillId="0" borderId="0" xfId="1" applyNumberFormat="1" applyFont="1" applyAlignment="1"/>
    <xf numFmtId="10" fontId="7" fillId="5" borderId="8" xfId="1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30min_relax_resul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sult_summar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230.920739699075" createdVersion="6" refreshedVersion="6" minRefreshableVersion="3" recordCount="180" xr:uid="{00000000-000A-0000-FFFF-FFFF06000000}">
  <cacheSource type="worksheet">
    <worksheetSource ref="A1:O181" sheet="summary" r:id="rId2"/>
  </cacheSource>
  <cacheFields count="15">
    <cacheField name="name" numFmtId="0">
      <sharedItems count="180">
        <s v="m2n15_1"/>
        <s v="m2n15_2"/>
        <s v="m2n15_3"/>
        <s v="m2n15_4"/>
        <s v="m2n15_5"/>
        <s v="m2n15_6"/>
        <s v="m2n15_7"/>
        <s v="m2n15_8"/>
        <s v="m2n15_9"/>
        <s v="m2n15_10"/>
        <s v="m2n15_11"/>
        <s v="m2n15_12"/>
        <s v="m2n15_13"/>
        <s v="m2n15_14"/>
        <s v="m2n15_15"/>
        <s v="m2n15_16"/>
        <s v="m2n15_17"/>
        <s v="m2n15_18"/>
        <s v="m2n15_19"/>
        <s v="m2n15_20"/>
        <s v="m3n15_1"/>
        <s v="m3n15_2"/>
        <s v="m3n15_3"/>
        <s v="m3n15_4"/>
        <s v="m3n15_5"/>
        <s v="m3n15_6"/>
        <s v="m3n15_7"/>
        <s v="m3n15_8"/>
        <s v="m3n15_9"/>
        <s v="m3n15_10"/>
        <s v="m3n15_11"/>
        <s v="m3n15_12"/>
        <s v="m3n15_13"/>
        <s v="m3n15_14"/>
        <s v="m3n15_15"/>
        <s v="m3n15_16"/>
        <s v="m3n15_17"/>
        <s v="m3n15_18"/>
        <s v="m3n15_19"/>
        <s v="m3n15_20"/>
        <s v="m5n15_1"/>
        <s v="m5n15_2"/>
        <s v="m5n15_3"/>
        <s v="m5n15_4"/>
        <s v="m5n15_5"/>
        <s v="m5n15_6"/>
        <s v="m5n15_7"/>
        <s v="m5n15_8"/>
        <s v="m5n15_9"/>
        <s v="m5n15_10"/>
        <s v="m5n15_11"/>
        <s v="m5n15_12"/>
        <s v="m5n15_13"/>
        <s v="m5n15_14"/>
        <s v="m5n15_15"/>
        <s v="m5n15_16"/>
        <s v="m5n15_17"/>
        <s v="m5n15_18"/>
        <s v="m5n15_19"/>
        <s v="m5n15_20"/>
        <s v="m2n25_1"/>
        <s v="m2n25_2"/>
        <s v="m2n25_3"/>
        <s v="m2n25_4"/>
        <s v="m2n25_5"/>
        <s v="m2n25_6"/>
        <s v="m2n25_7"/>
        <s v="m2n25_8"/>
        <s v="m2n25_9"/>
        <s v="m2n25_10"/>
        <s v="m2n25_11"/>
        <s v="m2n25_12"/>
        <s v="m2n25_13"/>
        <s v="m2n25_14"/>
        <s v="m2n25_15"/>
        <s v="m2n25_16"/>
        <s v="m2n25_17"/>
        <s v="m2n25_18"/>
        <s v="m2n25_19"/>
        <s v="m2n25_20"/>
        <s v="m3n25_1"/>
        <s v="m3n25_2"/>
        <s v="m3n25_3"/>
        <s v="m3n25_4"/>
        <s v="m3n25_5"/>
        <s v="m3n25_6"/>
        <s v="m3n25_7"/>
        <s v="m3n25_8"/>
        <s v="m3n25_9"/>
        <s v="m3n25_10"/>
        <s v="m3n25_11"/>
        <s v="m3n25_12"/>
        <s v="m3n25_13"/>
        <s v="m3n25_14"/>
        <s v="m3n25_15"/>
        <s v="m3n25_16"/>
        <s v="m3n25_17"/>
        <s v="m3n25_18"/>
        <s v="m3n25_19"/>
        <s v="m3n25_20"/>
        <s v="m5n25_1"/>
        <s v="m5n25_2"/>
        <s v="m5n25_3"/>
        <s v="m5n25_4"/>
        <s v="m5n25_5"/>
        <s v="m5n25_6"/>
        <s v="m5n25_7"/>
        <s v="m5n25_8"/>
        <s v="m5n25_9"/>
        <s v="m5n25_10"/>
        <s v="m5n25_11"/>
        <s v="m5n25_12"/>
        <s v="m5n25_13"/>
        <s v="m5n25_14"/>
        <s v="m5n25_15"/>
        <s v="m5n25_16"/>
        <s v="m5n25_17"/>
        <s v="m5n25_18"/>
        <s v="m5n25_19"/>
        <s v="m5n25_20"/>
        <s v="m2n50_1"/>
        <s v="m2n50_2"/>
        <s v="m2n50_3"/>
        <s v="m2n50_4"/>
        <s v="m2n50_5"/>
        <s v="m2n50_6"/>
        <s v="m2n50_7"/>
        <s v="m2n50_8"/>
        <s v="m2n50_9"/>
        <s v="m2n50_10"/>
        <s v="m2n50_11"/>
        <s v="m2n50_12"/>
        <s v="m2n50_13"/>
        <s v="m2n50_14"/>
        <s v="m2n50_15"/>
        <s v="m2n50_16"/>
        <s v="m2n50_17"/>
        <s v="m2n50_18"/>
        <s v="m2n50_19"/>
        <s v="m2n50_20"/>
        <s v="m3n50_1"/>
        <s v="m3n50_2"/>
        <s v="m3n50_3"/>
        <s v="m3n50_4"/>
        <s v="m3n50_5"/>
        <s v="m3n50_6"/>
        <s v="m3n50_7"/>
        <s v="m3n50_8"/>
        <s v="m3n50_9"/>
        <s v="m3n50_10"/>
        <s v="m3n50_11"/>
        <s v="m3n50_12"/>
        <s v="m3n50_13"/>
        <s v="m3n50_14"/>
        <s v="m3n50_15"/>
        <s v="m3n50_16"/>
        <s v="m3n50_17"/>
        <s v="m3n50_18"/>
        <s v="m3n50_19"/>
        <s v="m3n50_20"/>
        <s v="m5n50_1"/>
        <s v="m5n50_2"/>
        <s v="m5n50_3"/>
        <s v="m5n50_4"/>
        <s v="m5n50_5"/>
        <s v="m5n50_6"/>
        <s v="m5n50_7"/>
        <s v="m5n50_8"/>
        <s v="m5n50_9"/>
        <s v="m5n50_10"/>
        <s v="m5n50_11"/>
        <s v="m5n50_12"/>
        <s v="m5n50_13"/>
        <s v="m5n50_14"/>
        <s v="m5n50_15"/>
        <s v="m5n50_16"/>
        <s v="m5n50_17"/>
        <s v="m5n50_18"/>
        <s v="m5n50_19"/>
        <s v="m5n50_20"/>
      </sharedItems>
    </cacheField>
    <cacheField name="machine" numFmtId="176">
      <sharedItems containsSemiMixedTypes="0" containsString="0" containsNumber="1" containsInteger="1" minValue="2" maxValue="5" count="3">
        <n v="2"/>
        <n v="3"/>
        <n v="5"/>
      </sharedItems>
    </cacheField>
    <cacheField name="job" numFmtId="176">
      <sharedItems containsSemiMixedTypes="0" containsString="0" containsNumber="1" containsInteger="1" minValue="15" maxValue="50" count="3">
        <n v="15"/>
        <n v="25"/>
        <n v="50"/>
      </sharedItems>
    </cacheField>
    <cacheField name="relax_runtime" numFmtId="0">
      <sharedItems containsSemiMixedTypes="0" containsString="0" containsNumber="1" minValue="3.53155517578125" maxValue="1800.3941993713299"/>
    </cacheField>
    <cacheField name="relax_bound" numFmtId="0">
      <sharedItems containsSemiMixedTypes="0" containsString="0" containsNumber="1" minValue="5619" maxValue="37817.667765492297"/>
    </cacheField>
    <cacheField name="relax_obj" numFmtId="0">
      <sharedItems containsSemiMixedTypes="0" containsString="0" containsNumber="1" minValue="5619" maxValue="37820"/>
    </cacheField>
    <cacheField name="relax_gap" numFmtId="9">
      <sharedItems containsSemiMixedTypes="0" containsString="0" containsNumber="1" minValue="0" maxValue="2.8653502064986701E-2"/>
    </cacheField>
    <cacheField name="full_runtime" numFmtId="0">
      <sharedItems containsSemiMixedTypes="0" containsString="0" containsNumber="1" minValue="601.08539009094204" maxValue="1816.55871772766"/>
    </cacheField>
    <cacheField name="full_bound" numFmtId="0">
      <sharedItems containsSemiMixedTypes="0" containsString="0" containsNumber="1" minValue="5681.4661100651401" maxValue="29324.925155755602"/>
    </cacheField>
    <cacheField name="full_obj" numFmtId="0">
      <sharedItems containsSemiMixedTypes="0" containsString="0" containsNumber="1" minValue="5908.9998266145403" maxValue="41407.999974028899"/>
    </cacheField>
    <cacheField name="full_gap" numFmtId="9">
      <sharedItems containsSemiMixedTypes="0" containsString="0" containsNumber="1" minValue="0" maxValue="0.384871188135056"/>
    </cacheField>
    <cacheField name="max_bound" numFmtId="0">
      <sharedItems containsSemiMixedTypes="0" containsString="0" containsNumber="1" minValue="5681.4661100651401" maxValue="37820"/>
    </cacheField>
    <cacheField name="tabu_runtime" numFmtId="0">
      <sharedItems containsSemiMixedTypes="0" containsString="0" containsNumber="1" minValue="1.4072666168212891" maxValue="184.0498061180115"/>
    </cacheField>
    <cacheField name="tabe_obj" numFmtId="0">
      <sharedItems containsSemiMixedTypes="0" containsString="0" containsNumber="1" containsInteger="1" minValue="6197" maxValue="58003"/>
    </cacheField>
    <cacheField name="gap: (tabu - max_bound) / max_bound" numFmtId="0">
      <sharedItems containsSemiMixedTypes="0" containsString="0" containsNumber="1" minValue="4.2259311025240484E-2" maxValue="1.0292081352894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250.867507407405" createdVersion="6" refreshedVersion="6" minRefreshableVersion="3" recordCount="180" xr:uid="{00000000-000A-0000-FFFF-FFFF07000000}">
  <cacheSource type="worksheet">
    <worksheetSource ref="A1:R181" sheet="summary" r:id="rId2"/>
  </cacheSource>
  <cacheFields count="18">
    <cacheField name="name" numFmtId="0">
      <sharedItems/>
    </cacheField>
    <cacheField name="machine" numFmtId="176">
      <sharedItems containsSemiMixedTypes="0" containsString="0" containsNumber="1" containsInteger="1" minValue="2" maxValue="5" count="3">
        <n v="2"/>
        <n v="3"/>
        <n v="5"/>
      </sharedItems>
    </cacheField>
    <cacheField name="job" numFmtId="176">
      <sharedItems containsSemiMixedTypes="0" containsString="0" containsNumber="1" containsInteger="1" minValue="15" maxValue="50" count="3">
        <n v="15"/>
        <n v="25"/>
        <n v="50"/>
      </sharedItems>
    </cacheField>
    <cacheField name="relax_runtime" numFmtId="0">
      <sharedItems containsSemiMixedTypes="0" containsString="0" containsNumber="1" minValue="3.53155517578125" maxValue="1800.3941993713299"/>
    </cacheField>
    <cacheField name="relax_bound" numFmtId="0">
      <sharedItems containsSemiMixedTypes="0" containsString="0" containsNumber="1" minValue="5619" maxValue="37817.667765492297"/>
    </cacheField>
    <cacheField name="relax_obj" numFmtId="0">
      <sharedItems containsSemiMixedTypes="0" containsString="0" containsNumber="1" minValue="5619" maxValue="37820"/>
    </cacheField>
    <cacheField name="relax_gap" numFmtId="9">
      <sharedItems containsSemiMixedTypes="0" containsString="0" containsNumber="1" minValue="0" maxValue="2.8653502064986701E-2"/>
    </cacheField>
    <cacheField name="full_runtime" numFmtId="0">
      <sharedItems containsSemiMixedTypes="0" containsString="0" containsNumber="1" minValue="601.08539009094204" maxValue="1816.55871772766"/>
    </cacheField>
    <cacheField name="full_bound" numFmtId="0">
      <sharedItems containsSemiMixedTypes="0" containsString="0" containsNumber="1" minValue="5681.4661100651401" maxValue="29324.925155755602"/>
    </cacheField>
    <cacheField name="full_obj" numFmtId="0">
      <sharedItems containsSemiMixedTypes="0" containsString="0" containsNumber="1" minValue="5908.9998266145403" maxValue="41407.999974028899"/>
    </cacheField>
    <cacheField name="full_gap" numFmtId="9">
      <sharedItems containsSemiMixedTypes="0" containsString="0" containsNumber="1" minValue="0" maxValue="0.384871188135056"/>
    </cacheField>
    <cacheField name="max_bound" numFmtId="0">
      <sharedItems containsSemiMixedTypes="0" containsString="0" containsNumber="1" minValue="5681.4661100651401" maxValue="37820"/>
    </cacheField>
    <cacheField name="tabu_runtime" numFmtId="0">
      <sharedItems containsSemiMixedTypes="0" containsString="0" containsNumber="1" minValue="1.4072666168212891" maxValue="184.0498061180115"/>
    </cacheField>
    <cacheField name="tabu_obj" numFmtId="0">
      <sharedItems containsSemiMixedTypes="0" containsString="0" containsNumber="1" containsInteger="1" minValue="6197" maxValue="58003"/>
    </cacheField>
    <cacheField name="gap: (tabu - max_bound) / max_bound" numFmtId="0">
      <sharedItems containsSemiMixedTypes="0" containsString="0" containsNumber="1" minValue="4.2259311025240484E-2" maxValue="1.0292081352894997"/>
    </cacheField>
    <cacheField name="tabu_with_more_switch_runtime" numFmtId="0">
      <sharedItems containsSemiMixedTypes="0" containsString="0" containsNumber="1" minValue="3.307811975479126" maxValue="437.09071683883673"/>
    </cacheField>
    <cacheField name="tabu_with_more_switch_obj" numFmtId="0">
      <sharedItems containsSemiMixedTypes="0" containsString="0" containsNumber="1" containsInteger="1" minValue="6076" maxValue="51485"/>
    </cacheField>
    <cacheField name="gap: (tabu_2 - max_bound) / max_bound" numFmtId="0">
      <sharedItems containsSemiMixedTypes="0" containsString="0" containsNumber="1" minValue="2.7909641512522509E-2" maxValue="0.85023142305505195" count="180">
        <n v="3.8841245277088585E-2"/>
        <n v="7.9316587463226979E-2"/>
        <n v="9.3227426159283408E-2"/>
        <n v="0.10722998447549346"/>
        <n v="0.16200392733079022"/>
        <n v="0.14484314085924174"/>
        <n v="8.1747766739360864E-2"/>
        <n v="3.589463158444578E-2"/>
        <n v="6.9195063611014115E-2"/>
        <n v="9.4692044722237162E-2"/>
        <n v="0.15426567428505331"/>
        <n v="0.16815511807755065"/>
        <n v="0.15031112572395322"/>
        <n v="0.12051659449336022"/>
        <n v="4.8946444249341525E-2"/>
        <n v="0.2592315757088054"/>
        <n v="0.10109832384467882"/>
        <n v="0.15867932729047146"/>
        <n v="7.5425124833568433E-2"/>
        <n v="0.15264004378368262"/>
        <n v="5.5682752260307958E-2"/>
        <n v="0.1082600398236931"/>
        <n v="4.9290968896905429E-2"/>
        <n v="4.5547973361835074E-2"/>
        <n v="9.3944577791431547E-2"/>
        <n v="6.4344169203916557E-2"/>
        <n v="6.314970293171239E-2"/>
        <n v="8.1577919263278856E-2"/>
        <n v="0.11369487985733476"/>
        <n v="5.7674488132110631E-2"/>
        <n v="6.9442267592851381E-2"/>
        <n v="8.5934687046899064E-2"/>
        <n v="0.11497709486237354"/>
        <n v="4.5925605881369666E-2"/>
        <n v="7.372195813526812E-2"/>
        <n v="4.1160666308436324E-2"/>
        <n v="0.1092233755498135"/>
        <n v="6.9623084598114393E-2"/>
        <n v="8.6869683204653492E-2"/>
        <n v="0.1529808630207819"/>
        <n v="0.17957450013060761"/>
        <n v="0.10381636252891362"/>
        <n v="0.11829297014127112"/>
        <n v="0.11071139490961418"/>
        <n v="4.4899991700556065E-2"/>
        <n v="8.1470878381421571E-2"/>
        <n v="2.7909641512522509E-2"/>
        <n v="4.2702578268876613E-2"/>
        <n v="5.4505123059047214E-2"/>
        <n v="8.4678192109022665E-2"/>
        <n v="3.4534746574442887E-2"/>
        <n v="4.6895646677762706E-2"/>
        <n v="6.0473672108530697E-2"/>
        <n v="5.4882771411224093E-2"/>
        <n v="5.1765572697466955E-2"/>
        <n v="6.1213221155884109E-2"/>
        <n v="6.0149143653200031E-2"/>
        <n v="6.4300151591712984E-2"/>
        <n v="0.10051132991948464"/>
        <n v="4.4543841163898507E-2"/>
        <n v="0.18928083643385296"/>
        <n v="0.38437805703965688"/>
        <n v="0.26193548387096777"/>
        <n v="0.28499938218214066"/>
        <n v="0.13003435421387324"/>
        <n v="0.20455203567498698"/>
        <n v="0.13641446142377936"/>
        <n v="0.16866273658082531"/>
        <n v="0.22489520685256059"/>
        <n v="0.31233291298865068"/>
        <n v="0.21683403805496829"/>
        <n v="0.19529236195902863"/>
        <n v="0.17330628803245435"/>
        <n v="0.1452355057307789"/>
        <n v="0.28446104403717537"/>
        <n v="0.18465641687937848"/>
        <n v="0.27426850821496368"/>
        <n v="0.10060992988656445"/>
        <n v="0.22811370241723966"/>
        <n v="0.11887181533958624"/>
        <n v="0.17119907093777217"/>
        <n v="0.17403314917127072"/>
        <n v="8.210444973919763E-2"/>
        <n v="8.256581096087269E-2"/>
        <n v="0.10064538635967207"/>
        <n v="0.14029803481927747"/>
        <n v="0.2309066228477531"/>
        <n v="0.30795544948289577"/>
        <n v="0.11808478653037521"/>
        <n v="9.8003259983700075E-2"/>
        <n v="0.1575747526667772"/>
        <n v="0.15126050420169332"/>
        <n v="0.25178850423509608"/>
        <n v="0.121398891966759"/>
        <n v="0.19088123084620676"/>
        <n v="8.7941787941787947E-2"/>
        <n v="9.0541117166627105E-2"/>
        <n v="0.15495216818468885"/>
        <n v="0.11607697082557418"/>
        <n v="0.14454454454454455"/>
        <n v="6.9792723583127991E-2"/>
        <n v="0.14213544593780231"/>
        <n v="0.1351219512195122"/>
        <n v="6.0583112457409195E-2"/>
        <n v="9.2536087313695572E-2"/>
        <n v="7.8406169665809766E-2"/>
        <n v="5.8424750652419206E-2"/>
        <n v="9.854539248077164E-2"/>
        <n v="7.8747374487228475E-2"/>
        <n v="0.10609301472835055"/>
        <n v="5.7890727788934282E-2"/>
        <n v="6.1863971560432364E-2"/>
        <n v="9.6115361977633901E-2"/>
        <n v="0.14761191546014313"/>
        <n v="8.1609296593009945E-2"/>
        <n v="7.8237843042850266E-2"/>
        <n v="0.1025309565927337"/>
        <n v="0.10089792115643914"/>
        <n v="0.12297234841542712"/>
        <n v="0.12159497103414274"/>
        <n v="0.85023142305505195"/>
        <n v="0.83111207295118383"/>
        <n v="0.54875556528721081"/>
        <n v="0.47260092106620699"/>
        <n v="0.62895016354270961"/>
        <n v="0.70984302862419202"/>
        <n v="0.56379414820087548"/>
        <n v="0.80493547305353341"/>
        <n v="0.73893166506256014"/>
        <n v="0.59100364032098729"/>
        <n v="0.59475404269768506"/>
        <n v="0.3643730213151089"/>
        <n v="0.53389580723683172"/>
        <n v="0.45522557980678996"/>
        <n v="0.80826066333418467"/>
        <n v="0.71222485310889105"/>
        <n v="0.5807788985734339"/>
        <n v="0.45862947994311604"/>
        <n v="0.49112175446421918"/>
        <n v="0.41151059101790533"/>
        <n v="0.41855406711780624"/>
        <n v="0.54443611546099313"/>
        <n v="0.60016339948621833"/>
        <n v="0.46538418546965027"/>
        <n v="0.36131676361713377"/>
        <n v="0.54921995165898163"/>
        <n v="0.37164297012349717"/>
        <n v="0.4084768319965465"/>
        <n v="0.35405479579764643"/>
        <n v="0.45792332519878909"/>
        <n v="0.53081106501283382"/>
        <n v="0.37373557519129902"/>
        <n v="0.33101875858536761"/>
        <n v="0.38965218467632134"/>
        <n v="0.25623834112844357"/>
        <n v="0.45940798668322419"/>
        <n v="0.36219854178351596"/>
        <n v="0.19934945784102653"/>
        <n v="0.5301456079045227"/>
        <n v="0.62594010981405435"/>
        <n v="7.9094644559172034E-2"/>
        <n v="0.15235166239943623"/>
        <n v="0.1858238172639996"/>
        <n v="0.14976935250345511"/>
        <n v="0.12626033993168442"/>
        <n v="0.19265287364547082"/>
        <n v="0.14540456485678704"/>
        <n v="0.20763537250728001"/>
        <n v="0.12990156554172019"/>
        <n v="0.13652059548582057"/>
        <n v="0.14353081665444531"/>
        <n v="0.23372760600401191"/>
        <n v="0.14505175983437318"/>
        <n v="0.17665063401836972"/>
        <n v="0.16832369980864395"/>
        <n v="0.19934085115097441"/>
        <n v="0.16342737757185108"/>
        <n v="0.25645388406477726"/>
        <n v="0.15086075175715596"/>
        <n v="0.131314072693383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258.457928587966" createdVersion="6" refreshedVersion="6" minRefreshableVersion="3" recordCount="180" xr:uid="{6D7C4984-9291-4E37-B075-A7E0A0CFA24A}">
  <cacheSource type="worksheet">
    <worksheetSource ref="A1:AD181" sheet="summary"/>
  </cacheSource>
  <cacheFields count="27">
    <cacheField name="name" numFmtId="0">
      <sharedItems/>
    </cacheField>
    <cacheField name="machine" numFmtId="176">
      <sharedItems containsSemiMixedTypes="0" containsString="0" containsNumber="1" containsInteger="1" minValue="2" maxValue="5" count="3">
        <n v="2"/>
        <n v="3"/>
        <n v="5"/>
      </sharedItems>
    </cacheField>
    <cacheField name="job" numFmtId="176">
      <sharedItems containsSemiMixedTypes="0" containsString="0" containsNumber="1" containsInteger="1" minValue="15" maxValue="50" count="3">
        <n v="15"/>
        <n v="25"/>
        <n v="50"/>
      </sharedItems>
    </cacheField>
    <cacheField name="relax_runtime" numFmtId="0">
      <sharedItems containsSemiMixedTypes="0" containsString="0" containsNumber="1" minValue="3.53155517578125" maxValue="1800.3941993713299"/>
    </cacheField>
    <cacheField name="relax_bound" numFmtId="0">
      <sharedItems containsSemiMixedTypes="0" containsString="0" containsNumber="1" minValue="5619" maxValue="37817.667765492297"/>
    </cacheField>
    <cacheField name="relax_obj" numFmtId="0">
      <sharedItems containsSemiMixedTypes="0" containsString="0" containsNumber="1" minValue="5619" maxValue="37820"/>
    </cacheField>
    <cacheField name="relax_gap" numFmtId="9">
      <sharedItems containsSemiMixedTypes="0" containsString="0" containsNumber="1" minValue="0" maxValue="2.8653502064986701E-2"/>
    </cacheField>
    <cacheField name="full_runtime" numFmtId="0">
      <sharedItems containsSemiMixedTypes="0" containsString="0" containsNumber="1" minValue="601.08539009094204" maxValue="1816.55871772766"/>
    </cacheField>
    <cacheField name="full_bound" numFmtId="0">
      <sharedItems containsSemiMixedTypes="0" containsString="0" containsNumber="1" minValue="5681.4661100651401" maxValue="29324.925155755602"/>
    </cacheField>
    <cacheField name="full_obj" numFmtId="0">
      <sharedItems containsSemiMixedTypes="0" containsString="0" containsNumber="1" minValue="5908.9998266145403" maxValue="41407.999974028899"/>
    </cacheField>
    <cacheField name="full_gap" numFmtId="9">
      <sharedItems containsSemiMixedTypes="0" containsString="0" containsNumber="1" minValue="0" maxValue="0.384871188135056"/>
    </cacheField>
    <cacheField name="max_bound" numFmtId="0">
      <sharedItems containsSemiMixedTypes="0" containsString="0" containsNumber="1" minValue="5681.4661100651401" maxValue="37820"/>
    </cacheField>
    <cacheField name="tabu_runtime" numFmtId="0">
      <sharedItems containsSemiMixedTypes="0" containsString="0" containsNumber="1" minValue="1.4072666168212891" maxValue="184.0498061180115"/>
    </cacheField>
    <cacheField name="tabu_obj" numFmtId="0">
      <sharedItems containsSemiMixedTypes="0" containsString="0" containsNumber="1" containsInteger="1" minValue="6197" maxValue="58003"/>
    </cacheField>
    <cacheField name="gap: (tabu - max_bound) / max_bound" numFmtId="0">
      <sharedItems containsMixedTypes="1" containsNumber="1" minValue="4.2259311025240484E-2" maxValue="1.0292081352894997"/>
    </cacheField>
    <cacheField name="tabu_with_more_switch_runtime" numFmtId="0">
      <sharedItems containsSemiMixedTypes="0" containsString="0" containsNumber="1" minValue="3.307811975479126" maxValue="437.09071683883673"/>
    </cacheField>
    <cacheField name="tabu_with_more_switch_obj" numFmtId="0">
      <sharedItems containsSemiMixedTypes="0" containsString="0" containsNumber="1" containsInteger="1" minValue="6076" maxValue="51485"/>
    </cacheField>
    <cacheField name="gap: (tabu_2 - max_bound) / max_bound" numFmtId="0">
      <sharedItems containsSemiMixedTypes="0" containsString="0" containsNumber="1" minValue="2.7909641512522509E-2" maxValue="0.85023142305505195"/>
    </cacheField>
    <cacheField name="1_time" numFmtId="0">
      <sharedItems containsSemiMixedTypes="0" containsString="0" containsNumber="1" minValue="4.1021003723144531" maxValue="735.27901649475098"/>
    </cacheField>
    <cacheField name="1_obj" numFmtId="0">
      <sharedItems containsSemiMixedTypes="0" containsString="0" containsNumber="1" containsInteger="1" minValue="6967" maxValue="54723"/>
    </cacheField>
    <cacheField name="1_gap" numFmtId="0">
      <sharedItems containsSemiMixedTypes="0" containsString="0" containsNumber="1" minValue="3.3609576427255983E-2" maxValue="2.4761765557363762"/>
    </cacheField>
    <cacheField name="2_time" numFmtId="0">
      <sharedItems containsSemiMixedTypes="0" containsString="0" containsNumber="1" minValue="4.2131991386413574" maxValue="784.50279974937439"/>
    </cacheField>
    <cacheField name="2_obj" numFmtId="0">
      <sharedItems containsSemiMixedTypes="0" containsString="0" containsNumber="1" containsInteger="1" minValue="6076" maxValue="51513"/>
    </cacheField>
    <cacheField name="2_gap" numFmtId="0">
      <sharedItems containsSemiMixedTypes="0" containsString="0" containsNumber="1" minValue="3.2886623365945902E-2" maxValue="0.89790730233687011"/>
    </cacheField>
    <cacheField name="3_time" numFmtId="0">
      <sharedItems containsSemiMixedTypes="0" containsString="0" containsNumber="1" minValue="4.3733782768249512" maxValue="681.04721307754517" count="180">
        <n v="5.1577732563018799"/>
        <n v="6.7312359809875488"/>
        <n v="5.8540358543395996"/>
        <n v="6.0594444274902344"/>
        <n v="5.8031547069549561"/>
        <n v="5.4483261108398438"/>
        <n v="5.3326661586761466"/>
        <n v="6.1821877956390381"/>
        <n v="6.7595162391662598"/>
        <n v="4.3771114349365234"/>
        <n v="5.4195370674133301"/>
        <n v="6.2862269878387451"/>
        <n v="5.0820796489715576"/>
        <n v="4.6688952445983887"/>
        <n v="5.5060970783233643"/>
        <n v="5.982917308807373"/>
        <n v="6.0111777782440194"/>
        <n v="7.2985236644744873"/>
        <n v="6.1817722320556641"/>
        <n v="6.1917946338653556"/>
        <n v="5.9593398571014404"/>
        <n v="6.501389741897583"/>
        <n v="6.2166457176208496"/>
        <n v="7.5346188545227051"/>
        <n v="6.0578405857086182"/>
        <n v="5.908470630645752"/>
        <n v="6.0229880809783944"/>
        <n v="6.4965462684631348"/>
        <n v="6.2077887058258057"/>
        <n v="6.8927707672119141"/>
        <n v="5.9931156635284424"/>
        <n v="6.5844841003417969"/>
        <n v="7.5393023490905762"/>
        <n v="6.5547707080841056"/>
        <n v="7.3512790203094482"/>
        <n v="6.9626486301422119"/>
        <n v="6.8154788017272949"/>
        <n v="6.0947854518890381"/>
        <n v="5.3848891258239746"/>
        <n v="4.3733782768249512"/>
        <n v="5.3984510898590088"/>
        <n v="4.7059803009033203"/>
        <n v="5.1822271347045898"/>
        <n v="5.1805431842803964"/>
        <n v="5.621687650680542"/>
        <n v="4.9891884326934806"/>
        <n v="4.8904314041137704"/>
        <n v="5.752995491027832"/>
        <n v="4.955188512802124"/>
        <n v="5.3046619892120361"/>
        <n v="5.3163270950317383"/>
        <n v="4.851447582244873"/>
        <n v="5.3453443050384521"/>
        <n v="5.5750155448913574"/>
        <n v="5.9770016670227051"/>
        <n v="4.7331786155700684"/>
        <n v="5.1636953353881836"/>
        <n v="6.1178381443023682"/>
        <n v="5.2146804332733154"/>
        <n v="6.0573270320892334"/>
        <n v="36.339564323425293"/>
        <n v="34.478894472122192"/>
        <n v="40.388021469116211"/>
        <n v="40.174256086349487"/>
        <n v="36.126811981201172"/>
        <n v="46.223238468170173"/>
        <n v="38.177633047103882"/>
        <n v="28.737147569656369"/>
        <n v="32.92839503288269"/>
        <n v="36.269647836685181"/>
        <n v="36.748950958251953"/>
        <n v="29.797490835189819"/>
        <n v="35.683627843856812"/>
        <n v="31.622402429580688"/>
        <n v="27.20684385299683"/>
        <n v="27.497502326965328"/>
        <n v="29.290401458740231"/>
        <n v="38.599222898483283"/>
        <n v="34.25188136100769"/>
        <n v="29.75312972068787"/>
        <n v="52.346874475479133"/>
        <n v="33.655123233795173"/>
        <n v="43.75447416305542"/>
        <n v="55.638063430786133"/>
        <n v="47.02639365196228"/>
        <n v="39.510477304458618"/>
        <n v="36.95211124420166"/>
        <n v="41.693970918655403"/>
        <n v="44.415690660476677"/>
        <n v="42.844347953796387"/>
        <n v="36.828843116760247"/>
        <n v="48.346781969070427"/>
        <n v="34.164694786071777"/>
        <n v="37.762255668640137"/>
        <n v="36.441954374313347"/>
        <n v="35.569759130477912"/>
        <n v="40.780285120010383"/>
        <n v="45.7804114818573"/>
        <n v="50.747105598449707"/>
        <n v="46.378796577453613"/>
        <n v="44.245024442672729"/>
        <n v="40.271650791168213"/>
        <n v="32.291888236999512"/>
        <n v="50.289005517959588"/>
        <n v="51.29104471206665"/>
        <n v="45.977483034133911"/>
        <n v="47.990190029144287"/>
        <n v="44.467616558074951"/>
        <n v="46.319929361343377"/>
        <n v="52.519032001495361"/>
        <n v="41.300876617431641"/>
        <n v="43.291004180908203"/>
        <n v="56.133461713790886"/>
        <n v="45.614642381668091"/>
        <n v="45.867671012878418"/>
        <n v="47.430908441543579"/>
        <n v="55.934725761413567"/>
        <n v="50.95557975769043"/>
        <n v="42.945128917694092"/>
        <n v="44.882479429245002"/>
        <n v="247.5059030056"/>
        <n v="268.76342940330511"/>
        <n v="362.65432643890381"/>
        <n v="391.47000765800482"/>
        <n v="342.60155320167542"/>
        <n v="388.42655634880072"/>
        <n v="253.10330009460449"/>
        <n v="305.58332371711731"/>
        <n v="380.38748550415039"/>
        <n v="341.63118290901178"/>
        <n v="387.79950499534613"/>
        <n v="513.17593002319336"/>
        <n v="317.03386878967291"/>
        <n v="401.70215344429022"/>
        <n v="337.50895881652832"/>
        <n v="346.93304681777948"/>
        <n v="374.08417081832891"/>
        <n v="378.94912552833563"/>
        <n v="317.64441967010498"/>
        <n v="314.30958724021912"/>
        <n v="410.63642001152039"/>
        <n v="503.51256895065308"/>
        <n v="377.18420910835272"/>
        <n v="444.46348524093628"/>
        <n v="489.19374990463263"/>
        <n v="498.632483959198"/>
        <n v="519.18283939361572"/>
        <n v="495.42003870010382"/>
        <n v="335.76062703132629"/>
        <n v="484.41585087776178"/>
        <n v="468.99343061447138"/>
        <n v="385.78435683250427"/>
        <n v="438.50501585006708"/>
        <n v="543.04202222824097"/>
        <n v="412.34582090377808"/>
        <n v="438.19622826576227"/>
        <n v="476.76412034034729"/>
        <n v="566.8285801410675"/>
        <n v="487.68034172058111"/>
        <n v="466.54144191741938"/>
        <n v="580.59730839729309"/>
        <n v="497.3391444683075"/>
        <n v="681.04721307754517"/>
        <n v="518.96863698959351"/>
        <n v="504.72344183921808"/>
        <n v="631.89051413536072"/>
        <n v="511.4903244972229"/>
        <n v="488.35278487205511"/>
        <n v="632.68993997573853"/>
        <n v="468.45648407936102"/>
        <n v="530.42834877967834"/>
        <n v="616.18378353118896"/>
        <n v="553.72003626823425"/>
        <n v="449.75036120414728"/>
        <n v="594.44758915901184"/>
        <n v="510.75656294822687"/>
        <n v="497.01570653915411"/>
        <n v="537.98264956474304"/>
        <n v="622.38218665122986"/>
        <n v="565.81063795089722"/>
      </sharedItems>
    </cacheField>
    <cacheField name="3_obj" numFmtId="0">
      <sharedItems containsSemiMixedTypes="0" containsString="0" containsNumber="1" containsInteger="1" minValue="6076" maxValue="47169"/>
    </cacheField>
    <cacheField name="3_gap" numFmtId="0">
      <sharedItems containsSemiMixedTypes="0" containsString="0" containsNumber="1" minValue="2.9219184809297756E-2" maxValue="0.636319974016804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4258.479466435187" backgroundQuery="1" createdVersion="6" refreshedVersion="6" minRefreshableVersion="3" recordCount="0" supportSubquery="1" supportAdvancedDrill="1" xr:uid="{DF676362-827F-4166-8C23-2B711702B2F2}">
  <cacheSource type="external" connectionId="1"/>
  <cacheFields count="3">
    <cacheField name="[範圍].[machine].[machine]" caption="machine" numFmtId="0" hierarchy="1" level="1">
      <sharedItems containsSemiMixedTypes="0" containsString="0" containsNumber="1" containsInteger="1" minValue="2" maxValue="5" count="3">
        <n v="2"/>
        <n v="3"/>
        <n v="5"/>
      </sharedItems>
      <extLst>
        <ext xmlns:x15="http://schemas.microsoft.com/office/spreadsheetml/2010/11/main" uri="{4F2E5C28-24EA-4eb8-9CBF-B6C8F9C3D259}">
          <x15:cachedUniqueNames>
            <x15:cachedUniqueName index="0" name="[範圍].[machine].&amp;[2]"/>
            <x15:cachedUniqueName index="1" name="[範圍].[machine].&amp;[3]"/>
            <x15:cachedUniqueName index="2" name="[範圍].[machine].&amp;[5]"/>
          </x15:cachedUniqueNames>
        </ext>
      </extLst>
    </cacheField>
    <cacheField name="[範圍].[job].[job]" caption="job" numFmtId="0" hierarchy="2" level="1">
      <sharedItems containsSemiMixedTypes="0" containsString="0" containsNumber="1" containsInteger="1" minValue="15" maxValue="50" count="3">
        <n v="15"/>
        <n v="25"/>
        <n v="50"/>
      </sharedItems>
      <extLst>
        <ext xmlns:x15="http://schemas.microsoft.com/office/spreadsheetml/2010/11/main" uri="{4F2E5C28-24EA-4eb8-9CBF-B6C8F9C3D259}">
          <x15:cachedUniqueNames>
            <x15:cachedUniqueName index="0" name="[範圍].[job].&amp;[15]"/>
            <x15:cachedUniqueName index="1" name="[範圍].[job].&amp;[25]"/>
            <x15:cachedUniqueName index="2" name="[範圍].[job].&amp;[50]"/>
          </x15:cachedUniqueNames>
        </ext>
      </extLst>
    </cacheField>
    <cacheField name="[Measures].[以下資料的平均值: 3_edd_gap]" caption="以下資料的平均值: 3_edd_gap" numFmtId="0" hierarchy="33" level="32767"/>
  </cacheFields>
  <cacheHierarchies count="36">
    <cacheHierarchy uniqueName="[範圍].[name]" caption="name" attribute="1" defaultMemberUniqueName="[範圍].[name].[All]" allUniqueName="[範圍].[name].[All]" dimensionUniqueName="[範圍]" displayFolder="" count="0" memberValueDatatype="130" unbalanced="0"/>
    <cacheHierarchy uniqueName="[範圍].[machine]" caption="machine" attribute="1" defaultMemberUniqueName="[範圍].[machine].[All]" allUniqueName="[範圍].[machine].[All]" dimensionUniqueName="[範圍]" displayFolder="" count="2" memberValueDatatype="20" unbalanced="0">
      <fieldsUsage count="2">
        <fieldUsage x="-1"/>
        <fieldUsage x="0"/>
      </fieldsUsage>
    </cacheHierarchy>
    <cacheHierarchy uniqueName="[範圍].[job]" caption="job" attribute="1" defaultMemberUniqueName="[範圍].[job].[All]" allUniqueName="[範圍].[job].[All]" dimensionUniqueName="[範圍]" displayFolder="" count="2" memberValueDatatype="20" unbalanced="0">
      <fieldsUsage count="2">
        <fieldUsage x="-1"/>
        <fieldUsage x="1"/>
      </fieldsUsage>
    </cacheHierarchy>
    <cacheHierarchy uniqueName="[範圍].[relax_runtime]" caption="relax_runtime" attribute="1" defaultMemberUniqueName="[範圍].[relax_runtime].[All]" allUniqueName="[範圍].[relax_runtime].[All]" dimensionUniqueName="[範圍]" displayFolder="" count="0" memberValueDatatype="5" unbalanced="0"/>
    <cacheHierarchy uniqueName="[範圍].[relax_bound]" caption="relax_bound" attribute="1" defaultMemberUniqueName="[範圍].[relax_bound].[All]" allUniqueName="[範圍].[relax_bound].[All]" dimensionUniqueName="[範圍]" displayFolder="" count="0" memberValueDatatype="5" unbalanced="0"/>
    <cacheHierarchy uniqueName="[範圍].[relax_obj]" caption="relax_obj" attribute="1" defaultMemberUniqueName="[範圍].[relax_obj].[All]" allUniqueName="[範圍].[relax_obj].[All]" dimensionUniqueName="[範圍]" displayFolder="" count="0" memberValueDatatype="5" unbalanced="0"/>
    <cacheHierarchy uniqueName="[範圍].[relax_gap]" caption="relax_gap" attribute="1" defaultMemberUniqueName="[範圍].[relax_gap].[All]" allUniqueName="[範圍].[relax_gap].[All]" dimensionUniqueName="[範圍]" displayFolder="" count="0" memberValueDatatype="5" unbalanced="0"/>
    <cacheHierarchy uniqueName="[範圍].[full_runtime]" caption="full_runtime" attribute="1" defaultMemberUniqueName="[範圍].[full_runtime].[All]" allUniqueName="[範圍].[full_runtime].[All]" dimensionUniqueName="[範圍]" displayFolder="" count="0" memberValueDatatype="5" unbalanced="0"/>
    <cacheHierarchy uniqueName="[範圍].[full_bound]" caption="full_bound" attribute="1" defaultMemberUniqueName="[範圍].[full_bound].[All]" allUniqueName="[範圍].[full_bound].[All]" dimensionUniqueName="[範圍]" displayFolder="" count="0" memberValueDatatype="5" unbalanced="0"/>
    <cacheHierarchy uniqueName="[範圍].[full_obj]" caption="full_obj" attribute="1" defaultMemberUniqueName="[範圍].[full_obj].[All]" allUniqueName="[範圍].[full_obj].[All]" dimensionUniqueName="[範圍]" displayFolder="" count="0" memberValueDatatype="5" unbalanced="0"/>
    <cacheHierarchy uniqueName="[範圍].[full_gap]" caption="full_gap" attribute="1" defaultMemberUniqueName="[範圍].[full_gap].[All]" allUniqueName="[範圍].[full_gap].[All]" dimensionUniqueName="[範圍]" displayFolder="" count="0" memberValueDatatype="5" unbalanced="0"/>
    <cacheHierarchy uniqueName="[範圍].[max_bound]" caption="max_bound" attribute="1" defaultMemberUniqueName="[範圍].[max_bound].[All]" allUniqueName="[範圍].[max_bound].[All]" dimensionUniqueName="[範圍]" displayFolder="" count="0" memberValueDatatype="5" unbalanced="0"/>
    <cacheHierarchy uniqueName="[範圍].[tabu_runtime]" caption="tabu_runtime" attribute="1" defaultMemberUniqueName="[範圍].[tabu_runtime].[All]" allUniqueName="[範圍].[tabu_runtime].[All]" dimensionUniqueName="[範圍]" displayFolder="" count="0" memberValueDatatype="5" unbalanced="0"/>
    <cacheHierarchy uniqueName="[範圍].[tabu_obj]" caption="tabu_obj" attribute="1" defaultMemberUniqueName="[範圍].[tabu_obj].[All]" allUniqueName="[範圍].[tabu_obj].[All]" dimensionUniqueName="[範圍]" displayFolder="" count="0" memberValueDatatype="20" unbalanced="0"/>
    <cacheHierarchy uniqueName="[範圍].[gap: (tabu - max_bound) / max_bound]" caption="gap: (tabu - max_bound) / max_bound" attribute="1" defaultMemberUniqueName="[範圍].[gap: (tabu - max_bound) / max_bound].[All]" allUniqueName="[範圍].[gap: (tabu - max_bound) / max_bound].[All]" dimensionUniqueName="[範圍]" displayFolder="" count="0" memberValueDatatype="130" unbalanced="0"/>
    <cacheHierarchy uniqueName="[範圍].[tabu_with_more_switch_runtime]" caption="tabu_with_more_switch_runtime" attribute="1" defaultMemberUniqueName="[範圍].[tabu_with_more_switch_runtime].[All]" allUniqueName="[範圍].[tabu_with_more_switch_runtime].[All]" dimensionUniqueName="[範圍]" displayFolder="" count="0" memberValueDatatype="5" unbalanced="0"/>
    <cacheHierarchy uniqueName="[範圍].[tabu_with_more_switch_obj]" caption="tabu_with_more_switch_obj" attribute="1" defaultMemberUniqueName="[範圍].[tabu_with_more_switch_obj].[All]" allUniqueName="[範圍].[tabu_with_more_switch_obj].[All]" dimensionUniqueName="[範圍]" displayFolder="" count="0" memberValueDatatype="20" unbalanced="0"/>
    <cacheHierarchy uniqueName="[範圍].[gap: (tabu_2 - max_bound) / max_bound]" caption="gap: (tabu_2 - max_bound) / max_bound" attribute="1" defaultMemberUniqueName="[範圍].[gap: (tabu_2 - max_bound) / max_bound].[All]" allUniqueName="[範圍].[gap: (tabu_2 - max_bound) / max_bound].[All]" dimensionUniqueName="[範圍]" displayFolder="" count="0" memberValueDatatype="5" unbalanced="0"/>
    <cacheHierarchy uniqueName="[範圍].[1_time]" caption="1_time" attribute="1" defaultMemberUniqueName="[範圍].[1_time].[All]" allUniqueName="[範圍].[1_time].[All]" dimensionUniqueName="[範圍]" displayFolder="" count="0" memberValueDatatype="5" unbalanced="0"/>
    <cacheHierarchy uniqueName="[範圍].[1_obj]" caption="1_obj" attribute="1" defaultMemberUniqueName="[範圍].[1_obj].[All]" allUniqueName="[範圍].[1_obj].[All]" dimensionUniqueName="[範圍]" displayFolder="" count="0" memberValueDatatype="20" unbalanced="0"/>
    <cacheHierarchy uniqueName="[範圍].[1_gap]" caption="1_gap" attribute="1" defaultMemberUniqueName="[範圍].[1_gap].[All]" allUniqueName="[範圍].[1_gap].[All]" dimensionUniqueName="[範圍]" displayFolder="" count="0" memberValueDatatype="5" unbalanced="0"/>
    <cacheHierarchy uniqueName="[範圍].[2_time]" caption="2_time" attribute="1" defaultMemberUniqueName="[範圍].[2_time].[All]" allUniqueName="[範圍].[2_time].[All]" dimensionUniqueName="[範圍]" displayFolder="" count="0" memberValueDatatype="5" unbalanced="0"/>
    <cacheHierarchy uniqueName="[範圍].[2_obj]" caption="2_obj" attribute="1" defaultMemberUniqueName="[範圍].[2_obj].[All]" allUniqueName="[範圍].[2_obj].[All]" dimensionUniqueName="[範圍]" displayFolder="" count="0" memberValueDatatype="20" unbalanced="0"/>
    <cacheHierarchy uniqueName="[範圍].[2_gap]" caption="2_gap" attribute="1" defaultMemberUniqueName="[範圍].[2_gap].[All]" allUniqueName="[範圍].[2_gap].[All]" dimensionUniqueName="[範圍]" displayFolder="" count="0" memberValueDatatype="5" unbalanced="0"/>
    <cacheHierarchy uniqueName="[範圍].[3_edd_time]" caption="3_edd_time" attribute="1" defaultMemberUniqueName="[範圍].[3_edd_time].[All]" allUniqueName="[範圍].[3_edd_time].[All]" dimensionUniqueName="[範圍]" displayFolder="" count="0" memberValueDatatype="5" unbalanced="0"/>
    <cacheHierarchy uniqueName="[範圍].[3_edd_obj]" caption="3_edd_obj" attribute="1" defaultMemberUniqueName="[範圍].[3_edd_obj].[All]" allUniqueName="[範圍].[3_edd_obj].[All]" dimensionUniqueName="[範圍]" displayFolder="" count="0" memberValueDatatype="20" unbalanced="0"/>
    <cacheHierarchy uniqueName="[範圍].[3_edd_gap]" caption="3_edd_gap" attribute="1" defaultMemberUniqueName="[範圍].[3_edd_gap].[All]" allUniqueName="[範圍].[3_edd_gap].[All]" dimensionUniqueName="[範圍]" displayFolder="" count="0" memberValueDatatype="5" unbalanced="0"/>
    <cacheHierarchy uniqueName="[範圍].[3_time]" caption="3_time" attribute="1" defaultMemberUniqueName="[範圍].[3_time].[All]" allUniqueName="[範圍].[3_time].[All]" dimensionUniqueName="[範圍]" displayFolder="" count="0" memberValueDatatype="5" unbalanced="0"/>
    <cacheHierarchy uniqueName="[範圍].[3_obj]" caption="3_obj" attribute="1" defaultMemberUniqueName="[範圍].[3_obj].[All]" allUniqueName="[範圍].[3_obj].[All]" dimensionUniqueName="[範圍]" displayFolder="" count="0" memberValueDatatype="20" unbalanced="0"/>
    <cacheHierarchy uniqueName="[範圍].[3_gap]" caption="3_gap" attribute="1" defaultMemberUniqueName="[範圍].[3_gap].[All]" allUniqueName="[範圍].[3_gap].[All]" dimensionUniqueName="[範圍]" displayFolder="" count="0" memberValueDatatype="5" unbalanced="0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3_edd_gap]" caption="以下資料的總和: 3_edd_gap" measure="1" displayFolder="" measureGroup="範圍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以下資料的平均值: 3_edd_gap]" caption="以下資料的平均值: 3_edd_gap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以下資料的總和: 3_edd_time]" caption="以下資料的總和: 3_edd_time" measure="1" displayFolder="" measureGroup="範圍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以下資料的平均值: 3_edd_time]" caption="以下資料的平均值: 3_edd_time" measure="1" displayFolder="" measureGroup="範圍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9.7948074340820295"/>
    <n v="7454.9999961904696"/>
    <n v="7454.9999961904696"/>
    <n v="0"/>
    <n v="1800.09080123901"/>
    <n v="7486.2256724564804"/>
    <n v="7585.9999881609401"/>
    <n v="1.3152427611412099E-2"/>
    <n v="7486.2256724564804"/>
    <n v="1.502830982208252"/>
    <n v="8901"/>
    <n v="0.18898366005032344"/>
  </r>
  <r>
    <x v="1"/>
    <x v="0"/>
    <x v="0"/>
    <n v="19.1431159973144"/>
    <n v="8838"/>
    <n v="8838"/>
    <n v="0"/>
    <n v="1800.08839607238"/>
    <n v="8836.8082853178094"/>
    <n v="8900.9999918046306"/>
    <n v="7.2117409893185103E-3"/>
    <n v="8838"/>
    <n v="1.639037132263184"/>
    <n v="10462"/>
    <n v="0.18375198008599231"/>
  </r>
  <r>
    <x v="2"/>
    <x v="0"/>
    <x v="0"/>
    <n v="30.552299499511701"/>
    <n v="9309.9999999999909"/>
    <n v="9310"/>
    <n v="3.9076034447816398E-16"/>
    <n v="1816.55871772766"/>
    <n v="9374.9934869514691"/>
    <n v="9425.9997641542104"/>
    <n v="5.4112325990827602E-3"/>
    <n v="9374.9934869514691"/>
    <n v="1.5742015838623049"/>
    <n v="11503"/>
    <n v="0.2269875190857876"/>
  </r>
  <r>
    <x v="3"/>
    <x v="0"/>
    <x v="0"/>
    <n v="11.344661712646401"/>
    <n v="9018"/>
    <n v="9018"/>
    <n v="0"/>
    <n v="1800.0371646881099"/>
    <n v="8994.4994780220004"/>
    <n v="9113.9999920228493"/>
    <n v="1.31117526997424E-2"/>
    <n v="9018"/>
    <n v="1.444442510604858"/>
    <n v="11160"/>
    <n v="0.2375249500998004"/>
  </r>
  <r>
    <x v="4"/>
    <x v="0"/>
    <x v="0"/>
    <n v="3.53155517578125"/>
    <n v="11810.9999999999"/>
    <n v="11811"/>
    <n v="3.0801615503274101E-16"/>
    <n v="1800.0722961425699"/>
    <n v="12120.4409630112"/>
    <n v="12571.9999225223"/>
    <n v="3.5917830281095603E-2"/>
    <n v="12120.4409630112"/>
    <n v="1.43549108505249"/>
    <n v="14092"/>
    <n v="0.16266396932302582"/>
  </r>
  <r>
    <x v="5"/>
    <x v="0"/>
    <x v="0"/>
    <n v="4.8091354370117099"/>
    <n v="10206.9999999998"/>
    <n v="10206.9999999998"/>
    <n v="0"/>
    <n v="1800.05373001098"/>
    <n v="10294.860124815201"/>
    <n v="10739.999982313901"/>
    <n v="4.1446914174270703E-2"/>
    <n v="10294.860124815201"/>
    <n v="1.6298370361328121"/>
    <n v="12317"/>
    <n v="0.19642227778408963"/>
  </r>
  <r>
    <x v="6"/>
    <x v="0"/>
    <x v="0"/>
    <n v="4.7104015350341797"/>
    <n v="10625.8872180451"/>
    <n v="10626"/>
    <n v="1.06137732804725E-5"/>
    <n v="1800.0403442382801"/>
    <n v="10917.5173391835"/>
    <n v="11287.999948152299"/>
    <n v="3.2820925821274202E-2"/>
    <n v="10917.5173391835"/>
    <n v="1.8890893459320071"/>
    <n v="11879"/>
    <n v="8.8067884936229274E-2"/>
  </r>
  <r>
    <x v="7"/>
    <x v="0"/>
    <x v="0"/>
    <n v="17.244884490966701"/>
    <n v="9529"/>
    <n v="9529"/>
    <n v="0"/>
    <n v="1800.06225585937"/>
    <n v="9564.6793582135706"/>
    <n v="9593.9994887450903"/>
    <n v="3.0560904830061399E-3"/>
    <n v="9564.6793582135706"/>
    <n v="1.737812280654907"/>
    <n v="10280"/>
    <n v="7.4787728369812539E-2"/>
  </r>
  <r>
    <x v="8"/>
    <x v="0"/>
    <x v="0"/>
    <n v="9.6302471160888601"/>
    <n v="9663.9999999998799"/>
    <n v="9663.9999999998799"/>
    <n v="0"/>
    <n v="1800.0440711975"/>
    <n v="9701.6908822671303"/>
    <n v="9942.9999988562304"/>
    <n v="2.4269246365972E-2"/>
    <n v="9701.6908822671303"/>
    <n v="1.963240385055542"/>
    <n v="11271"/>
    <n v="0.16175624814033934"/>
  </r>
  <r>
    <x v="9"/>
    <x v="0"/>
    <x v="0"/>
    <n v="6.2881793975829998"/>
    <n v="9384.9999999999709"/>
    <n v="9384.9999999999709"/>
    <n v="0"/>
    <n v="1800.0618152618399"/>
    <n v="9574.3821749060098"/>
    <n v="9898.9998504971809"/>
    <n v="3.2792977118276202E-2"/>
    <n v="9574.3821749060098"/>
    <n v="1.4072666168212891"/>
    <n v="11509"/>
    <n v="0.20206189702396979"/>
  </r>
  <r>
    <x v="10"/>
    <x v="0"/>
    <x v="0"/>
    <n v="3.8955841064453098"/>
    <n v="9061"/>
    <n v="9061"/>
    <n v="0"/>
    <n v="1800.0903759002599"/>
    <n v="9107.0888047598601"/>
    <n v="9420.9985974869196"/>
    <n v="3.3320224971777501E-2"/>
    <n v="9107.0888047598601"/>
    <n v="1.6901378631591799"/>
    <n v="11341"/>
    <n v="0.24529366553146781"/>
  </r>
  <r>
    <x v="11"/>
    <x v="0"/>
    <x v="0"/>
    <n v="32.468173980712798"/>
    <n v="10421"/>
    <n v="10421"/>
    <n v="0"/>
    <n v="1800.07519340515"/>
    <n v="10611.604407812099"/>
    <n v="11175.9998470512"/>
    <n v="5.0500666335277999E-2"/>
    <n v="10611.604407812099"/>
    <n v="1.64336633682251"/>
    <n v="12396"/>
    <n v="0.16815511807755065"/>
  </r>
  <r>
    <x v="12"/>
    <x v="0"/>
    <x v="0"/>
    <n v="5.9500541687011701"/>
    <n v="8732"/>
    <n v="8732"/>
    <n v="0"/>
    <n v="1800.0984344482399"/>
    <n v="8863.6889377063999"/>
    <n v="9515.9999973777303"/>
    <n v="6.85488713588778E-2"/>
    <n v="8863.6889377063999"/>
    <n v="1.4587118625640869"/>
    <n v="11599"/>
    <n v="0.30859736634681578"/>
  </r>
  <r>
    <x v="13"/>
    <x v="0"/>
    <x v="0"/>
    <n v="11.4783058166503"/>
    <n v="10683"/>
    <n v="10683"/>
    <n v="0"/>
    <n v="1800.0648689269999"/>
    <n v="10896.759637478401"/>
    <n v="11311"/>
    <n v="3.6622788658965802E-2"/>
    <n v="10896.759637478401"/>
    <n v="2.2256495952606201"/>
    <n v="13363"/>
    <n v="0.22632786668425656"/>
  </r>
  <r>
    <x v="14"/>
    <x v="0"/>
    <x v="0"/>
    <n v="6.5923652648925701"/>
    <n v="9074.9999939999798"/>
    <n v="9074.9999939999798"/>
    <n v="2.0043960382903499E-16"/>
    <n v="832.96684074401799"/>
    <n v="9112"/>
    <n v="9112"/>
    <n v="0"/>
    <n v="9112"/>
    <n v="1.5701115131378169"/>
    <n v="9894"/>
    <n v="8.5820895522388058E-2"/>
  </r>
  <r>
    <x v="15"/>
    <x v="0"/>
    <x v="0"/>
    <n v="8.1222801208496094"/>
    <n v="6661.99999999999"/>
    <n v="6661.99999999999"/>
    <n v="0"/>
    <n v="1800.07004737854"/>
    <n v="6721.5595314433904"/>
    <n v="6844.9999655620904"/>
    <n v="1.80336646807506E-2"/>
    <n v="6721.5595314433904"/>
    <n v="1.4594664573669429"/>
    <n v="8419"/>
    <n v="0.25253670083795282"/>
  </r>
  <r>
    <x v="16"/>
    <x v="0"/>
    <x v="0"/>
    <n v="12.4068202972412"/>
    <n v="8251.0000000000091"/>
    <n v="8251.00000000002"/>
    <n v="2.2045684202470599E-16"/>
    <n v="1800.04870986938"/>
    <n v="8254.4853653615191"/>
    <n v="8584.9999552263307"/>
    <n v="3.8499078810548398E-2"/>
    <n v="8254.4853653615191"/>
    <n v="1.5689535140991211"/>
    <n v="11503"/>
    <n v="0.39354538664158217"/>
  </r>
  <r>
    <x v="17"/>
    <x v="0"/>
    <x v="0"/>
    <n v="11.3406677246093"/>
    <n v="7451.9999983158596"/>
    <n v="7451.9999983158596"/>
    <n v="0"/>
    <n v="1800.06956481933"/>
    <n v="7722.5853514833698"/>
    <n v="8118.9999990780198"/>
    <n v="4.8825550885535501E-2"/>
    <n v="7722.5853514833698"/>
    <n v="1.860390424728394"/>
    <n v="9129"/>
    <n v="0.18211707407629793"/>
  </r>
  <r>
    <x v="18"/>
    <x v="0"/>
    <x v="0"/>
    <n v="17.155094146728501"/>
    <n v="9260"/>
    <n v="9260"/>
    <n v="0"/>
    <n v="1800.05127716064"/>
    <n v="9300.5080214653699"/>
    <n v="9608.9999999999909"/>
    <n v="3.2104483144408197E-2"/>
    <n v="9300.5080214653699"/>
    <n v="1.925537109375"/>
    <n v="10790"/>
    <n v="0.16015167935954844"/>
  </r>
  <r>
    <x v="19"/>
    <x v="0"/>
    <x v="0"/>
    <n v="17.560045242309499"/>
    <n v="7461.9999941752503"/>
    <n v="7461.9999941752503"/>
    <n v="0"/>
    <n v="1800.0599784850999"/>
    <n v="7435.1343723981499"/>
    <n v="7672.9999442381804"/>
    <n v="3.1000335405796099E-2"/>
    <n v="7461.9999941752503"/>
    <n v="1.506036758422852"/>
    <n v="8069"/>
    <n v="8.1345484628593784E-2"/>
  </r>
  <r>
    <x v="20"/>
    <x v="1"/>
    <x v="0"/>
    <n v="4.9179096221923801"/>
    <n v="9736.99999999998"/>
    <n v="9736.9999999999909"/>
    <n v="1.8681209854635399E-16"/>
    <n v="1800.0827922820999"/>
    <n v="10259.7110512698"/>
    <n v="10619.9999142746"/>
    <n v="3.3925505264887697E-2"/>
    <n v="10259.7110512698"/>
    <n v="2.2509968280792241"/>
    <n v="11624"/>
    <n v="0.13297537736809339"/>
  </r>
  <r>
    <x v="21"/>
    <x v="1"/>
    <x v="0"/>
    <n v="14.598979949951101"/>
    <n v="8064"/>
    <n v="8064"/>
    <n v="0"/>
    <n v="1800.0517101287801"/>
    <n v="8172.26975127681"/>
    <n v="8433.9999264752496"/>
    <n v="3.10327457292051E-2"/>
    <n v="8172.26975127681"/>
    <n v="2.4288160800933838"/>
    <n v="9014"/>
    <n v="0.10299834370881855"/>
  </r>
  <r>
    <x v="22"/>
    <x v="1"/>
    <x v="0"/>
    <n v="29.6488437652587"/>
    <n v="10640"/>
    <n v="10640"/>
    <n v="0"/>
    <n v="1800.0534114837601"/>
    <n v="10784.4252313505"/>
    <n v="10963.999985090901"/>
    <n v="1.63785802612685E-2"/>
    <n v="10784.4252313505"/>
    <n v="2.057575941085815"/>
    <n v="11772"/>
    <n v="9.1574168067724532E-2"/>
  </r>
  <r>
    <x v="23"/>
    <x v="1"/>
    <x v="0"/>
    <n v="17.8173427581787"/>
    <n v="12108"/>
    <n v="12108"/>
    <n v="0"/>
    <n v="1501.7257633209199"/>
    <n v="12163"/>
    <n v="12163"/>
    <n v="0"/>
    <n v="12163"/>
    <n v="2.538526296615601"/>
    <n v="12677"/>
    <n v="4.2259311025240484E-2"/>
  </r>
  <r>
    <x v="24"/>
    <x v="1"/>
    <x v="0"/>
    <n v="11.5203552246093"/>
    <n v="10231"/>
    <n v="10231"/>
    <n v="0"/>
    <n v="1800.07738494873"/>
    <n v="10590.1160215895"/>
    <n v="11024.999911803599"/>
    <n v="3.9445251128623099E-2"/>
    <n v="10590.1160215895"/>
    <n v="2.0036523342132568"/>
    <n v="11709"/>
    <n v="0.10565360909450772"/>
  </r>
  <r>
    <x v="25"/>
    <x v="1"/>
    <x v="0"/>
    <n v="8.4143199920654297"/>
    <n v="8827"/>
    <n v="8827"/>
    <n v="0"/>
    <n v="1800.06992530822"/>
    <n v="9340.9634662030294"/>
    <n v="9572.9999610733594"/>
    <n v="2.4238639487502E-2"/>
    <n v="9340.9634662030294"/>
    <n v="2.9468309879302979"/>
    <n v="10273"/>
    <n v="9.9779486042228402E-2"/>
  </r>
  <r>
    <x v="26"/>
    <x v="1"/>
    <x v="0"/>
    <n v="5.2059059143066397"/>
    <n v="10257.9999999999"/>
    <n v="10257.9999999999"/>
    <n v="0"/>
    <n v="1800.0653362274099"/>
    <n v="10953.3022187638"/>
    <n v="11322.999705857101"/>
    <n v="3.2650136597818201E-2"/>
    <n v="10953.3022187638"/>
    <n v="2.1243607997894292"/>
    <n v="11963"/>
    <n v="9.2182043466902133E-2"/>
  </r>
  <r>
    <x v="27"/>
    <x v="1"/>
    <x v="0"/>
    <n v="11.060579299926699"/>
    <n v="10408.9999999999"/>
    <n v="10408.9999999999"/>
    <n v="0"/>
    <n v="1800.0882358551"/>
    <n v="11115.2417092509"/>
    <n v="11375.999860695099"/>
    <n v="2.2921778712845401E-2"/>
    <n v="11115.2417092509"/>
    <n v="2.2132894992828369"/>
    <n v="12644"/>
    <n v="0.13753711621734302"/>
  </r>
  <r>
    <x v="28"/>
    <x v="1"/>
    <x v="0"/>
    <n v="139.30123901367099"/>
    <n v="8628.7012950587596"/>
    <n v="8629"/>
    <n v="3.4616402970582198E-5"/>
    <n v="1800.05662345886"/>
    <n v="8801.3334507344098"/>
    <n v="9321.9998735355894"/>
    <n v="5.5853511034612703E-2"/>
    <n v="8801.3334507344098"/>
    <n v="2.3954277038574219"/>
    <n v="9802"/>
    <n v="0.11369487985733476"/>
  </r>
  <r>
    <x v="29"/>
    <x v="1"/>
    <x v="0"/>
    <n v="16.654649734496999"/>
    <n v="9309.9999985533905"/>
    <n v="9309.9999985533905"/>
    <n v="0"/>
    <n v="1800.0906276702799"/>
    <n v="9369.6124007882609"/>
    <n v="9507.9999862535296"/>
    <n v="1.45548575584087E-2"/>
    <n v="9369.6124007882609"/>
    <n v="2.3593168258666992"/>
    <n v="9945"/>
    <n v="6.1409968160831503E-2"/>
  </r>
  <r>
    <x v="30"/>
    <x v="1"/>
    <x v="0"/>
    <n v="11.681432723999"/>
    <n v="5619"/>
    <n v="5619"/>
    <n v="0"/>
    <n v="1800.03513526916"/>
    <n v="5681.4661100651401"/>
    <n v="5908.9998266145403"/>
    <n v="3.8506299412055099E-2"/>
    <n v="5681.4661100651401"/>
    <n v="2.3318190574646001"/>
    <n v="6197"/>
    <n v="9.0739587273354183E-2"/>
  </r>
  <r>
    <x v="31"/>
    <x v="1"/>
    <x v="0"/>
    <n v="7.7105827331542898"/>
    <n v="10243"/>
    <n v="10243"/>
    <n v="3.5516731495574599E-16"/>
    <n v="1800.0511760711599"/>
    <n v="10655.33695352"/>
    <n v="11042.9998912883"/>
    <n v="3.5104857519204898E-2"/>
    <n v="10655.33695352"/>
    <n v="2.263924360275269"/>
    <n v="11542"/>
    <n v="8.3213046227232648E-2"/>
  </r>
  <r>
    <x v="32"/>
    <x v="1"/>
    <x v="0"/>
    <n v="12.7695007324218"/>
    <n v="9119"/>
    <n v="9119"/>
    <n v="0"/>
    <n v="1800.0776939391999"/>
    <n v="9203.7765145899102"/>
    <n v="9469.9999191578809"/>
    <n v="2.8112292169020801E-2"/>
    <n v="9203.7765145899102"/>
    <n v="2.350567102432251"/>
    <n v="10570"/>
    <n v="0.14844161885551435"/>
  </r>
  <r>
    <x v="33"/>
    <x v="1"/>
    <x v="0"/>
    <n v="40.984331130981403"/>
    <n v="11712"/>
    <n v="11712"/>
    <n v="0"/>
    <n v="1800.0880203247"/>
    <n v="11765.655158265399"/>
    <n v="11973.9999913599"/>
    <n v="1.7399768936434599E-2"/>
    <n v="11765.655158265399"/>
    <n v="2.5349373817443852"/>
    <n v="12402"/>
    <n v="5.408494751671921E-2"/>
  </r>
  <r>
    <x v="34"/>
    <x v="1"/>
    <x v="0"/>
    <n v="23.7413120269775"/>
    <n v="11769"/>
    <n v="11769"/>
    <n v="0"/>
    <n v="1257.8134307861301"/>
    <n v="11991"/>
    <n v="11991"/>
    <n v="0"/>
    <n v="11991"/>
    <n v="2.1878619194030762"/>
    <n v="13212"/>
    <n v="0.101826369777333"/>
  </r>
  <r>
    <x v="35"/>
    <x v="1"/>
    <x v="0"/>
    <n v="42.496734619140597"/>
    <n v="8959.2427542251899"/>
    <n v="8960"/>
    <n v="8.4514037366188496E-5"/>
    <n v="1671.6631603240901"/>
    <n v="9305"/>
    <n v="9305"/>
    <n v="0"/>
    <n v="9305"/>
    <n v="2.0947625637054439"/>
    <n v="9983"/>
    <n v="7.2864051585169259E-2"/>
  </r>
  <r>
    <x v="36"/>
    <x v="1"/>
    <x v="0"/>
    <n v="10.0020694732666"/>
    <n v="6895.9999999998599"/>
    <n v="6895.9999999998599"/>
    <n v="0"/>
    <n v="1800.07106781005"/>
    <n v="7104.06954423773"/>
    <n v="7502.9999823529297"/>
    <n v="5.3169457424161702E-2"/>
    <n v="7104.06954423773"/>
    <n v="2.0266234874725342"/>
    <n v="7863"/>
    <n v="0.10683038095789131"/>
  </r>
  <r>
    <x v="37"/>
    <x v="1"/>
    <x v="0"/>
    <n v="9.7624893188476491"/>
    <n v="9043"/>
    <n v="9043"/>
    <n v="0"/>
    <n v="1800.1340560913"/>
    <n v="9181.7390082694492"/>
    <n v="9560.9999981981"/>
    <n v="3.9667502353324197E-2"/>
    <n v="9181.7390082694492"/>
    <n v="2.0941083431243901"/>
    <n v="9821"/>
    <n v="6.9623084598114393E-2"/>
  </r>
  <r>
    <x v="38"/>
    <x v="1"/>
    <x v="0"/>
    <n v="10.5219612121582"/>
    <n v="6613"/>
    <n v="6613"/>
    <n v="0"/>
    <n v="1800.057264328"/>
    <n v="6762.5402691594099"/>
    <n v="7006.9999850250297"/>
    <n v="3.4887928698168799E-2"/>
    <n v="6762.5402691594099"/>
    <n v="1.8628430366516111"/>
    <n v="9185"/>
    <n v="0.35821742044010096"/>
  </r>
  <r>
    <x v="39"/>
    <x v="1"/>
    <x v="0"/>
    <n v="27.960502624511701"/>
    <n v="9875"/>
    <n v="9875"/>
    <n v="0"/>
    <n v="1800.04016304016"/>
    <n v="10322.807933530699"/>
    <n v="10588.9999447887"/>
    <n v="2.5138541188583899E-2"/>
    <n v="10322.807933530699"/>
    <n v="1.564005374908447"/>
    <n v="12024"/>
    <n v="0.16479935279464641"/>
  </r>
  <r>
    <x v="40"/>
    <x v="2"/>
    <x v="0"/>
    <n v="320.90743637084898"/>
    <n v="8768.9999756273792"/>
    <n v="8769"/>
    <n v="2.77940647408469E-9"/>
    <n v="1800.0760192871001"/>
    <n v="9139.7364039374206"/>
    <n v="9442.9998367509106"/>
    <n v="3.2115158112492097E-2"/>
    <n v="9139.7364039374206"/>
    <n v="3.0829708579999999"/>
    <n v="10788"/>
    <n v="0.18034038655124709"/>
  </r>
  <r>
    <x v="41"/>
    <x v="2"/>
    <x v="0"/>
    <n v="35.774457931518498"/>
    <n v="10249.9999999999"/>
    <n v="10250"/>
    <n v="3.5492476166748401E-16"/>
    <n v="1800.0657672882"/>
    <n v="10634.0152207089"/>
    <n v="10844.999867544901"/>
    <n v="1.94545550403716E-2"/>
    <n v="10634.0152207089"/>
    <n v="2.4936332700000001"/>
    <n v="11740"/>
    <n v="0.10400443824241318"/>
  </r>
  <r>
    <x v="42"/>
    <x v="2"/>
    <x v="0"/>
    <n v="57.330726623535099"/>
    <n v="6084.99999999999"/>
    <n v="6085"/>
    <n v="2.98930058101208E-16"/>
    <n v="1800.05665969848"/>
    <n v="6290.8380789618004"/>
    <n v="6674.9999261124904"/>
    <n v="5.7552337288851903E-2"/>
    <n v="6290.8380789618004"/>
    <n v="2.8411104680000001"/>
    <n v="7035"/>
    <n v="0.11829297014127112"/>
  </r>
  <r>
    <x v="43"/>
    <x v="2"/>
    <x v="0"/>
    <n v="23.752393722534102"/>
    <n v="10172"/>
    <n v="10172"/>
    <n v="0"/>
    <n v="1176.13316154479"/>
    <n v="11119"/>
    <n v="11119"/>
    <n v="0"/>
    <n v="11119"/>
    <n v="3.9396023750000002"/>
    <n v="12905"/>
    <n v="0.16062595557154422"/>
  </r>
  <r>
    <x v="44"/>
    <x v="2"/>
    <x v="0"/>
    <n v="270.33192634582502"/>
    <n v="11542"/>
    <n v="11542"/>
    <n v="0"/>
    <n v="1732.3419265747"/>
    <n v="12049"/>
    <n v="12049"/>
    <n v="0"/>
    <n v="12049"/>
    <n v="3.7000324729999998"/>
    <n v="12590"/>
    <n v="4.4899991700556065E-2"/>
  </r>
  <r>
    <x v="45"/>
    <x v="2"/>
    <x v="0"/>
    <n v="35.166866302490199"/>
    <n v="10385"/>
    <n v="10385"/>
    <n v="0"/>
    <n v="1800.09072113037"/>
    <n v="10745.5505573969"/>
    <n v="11001.9999999999"/>
    <n v="2.3309347627984599E-2"/>
    <n v="10745.5505573969"/>
    <n v="2.8693573469999998"/>
    <n v="11889"/>
    <n v="0.10641143387632054"/>
  </r>
  <r>
    <x v="46"/>
    <x v="2"/>
    <x v="0"/>
    <n v="86.827896118164006"/>
    <n v="11657.303062822601"/>
    <n v="11658"/>
    <n v="5.9781881741393802E-5"/>
    <n v="1534.83106994628"/>
    <n v="12218"/>
    <n v="12218"/>
    <n v="0"/>
    <n v="12218"/>
    <n v="3.1691553589999999"/>
    <n v="12842"/>
    <n v="5.1072188574234734E-2"/>
  </r>
  <r>
    <x v="47"/>
    <x v="2"/>
    <x v="0"/>
    <n v="77.170816421508704"/>
    <n v="8579"/>
    <n v="8579"/>
    <n v="0"/>
    <n v="1156.2185726165701"/>
    <n v="8688"/>
    <n v="8688"/>
    <n v="0"/>
    <n v="8688"/>
    <n v="3.5295584199999999"/>
    <n v="9059"/>
    <n v="4.2702578268876613E-2"/>
  </r>
  <r>
    <x v="48"/>
    <x v="2"/>
    <x v="0"/>
    <n v="65.409601211547795"/>
    <n v="8889.99989978343"/>
    <n v="8890"/>
    <n v="1.12729550045165E-8"/>
    <n v="601.08539009094204"/>
    <n v="9467"/>
    <n v="9467"/>
    <n v="0"/>
    <n v="9467"/>
    <n v="2.8290405270000001"/>
    <n v="9983"/>
    <n v="5.4505123059047214E-2"/>
  </r>
  <r>
    <x v="49"/>
    <x v="2"/>
    <x v="0"/>
    <n v="29.1522216796875"/>
    <n v="10362.9999999999"/>
    <n v="10363"/>
    <n v="3.5105459877368601E-16"/>
    <n v="656.76329421997002"/>
    <n v="10781.9997535495"/>
    <n v="10782"/>
    <n v="2.2857581790597201E-8"/>
    <n v="10781.9997535495"/>
    <n v="2.9709622859999998"/>
    <n v="11630"/>
    <n v="7.8649625842491119E-2"/>
  </r>
  <r>
    <x v="50"/>
    <x v="2"/>
    <x v="0"/>
    <n v="17.116886138916001"/>
    <n v="8075"/>
    <n v="8075"/>
    <n v="0"/>
    <n v="1800.0916271209701"/>
    <n v="8404.7442860579904"/>
    <n v="8501.9998514999897"/>
    <n v="1.1439139865998401E-2"/>
    <n v="8404.7442860579904"/>
    <n v="3.4073374269999999"/>
    <n v="9533"/>
    <n v="0.13424033802118046"/>
  </r>
  <r>
    <x v="51"/>
    <x v="2"/>
    <x v="0"/>
    <n v="53.700178146362298"/>
    <n v="8643"/>
    <n v="8643"/>
    <n v="0"/>
    <n v="935.72482490539505"/>
    <n v="9083.9999480169809"/>
    <n v="9084"/>
    <n v="5.7224805912499901E-9"/>
    <n v="9083.9999480169809"/>
    <n v="2.9733595849999999"/>
    <n v="9706"/>
    <n v="6.8472044863760767E-2"/>
  </r>
  <r>
    <x v="52"/>
    <x v="2"/>
    <x v="0"/>
    <n v="37.0335979461669"/>
    <n v="8261"/>
    <n v="8261"/>
    <n v="0"/>
    <n v="1259.5764884948701"/>
    <n v="8698"/>
    <n v="8698"/>
    <n v="0"/>
    <n v="8698"/>
    <n v="3.510008574"/>
    <n v="9360"/>
    <n v="7.610945044837894E-2"/>
  </r>
  <r>
    <x v="53"/>
    <x v="2"/>
    <x v="0"/>
    <n v="9.7959251403808594"/>
    <n v="11484"/>
    <n v="11484"/>
    <n v="0"/>
    <n v="1800.0669593811001"/>
    <n v="11562.4222241139"/>
    <n v="11574.999984988201"/>
    <n v="1.0866316104187299E-3"/>
    <n v="11562.4222241139"/>
    <n v="3.175998211"/>
    <n v="12197"/>
    <n v="5.4882771411224093E-2"/>
  </r>
  <r>
    <x v="54"/>
    <x v="2"/>
    <x v="0"/>
    <n v="23.989553451538001"/>
    <n v="10188.9999983867"/>
    <n v="10188.9999983867"/>
    <n v="0"/>
    <n v="1800.0574359893701"/>
    <n v="10419.6222851195"/>
    <n v="10615.999989223499"/>
    <n v="1.8498276592244001E-2"/>
    <n v="10419.6222851195"/>
    <n v="3.1008107659999999"/>
    <n v="10959"/>
    <n v="5.1765572697466955E-2"/>
  </r>
  <r>
    <x v="55"/>
    <x v="2"/>
    <x v="0"/>
    <n v="60.449590682983398"/>
    <n v="12073"/>
    <n v="12073"/>
    <n v="0"/>
    <n v="1509.55564498901"/>
    <n v="12676.9999956718"/>
    <n v="12677"/>
    <n v="3.4141815543733602E-10"/>
    <n v="12676.9999956718"/>
    <n v="2.9542989730000002"/>
    <n v="13453"/>
    <n v="6.1213221155884109E-2"/>
  </r>
  <r>
    <x v="56"/>
    <x v="2"/>
    <x v="0"/>
    <n v="16.6741027832031"/>
    <n v="11797.999979374499"/>
    <n v="11797.999979374499"/>
    <n v="0"/>
    <n v="1464.3456993103"/>
    <n v="12203"/>
    <n v="12203"/>
    <n v="0"/>
    <n v="12203"/>
    <n v="2.9831869599999998"/>
    <n v="13290"/>
    <n v="8.907645660903056E-2"/>
  </r>
  <r>
    <x v="57"/>
    <x v="2"/>
    <x v="0"/>
    <n v="206.34997177124001"/>
    <n v="7709"/>
    <n v="7709"/>
    <n v="0"/>
    <n v="1688.3842201232901"/>
    <n v="7916"/>
    <n v="7916"/>
    <n v="0"/>
    <n v="7916"/>
    <n v="3.6840069290000002"/>
    <n v="8425"/>
    <n v="6.4300151591712984E-2"/>
  </r>
  <r>
    <x v="58"/>
    <x v="2"/>
    <x v="0"/>
    <n v="92.233440399169893"/>
    <n v="7734"/>
    <n v="7734"/>
    <n v="0"/>
    <n v="1800.0693836212099"/>
    <n v="8240.7147963333591"/>
    <n v="8371.99999999996"/>
    <n v="1.56814624542044E-2"/>
    <n v="8240.7147963333591"/>
    <n v="3.301719904"/>
    <n v="9619"/>
    <n v="0.16725311307702312"/>
  </r>
  <r>
    <x v="59"/>
    <x v="2"/>
    <x v="0"/>
    <n v="50.471992492675703"/>
    <n v="12337"/>
    <n v="12337"/>
    <n v="0"/>
    <n v="1800.0586490631099"/>
    <n v="12594.014230500699"/>
    <n v="12753.999906810001"/>
    <n v="1.2543960912516999E-2"/>
    <n v="12594.014230500699"/>
    <n v="3.625580072"/>
    <n v="13136"/>
    <n v="4.3035187953551567E-2"/>
  </r>
  <r>
    <x v="60"/>
    <x v="0"/>
    <x v="1"/>
    <n v="15.978271484375"/>
    <n v="21233"/>
    <n v="21233"/>
    <n v="0"/>
    <n v="1800.0575218200599"/>
    <n v="21013.8842199746"/>
    <n v="23086.999836966999"/>
    <n v="8.9795799871444607E-2"/>
    <n v="21233"/>
    <n v="10.15892767906189"/>
    <n v="29104"/>
    <n v="0.37069655724579664"/>
  </r>
  <r>
    <x v="61"/>
    <x v="0"/>
    <x v="1"/>
    <n v="98.357950210571204"/>
    <n v="13289"/>
    <n v="13289"/>
    <n v="0"/>
    <n v="1800.0314464569001"/>
    <n v="13024.123170721499"/>
    <n v="14663.9998207883"/>
    <n v="0.111830105708403"/>
    <n v="13289"/>
    <n v="6.8142440319061279"/>
    <n v="21260"/>
    <n v="0.59981939950334862"/>
  </r>
  <r>
    <x v="62"/>
    <x v="0"/>
    <x v="1"/>
    <n v="398.87780189514098"/>
    <n v="13175"/>
    <n v="13175"/>
    <n v="0"/>
    <n v="1800.04880142211"/>
    <n v="12783.0237818072"/>
    <n v="13718.999881067"/>
    <n v="6.8224805552442494E-2"/>
    <n v="13175"/>
    <n v="9.1894674301147461"/>
    <n v="21257"/>
    <n v="0.6134345351043643"/>
  </r>
  <r>
    <x v="63"/>
    <x v="0"/>
    <x v="1"/>
    <n v="83.9245796203613"/>
    <n v="16185.9999999997"/>
    <n v="16185.9999999999"/>
    <n v="1.75313448012574E-14"/>
    <n v="1800.09692955017"/>
    <n v="15958.9447641652"/>
    <n v="17025.9999929769"/>
    <n v="6.2672103209904101E-2"/>
    <n v="16185.9999999999"/>
    <n v="8.437711238861084"/>
    <n v="22851"/>
    <n v="0.41177560855060802"/>
  </r>
  <r>
    <x v="64"/>
    <x v="0"/>
    <x v="1"/>
    <n v="140.304376602172"/>
    <n v="13680.9161122614"/>
    <n v="13681"/>
    <n v="6.1316964075886899E-6"/>
    <n v="1800.05051612854"/>
    <n v="13567.4926031839"/>
    <n v="14020.9999999999"/>
    <n v="3.2344868184580197E-2"/>
    <n v="13681"/>
    <n v="6.5171644687652588"/>
    <n v="19003"/>
    <n v="0.38900665156055841"/>
  </r>
  <r>
    <x v="65"/>
    <x v="0"/>
    <x v="1"/>
    <n v="60.606182098388601"/>
    <n v="17265.696710353099"/>
    <n v="17267"/>
    <n v="7.5478638258966497E-5"/>
    <n v="1800.05113410949"/>
    <n v="17000.459730678998"/>
    <n v="18697.999999999902"/>
    <n v="9.0787264376988405E-2"/>
    <n v="17267"/>
    <n v="11.994601726531981"/>
    <n v="21770"/>
    <n v="0.2607864713036428"/>
  </r>
  <r>
    <x v="66"/>
    <x v="0"/>
    <x v="1"/>
    <n v="255.16267585754301"/>
    <n v="10732"/>
    <n v="10732"/>
    <n v="0"/>
    <n v="1800.03503799438"/>
    <n v="10485.110378577199"/>
    <n v="11050.999965613701"/>
    <n v="5.1207093366877302E-2"/>
    <n v="10732"/>
    <n v="8.6750054359436035"/>
    <n v="14465"/>
    <n v="0.34783824077525161"/>
  </r>
  <r>
    <x v="67"/>
    <x v="0"/>
    <x v="1"/>
    <n v="49.785701751708899"/>
    <n v="16113.805113090501"/>
    <n v="16115"/>
    <n v="7.4147496707945398E-5"/>
    <n v="1800.0498638152999"/>
    <n v="15866.2124242345"/>
    <n v="17045.9999959999"/>
    <n v="6.9211989442815702E-2"/>
    <n v="16115"/>
    <n v="7.2152385711669922"/>
    <n v="20248"/>
    <n v="0.25646912814148309"/>
  </r>
  <r>
    <x v="68"/>
    <x v="0"/>
    <x v="1"/>
    <n v="53.390602111816399"/>
    <n v="16460.999987499901"/>
    <n v="16461"/>
    <n v="7.5937287974644303E-10"/>
    <n v="1800.0457439422601"/>
    <n v="16235.230362267401"/>
    <n v="16714.999979935899"/>
    <n v="2.87029385728069E-2"/>
    <n v="16461"/>
    <n v="6.7431004047393799"/>
    <n v="24487"/>
    <n v="0.48757669643399548"/>
  </r>
  <r>
    <x v="69"/>
    <x v="0"/>
    <x v="1"/>
    <n v="87.972637176513601"/>
    <n v="19824.740215762398"/>
    <n v="19825"/>
    <n v="1.31038707485898E-5"/>
    <n v="1800.0418224334701"/>
    <n v="19680.220937922801"/>
    <n v="21469.9999573684"/>
    <n v="8.3361854820650505E-2"/>
    <n v="19825"/>
    <n v="8.1005136966705322"/>
    <n v="27647"/>
    <n v="0.39455233291298863"/>
  </r>
  <r>
    <x v="70"/>
    <x v="0"/>
    <x v="1"/>
    <n v="31.436445236206001"/>
    <n v="15136"/>
    <n v="15136"/>
    <n v="0"/>
    <n v="1800.0982952117899"/>
    <n v="15040.1692988084"/>
    <n v="17244.9999915359"/>
    <n v="0.127853331041443"/>
    <n v="15136"/>
    <n v="8.0897092819213867"/>
    <n v="22637"/>
    <n v="0.49557346723044399"/>
  </r>
  <r>
    <x v="71"/>
    <x v="0"/>
    <x v="1"/>
    <n v="81.932891845703097"/>
    <n v="14742"/>
    <n v="14742"/>
    <n v="0"/>
    <n v="1800.0400390625"/>
    <n v="14403.724105335101"/>
    <n v="15381.9999999999"/>
    <n v="6.3598744939853402E-2"/>
    <n v="14742"/>
    <n v="8.5501797199249268"/>
    <n v="21311"/>
    <n v="0.44559761226427891"/>
  </r>
  <r>
    <x v="72"/>
    <x v="0"/>
    <x v="1"/>
    <n v="81.044637680053697"/>
    <n v="12324.9999907688"/>
    <n v="12325"/>
    <n v="7.4897438446418698E-10"/>
    <n v="1800.04587364196"/>
    <n v="12015.3170260067"/>
    <n v="13261.999987679999"/>
    <n v="9.40041443848115E-2"/>
    <n v="12325"/>
    <n v="8.4041073322296143"/>
    <n v="17096"/>
    <n v="0.38709939148073025"/>
  </r>
  <r>
    <x v="73"/>
    <x v="0"/>
    <x v="1"/>
    <n v="1800.1559143066399"/>
    <n v="11830.6089504305"/>
    <n v="11953"/>
    <n v="1.0239358284069799E-2"/>
    <n v="1800.0454769134501"/>
    <n v="11703.1681399598"/>
    <n v="12550.9999485644"/>
    <n v="6.7550937142784706E-2"/>
    <n v="11953"/>
    <n v="7.3222260475158691"/>
    <n v="16896"/>
    <n v="0.41353635070693551"/>
  </r>
  <r>
    <x v="74"/>
    <x v="0"/>
    <x v="1"/>
    <n v="256.71085166931101"/>
    <n v="11513"/>
    <n v="11513"/>
    <n v="0"/>
    <n v="1800.0575237274099"/>
    <n v="11269.0186524525"/>
    <n v="12834.999963590501"/>
    <n v="0.12200867281498499"/>
    <n v="11513"/>
    <n v="7.6584374904632568"/>
    <n v="16733"/>
    <n v="0.45340050377833752"/>
  </r>
  <r>
    <x v="75"/>
    <x v="0"/>
    <x v="1"/>
    <n v="1800.1688995361301"/>
    <n v="12718.5500823438"/>
    <n v="12747.9999979924"/>
    <n v="2.31015968412539E-3"/>
    <n v="1800.0708541870099"/>
    <n v="12479.956870297499"/>
    <n v="13470.9999414794"/>
    <n v="7.3568634510222594E-2"/>
    <n v="12747.9999979924"/>
    <n v="8.8989048004150391"/>
    <n v="19869"/>
    <n v="0.55859742729283346"/>
  </r>
  <r>
    <x v="76"/>
    <x v="0"/>
    <x v="1"/>
    <n v="1580.7554264068599"/>
    <n v="15275.710819530101"/>
    <n v="15277"/>
    <n v="8.4387017730944903E-5"/>
    <n v="1800.0607566833401"/>
    <n v="14835.366328673599"/>
    <n v="15659.9999605701"/>
    <n v="5.2658597316269998E-2"/>
    <n v="15277"/>
    <n v="6.3945419788360596"/>
    <n v="23807"/>
    <n v="0.55835569810826735"/>
  </r>
  <r>
    <x v="77"/>
    <x v="0"/>
    <x v="1"/>
    <n v="72.670833587646399"/>
    <n v="17542.999999999902"/>
    <n v="17543"/>
    <n v="4.7696239276696904E-15"/>
    <n v="1800.0399513244599"/>
    <n v="17332.3025707206"/>
    <n v="18131.999932071802"/>
    <n v="4.4104200548591099E-2"/>
    <n v="17543"/>
    <n v="10.313502311706539"/>
    <n v="21484"/>
    <n v="0.22464800775237986"/>
  </r>
  <r>
    <x v="78"/>
    <x v="0"/>
    <x v="1"/>
    <n v="856.33168411254803"/>
    <n v="14105.932488021699"/>
    <n v="14107"/>
    <n v="7.5672501468448705E-5"/>
    <n v="1800.0459403991699"/>
    <n v="13562.0106850456"/>
    <n v="14551.9999743195"/>
    <n v="6.8031149740309896E-2"/>
    <n v="14107"/>
    <n v="6.9188570976257324"/>
    <n v="20287"/>
    <n v="0.43808038562415824"/>
  </r>
  <r>
    <x v="79"/>
    <x v="0"/>
    <x v="1"/>
    <n v="1036.3041629791201"/>
    <n v="15032.999998007899"/>
    <n v="15033"/>
    <n v="1.32514823995456E-10"/>
    <n v="1800.05910110473"/>
    <n v="14602.8400685003"/>
    <n v="15371.9999879999"/>
    <n v="5.00364246747379E-2"/>
    <n v="15033"/>
    <n v="8.7075064182281494"/>
    <n v="21554"/>
    <n v="0.43377901949045433"/>
  </r>
  <r>
    <x v="80"/>
    <x v="1"/>
    <x v="1"/>
    <n v="162.16801452636699"/>
    <n v="10332.9999999999"/>
    <n v="10333"/>
    <n v="3.5207382242250198E-16"/>
    <n v="1800.06544113159"/>
    <n v="10173.2545535916"/>
    <n v="11223.9999215523"/>
    <n v="9.3615945768415296E-2"/>
    <n v="10333"/>
    <n v="10.41289759"/>
    <n v="16162"/>
    <n v="0.564114971450692"/>
  </r>
  <r>
    <x v="81"/>
    <x v="1"/>
    <x v="1"/>
    <n v="111.613512039184"/>
    <n v="11583.9999999999"/>
    <n v="11584"/>
    <n v="3.14052037905016E-16"/>
    <n v="1800.03663635253"/>
    <n v="11495.0201254285"/>
    <n v="12537"/>
    <n v="8.3112377328820403E-2"/>
    <n v="11584"/>
    <n v="9.3543870449999993"/>
    <n v="14975"/>
    <n v="0.2927313535911602"/>
  </r>
  <r>
    <x v="82"/>
    <x v="1"/>
    <x v="1"/>
    <n v="108.56399917602501"/>
    <n v="15529"/>
    <n v="15529"/>
    <n v="0"/>
    <n v="1800.0367565155"/>
    <n v="15328.221956363401"/>
    <n v="16032.999941205"/>
    <n v="4.3957960919738602E-2"/>
    <n v="15529"/>
    <n v="11.90351439"/>
    <n v="18915"/>
    <n v="0.21804366024856719"/>
  </r>
  <r>
    <x v="83"/>
    <x v="1"/>
    <x v="1"/>
    <n v="146.70774650573699"/>
    <n v="15309"/>
    <n v="15309"/>
    <n v="0"/>
    <n v="1800.03602027893"/>
    <n v="15018.427010739701"/>
    <n v="15888.999892280301"/>
    <n v="5.4790917455011398E-2"/>
    <n v="15309"/>
    <n v="11.351393699999999"/>
    <n v="20284"/>
    <n v="0.32497223855248547"/>
  </r>
  <r>
    <x v="84"/>
    <x v="1"/>
    <x v="1"/>
    <n v="116.791046142578"/>
    <n v="17198.522309362099"/>
    <n v="17199"/>
    <n v="2.77743262874255E-5"/>
    <n v="1800.0471649169899"/>
    <n v="17036.483641840099"/>
    <n v="18258.9999999967"/>
    <n v="6.6954179207885198E-2"/>
    <n v="17199"/>
    <n v="12.272570610000001"/>
    <n v="20384"/>
    <n v="0.18518518518518517"/>
  </r>
  <r>
    <x v="85"/>
    <x v="1"/>
    <x v="1"/>
    <n v="1800.0416431427"/>
    <n v="12555.8004896984"/>
    <n v="12615.9999936157"/>
    <n v="4.77167913346584E-3"/>
    <n v="1800.0343952178901"/>
    <n v="12363.253718304901"/>
    <n v="13490.9999999999"/>
    <n v="8.3592489933659503E-2"/>
    <n v="12615.9999936157"/>
    <n v="9.7798912530000006"/>
    <n v="15358"/>
    <n v="0.21734305705230525"/>
  </r>
  <r>
    <x v="86"/>
    <x v="1"/>
    <x v="1"/>
    <n v="116.142564773559"/>
    <n v="13996.9999999999"/>
    <n v="13997"/>
    <n v="4.1585811897883403E-15"/>
    <n v="1800.03818702697"/>
    <n v="13832.3311825854"/>
    <n v="15121.9999910714"/>
    <n v="8.5284275178380595E-2"/>
    <n v="13997"/>
    <n v="10.44987106"/>
    <n v="18397"/>
    <n v="0.31435307565906978"/>
  </r>
  <r>
    <x v="87"/>
    <x v="1"/>
    <x v="1"/>
    <n v="131.52243995666501"/>
    <n v="12570"/>
    <n v="12570"/>
    <n v="0"/>
    <n v="1800.05519866943"/>
    <n v="12247.102291076801"/>
    <n v="13333.9999918063"/>
    <n v="8.1513251942209694E-2"/>
    <n v="12570"/>
    <n v="12.123993159999999"/>
    <n v="19298"/>
    <n v="0.53524264120922838"/>
  </r>
  <r>
    <x v="88"/>
    <x v="1"/>
    <x v="1"/>
    <n v="53.5353069305419"/>
    <n v="13303.9999999999"/>
    <n v="13303.9999999999"/>
    <n v="0"/>
    <n v="1800.0459918975801"/>
    <n v="13164.672058665001"/>
    <n v="14372.9999999999"/>
    <n v="8.4069292516171304E-2"/>
    <n v="13303.9999999999"/>
    <n v="11.868751290000001"/>
    <n v="15868"/>
    <n v="0.19272399278413405"/>
  </r>
  <r>
    <x v="89"/>
    <x v="1"/>
    <x v="1"/>
    <n v="77.274774551391602"/>
    <n v="14724"/>
    <n v="14724"/>
    <n v="0"/>
    <n v="1800.0880813598601"/>
    <n v="14499.9913101887"/>
    <n v="15470.9999999999"/>
    <n v="6.27631497518744E-2"/>
    <n v="14724"/>
    <n v="9.6338036060000007"/>
    <n v="18572"/>
    <n v="0.26134202662320022"/>
  </r>
  <r>
    <x v="90"/>
    <x v="1"/>
    <x v="1"/>
    <n v="75.481945037841797"/>
    <n v="18093"/>
    <n v="18093"/>
    <n v="0"/>
    <n v="1800.05138587951"/>
    <n v="17939.056210840699"/>
    <n v="19315.999971420999"/>
    <n v="7.1285139916005297E-2"/>
    <n v="18093"/>
    <n v="10.90055227"/>
    <n v="23123"/>
    <n v="0.27800806941911238"/>
  </r>
  <r>
    <x v="91"/>
    <x v="1"/>
    <x v="1"/>
    <n v="15.690971374511699"/>
    <n v="18206.9999999998"/>
    <n v="18206.9999999998"/>
    <n v="0"/>
    <n v="1800.04579925537"/>
    <n v="18192.566606955501"/>
    <n v="19500.999999993601"/>
    <n v="6.7095707555433301E-2"/>
    <n v="18206.9999999998"/>
    <n v="11.366041900000001"/>
    <n v="25249"/>
    <n v="0.38677431757018055"/>
  </r>
  <r>
    <x v="92"/>
    <x v="1"/>
    <x v="1"/>
    <n v="23.150260925292901"/>
    <n v="12160.999999997601"/>
    <n v="12160.999999997601"/>
    <n v="0"/>
    <n v="1800.1060161590499"/>
    <n v="12154.3499774098"/>
    <n v="13939.999998605799"/>
    <n v="0.12809541042859299"/>
    <n v="12160.999999997601"/>
    <n v="10.062711480000001"/>
    <n v="18687"/>
    <n v="0.53663350053479864"/>
  </r>
  <r>
    <x v="93"/>
    <x v="1"/>
    <x v="1"/>
    <n v="79.798479080200195"/>
    <n v="14439.9999859375"/>
    <n v="14440"/>
    <n v="9.7385719802277004E-10"/>
    <n v="1800.0456199645901"/>
    <n v="14198.1875357023"/>
    <n v="15109.9999999999"/>
    <n v="6.0344967855568497E-2"/>
    <n v="14440"/>
    <n v="9.1370346550000008"/>
    <n v="20539"/>
    <n v="0.42236842105263156"/>
  </r>
  <r>
    <x v="94"/>
    <x v="1"/>
    <x v="1"/>
    <n v="79.767948150634695"/>
    <n v="15989"/>
    <n v="15989"/>
    <n v="0"/>
    <n v="1800.04613113403"/>
    <n v="15632.4932257158"/>
    <n v="17401.999777674901"/>
    <n v="0.101684092320769"/>
    <n v="15989"/>
    <n v="10.55007696"/>
    <n v="20783"/>
    <n v="0.2998311339045594"/>
  </r>
  <r>
    <x v="95"/>
    <x v="1"/>
    <x v="1"/>
    <n v="119.252216339111"/>
    <n v="14429.9999959654"/>
    <n v="14430"/>
    <n v="2.7959644523393002E-10"/>
    <n v="1800.0382423400799"/>
    <n v="14242.9427652377"/>
    <n v="15461.999787589901"/>
    <n v="7.8842131619396696E-2"/>
    <n v="14430"/>
    <n v="9.7681822779999994"/>
    <n v="20157"/>
    <n v="0.39688149688149688"/>
  </r>
  <r>
    <x v="96"/>
    <x v="1"/>
    <x v="1"/>
    <n v="1800.2892665863001"/>
    <n v="14069.3311815051"/>
    <n v="14081.999989050901"/>
    <n v="8.9964547334701005E-4"/>
    <n v="1800.02025222778"/>
    <n v="13710.2113166172"/>
    <n v="14778"/>
    <n v="7.2255290525290394E-2"/>
    <n v="14081.999989050901"/>
    <n v="11.860830310000001"/>
    <n v="15945"/>
    <n v="0.1322965496660721"/>
  </r>
  <r>
    <x v="97"/>
    <x v="1"/>
    <x v="1"/>
    <n v="13.439388275146401"/>
    <n v="17456.999999999902"/>
    <n v="17456.999999999902"/>
    <n v="0"/>
    <n v="1800.05554771423"/>
    <n v="17389.479403334801"/>
    <n v="19158.999832621801"/>
    <n v="9.2359749712720304E-2"/>
    <n v="17456.999999999902"/>
    <n v="13.838779929999999"/>
    <n v="20756"/>
    <n v="0.18897863321304445"/>
  </r>
  <r>
    <x v="98"/>
    <x v="1"/>
    <x v="1"/>
    <n v="417.27733421325598"/>
    <n v="14498.9999886767"/>
    <n v="14499"/>
    <n v="7.8096457680489297E-10"/>
    <n v="1800.05113601684"/>
    <n v="14208.8803292783"/>
    <n v="14706.9999999999"/>
    <n v="3.3869563522242602E-2"/>
    <n v="14499"/>
    <n v="11.05948997"/>
    <n v="18005"/>
    <n v="0.24180977998482653"/>
  </r>
  <r>
    <x v="99"/>
    <x v="1"/>
    <x v="1"/>
    <n v="111.137649536132"/>
    <n v="14984.9999999998"/>
    <n v="14985"/>
    <n v="7.2832408550384596E-15"/>
    <n v="1800.05004310607"/>
    <n v="14848.5557173949"/>
    <n v="16349.999967302099"/>
    <n v="9.1831452777363695E-2"/>
    <n v="14985"/>
    <n v="14.98083258"/>
    <n v="17408"/>
    <n v="0.16169502836169503"/>
  </r>
  <r>
    <x v="100"/>
    <x v="2"/>
    <x v="1"/>
    <n v="570.66249847412098"/>
    <n v="13798"/>
    <n v="13798"/>
    <n v="0"/>
    <n v="1800.0439128875701"/>
    <n v="13557.9617182398"/>
    <n v="14339"/>
    <n v="5.4469508456667599E-2"/>
    <n v="13798"/>
    <n v="18.116276741027828"/>
    <n v="15338"/>
    <n v="0.11161037831569792"/>
  </r>
  <r>
    <x v="101"/>
    <x v="2"/>
    <x v="1"/>
    <n v="1800.03696632385"/>
    <n v="14641.461038961001"/>
    <n v="14647.999989408499"/>
    <n v="4.46405683521769E-4"/>
    <n v="1800.0386390686001"/>
    <n v="14362.0107440306"/>
    <n v="15964.999974999901"/>
    <n v="0.100406466237366"/>
    <n v="14647.999989408499"/>
    <n v="14.61522603034973"/>
    <n v="18463"/>
    <n v="0.26044511287206479"/>
  </r>
  <r>
    <x v="102"/>
    <x v="2"/>
    <x v="1"/>
    <n v="113.75470542907701"/>
    <n v="12299.999999998399"/>
    <n v="12300"/>
    <n v="1.27477143565571E-13"/>
    <n v="1800.04429435729"/>
    <n v="12156.064847247901"/>
    <n v="13153.999743324899"/>
    <n v="7.5865509772673201E-2"/>
    <n v="12300"/>
    <n v="15.22058057785034"/>
    <n v="16242"/>
    <n v="0.32048780487804879"/>
  </r>
  <r>
    <x v="103"/>
    <x v="2"/>
    <x v="1"/>
    <n v="90.111614227294893"/>
    <n v="15845.9999999999"/>
    <n v="15845.9999999999"/>
    <n v="4.5916683164100897E-16"/>
    <n v="1800.1957626342701"/>
    <n v="15621.4772157595"/>
    <n v="16448.999999999902"/>
    <n v="5.0308394689064499E-2"/>
    <n v="15845.9999999999"/>
    <n v="15.641772031784059"/>
    <n v="17197"/>
    <n v="8.5258109302038906E-2"/>
  </r>
  <r>
    <x v="104"/>
    <x v="2"/>
    <x v="1"/>
    <n v="861.90138626098599"/>
    <n v="17042"/>
    <n v="17042"/>
    <n v="0"/>
    <n v="1800.03737258911"/>
    <n v="16945.1948020362"/>
    <n v="17559.9999427935"/>
    <n v="3.5011682389531902E-2"/>
    <n v="17042"/>
    <n v="15.126135587692261"/>
    <n v="18867"/>
    <n v="0.10708836990963502"/>
  </r>
  <r>
    <x v="105"/>
    <x v="2"/>
    <x v="1"/>
    <n v="928.33890342712402"/>
    <n v="14781.2456740528"/>
    <n v="14782"/>
    <n v="5.10300329527564E-5"/>
    <n v="1800.03822898864"/>
    <n v="14601.3326067785"/>
    <n v="15270.9999999999"/>
    <n v="4.3852229272569702E-2"/>
    <n v="14782"/>
    <n v="13.91484355926514"/>
    <n v="16172"/>
    <n v="9.4033283723447436E-2"/>
  </r>
  <r>
    <x v="106"/>
    <x v="2"/>
    <x v="1"/>
    <n v="1800.19162750244"/>
    <n v="16190.7898682984"/>
    <n v="16225.999996139401"/>
    <n v="2.1699819949078298E-3"/>
    <n v="1800.05676078796"/>
    <n v="15989.2515870812"/>
    <n v="16571.9999699822"/>
    <n v="3.5164638182265499E-2"/>
    <n v="16225.999996139401"/>
    <n v="16.638533353805538"/>
    <n v="17287"/>
    <n v="6.5388882294653006E-2"/>
  </r>
  <r>
    <x v="107"/>
    <x v="2"/>
    <x v="1"/>
    <n v="1800.0831375122"/>
    <n v="17379.976214577899"/>
    <n v="17392.9999896062"/>
    <n v="7.4879405715781602E-4"/>
    <n v="1800.0326328277499"/>
    <n v="17303.8267663023"/>
    <n v="17956.999994285601"/>
    <n v="3.63742957170557E-2"/>
    <n v="17392.9999896062"/>
    <n v="14.59767055511475"/>
    <n v="19538"/>
    <n v="0.12332547643739553"/>
  </r>
  <r>
    <x v="108"/>
    <x v="2"/>
    <x v="1"/>
    <n v="1800.1835231780999"/>
    <n v="18285.464457165501"/>
    <n v="18552.9999639753"/>
    <n v="1.4420067230599101E-2"/>
    <n v="1800.0351276397701"/>
    <n v="18056.613211423599"/>
    <n v="19677.999896529302"/>
    <n v="8.2395908813457305E-2"/>
    <n v="18552.9999639753"/>
    <n v="19.34373950958252"/>
    <n v="21242"/>
    <n v="0.14493613115107962"/>
  </r>
  <r>
    <x v="109"/>
    <x v="2"/>
    <x v="1"/>
    <n v="85.437732696533203"/>
    <n v="16363"/>
    <n v="16363"/>
    <n v="0"/>
    <n v="1800.0348606109601"/>
    <n v="16224.821103429"/>
    <n v="17377.999702799199"/>
    <n v="6.6358534876975198E-2"/>
    <n v="16363"/>
    <n v="14.989615440368651"/>
    <n v="20351"/>
    <n v="0.24372058913402189"/>
  </r>
  <r>
    <x v="110"/>
    <x v="2"/>
    <x v="1"/>
    <n v="194.83596992492599"/>
    <n v="14441"/>
    <n v="14441"/>
    <n v="0"/>
    <n v="1800.05589103698"/>
    <n v="14319.814597246201"/>
    <n v="14732.999924215899"/>
    <n v="2.8044887605720801E-2"/>
    <n v="14441"/>
    <n v="12.89753222465515"/>
    <n v="15502"/>
    <n v="7.3471366248874737E-2"/>
  </r>
  <r>
    <x v="111"/>
    <x v="2"/>
    <x v="1"/>
    <n v="1800.0588722228999"/>
    <n v="11134.1210592686"/>
    <n v="11201.9998027808"/>
    <n v="6.0595201488369103E-3"/>
    <n v="1800.05506134033"/>
    <n v="11001.740554485499"/>
    <n v="11948.9999999999"/>
    <n v="7.9275206754912106E-2"/>
    <n v="11201.9998027808"/>
    <n v="11.96516537666321"/>
    <n v="13082"/>
    <n v="0.16782719427940951"/>
  </r>
  <r>
    <x v="112"/>
    <x v="2"/>
    <x v="1"/>
    <n v="115.847476959228"/>
    <n v="16990"/>
    <n v="16990"/>
    <n v="0"/>
    <n v="1800.09421348571"/>
    <n v="16749.1451439636"/>
    <n v="18066.999999999902"/>
    <n v="7.2942649916219293E-2"/>
    <n v="16990"/>
    <n v="16.485844373702999"/>
    <n v="19558"/>
    <n v="0.15114773396115361"/>
  </r>
  <r>
    <x v="113"/>
    <x v="2"/>
    <x v="1"/>
    <n v="58.481594085693303"/>
    <n v="12017.9999999998"/>
    <n v="12018"/>
    <n v="1.2108433373578599E-14"/>
    <n v="1800.0298194885199"/>
    <n v="11956.105561752"/>
    <n v="13050.9999999999"/>
    <n v="8.3893528331005093E-2"/>
    <n v="12018"/>
    <n v="14.920422315597531"/>
    <n v="14428"/>
    <n v="0.20053253453153602"/>
  </r>
  <r>
    <x v="114"/>
    <x v="2"/>
    <x v="1"/>
    <n v="209.18222618102999"/>
    <n v="11358.9999687499"/>
    <n v="11359"/>
    <n v="2.7511238697253698E-9"/>
    <n v="1800.0365467071499"/>
    <n v="11155.584085755199"/>
    <n v="11915"/>
    <n v="6.3736123730153901E-2"/>
    <n v="11359"/>
    <n v="16.21623969078064"/>
    <n v="12698"/>
    <n v="0.11788009507879214"/>
  </r>
  <r>
    <x v="115"/>
    <x v="2"/>
    <x v="1"/>
    <n v="98.374597549438406"/>
    <n v="12461.999997888999"/>
    <n v="12462"/>
    <n v="1.6938875388378499E-10"/>
    <n v="1800.1207904815601"/>
    <n v="12371.5827564764"/>
    <n v="13102.999976765899"/>
    <n v="5.5820592351863603E-2"/>
    <n v="12462"/>
    <n v="15.90421366691589"/>
    <n v="13441"/>
    <n v="7.8558818809179906E-2"/>
  </r>
  <r>
    <x v="116"/>
    <x v="2"/>
    <x v="1"/>
    <n v="95.485755920410099"/>
    <n v="14697.9999946835"/>
    <n v="14698"/>
    <n v="3.6171330746700701E-10"/>
    <n v="1800.05345916748"/>
    <n v="14346.379368271"/>
    <n v="15670.999963329299"/>
    <n v="8.4526871173373999E-2"/>
    <n v="14698"/>
    <n v="17.393519401550289"/>
    <n v="16423"/>
    <n v="0.11736290651789359"/>
  </r>
  <r>
    <x v="117"/>
    <x v="2"/>
    <x v="1"/>
    <n v="1800.0606136322001"/>
    <n v="12680.6179784656"/>
    <n v="12695.9999936396"/>
    <n v="1.2115638926992499E-3"/>
    <n v="1800.0688076019201"/>
    <n v="12612.7168577507"/>
    <n v="13808.9999951106"/>
    <n v="8.6630685624115494E-2"/>
    <n v="12695.9999936396"/>
    <n v="18.309748888015751"/>
    <n v="14427"/>
    <n v="0.13634215557873275"/>
  </r>
  <r>
    <x v="118"/>
    <x v="2"/>
    <x v="1"/>
    <n v="1800.0445652008"/>
    <n v="19312.760176541098"/>
    <n v="19418.999969830798"/>
    <n v="5.4709198957113396E-3"/>
    <n v="1800.05151939392"/>
    <n v="19172.052197811001"/>
    <n v="21328.9999683731"/>
    <n v="0.101127468412043"/>
    <n v="19418.999969830798"/>
    <n v="14.609850645065309"/>
    <n v="23991"/>
    <n v="0.23543951991720605"/>
  </r>
  <r>
    <x v="119"/>
    <x v="2"/>
    <x v="1"/>
    <n v="183.47343635559"/>
    <n v="16225.999971490501"/>
    <n v="16226"/>
    <n v="1.7570222437640699E-9"/>
    <n v="1800.0468044280999"/>
    <n v="16162.756677761799"/>
    <n v="17183.999945895499"/>
    <n v="5.9429892420220502E-2"/>
    <n v="16226"/>
    <n v="14.969940900802611"/>
    <n v="19286"/>
    <n v="0.18858621964747935"/>
  </r>
  <r>
    <x v="120"/>
    <x v="0"/>
    <x v="2"/>
    <n v="1800.1401977539001"/>
    <n v="22617.851594348998"/>
    <n v="22901.999972540299"/>
    <n v="1.24071425435339E-2"/>
    <n v="1800.06199645996"/>
    <n v="15654.879302753599"/>
    <n v="24646"/>
    <n v="0.36481054521002898"/>
    <n v="22901.999972540299"/>
    <n v="55.247855663299561"/>
    <n v="45848"/>
    <n v="1.0019212319872568"/>
  </r>
  <r>
    <x v="121"/>
    <x v="0"/>
    <x v="2"/>
    <n v="1800.1753501891999"/>
    <n v="22447.817564147401"/>
    <n v="23109.9999967769"/>
    <n v="2.8653502064986701E-2"/>
    <n v="1800.0681419372499"/>
    <n v="15995.397468729099"/>
    <n v="24171.999991814599"/>
    <n v="0.33826752134098598"/>
    <n v="23109.9999967769"/>
    <n v="50.016567945480347"/>
    <n v="46895"/>
    <n v="1.0292081352894997"/>
  </r>
  <r>
    <x v="122"/>
    <x v="0"/>
    <x v="2"/>
    <n v="1800.0768203735299"/>
    <n v="27043.553630022299"/>
    <n v="27401.999999999902"/>
    <n v="1.3081029486082999E-2"/>
    <n v="1800.0770778655999"/>
    <n v="24580.110102881499"/>
    <n v="28763.9999954917"/>
    <n v="0.145455774345222"/>
    <n v="27401.999999999902"/>
    <n v="63.503160238265991"/>
    <n v="44581"/>
    <n v="0.62692504196774546"/>
  </r>
  <r>
    <x v="123"/>
    <x v="0"/>
    <x v="2"/>
    <n v="1800.36413764953"/>
    <n v="30056.064730212001"/>
    <n v="30073.9999319944"/>
    <n v="5.9636901718979301E-4"/>
    <n v="1800.0536594390801"/>
    <n v="27560.369277758102"/>
    <n v="32130.999999999902"/>
    <n v="0.142249874645725"/>
    <n v="30073.9999319944"/>
    <n v="63.608231782913208"/>
    <n v="48972"/>
    <n v="0.62838332482340842"/>
  </r>
  <r>
    <x v="124"/>
    <x v="0"/>
    <x v="2"/>
    <n v="1800.14072608947"/>
    <n v="26941.352988432001"/>
    <n v="27308.999990062399"/>
    <n v="1.3462484959690201E-2"/>
    <n v="1800.0691566467201"/>
    <n v="22380.447191417199"/>
    <n v="29266.999776955799"/>
    <n v="0.23530094092394399"/>
    <n v="27308.999990062399"/>
    <n v="54.568355083465583"/>
    <n v="44205"/>
    <n v="0.61869713340239363"/>
  </r>
  <r>
    <x v="125"/>
    <x v="0"/>
    <x v="2"/>
    <n v="1408.47727012634"/>
    <n v="27072.401427188601"/>
    <n v="27075"/>
    <n v="9.5976835137785794E-5"/>
    <n v="1800.25901794433"/>
    <n v="25302.048031713799"/>
    <n v="31016.999867832899"/>
    <n v="0.18425224426834"/>
    <n v="27075"/>
    <n v="63.978017330169678"/>
    <n v="54661"/>
    <n v="1.0188734995383195"/>
  </r>
  <r>
    <x v="126"/>
    <x v="0"/>
    <x v="2"/>
    <n v="1800.24875259399"/>
    <n v="24638.859488958002"/>
    <n v="24774.999986138399"/>
    <n v="5.49507557039815E-3"/>
    <n v="1800.06092453002"/>
    <n v="22502.871648737899"/>
    <n v="27890.9999438411"/>
    <n v="0.19318519615475499"/>
    <n v="24774.999986138399"/>
    <n v="64.176748991012573"/>
    <n v="46014"/>
    <n v="0.85727548035296919"/>
  </r>
  <r>
    <x v="127"/>
    <x v="0"/>
    <x v="2"/>
    <n v="1800.20800590515"/>
    <n v="22282.792027906398"/>
    <n v="22935.9999944841"/>
    <n v="2.8479593945535599E-2"/>
    <n v="1800.1663284301701"/>
    <n v="20037.6251221079"/>
    <n v="24042.999957757798"/>
    <n v="0.16659214085959101"/>
    <n v="22935.9999944841"/>
    <n v="63.171271800994873"/>
    <n v="43141"/>
    <n v="0.88092954352873298"/>
  </r>
  <r>
    <x v="128"/>
    <x v="0"/>
    <x v="2"/>
    <n v="297.36463737487702"/>
    <n v="29090.751421830599"/>
    <n v="29092"/>
    <n v="4.2918265135600803E-5"/>
    <n v="1800.12697792053"/>
    <n v="20746.449408242701"/>
    <n v="33726.999951999998"/>
    <n v="0.384871188135056"/>
    <n v="29092"/>
    <n v="72.237562656402588"/>
    <n v="51842"/>
    <n v="0.78200192492781517"/>
  </r>
  <r>
    <x v="129"/>
    <x v="0"/>
    <x v="2"/>
    <n v="1800.23341560363"/>
    <n v="26482.696453722601"/>
    <n v="26921.999997032301"/>
    <n v="1.6317641458959701E-2"/>
    <n v="1800.0661067962601"/>
    <n v="21978.115570171201"/>
    <n v="27894.9999705765"/>
    <n v="0.21211272294842601"/>
    <n v="26921.999997032301"/>
    <n v="66.749796390533447"/>
    <n v="46997"/>
    <n v="0.74567268424265032"/>
  </r>
  <r>
    <x v="130"/>
    <x v="0"/>
    <x v="2"/>
    <n v="1800.2079296111999"/>
    <n v="22986.253408708599"/>
    <n v="23560.999999999902"/>
    <n v="2.43939812101065E-2"/>
    <n v="1800.06910514831"/>
    <n v="20942.3998350896"/>
    <n v="25301.9997938739"/>
    <n v="0.17230258455064201"/>
    <n v="23560.999999999902"/>
    <n v="73.454010009765625"/>
    <n v="39035"/>
    <n v="0.65676329527609878"/>
  </r>
  <r>
    <x v="131"/>
    <x v="0"/>
    <x v="2"/>
    <n v="1800.1983757019"/>
    <n v="29272.512882793701"/>
    <n v="29370.999993369802"/>
    <n v="3.3532093084432299E-3"/>
    <n v="1800.06567001342"/>
    <n v="21215.7461450968"/>
    <n v="32160"/>
    <n v="0.34030640096091902"/>
    <n v="29370.999993369802"/>
    <n v="98.612837791442871"/>
    <n v="43381"/>
    <n v="0.47700112389066801"/>
  </r>
  <r>
    <x v="132"/>
    <x v="0"/>
    <x v="2"/>
    <n v="1800.11948966979"/>
    <n v="26419.370433710599"/>
    <n v="27141.999999985601"/>
    <n v="2.66240353059976E-2"/>
    <n v="1800.01440811157"/>
    <n v="20237.937061247099"/>
    <n v="28327.999985726899"/>
    <n v="0.28558539002244998"/>
    <n v="27141.999999985601"/>
    <n v="60.785930633544922"/>
    <n v="45880"/>
    <n v="0.69036916955361949"/>
  </r>
  <r>
    <x v="133"/>
    <x v="0"/>
    <x v="2"/>
    <n v="1800.15881729125"/>
    <n v="30529.4148705634"/>
    <n v="30742.999999999902"/>
    <n v="6.9474393987762496E-3"/>
    <n v="1800.0801239013599"/>
    <n v="26861.6123150967"/>
    <n v="34007.999826252199"/>
    <n v="0.21013842471378899"/>
    <n v="30742.999999999902"/>
    <n v="77.831654787063599"/>
    <n v="49338"/>
    <n v="0.60485313729955303"/>
  </r>
  <r>
    <x v="134"/>
    <x v="0"/>
    <x v="2"/>
    <n v="530.80344390869095"/>
    <n v="27404.273381377701"/>
    <n v="27407"/>
    <n v="9.9486212362884604E-5"/>
    <n v="1800.07397842407"/>
    <n v="26092.663151262001"/>
    <n v="30432.9999131726"/>
    <n v="0.14261941886419"/>
    <n v="27407"/>
    <n v="68.200665473937988"/>
    <n v="51238"/>
    <n v="0.86952238479220634"/>
  </r>
  <r>
    <x v="135"/>
    <x v="0"/>
    <x v="2"/>
    <n v="1800.1725330352699"/>
    <n v="22533.131041076402"/>
    <n v="22805.9999999992"/>
    <n v="1.1964788166394E-2"/>
    <n v="1800.0870819091699"/>
    <n v="20390.524078479899"/>
    <n v="24419.9999999998"/>
    <n v="0.16500720399344501"/>
    <n v="22805.9999999992"/>
    <n v="48.181983947753913"/>
    <n v="43313"/>
    <n v="0.8991931947733719"/>
  </r>
  <r>
    <x v="136"/>
    <x v="0"/>
    <x v="2"/>
    <n v="1800.3096389770501"/>
    <n v="30378.903217737101"/>
    <n v="30633"/>
    <n v="8.2948709647400094E-3"/>
    <n v="1800.07362365722"/>
    <n v="29035.6690076144"/>
    <n v="32867.9999962203"/>
    <n v="0.116597632622812"/>
    <n v="30633"/>
    <n v="71.081169366836548"/>
    <n v="51072"/>
    <n v="0.66722162373910487"/>
  </r>
  <r>
    <x v="137"/>
    <x v="0"/>
    <x v="2"/>
    <n v="1800.2264671325599"/>
    <n v="33028.513013921402"/>
    <n v="33344.9999940333"/>
    <n v="9.4912874544468302E-3"/>
    <n v="1800.06419563293"/>
    <n v="28481.297655983399"/>
    <n v="37769.999926218501"/>
    <n v="0.24592804576065599"/>
    <n v="33344.9999940333"/>
    <n v="65.236000776290894"/>
    <n v="58003"/>
    <n v="0.73948118189770462"/>
  </r>
  <r>
    <x v="138"/>
    <x v="0"/>
    <x v="2"/>
    <n v="1800.1365127563399"/>
    <n v="30287.4020435776"/>
    <n v="30692.999993447698"/>
    <n v="1.3214672725270099E-2"/>
    <n v="1800.0693702697699"/>
    <n v="27742.489571386999"/>
    <n v="32713"/>
    <n v="0.151942971559104"/>
    <n v="30692.999993447698"/>
    <n v="86.636075258255005"/>
    <n v="46721"/>
    <n v="0.52220376013989955"/>
  </r>
  <r>
    <x v="139"/>
    <x v="0"/>
    <x v="2"/>
    <n v="1800.1999168395901"/>
    <n v="28165.193896865301"/>
    <n v="28703.999996756698"/>
    <n v="1.8771115522307601E-2"/>
    <n v="1800.0731849670401"/>
    <n v="25957.939352461501"/>
    <n v="30156.9999999996"/>
    <n v="0.13923999892357"/>
    <n v="28703.999996756698"/>
    <n v="62.346182107925422"/>
    <n v="46540"/>
    <n v="0.62137681177740434"/>
  </r>
  <r>
    <x v="140"/>
    <x v="1"/>
    <x v="2"/>
    <n v="1800.1578712463299"/>
    <n v="28459.630909268799"/>
    <n v="28963.999999999902"/>
    <n v="1.74136545619052E-2"/>
    <n v="1800.06043434143"/>
    <n v="26210.036200919702"/>
    <n v="29969.999992132402"/>
    <n v="0.12545758399064699"/>
    <n v="28963.999999999902"/>
    <n v="132.39353895187381"/>
    <n v="43770"/>
    <n v="0.51118630023477929"/>
  </r>
  <r>
    <x v="141"/>
    <x v="1"/>
    <x v="2"/>
    <n v="1800.1034297943099"/>
    <n v="23846.081678527298"/>
    <n v="24011.999997119099"/>
    <n v="6.9098083713036501E-3"/>
    <n v="1800.0735607147201"/>
    <n v="23034.368851097301"/>
    <n v="26718"/>
    <n v="0.13787076685764901"/>
    <n v="24011.999997119099"/>
    <n v="77.536754608154297"/>
    <n v="44311"/>
    <n v="0.84536898239698177"/>
  </r>
  <r>
    <x v="142"/>
    <x v="1"/>
    <x v="2"/>
    <n v="1800.14890289306"/>
    <n v="24377.928751268599"/>
    <n v="24479.999987862098"/>
    <n v="4.1695766602981299E-3"/>
    <n v="1800.0626621246299"/>
    <n v="21769.459728199101"/>
    <n v="26071.999966053401"/>
    <n v="0.16502532385149901"/>
    <n v="24479.999987862098"/>
    <n v="81.202966451644897"/>
    <n v="40104"/>
    <n v="0.63823529492993214"/>
  </r>
  <r>
    <x v="143"/>
    <x v="1"/>
    <x v="2"/>
    <n v="1800.2001667022701"/>
    <n v="26413.195317848102"/>
    <n v="26822.9999953238"/>
    <n v="1.5278107502784801E-2"/>
    <n v="1800.0787830352699"/>
    <n v="18740.636627766999"/>
    <n v="28236.9999845565"/>
    <n v="0.33630921705504102"/>
    <n v="26822.9999953238"/>
    <n v="115.1106059551239"/>
    <n v="44188"/>
    <n v="0.6473921637290212"/>
  </r>
  <r>
    <x v="144"/>
    <x v="1"/>
    <x v="2"/>
    <n v="695.01060867309502"/>
    <n v="37817.667765492297"/>
    <n v="37820"/>
    <n v="6.1666697716104404E-5"/>
    <n v="1800.0762443542401"/>
    <n v="29324.925155755602"/>
    <n v="41407.999974028899"/>
    <n v="0.29180532326728698"/>
    <n v="37820"/>
    <n v="112.6811599731445"/>
    <n v="55085"/>
    <n v="0.45650449497620305"/>
  </r>
  <r>
    <x v="145"/>
    <x v="1"/>
    <x v="2"/>
    <n v="1800.20541763305"/>
    <n v="26919.372348782999"/>
    <n v="27305.999999999902"/>
    <n v="1.4159073142052701E-2"/>
    <n v="1800.0156173706"/>
    <n v="19463.4594323784"/>
    <n v="29085.999813231199"/>
    <n v="0.330830655388902"/>
    <n v="27305.999999999902"/>
    <n v="98.574733257293701"/>
    <n v="46473"/>
    <n v="0.70193364095803734"/>
  </r>
  <r>
    <x v="146"/>
    <x v="1"/>
    <x v="2"/>
    <n v="1800.16311073303"/>
    <n v="22659.9424385372"/>
    <n v="22787.999997685802"/>
    <n v="5.6195172530086896E-3"/>
    <n v="1800.0692749023401"/>
    <n v="21366.0584073965"/>
    <n v="25000.999853333298"/>
    <n v="0.14539184301671601"/>
    <n v="22787.999997685802"/>
    <n v="86.140843391418457"/>
    <n v="35002"/>
    <n v="0.53598385130571224"/>
  </r>
  <r>
    <x v="147"/>
    <x v="1"/>
    <x v="2"/>
    <n v="1800.2400741577101"/>
    <n v="24753.410509719601"/>
    <n v="24796.999997857001"/>
    <n v="1.7578532943985201E-3"/>
    <n v="1800.07310676574"/>
    <n v="21917.264095406499"/>
    <n v="26283.999999999902"/>
    <n v="0.16613665745676001"/>
    <n v="24796.999997857001"/>
    <n v="73.920503854751587"/>
    <n v="41884"/>
    <n v="0.68907529151186375"/>
  </r>
  <r>
    <x v="148"/>
    <x v="1"/>
    <x v="2"/>
    <n v="1800.1083698272701"/>
    <n v="25277.7677532036"/>
    <n v="25512.9999961705"/>
    <n v="9.2200934034476906E-3"/>
    <n v="1800.0674190521199"/>
    <n v="22430.7333365962"/>
    <n v="28958.999999999902"/>
    <n v="0.22543135686328"/>
    <n v="25512.9999961705"/>
    <n v="90.264434099197388"/>
    <n v="41331"/>
    <n v="0.61999764850091255"/>
  </r>
  <r>
    <x v="149"/>
    <x v="1"/>
    <x v="2"/>
    <n v="1800.1749553680399"/>
    <n v="25320.230582215499"/>
    <n v="25405.999999999702"/>
    <n v="3.3759512628602798E-3"/>
    <n v="1800.05881309509"/>
    <n v="22598.6343966854"/>
    <n v="28531.9999072071"/>
    <n v="0.207954771127799"/>
    <n v="25405.999999999702"/>
    <n v="113.07453107833859"/>
    <n v="41260"/>
    <n v="0.62402582067230117"/>
  </r>
  <r>
    <x v="150"/>
    <x v="1"/>
    <x v="2"/>
    <n v="1800.22827339172"/>
    <n v="25349.9367968078"/>
    <n v="25558.999993034398"/>
    <n v="8.1796312955745992E-3"/>
    <n v="1800.0569686889601"/>
    <n v="22872.080149329198"/>
    <n v="28119.999972651101"/>
    <n v="0.18662588294544399"/>
    <n v="25558.999993034398"/>
    <n v="85.913209676742554"/>
    <n v="41356"/>
    <n v="0.61806017493919019"/>
  </r>
  <r>
    <x v="151"/>
    <x v="1"/>
    <x v="2"/>
    <n v="1800.0884056091299"/>
    <n v="27881.094750201599"/>
    <n v="28075.999993396901"/>
    <n v="6.9420588132630499E-3"/>
    <n v="1800.1361980438201"/>
    <n v="20275.885676780101"/>
    <n v="30575.999980159901"/>
    <n v="0.33686925399212803"/>
    <n v="28075.999993396901"/>
    <n v="110.1116557121277"/>
    <n v="45106"/>
    <n v="0.60656788754125679"/>
  </r>
  <r>
    <x v="152"/>
    <x v="1"/>
    <x v="2"/>
    <n v="1800.1443367004299"/>
    <n v="28613.6051609391"/>
    <n v="28946.999996415801"/>
    <n v="1.1517422721454401E-2"/>
    <n v="1800.0920677184999"/>
    <n v="20838.2390891375"/>
    <n v="31601.999864285699"/>
    <n v="0.34060378524691298"/>
    <n v="28946.999996415801"/>
    <n v="113.835620880127"/>
    <n v="46811"/>
    <n v="0.61712785455474173"/>
  </r>
  <r>
    <x v="153"/>
    <x v="1"/>
    <x v="2"/>
    <n v="422.397382736206"/>
    <n v="24234.7521484135"/>
    <n v="24237"/>
    <n v="9.2744629552205999E-5"/>
    <n v="1800.0574626922601"/>
    <n v="20351.656744933101"/>
    <n v="26349"/>
    <n v="0.22761179760396399"/>
    <n v="24237"/>
    <n v="117.99929571151731"/>
    <n v="43444"/>
    <n v="0.79246606428188304"/>
  </r>
  <r>
    <x v="154"/>
    <x v="1"/>
    <x v="2"/>
    <n v="523.98470306396405"/>
    <n v="36989"/>
    <n v="36989"/>
    <n v="0"/>
    <n v="1800.0652103424"/>
    <n v="28863.075078976901"/>
    <n v="40199.9999852459"/>
    <n v="0.28201305747337901"/>
    <n v="36989"/>
    <n v="95.035358190536499"/>
    <n v="54940"/>
    <n v="0.48530644245586524"/>
  </r>
  <r>
    <x v="155"/>
    <x v="1"/>
    <x v="2"/>
    <n v="1800.1322822570801"/>
    <n v="30729.965293727601"/>
    <n v="30978.999986666098"/>
    <n v="8.0388228492091294E-3"/>
    <n v="1800.0758190155"/>
    <n v="23639.2930601517"/>
    <n v="32386.9999861666"/>
    <n v="0.27009932780903601"/>
    <n v="30978.999986666098"/>
    <n v="107.9350731372833"/>
    <n v="47921"/>
    <n v="0.54688660126621369"/>
  </r>
  <r>
    <x v="156"/>
    <x v="1"/>
    <x v="2"/>
    <n v="1800.14417648315"/>
    <n v="26496.5061331916"/>
    <n v="26744.999999999902"/>
    <n v="9.2912270259237397E-3"/>
    <n v="1800.04809761047"/>
    <n v="24321.430143079499"/>
    <n v="28769"/>
    <n v="0.15459591424520999"/>
    <n v="26744.999999999902"/>
    <n v="103.0469815731049"/>
    <n v="39497"/>
    <n v="0.47679940175734326"/>
  </r>
  <r>
    <x v="157"/>
    <x v="1"/>
    <x v="2"/>
    <n v="1800.17958068847"/>
    <n v="31017.724985793098"/>
    <n v="31050.9999871416"/>
    <n v="1.0716241461562999E-3"/>
    <n v="1800.0462188720701"/>
    <n v="23319.114235105801"/>
    <n v="33714.999833187503"/>
    <n v="0.30834600769739401"/>
    <n v="31050.9999871416"/>
    <n v="95.655629873275757"/>
    <n v="45252"/>
    <n v="0.45734436954491375"/>
  </r>
  <r>
    <x v="158"/>
    <x v="1"/>
    <x v="2"/>
    <n v="1800.14414405822"/>
    <n v="26701.007164875798"/>
    <n v="26852.999994078898"/>
    <n v="5.6601805845376101E-3"/>
    <n v="1800.0780277252099"/>
    <n v="25562.407901228999"/>
    <n v="27957.999999999902"/>
    <n v="8.5685388753522093E-2"/>
    <n v="26852.999994078898"/>
    <n v="104.6378066539764"/>
    <n v="43724"/>
    <n v="0.6282724466406423"/>
  </r>
  <r>
    <x v="159"/>
    <x v="1"/>
    <x v="2"/>
    <n v="1800.24986648559"/>
    <n v="21625.996997749498"/>
    <n v="21673"/>
    <n v="2.1687353965985198E-3"/>
    <n v="1800.1013507842999"/>
    <n v="16701.235774126999"/>
    <n v="24704.9999554266"/>
    <n v="0.32397345459381499"/>
    <n v="21673"/>
    <n v="101.8901863098145"/>
    <n v="39444"/>
    <n v="0.8199603192912841"/>
  </r>
  <r>
    <x v="160"/>
    <x v="2"/>
    <x v="2"/>
    <n v="1800.2644424438399"/>
    <n v="27890.628732363901"/>
    <n v="28231.999995186201"/>
    <n v="1.20916429186907E-2"/>
    <n v="1800.07237815856"/>
    <n v="21781.433695559001"/>
    <n v="28966.999988326301"/>
    <n v="0.24806042378095999"/>
    <n v="28231.999995186201"/>
    <n v="144.9250590801239"/>
    <n v="36489"/>
    <n v="0.29246953833315703"/>
  </r>
  <r>
    <x v="161"/>
    <x v="2"/>
    <x v="2"/>
    <n v="1800.1521720886201"/>
    <n v="26414.323803216499"/>
    <n v="26661.999980133001"/>
    <n v="9.2894823006922003E-3"/>
    <n v="1800.0597572326601"/>
    <n v="19839.6047701524"/>
    <n v="28763.999999999902"/>
    <n v="0.31026266269807901"/>
    <n v="26661.999980133001"/>
    <n v="128.3619513511658"/>
    <n v="39998"/>
    <n v="0.50018753393609716"/>
  </r>
  <r>
    <x v="162"/>
    <x v="2"/>
    <x v="2"/>
    <n v="1800.1154384613001"/>
    <n v="30595.718263950301"/>
    <n v="30910.999986973198"/>
    <n v="1.0199661064206099E-2"/>
    <n v="1800.00866127014"/>
    <n v="23538.023335898899"/>
    <n v="33094.999995566199"/>
    <n v="0.28877403417276398"/>
    <n v="30910.999986973198"/>
    <n v="153.84572529792791"/>
    <n v="43545"/>
    <n v="0.40872181483456183"/>
  </r>
  <r>
    <x v="163"/>
    <x v="2"/>
    <x v="2"/>
    <n v="1800.2178344726501"/>
    <n v="29440.897715145999"/>
    <n v="29698.999999999902"/>
    <n v="8.6906052343148892E-3"/>
    <n v="1800.02610015869"/>
    <n v="23854.372790633599"/>
    <n v="31115.999979929202"/>
    <n v="0.233372772656495"/>
    <n v="29698.999999999902"/>
    <n v="116.4603676795959"/>
    <n v="38695"/>
    <n v="0.30290582174484421"/>
  </r>
  <r>
    <x v="164"/>
    <x v="2"/>
    <x v="2"/>
    <n v="1678.2281036376901"/>
    <n v="24298.6941187558"/>
    <n v="24299"/>
    <n v="1.25882235554585E-5"/>
    <n v="1800.0658378600999"/>
    <n v="22854.873143194902"/>
    <n v="25707.999999999902"/>
    <n v="0.110982062268749"/>
    <n v="24299"/>
    <n v="170.84969663620001"/>
    <n v="33378"/>
    <n v="0.37363677517593319"/>
  </r>
  <r>
    <x v="165"/>
    <x v="2"/>
    <x v="2"/>
    <n v="1800.28330230712"/>
    <n v="34598.361115813503"/>
    <n v="34652.999974480001"/>
    <n v="1.5767425246519899E-3"/>
    <n v="1800.1383628845199"/>
    <n v="26441.3702703934"/>
    <n v="37963.999999999898"/>
    <n v="0.303514638331222"/>
    <n v="34652.999974480001"/>
    <n v="162.4292912483215"/>
    <n v="47275"/>
    <n v="0.36423974936702153"/>
  </r>
  <r>
    <x v="166"/>
    <x v="2"/>
    <x v="2"/>
    <n v="1800.2186737060499"/>
    <n v="27404.378253041799"/>
    <n v="27646.999995987801"/>
    <n v="8.7756987369755693E-3"/>
    <n v="1800.0743770599299"/>
    <n v="24199.8491612992"/>
    <n v="29957.999947109201"/>
    <n v="0.192207450296279"/>
    <n v="27646.999995987801"/>
    <n v="163.12726140022281"/>
    <n v="42860"/>
    <n v="0.55025861779650398"/>
  </r>
  <r>
    <x v="167"/>
    <x v="2"/>
    <x v="2"/>
    <n v="1800.20387268066"/>
    <n v="20382.362619191899"/>
    <n v="20535.999991877099"/>
    <n v="7.4813679755559503E-3"/>
    <n v="1800.0703659057599"/>
    <n v="18891.847928105399"/>
    <n v="22708.999985999901"/>
    <n v="0.16808983487814599"/>
    <n v="20535.999991877099"/>
    <n v="143.1720213890076"/>
    <n v="32040"/>
    <n v="0.56018698931988919"/>
  </r>
  <r>
    <x v="168"/>
    <x v="2"/>
    <x v="2"/>
    <n v="1800.3941993713299"/>
    <n v="30962.104943119899"/>
    <n v="30984.9999926452"/>
    <n v="7.3890752075899497E-4"/>
    <n v="1800.01440238952"/>
    <n v="23782.3071007502"/>
    <n v="33110.999983157897"/>
    <n v="0.281739992363648"/>
    <n v="30984.9999926452"/>
    <n v="184.0498061180115"/>
    <n v="38777"/>
    <n v="0.25147652119426689"/>
  </r>
  <r>
    <x v="169"/>
    <x v="2"/>
    <x v="2"/>
    <n v="1800.1672992706201"/>
    <n v="24108.2249047115"/>
    <n v="24325.999994907201"/>
    <n v="8.9523592140628404E-3"/>
    <n v="1800.0831890106199"/>
    <n v="20813.599352423898"/>
    <n v="25962.999999999902"/>
    <n v="0.19833611861403"/>
    <n v="24325.999994907201"/>
    <n v="132.3979940414429"/>
    <n v="33733"/>
    <n v="0.3867055827946318"/>
  </r>
  <r>
    <x v="170"/>
    <x v="2"/>
    <x v="2"/>
    <n v="1800.1400833129801"/>
    <n v="33362.966098824203"/>
    <n v="33504.999989499898"/>
    <n v="4.2391849192721601E-3"/>
    <n v="1800.0668926239"/>
    <n v="25252.323885229998"/>
    <n v="36850.999999999804"/>
    <n v="0.31474522034055702"/>
    <n v="33504.999989499898"/>
    <n v="158.97958779335019"/>
    <n v="48669"/>
    <n v="0.45258916625137546"/>
  </r>
  <r>
    <x v="171"/>
    <x v="2"/>
    <x v="2"/>
    <n v="320.29042434692298"/>
    <n v="28914"/>
    <n v="28914"/>
    <n v="0"/>
    <n v="1800.0837860107399"/>
    <n v="21783.166068840601"/>
    <n v="30473.999971818001"/>
    <n v="0.28518848562757099"/>
    <n v="28914"/>
    <n v="168.5498225688934"/>
    <n v="39636"/>
    <n v="0.37082382236978628"/>
  </r>
  <r>
    <x v="172"/>
    <x v="2"/>
    <x v="2"/>
    <n v="1800.2190513610799"/>
    <n v="24122.348120231101"/>
    <n v="24149.999999999902"/>
    <n v="1.1450053734512499E-3"/>
    <n v="1800.0575580596901"/>
    <n v="22455.196721371402"/>
    <n v="27340.999964090501"/>
    <n v="0.178698776531071"/>
    <n v="24149.999999999902"/>
    <n v="160.63890790939331"/>
    <n v="35751"/>
    <n v="0.48037267080745943"/>
  </r>
  <r>
    <x v="173"/>
    <x v="2"/>
    <x v="2"/>
    <n v="1800.26402854919"/>
    <n v="22789.960436759498"/>
    <n v="22869.999999999902"/>
    <n v="3.49976227548578E-3"/>
    <n v="1800.05919647216"/>
    <n v="21063.263336963999"/>
    <n v="25743.999964635801"/>
    <n v="0.181818545451432"/>
    <n v="22869.999999999902"/>
    <n v="144.07070565223691"/>
    <n v="34353"/>
    <n v="0.50209881941408607"/>
  </r>
  <r>
    <x v="174"/>
    <x v="2"/>
    <x v="2"/>
    <n v="1800.0967693328801"/>
    <n v="21590.0588725054"/>
    <n v="21624.999992842801"/>
    <n v="1.6157743513965301E-3"/>
    <n v="1800.0601158141999"/>
    <n v="18539.194015501998"/>
    <n v="23539.999969406999"/>
    <n v="0.212438655922013"/>
    <n v="21624.999992842801"/>
    <n v="141.7640559673309"/>
    <n v="33026"/>
    <n v="0.52721387333782999"/>
  </r>
  <r>
    <x v="175"/>
    <x v="2"/>
    <x v="2"/>
    <n v="1800.1896266937199"/>
    <n v="28620.023699867099"/>
    <n v="28824.999971295201"/>
    <n v="7.1110588597461796E-3"/>
    <n v="1800.0146999359099"/>
    <n v="22717.977743174801"/>
    <n v="30707.999999850701"/>
    <n v="0.260193508424993"/>
    <n v="28824.999971295201"/>
    <n v="129.16804885864261"/>
    <n v="40169"/>
    <n v="0.39354726938426693"/>
  </r>
  <r>
    <x v="176"/>
    <x v="2"/>
    <x v="2"/>
    <n v="1800.2143421173"/>
    <n v="28684.294608212698"/>
    <n v="28709.999991329201"/>
    <n v="8.9534598134020395E-4"/>
    <n v="1800.0522327423"/>
    <n v="24072.673311278901"/>
    <n v="31027"/>
    <n v="0.224137902108521"/>
    <n v="28709.999991329201"/>
    <n v="157.46843838691709"/>
    <n v="39328"/>
    <n v="0.36983629438793364"/>
  </r>
  <r>
    <x v="177"/>
    <x v="2"/>
    <x v="2"/>
    <n v="317.761651992797"/>
    <n v="34085.465307557002"/>
    <n v="34087.999999999898"/>
    <n v="7.4357323484070795E-5"/>
    <n v="1800.0554504394499"/>
    <n v="26650.914875829199"/>
    <n v="37780.9999784541"/>
    <n v="0.29459477274217799"/>
    <n v="34087.999999999898"/>
    <n v="143.84887909889221"/>
    <n v="46844"/>
    <n v="0.37420793241023642"/>
  </r>
  <r>
    <x v="178"/>
    <x v="2"/>
    <x v="2"/>
    <n v="441.462594985961"/>
    <n v="29448.708450251499"/>
    <n v="29451"/>
    <n v="7.7808894384048699E-5"/>
    <n v="1800.1052722930899"/>
    <n v="22238.429993387399"/>
    <n v="31095.999663412498"/>
    <n v="0.28484595336701302"/>
    <n v="29451"/>
    <n v="157.734411239624"/>
    <n v="39554"/>
    <n v="0.34304437879868255"/>
  </r>
  <r>
    <x v="179"/>
    <x v="2"/>
    <x v="2"/>
    <n v="1610.42114257812"/>
    <n v="32186.829643459601"/>
    <n v="32190"/>
    <n v="9.84888642550338E-5"/>
    <n v="1800.0043087005599"/>
    <n v="25314.187885144202"/>
    <n v="34012.999943598603"/>
    <n v="0.25574962728600897"/>
    <n v="32190"/>
    <n v="159.44688749313349"/>
    <n v="43450"/>
    <n v="0.349798073936004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0">
  <r>
    <s v="m2n15_1"/>
    <x v="0"/>
    <x v="0"/>
    <n v="9.7948074340820295"/>
    <n v="7454.9999961904696"/>
    <n v="7454.9999961904696"/>
    <n v="0"/>
    <n v="1800.09080123901"/>
    <n v="7486.2256724564804"/>
    <n v="7585.9999881609401"/>
    <n v="1.3152427611412099E-2"/>
    <n v="7486.2256724564804"/>
    <n v="1.502830982208252"/>
    <n v="8901"/>
    <n v="0.18898366005032344"/>
    <n v="3.6988832950592041"/>
    <n v="7777"/>
    <x v="0"/>
  </r>
  <r>
    <s v="m2n15_2"/>
    <x v="0"/>
    <x v="0"/>
    <n v="19.1431159973144"/>
    <n v="8838"/>
    <n v="8838"/>
    <n v="0"/>
    <n v="1800.08839607238"/>
    <n v="8836.8082853178094"/>
    <n v="8900.9999918046306"/>
    <n v="7.2117409893185103E-3"/>
    <n v="8838"/>
    <n v="1.639037132263184"/>
    <n v="10462"/>
    <n v="0.18375198008599231"/>
    <n v="4.0541696548461914"/>
    <n v="9539"/>
    <x v="1"/>
  </r>
  <r>
    <s v="m2n15_3"/>
    <x v="0"/>
    <x v="0"/>
    <n v="30.552299499511701"/>
    <n v="9309.9999999999909"/>
    <n v="9310"/>
    <n v="3.9076034447816398E-16"/>
    <n v="1816.55871772766"/>
    <n v="9374.9934869514691"/>
    <n v="9425.9997641542104"/>
    <n v="5.4112325990827602E-3"/>
    <n v="9374.9934869514691"/>
    <n v="1.5742015838623049"/>
    <n v="11503"/>
    <n v="0.2269875190857876"/>
    <n v="3.5609250068664551"/>
    <n v="10249"/>
    <x v="2"/>
  </r>
  <r>
    <s v="m2n15_4"/>
    <x v="0"/>
    <x v="0"/>
    <n v="11.344661712646401"/>
    <n v="9018"/>
    <n v="9018"/>
    <n v="0"/>
    <n v="1800.0371646881099"/>
    <n v="8994.4994780220004"/>
    <n v="9113.9999920228493"/>
    <n v="1.31117526997424E-2"/>
    <n v="9018"/>
    <n v="1.444442510604858"/>
    <n v="11160"/>
    <n v="0.2375249500998004"/>
    <n v="3.307811975479126"/>
    <n v="9985"/>
    <x v="3"/>
  </r>
  <r>
    <s v="m2n15_5"/>
    <x v="0"/>
    <x v="0"/>
    <n v="3.53155517578125"/>
    <n v="11810.9999999999"/>
    <n v="11811"/>
    <n v="3.0801615503274101E-16"/>
    <n v="1800.0722961425699"/>
    <n v="12120.4409630112"/>
    <n v="12571.9999225223"/>
    <n v="3.5917830281095603E-2"/>
    <n v="12120.4409630112"/>
    <n v="1.43549108505249"/>
    <n v="14092"/>
    <n v="0.16266396932302582"/>
    <n v="3.4392743110656738"/>
    <n v="14084"/>
    <x v="4"/>
  </r>
  <r>
    <s v="m2n15_6"/>
    <x v="0"/>
    <x v="0"/>
    <n v="4.8091354370117099"/>
    <n v="10206.9999999998"/>
    <n v="10206.9999999998"/>
    <n v="0"/>
    <n v="1800.05373001098"/>
    <n v="10294.860124815201"/>
    <n v="10739.999982313901"/>
    <n v="4.1446914174270703E-2"/>
    <n v="10294.860124815201"/>
    <n v="1.6298370361328121"/>
    <n v="12317"/>
    <n v="0.19642227778408963"/>
    <n v="3.7193508148193359"/>
    <n v="11786"/>
    <x v="5"/>
  </r>
  <r>
    <s v="m2n15_7"/>
    <x v="0"/>
    <x v="0"/>
    <n v="4.7104015350341797"/>
    <n v="10625.8872180451"/>
    <n v="10626"/>
    <n v="1.06137732804725E-5"/>
    <n v="1800.0403442382801"/>
    <n v="10917.5173391835"/>
    <n v="11287.999948152299"/>
    <n v="3.2820925821274202E-2"/>
    <n v="10917.5173391835"/>
    <n v="1.8890893459320071"/>
    <n v="11879"/>
    <n v="8.8067884936229274E-2"/>
    <n v="4.1262264251708984"/>
    <n v="11810"/>
    <x v="6"/>
  </r>
  <r>
    <s v="m2n15_8"/>
    <x v="0"/>
    <x v="0"/>
    <n v="17.244884490966701"/>
    <n v="9529"/>
    <n v="9529"/>
    <n v="0"/>
    <n v="1800.06225585937"/>
    <n v="9564.6793582135706"/>
    <n v="9593.9994887450903"/>
    <n v="3.0560904830061399E-3"/>
    <n v="9564.6793582135706"/>
    <n v="1.737812280654907"/>
    <n v="10280"/>
    <n v="7.4787728369812539E-2"/>
    <n v="3.8224918842315669"/>
    <n v="9908"/>
    <x v="7"/>
  </r>
  <r>
    <s v="m2n15_9"/>
    <x v="0"/>
    <x v="0"/>
    <n v="9.6302471160888601"/>
    <n v="9663.9999999998799"/>
    <n v="9663.9999999998799"/>
    <n v="0"/>
    <n v="1800.0440711975"/>
    <n v="9701.6908822671303"/>
    <n v="9942.9999988562304"/>
    <n v="2.4269246365972E-2"/>
    <n v="9701.6908822671303"/>
    <n v="1.963240385055542"/>
    <n v="11271"/>
    <n v="0.16175624814033934"/>
    <n v="4.2642326354980469"/>
    <n v="10373"/>
    <x v="8"/>
  </r>
  <r>
    <s v="m2n15_10"/>
    <x v="0"/>
    <x v="0"/>
    <n v="6.2881793975829998"/>
    <n v="9384.9999999999709"/>
    <n v="9384.9999999999709"/>
    <n v="0"/>
    <n v="1800.0618152618399"/>
    <n v="9574.3821749060098"/>
    <n v="9898.9998504971809"/>
    <n v="3.2792977118276202E-2"/>
    <n v="9574.3821749060098"/>
    <n v="1.4072666168212891"/>
    <n v="11509"/>
    <n v="0.20206189702396979"/>
    <n v="3.5317757129669189"/>
    <n v="10481"/>
    <x v="9"/>
  </r>
  <r>
    <s v="m2n15_11"/>
    <x v="0"/>
    <x v="0"/>
    <n v="3.8955841064453098"/>
    <n v="9061"/>
    <n v="9061"/>
    <n v="0"/>
    <n v="1800.0903759002599"/>
    <n v="9107.0888047598601"/>
    <n v="9420.9985974869196"/>
    <n v="3.3320224971777501E-2"/>
    <n v="9107.0888047598601"/>
    <n v="1.6901378631591799"/>
    <n v="11341"/>
    <n v="0.24529366553146781"/>
    <n v="3.856884241104126"/>
    <n v="10512"/>
    <x v="10"/>
  </r>
  <r>
    <s v="m2n15_12"/>
    <x v="0"/>
    <x v="0"/>
    <n v="32.468173980712798"/>
    <n v="10421"/>
    <n v="10421"/>
    <n v="0"/>
    <n v="1800.07519340515"/>
    <n v="10611.604407812099"/>
    <n v="11175.9998470512"/>
    <n v="5.0500666335277999E-2"/>
    <n v="10611.604407812099"/>
    <n v="1.64336633682251"/>
    <n v="12396"/>
    <n v="0.16815511807755065"/>
    <n v="5.8295385837554932"/>
    <n v="12396"/>
    <x v="11"/>
  </r>
  <r>
    <s v="m2n15_13"/>
    <x v="0"/>
    <x v="0"/>
    <n v="5.9500541687011701"/>
    <n v="8732"/>
    <n v="8732"/>
    <n v="0"/>
    <n v="1800.0984344482399"/>
    <n v="8863.6889377063999"/>
    <n v="9515.9999973777303"/>
    <n v="6.85488713588778E-2"/>
    <n v="8863.6889377063999"/>
    <n v="1.4587118625640869"/>
    <n v="11599"/>
    <n v="0.30859736634681578"/>
    <n v="4.0799109935760498"/>
    <n v="10196"/>
    <x v="12"/>
  </r>
  <r>
    <s v="m2n15_14"/>
    <x v="0"/>
    <x v="0"/>
    <n v="11.4783058166503"/>
    <n v="10683"/>
    <n v="10683"/>
    <n v="0"/>
    <n v="1800.0648689269999"/>
    <n v="10896.759637478401"/>
    <n v="11311"/>
    <n v="3.6622788658965802E-2"/>
    <n v="10896.759637478401"/>
    <n v="2.2256495952606201"/>
    <n v="13363"/>
    <n v="0.22632786668425656"/>
    <n v="3.5106592178344731"/>
    <n v="12210"/>
    <x v="13"/>
  </r>
  <r>
    <s v="m2n15_15"/>
    <x v="0"/>
    <x v="0"/>
    <n v="6.5923652648925701"/>
    <n v="9074.9999939999798"/>
    <n v="9074.9999939999798"/>
    <n v="2.0043960382903499E-16"/>
    <n v="832.96684074401799"/>
    <n v="9112"/>
    <n v="9112"/>
    <n v="0"/>
    <n v="9112"/>
    <n v="1.5701115131378169"/>
    <n v="9894"/>
    <n v="8.5820895522388058E-2"/>
    <n v="3.9290871620178218"/>
    <n v="9558"/>
    <x v="14"/>
  </r>
  <r>
    <s v="m2n15_16"/>
    <x v="0"/>
    <x v="0"/>
    <n v="8.1222801208496094"/>
    <n v="6661.99999999999"/>
    <n v="6661.99999999999"/>
    <n v="0"/>
    <n v="1800.07004737854"/>
    <n v="6721.5595314433904"/>
    <n v="6844.9999655620904"/>
    <n v="1.80336646807506E-2"/>
    <n v="6721.5595314433904"/>
    <n v="1.4594664573669429"/>
    <n v="8419"/>
    <n v="0.25253670083795282"/>
    <n v="3.6302733421325679"/>
    <n v="8464"/>
    <x v="15"/>
  </r>
  <r>
    <s v="m2n15_17"/>
    <x v="0"/>
    <x v="0"/>
    <n v="12.4068202972412"/>
    <n v="8251.0000000000091"/>
    <n v="8251.00000000002"/>
    <n v="2.2045684202470599E-16"/>
    <n v="1800.04870986938"/>
    <n v="8254.4853653615191"/>
    <n v="8584.9999552263307"/>
    <n v="3.8499078810548398E-2"/>
    <n v="8254.4853653615191"/>
    <n v="1.5689535140991211"/>
    <n v="11503"/>
    <n v="0.39354538664158217"/>
    <n v="3.741626501083374"/>
    <n v="9089"/>
    <x v="16"/>
  </r>
  <r>
    <s v="m2n15_18"/>
    <x v="0"/>
    <x v="0"/>
    <n v="11.3406677246093"/>
    <n v="7451.9999983158596"/>
    <n v="7451.9999983158596"/>
    <n v="0"/>
    <n v="1800.06956481933"/>
    <n v="7722.5853514833698"/>
    <n v="8118.9999990780198"/>
    <n v="4.8825550885535501E-2"/>
    <n v="7722.5853514833698"/>
    <n v="1.860390424728394"/>
    <n v="9129"/>
    <n v="0.18211707407629793"/>
    <n v="4.1047136783599854"/>
    <n v="8948"/>
    <x v="17"/>
  </r>
  <r>
    <s v="m2n15_19"/>
    <x v="0"/>
    <x v="0"/>
    <n v="17.155094146728501"/>
    <n v="9260"/>
    <n v="9260"/>
    <n v="0"/>
    <n v="1800.05127716064"/>
    <n v="9300.5080214653699"/>
    <n v="9608.9999999999909"/>
    <n v="3.2104483144408197E-2"/>
    <n v="9300.5080214653699"/>
    <n v="1.925537109375"/>
    <n v="10790"/>
    <n v="0.16015167935954844"/>
    <n v="4.2099502086639404"/>
    <n v="10002"/>
    <x v="18"/>
  </r>
  <r>
    <s v="m2n15_20"/>
    <x v="0"/>
    <x v="0"/>
    <n v="17.560045242309499"/>
    <n v="7461.9999941752503"/>
    <n v="7461.9999941752503"/>
    <n v="0"/>
    <n v="1800.0599784850999"/>
    <n v="7435.1343723981499"/>
    <n v="7672.9999442381804"/>
    <n v="3.1000335405796099E-2"/>
    <n v="7461.9999941752503"/>
    <n v="1.506036758422852"/>
    <n v="8069"/>
    <n v="8.1345484628593784E-2"/>
    <n v="3.666237354278564"/>
    <n v="8601"/>
    <x v="19"/>
  </r>
  <r>
    <s v="m3n15_1"/>
    <x v="1"/>
    <x v="0"/>
    <n v="4.9179096221923801"/>
    <n v="9736.99999999998"/>
    <n v="9736.9999999999909"/>
    <n v="1.8681209854635399E-16"/>
    <n v="1800.0827922820999"/>
    <n v="10259.7110512698"/>
    <n v="10619.9999142746"/>
    <n v="3.3925505264887697E-2"/>
    <n v="10259.7110512698"/>
    <n v="2.2509968280792241"/>
    <n v="11624"/>
    <n v="0.13297537736809339"/>
    <n v="5.6219925880432129"/>
    <n v="10831"/>
    <x v="20"/>
  </r>
  <r>
    <s v="m3n15_2"/>
    <x v="1"/>
    <x v="0"/>
    <n v="14.598979949951101"/>
    <n v="8064"/>
    <n v="8064"/>
    <n v="0"/>
    <n v="1800.0517101287801"/>
    <n v="8172.26975127681"/>
    <n v="8433.9999264752496"/>
    <n v="3.10327457292051E-2"/>
    <n v="8172.26975127681"/>
    <n v="2.4288160800933838"/>
    <n v="9014"/>
    <n v="0.10299834370881855"/>
    <n v="4.8899662494659424"/>
    <n v="9057"/>
    <x v="21"/>
  </r>
  <r>
    <s v="m3n15_3"/>
    <x v="1"/>
    <x v="0"/>
    <n v="29.6488437652587"/>
    <n v="10640"/>
    <n v="10640"/>
    <n v="0"/>
    <n v="1800.0534114837601"/>
    <n v="10784.4252313505"/>
    <n v="10963.999985090901"/>
    <n v="1.63785802612685E-2"/>
    <n v="10784.4252313505"/>
    <n v="2.057575941085815"/>
    <n v="11772"/>
    <n v="9.1574168067724532E-2"/>
    <n v="3.9578206539154048"/>
    <n v="11316"/>
    <x v="22"/>
  </r>
  <r>
    <s v="m3n15_4"/>
    <x v="1"/>
    <x v="0"/>
    <n v="17.8173427581787"/>
    <n v="12108"/>
    <n v="12108"/>
    <n v="0"/>
    <n v="1501.7257633209199"/>
    <n v="12163"/>
    <n v="12163"/>
    <n v="0"/>
    <n v="12163"/>
    <n v="2.538526296615601"/>
    <n v="12677"/>
    <n v="4.2259311025240484E-2"/>
    <n v="5.4483797550201416"/>
    <n v="12717"/>
    <x v="23"/>
  </r>
  <r>
    <s v="m3n15_5"/>
    <x v="1"/>
    <x v="0"/>
    <n v="11.5203552246093"/>
    <n v="10231"/>
    <n v="10231"/>
    <n v="0"/>
    <n v="1800.07738494873"/>
    <n v="10590.1160215895"/>
    <n v="11024.999911803599"/>
    <n v="3.9445251128623099E-2"/>
    <n v="10590.1160215895"/>
    <n v="2.0036523342132568"/>
    <n v="11709"/>
    <n v="0.10565360909450772"/>
    <n v="4.8538575172424316"/>
    <n v="11585"/>
    <x v="24"/>
  </r>
  <r>
    <s v="m3n15_6"/>
    <x v="1"/>
    <x v="0"/>
    <n v="8.4143199920654297"/>
    <n v="8827"/>
    <n v="8827"/>
    <n v="0"/>
    <n v="1800.06992530822"/>
    <n v="9340.9634662030294"/>
    <n v="9572.9999610733594"/>
    <n v="2.4238639487502E-2"/>
    <n v="9340.9634662030294"/>
    <n v="2.9468309879302979"/>
    <n v="10273"/>
    <n v="9.9779486042228402E-2"/>
    <n v="4.419295072555542"/>
    <n v="9942"/>
    <x v="25"/>
  </r>
  <r>
    <s v="m3n15_7"/>
    <x v="1"/>
    <x v="0"/>
    <n v="5.2059059143066397"/>
    <n v="10257.9999999999"/>
    <n v="10257.9999999999"/>
    <n v="0"/>
    <n v="1800.0653362274099"/>
    <n v="10953.3022187638"/>
    <n v="11322.999705857101"/>
    <n v="3.2650136597818201E-2"/>
    <n v="10953.3022187638"/>
    <n v="2.1243607997894292"/>
    <n v="11963"/>
    <n v="9.2182043466902133E-2"/>
    <n v="4.7203407287597656"/>
    <n v="11645"/>
    <x v="26"/>
  </r>
  <r>
    <s v="m3n15_8"/>
    <x v="1"/>
    <x v="0"/>
    <n v="11.060579299926699"/>
    <n v="10408.9999999999"/>
    <n v="10408.9999999999"/>
    <n v="0"/>
    <n v="1800.0882358551"/>
    <n v="11115.2417092509"/>
    <n v="11375.999860695099"/>
    <n v="2.2921778712845401E-2"/>
    <n v="11115.2417092509"/>
    <n v="2.2132894992828369"/>
    <n v="12644"/>
    <n v="0.13753711621734302"/>
    <n v="5.4762694835662842"/>
    <n v="12022"/>
    <x v="27"/>
  </r>
  <r>
    <s v="m3n15_9"/>
    <x v="1"/>
    <x v="0"/>
    <n v="139.30123901367099"/>
    <n v="8628.7012950587596"/>
    <n v="8629"/>
    <n v="3.4616402970582198E-5"/>
    <n v="1800.05662345886"/>
    <n v="8801.3334507344098"/>
    <n v="9321.9998735355894"/>
    <n v="5.5853511034612703E-2"/>
    <n v="8801.3334507344098"/>
    <n v="2.3954277038574219"/>
    <n v="9802"/>
    <n v="0.11369487985733476"/>
    <n v="5.4560086727142334"/>
    <n v="9802"/>
    <x v="28"/>
  </r>
  <r>
    <s v="m3n15_10"/>
    <x v="1"/>
    <x v="0"/>
    <n v="16.654649734496999"/>
    <n v="9309.9999985533905"/>
    <n v="9309.9999985533905"/>
    <n v="0"/>
    <n v="1800.0906276702799"/>
    <n v="9369.6124007882609"/>
    <n v="9507.9999862535296"/>
    <n v="1.45548575584087E-2"/>
    <n v="9369.6124007882609"/>
    <n v="2.3593168258666992"/>
    <n v="9945"/>
    <n v="6.1409968160831503E-2"/>
    <n v="4.4230654239654541"/>
    <n v="9910"/>
    <x v="29"/>
  </r>
  <r>
    <s v="m3n15_11"/>
    <x v="1"/>
    <x v="0"/>
    <n v="11.681432723999"/>
    <n v="5619"/>
    <n v="5619"/>
    <n v="0"/>
    <n v="1800.03513526916"/>
    <n v="5681.4661100651401"/>
    <n v="5908.9998266145403"/>
    <n v="3.8506299412055099E-2"/>
    <n v="5681.4661100651401"/>
    <n v="2.3318190574646001"/>
    <n v="6197"/>
    <n v="9.0739587273354183E-2"/>
    <n v="4.8281135559082031"/>
    <n v="6076"/>
    <x v="30"/>
  </r>
  <r>
    <s v="m3n15_12"/>
    <x v="1"/>
    <x v="0"/>
    <n v="7.7105827331542898"/>
    <n v="10243"/>
    <n v="10243"/>
    <n v="3.5516731495574599E-16"/>
    <n v="1800.0511760711599"/>
    <n v="10655.33695352"/>
    <n v="11042.9998912883"/>
    <n v="3.5104857519204898E-2"/>
    <n v="10655.33695352"/>
    <n v="2.263924360275269"/>
    <n v="11542"/>
    <n v="8.3213046227232648E-2"/>
    <n v="4.9888050556182861"/>
    <n v="11571"/>
    <x v="31"/>
  </r>
  <r>
    <s v="m3n15_13"/>
    <x v="1"/>
    <x v="0"/>
    <n v="12.7695007324218"/>
    <n v="9119"/>
    <n v="9119"/>
    <n v="0"/>
    <n v="1800.0776939391999"/>
    <n v="9203.7765145899102"/>
    <n v="9469.9999191578809"/>
    <n v="2.8112292169020801E-2"/>
    <n v="9203.7765145899102"/>
    <n v="2.350567102432251"/>
    <n v="10570"/>
    <n v="0.14844161885551435"/>
    <n v="4.8878159523010254"/>
    <n v="10262"/>
    <x v="32"/>
  </r>
  <r>
    <s v="m3n15_14"/>
    <x v="1"/>
    <x v="0"/>
    <n v="40.984331130981403"/>
    <n v="11712"/>
    <n v="11712"/>
    <n v="0"/>
    <n v="1800.0880203247"/>
    <n v="11765.655158265399"/>
    <n v="11973.9999913599"/>
    <n v="1.7399768936434599E-2"/>
    <n v="11765.655158265399"/>
    <n v="2.5349373817443852"/>
    <n v="12402"/>
    <n v="5.408494751671921E-2"/>
    <n v="4.325347900390625"/>
    <n v="12306"/>
    <x v="33"/>
  </r>
  <r>
    <s v="m3n15_15"/>
    <x v="1"/>
    <x v="0"/>
    <n v="23.7413120269775"/>
    <n v="11769"/>
    <n v="11769"/>
    <n v="0"/>
    <n v="1257.8134307861301"/>
    <n v="11991"/>
    <n v="11991"/>
    <n v="0"/>
    <n v="11991"/>
    <n v="2.1878619194030762"/>
    <n v="13212"/>
    <n v="0.101826369777333"/>
    <n v="4.7009322643280029"/>
    <n v="12875"/>
    <x v="34"/>
  </r>
  <r>
    <s v="m3n15_16"/>
    <x v="1"/>
    <x v="0"/>
    <n v="42.496734619140597"/>
    <n v="8959.2427542251899"/>
    <n v="8960"/>
    <n v="8.4514037366188496E-5"/>
    <n v="1671.6631603240901"/>
    <n v="9305"/>
    <n v="9305"/>
    <n v="0"/>
    <n v="9305"/>
    <n v="2.0947625637054439"/>
    <n v="9983"/>
    <n v="7.2864051585169259E-2"/>
    <n v="4.5752091407775879"/>
    <n v="9688"/>
    <x v="35"/>
  </r>
  <r>
    <s v="m3n15_17"/>
    <x v="1"/>
    <x v="0"/>
    <n v="10.0020694732666"/>
    <n v="6895.9999999998599"/>
    <n v="6895.9999999998599"/>
    <n v="0"/>
    <n v="1800.07106781005"/>
    <n v="7104.06954423773"/>
    <n v="7502.9999823529297"/>
    <n v="5.3169457424161702E-2"/>
    <n v="7104.06954423773"/>
    <n v="2.0266234874725342"/>
    <n v="7863"/>
    <n v="0.10683038095789131"/>
    <n v="4.4863250255584717"/>
    <n v="7880"/>
    <x v="36"/>
  </r>
  <r>
    <s v="m3n15_18"/>
    <x v="1"/>
    <x v="0"/>
    <n v="9.7624893188476491"/>
    <n v="9043"/>
    <n v="9043"/>
    <n v="0"/>
    <n v="1800.1340560913"/>
    <n v="9181.7390082694492"/>
    <n v="9560.9999981981"/>
    <n v="3.9667502353324197E-2"/>
    <n v="9181.7390082694492"/>
    <n v="2.0941083431243901"/>
    <n v="9821"/>
    <n v="6.9623084598114393E-2"/>
    <n v="4.2254703044891357"/>
    <n v="9821"/>
    <x v="37"/>
  </r>
  <r>
    <s v="m3n15_19"/>
    <x v="1"/>
    <x v="0"/>
    <n v="10.5219612121582"/>
    <n v="6613"/>
    <n v="6613"/>
    <n v="0"/>
    <n v="1800.057264328"/>
    <n v="6762.5402691594099"/>
    <n v="7006.9999850250297"/>
    <n v="3.4887928698168799E-2"/>
    <n v="6762.5402691594099"/>
    <n v="1.8628430366516111"/>
    <n v="9185"/>
    <n v="0.35821742044010096"/>
    <n v="3.5996043682098389"/>
    <n v="7350"/>
    <x v="38"/>
  </r>
  <r>
    <s v="m3n15_20"/>
    <x v="1"/>
    <x v="0"/>
    <n v="27.960502624511701"/>
    <n v="9875"/>
    <n v="9875"/>
    <n v="0"/>
    <n v="1800.04016304016"/>
    <n v="10322.807933530699"/>
    <n v="10588.9999447887"/>
    <n v="2.5138541188583899E-2"/>
    <n v="10322.807933530699"/>
    <n v="1.564005374908447"/>
    <n v="12024"/>
    <n v="0.16479935279464641"/>
    <n v="3.6211032867431641"/>
    <n v="11902"/>
    <x v="39"/>
  </r>
  <r>
    <s v="m5n15_1"/>
    <x v="2"/>
    <x v="0"/>
    <n v="320.90743637084898"/>
    <n v="8768.9999756273792"/>
    <n v="8769"/>
    <n v="2.77940647408469E-9"/>
    <n v="1800.0760192871001"/>
    <n v="9139.7364039374206"/>
    <n v="9442.9998367509106"/>
    <n v="3.2115158112492097E-2"/>
    <n v="9139.7364039374206"/>
    <n v="3.0829708579999999"/>
    <n v="10788"/>
    <n v="0.18034038655124709"/>
    <n v="4.0364909172058114"/>
    <n v="10781"/>
    <x v="40"/>
  </r>
  <r>
    <s v="m5n15_2"/>
    <x v="2"/>
    <x v="0"/>
    <n v="35.774457931518498"/>
    <n v="10249.9999999999"/>
    <n v="10250"/>
    <n v="3.5492476166748401E-16"/>
    <n v="1800.0657672882"/>
    <n v="10634.0152207089"/>
    <n v="10844.999867544901"/>
    <n v="1.94545550403716E-2"/>
    <n v="10634.0152207089"/>
    <n v="2.4936332700000001"/>
    <n v="11740"/>
    <n v="0.10400443824241318"/>
    <n v="4.4726576805114746"/>
    <n v="11738"/>
    <x v="41"/>
  </r>
  <r>
    <s v="m5n15_3"/>
    <x v="2"/>
    <x v="0"/>
    <n v="57.330726623535099"/>
    <n v="6084.99999999999"/>
    <n v="6085"/>
    <n v="2.98930058101208E-16"/>
    <n v="1800.05665969848"/>
    <n v="6290.8380789618004"/>
    <n v="6674.9999261124904"/>
    <n v="5.7552337288851903E-2"/>
    <n v="6290.8380789618004"/>
    <n v="2.8411104680000001"/>
    <n v="7035"/>
    <n v="0.11829297014127112"/>
    <n v="3.649674654006958"/>
    <n v="7035"/>
    <x v="42"/>
  </r>
  <r>
    <s v="m5n15_4"/>
    <x v="2"/>
    <x v="0"/>
    <n v="23.752393722534102"/>
    <n v="10172"/>
    <n v="10172"/>
    <n v="0"/>
    <n v="1176.13316154479"/>
    <n v="11119"/>
    <n v="11119"/>
    <n v="0"/>
    <n v="11119"/>
    <n v="3.9396023750000002"/>
    <n v="12905"/>
    <n v="0.16062595557154422"/>
    <n v="4.3116724491119376"/>
    <n v="12350"/>
    <x v="43"/>
  </r>
  <r>
    <s v="m5n15_5"/>
    <x v="2"/>
    <x v="0"/>
    <n v="270.33192634582502"/>
    <n v="11542"/>
    <n v="11542"/>
    <n v="0"/>
    <n v="1732.3419265747"/>
    <n v="12049"/>
    <n v="12049"/>
    <n v="0"/>
    <n v="12049"/>
    <n v="3.7000324729999998"/>
    <n v="12590"/>
    <n v="4.4899991700556065E-2"/>
    <n v="6.222275972366333"/>
    <n v="12590"/>
    <x v="44"/>
  </r>
  <r>
    <s v="m5n15_6"/>
    <x v="2"/>
    <x v="0"/>
    <n v="35.166866302490199"/>
    <n v="10385"/>
    <n v="10385"/>
    <n v="0"/>
    <n v="1800.09072113037"/>
    <n v="10745.5505573969"/>
    <n v="11001.9999999999"/>
    <n v="2.3309347627984599E-2"/>
    <n v="10745.5505573969"/>
    <n v="2.8693573469999998"/>
    <n v="11889"/>
    <n v="0.10641143387632054"/>
    <n v="4.2214348316192627"/>
    <n v="11621"/>
    <x v="45"/>
  </r>
  <r>
    <s v="m5n15_7"/>
    <x v="2"/>
    <x v="0"/>
    <n v="86.827896118164006"/>
    <n v="11657.303062822601"/>
    <n v="11658"/>
    <n v="5.9781881741393802E-5"/>
    <n v="1534.83106994628"/>
    <n v="12218"/>
    <n v="12218"/>
    <n v="0"/>
    <n v="12218"/>
    <n v="3.1691553589999999"/>
    <n v="12842"/>
    <n v="5.1072188574234734E-2"/>
    <n v="4.4237253665924072"/>
    <n v="12559"/>
    <x v="46"/>
  </r>
  <r>
    <s v="m5n15_8"/>
    <x v="2"/>
    <x v="0"/>
    <n v="77.170816421508704"/>
    <n v="8579"/>
    <n v="8579"/>
    <n v="0"/>
    <n v="1156.2185726165701"/>
    <n v="8688"/>
    <n v="8688"/>
    <n v="0"/>
    <n v="8688"/>
    <n v="3.5295584199999999"/>
    <n v="9059"/>
    <n v="4.2702578268876613E-2"/>
    <n v="4.958254337310791"/>
    <n v="9059"/>
    <x v="47"/>
  </r>
  <r>
    <s v="m5n15_9"/>
    <x v="2"/>
    <x v="0"/>
    <n v="65.409601211547795"/>
    <n v="8889.99989978343"/>
    <n v="8890"/>
    <n v="1.12729550045165E-8"/>
    <n v="601.08539009094204"/>
    <n v="9467"/>
    <n v="9467"/>
    <n v="0"/>
    <n v="9467"/>
    <n v="2.8290405270000001"/>
    <n v="9983"/>
    <n v="5.4505123059047214E-2"/>
    <n v="4.655325174331665"/>
    <n v="9983"/>
    <x v="48"/>
  </r>
  <r>
    <s v="m5n15_10"/>
    <x v="2"/>
    <x v="0"/>
    <n v="29.1522216796875"/>
    <n v="10362.9999999999"/>
    <n v="10363"/>
    <n v="3.5105459877368601E-16"/>
    <n v="656.76329421997002"/>
    <n v="10781.9997535495"/>
    <n v="10782"/>
    <n v="2.2857581790597201E-8"/>
    <n v="10781.9997535495"/>
    <n v="2.9709622859999998"/>
    <n v="11630"/>
    <n v="7.8649625842491119E-2"/>
    <n v="4.6001083850860596"/>
    <n v="11695"/>
    <x v="49"/>
  </r>
  <r>
    <s v="m5n15_11"/>
    <x v="2"/>
    <x v="0"/>
    <n v="17.116886138916001"/>
    <n v="8075"/>
    <n v="8075"/>
    <n v="0"/>
    <n v="1800.0916271209701"/>
    <n v="8404.7442860579904"/>
    <n v="8501.9998514999897"/>
    <n v="1.1439139865998401E-2"/>
    <n v="8404.7442860579904"/>
    <n v="3.4073374269999999"/>
    <n v="9533"/>
    <n v="0.13424033802118046"/>
    <n v="4.2813024520874023"/>
    <n v="8695"/>
    <x v="50"/>
  </r>
  <r>
    <s v="m5n15_12"/>
    <x v="2"/>
    <x v="0"/>
    <n v="53.700178146362298"/>
    <n v="8643"/>
    <n v="8643"/>
    <n v="0"/>
    <n v="935.72482490539505"/>
    <n v="9083.9999480169809"/>
    <n v="9084"/>
    <n v="5.7224805912499901E-9"/>
    <n v="9083.9999480169809"/>
    <n v="2.9733595849999999"/>
    <n v="9706"/>
    <n v="6.8472044863760767E-2"/>
    <n v="5.2384519577026367"/>
    <n v="9510"/>
    <x v="51"/>
  </r>
  <r>
    <s v="m5n15_13"/>
    <x v="2"/>
    <x v="0"/>
    <n v="37.0335979461669"/>
    <n v="8261"/>
    <n v="8261"/>
    <n v="0"/>
    <n v="1259.5764884948701"/>
    <n v="8698"/>
    <n v="8698"/>
    <n v="0"/>
    <n v="8698"/>
    <n v="3.510008574"/>
    <n v="9360"/>
    <n v="7.610945044837894E-2"/>
    <n v="4.4628260135650626"/>
    <n v="9224"/>
    <x v="52"/>
  </r>
  <r>
    <s v="m5n15_14"/>
    <x v="2"/>
    <x v="0"/>
    <n v="9.7959251403808594"/>
    <n v="11484"/>
    <n v="11484"/>
    <n v="0"/>
    <n v="1800.0669593811001"/>
    <n v="11562.4222241139"/>
    <n v="11574.999984988201"/>
    <n v="1.0866316104187299E-3"/>
    <n v="11562.4222241139"/>
    <n v="3.175998211"/>
    <n v="12197"/>
    <n v="5.4882771411224093E-2"/>
    <n v="4.847754955291748"/>
    <n v="12197"/>
    <x v="53"/>
  </r>
  <r>
    <s v="m5n15_15"/>
    <x v="2"/>
    <x v="0"/>
    <n v="23.989553451538001"/>
    <n v="10188.9999983867"/>
    <n v="10188.9999983867"/>
    <n v="0"/>
    <n v="1800.0574359893701"/>
    <n v="10419.6222851195"/>
    <n v="10615.999989223499"/>
    <n v="1.8498276592244001E-2"/>
    <n v="10419.6222851195"/>
    <n v="3.1008107659999999"/>
    <n v="10959"/>
    <n v="5.1765572697466955E-2"/>
    <n v="4.6621401309967041"/>
    <n v="10959"/>
    <x v="54"/>
  </r>
  <r>
    <s v="m5n15_16"/>
    <x v="2"/>
    <x v="0"/>
    <n v="60.449590682983398"/>
    <n v="12073"/>
    <n v="12073"/>
    <n v="0"/>
    <n v="1509.55564498901"/>
    <n v="12676.9999956718"/>
    <n v="12677"/>
    <n v="3.4141815543733602E-10"/>
    <n v="12676.9999956718"/>
    <n v="2.9542989730000002"/>
    <n v="13453"/>
    <n v="6.1213221155884109E-2"/>
    <n v="4.2718615531921387"/>
    <n v="13453"/>
    <x v="55"/>
  </r>
  <r>
    <s v="m5n15_17"/>
    <x v="2"/>
    <x v="0"/>
    <n v="16.6741027832031"/>
    <n v="11797.999979374499"/>
    <n v="11797.999979374499"/>
    <n v="0"/>
    <n v="1464.3456993103"/>
    <n v="12203"/>
    <n v="12203"/>
    <n v="0"/>
    <n v="12203"/>
    <n v="2.9831869599999998"/>
    <n v="13290"/>
    <n v="8.907645660903056E-2"/>
    <n v="4.7609055042266846"/>
    <n v="12937"/>
    <x v="56"/>
  </r>
  <r>
    <s v="m5n15_18"/>
    <x v="2"/>
    <x v="0"/>
    <n v="206.34997177124001"/>
    <n v="7709"/>
    <n v="7709"/>
    <n v="0"/>
    <n v="1688.3842201232901"/>
    <n v="7916"/>
    <n v="7916"/>
    <n v="0"/>
    <n v="7916"/>
    <n v="3.6840069290000002"/>
    <n v="8425"/>
    <n v="6.4300151591712984E-2"/>
    <n v="7.2877542972564697"/>
    <n v="8425"/>
    <x v="57"/>
  </r>
  <r>
    <s v="m5n15_19"/>
    <x v="2"/>
    <x v="0"/>
    <n v="92.233440399169893"/>
    <n v="7734"/>
    <n v="7734"/>
    <n v="0"/>
    <n v="1800.0693836212099"/>
    <n v="8240.7147963333591"/>
    <n v="8371.99999999996"/>
    <n v="1.56814624542044E-2"/>
    <n v="8240.7147963333591"/>
    <n v="3.301719904"/>
    <n v="9619"/>
    <n v="0.16725311307702312"/>
    <n v="6.1742210388183594"/>
    <n v="9069"/>
    <x v="58"/>
  </r>
  <r>
    <s v="m5n15_20"/>
    <x v="2"/>
    <x v="0"/>
    <n v="50.471992492675703"/>
    <n v="12337"/>
    <n v="12337"/>
    <n v="0"/>
    <n v="1800.0586490631099"/>
    <n v="12594.014230500699"/>
    <n v="12753.999906810001"/>
    <n v="1.2543960912516999E-2"/>
    <n v="12594.014230500699"/>
    <n v="3.625580072"/>
    <n v="13136"/>
    <n v="4.3035187953551567E-2"/>
    <n v="6.1463391780853271"/>
    <n v="13155"/>
    <x v="59"/>
  </r>
  <r>
    <s v="m2n25_1"/>
    <x v="0"/>
    <x v="1"/>
    <n v="15.978271484375"/>
    <n v="21233"/>
    <n v="21233"/>
    <n v="0"/>
    <n v="1800.0575218200599"/>
    <n v="21013.8842199746"/>
    <n v="23086.999836966999"/>
    <n v="8.9795799871444607E-2"/>
    <n v="21233"/>
    <n v="10.15892767906189"/>
    <n v="29104"/>
    <n v="0.37069655724579664"/>
    <n v="22.025413990020748"/>
    <n v="25252"/>
    <x v="60"/>
  </r>
  <r>
    <s v="m2n25_2"/>
    <x v="0"/>
    <x v="1"/>
    <n v="98.357950210571204"/>
    <n v="13289"/>
    <n v="13289"/>
    <n v="0"/>
    <n v="1800.0314464569001"/>
    <n v="13024.123170721499"/>
    <n v="14663.9998207883"/>
    <n v="0.111830105708403"/>
    <n v="13289"/>
    <n v="6.8142440319061279"/>
    <n v="21260"/>
    <n v="0.59981939950334862"/>
    <n v="19.74184083938599"/>
    <n v="18397"/>
    <x v="61"/>
  </r>
  <r>
    <s v="m2n25_3"/>
    <x v="0"/>
    <x v="1"/>
    <n v="398.87780189514098"/>
    <n v="13175"/>
    <n v="13175"/>
    <n v="0"/>
    <n v="1800.04880142211"/>
    <n v="12783.0237818072"/>
    <n v="13718.999881067"/>
    <n v="6.8224805552442494E-2"/>
    <n v="13175"/>
    <n v="9.1894674301147461"/>
    <n v="21257"/>
    <n v="0.6134345351043643"/>
    <n v="22.918924808502201"/>
    <n v="16626"/>
    <x v="62"/>
  </r>
  <r>
    <s v="m2n25_4"/>
    <x v="0"/>
    <x v="1"/>
    <n v="83.9245796203613"/>
    <n v="16185.9999999997"/>
    <n v="16185.9999999999"/>
    <n v="1.75313448012574E-14"/>
    <n v="1800.09692955017"/>
    <n v="15958.9447641652"/>
    <n v="17025.9999929769"/>
    <n v="6.2672103209904101E-2"/>
    <n v="16185.9999999999"/>
    <n v="8.437711238861084"/>
    <n v="22851"/>
    <n v="0.41177560855060802"/>
    <n v="20.119360685348511"/>
    <n v="20799"/>
    <x v="63"/>
  </r>
  <r>
    <s v="m2n25_5"/>
    <x v="0"/>
    <x v="1"/>
    <n v="140.304376602172"/>
    <n v="13680.9161122614"/>
    <n v="13681"/>
    <n v="6.1316964075886899E-6"/>
    <n v="1800.05051612854"/>
    <n v="13567.4926031839"/>
    <n v="14020.9999999999"/>
    <n v="3.2344868184580197E-2"/>
    <n v="13681"/>
    <n v="6.5171644687652588"/>
    <n v="19003"/>
    <n v="0.38900665156055841"/>
    <n v="19.674480676651001"/>
    <n v="15460"/>
    <x v="64"/>
  </r>
  <r>
    <s v="m2n25_6"/>
    <x v="0"/>
    <x v="1"/>
    <n v="60.606182098388601"/>
    <n v="17265.696710353099"/>
    <n v="17267"/>
    <n v="7.5478638258966497E-5"/>
    <n v="1800.05113410949"/>
    <n v="17000.459730678998"/>
    <n v="18697.999999999902"/>
    <n v="9.0787264376988405E-2"/>
    <n v="17267"/>
    <n v="11.994601726531981"/>
    <n v="21770"/>
    <n v="0.2607864713036428"/>
    <n v="24.604372501373291"/>
    <n v="20799"/>
    <x v="65"/>
  </r>
  <r>
    <s v="m2n25_7"/>
    <x v="0"/>
    <x v="1"/>
    <n v="255.16267585754301"/>
    <n v="10732"/>
    <n v="10732"/>
    <n v="0"/>
    <n v="1800.03503799438"/>
    <n v="10485.110378577199"/>
    <n v="11050.999965613701"/>
    <n v="5.1207093366877302E-2"/>
    <n v="10732"/>
    <n v="8.6750054359436035"/>
    <n v="14465"/>
    <n v="0.34783824077525161"/>
    <n v="19.986760854721069"/>
    <n v="12196"/>
    <x v="66"/>
  </r>
  <r>
    <s v="m2n25_8"/>
    <x v="0"/>
    <x v="1"/>
    <n v="49.785701751708899"/>
    <n v="16113.805113090501"/>
    <n v="16115"/>
    <n v="7.4147496707945398E-5"/>
    <n v="1800.0498638152999"/>
    <n v="15866.2124242345"/>
    <n v="17045.9999959999"/>
    <n v="6.9211989442815702E-2"/>
    <n v="16115"/>
    <n v="7.2152385711669922"/>
    <n v="20248"/>
    <n v="0.25646912814148309"/>
    <n v="18.20780968666077"/>
    <n v="18833"/>
    <x v="67"/>
  </r>
  <r>
    <s v="m2n25_9"/>
    <x v="0"/>
    <x v="1"/>
    <n v="53.390602111816399"/>
    <n v="16460.999987499901"/>
    <n v="16461"/>
    <n v="7.5937287974644303E-10"/>
    <n v="1800.0457439422601"/>
    <n v="16235.230362267401"/>
    <n v="16714.999979935899"/>
    <n v="2.87029385728069E-2"/>
    <n v="16461"/>
    <n v="6.7431004047393799"/>
    <n v="24487"/>
    <n v="0.48757669643399548"/>
    <n v="18.165194988250729"/>
    <n v="20163"/>
    <x v="68"/>
  </r>
  <r>
    <s v="m2n25_10"/>
    <x v="0"/>
    <x v="1"/>
    <n v="87.972637176513601"/>
    <n v="19824.740215762398"/>
    <n v="19825"/>
    <n v="1.31038707485898E-5"/>
    <n v="1800.0418224334701"/>
    <n v="19680.220937922801"/>
    <n v="21469.9999573684"/>
    <n v="8.3361854820650505E-2"/>
    <n v="19825"/>
    <n v="8.1005136966705322"/>
    <n v="27647"/>
    <n v="0.39455233291298863"/>
    <n v="17.76109147071838"/>
    <n v="26017"/>
    <x v="69"/>
  </r>
  <r>
    <s v="m2n25_11"/>
    <x v="0"/>
    <x v="1"/>
    <n v="31.436445236206001"/>
    <n v="15136"/>
    <n v="15136"/>
    <n v="0"/>
    <n v="1800.0982952117899"/>
    <n v="15040.1692988084"/>
    <n v="17244.9999915359"/>
    <n v="0.127853331041443"/>
    <n v="15136"/>
    <n v="8.0897092819213867"/>
    <n v="22637"/>
    <n v="0.49557346723044399"/>
    <n v="19.23316216468811"/>
    <n v="18418"/>
    <x v="70"/>
  </r>
  <r>
    <s v="m2n25_12"/>
    <x v="0"/>
    <x v="1"/>
    <n v="81.932891845703097"/>
    <n v="14742"/>
    <n v="14742"/>
    <n v="0"/>
    <n v="1800.0400390625"/>
    <n v="14403.724105335101"/>
    <n v="15381.9999999999"/>
    <n v="6.3598744939853402E-2"/>
    <n v="14742"/>
    <n v="8.5501797199249268"/>
    <n v="21311"/>
    <n v="0.44559761226427891"/>
    <n v="19.746050596237179"/>
    <n v="17621"/>
    <x v="71"/>
  </r>
  <r>
    <s v="m2n25_13"/>
    <x v="0"/>
    <x v="1"/>
    <n v="81.044637680053697"/>
    <n v="12324.9999907688"/>
    <n v="12325"/>
    <n v="7.4897438446418698E-10"/>
    <n v="1800.04587364196"/>
    <n v="12015.3170260067"/>
    <n v="13261.999987679999"/>
    <n v="9.40041443848115E-2"/>
    <n v="12325"/>
    <n v="8.4041073322296143"/>
    <n v="17096"/>
    <n v="0.38709939148073025"/>
    <n v="18.941166639327999"/>
    <n v="14461"/>
    <x v="72"/>
  </r>
  <r>
    <s v="m2n25_14"/>
    <x v="0"/>
    <x v="1"/>
    <n v="1800.1559143066399"/>
    <n v="11830.6089504305"/>
    <n v="11953"/>
    <n v="1.0239358284069799E-2"/>
    <n v="1800.0454769134501"/>
    <n v="11703.1681399598"/>
    <n v="12550.9999485644"/>
    <n v="6.7550937142784706E-2"/>
    <n v="11953"/>
    <n v="7.3222260475158691"/>
    <n v="16896"/>
    <n v="0.41353635070693551"/>
    <n v="17.614621639251709"/>
    <n v="13689"/>
    <x v="73"/>
  </r>
  <r>
    <s v="m2n25_15"/>
    <x v="0"/>
    <x v="1"/>
    <n v="256.71085166931101"/>
    <n v="11513"/>
    <n v="11513"/>
    <n v="0"/>
    <n v="1800.0575237274099"/>
    <n v="11269.0186524525"/>
    <n v="12834.999963590501"/>
    <n v="0.12200867281498499"/>
    <n v="11513"/>
    <n v="7.6584374904632568"/>
    <n v="16733"/>
    <n v="0.45340050377833752"/>
    <n v="21.70238089561462"/>
    <n v="14788"/>
    <x v="74"/>
  </r>
  <r>
    <s v="m2n25_16"/>
    <x v="0"/>
    <x v="1"/>
    <n v="1800.1688995361301"/>
    <n v="12718.5500823438"/>
    <n v="12747.9999979924"/>
    <n v="2.31015968412539E-3"/>
    <n v="1800.0708541870099"/>
    <n v="12479.956870297499"/>
    <n v="13470.9999414794"/>
    <n v="7.3568634510222594E-2"/>
    <n v="12747.9999979924"/>
    <n v="8.8989048004150391"/>
    <n v="19869"/>
    <n v="0.55859742729283346"/>
    <n v="20.759099721908569"/>
    <n v="15102"/>
    <x v="75"/>
  </r>
  <r>
    <s v="m2n25_17"/>
    <x v="0"/>
    <x v="1"/>
    <n v="1580.7554264068599"/>
    <n v="15275.710819530101"/>
    <n v="15277"/>
    <n v="8.4387017730944903E-5"/>
    <n v="1800.0607566833401"/>
    <n v="14835.366328673599"/>
    <n v="15659.9999605701"/>
    <n v="5.2658597316269998E-2"/>
    <n v="15277"/>
    <n v="6.3945419788360596"/>
    <n v="23807"/>
    <n v="0.55835569810826735"/>
    <n v="19.35100150108337"/>
    <n v="19467"/>
    <x v="76"/>
  </r>
  <r>
    <s v="m2n25_18"/>
    <x v="0"/>
    <x v="1"/>
    <n v="72.670833587646399"/>
    <n v="17542.999999999902"/>
    <n v="17543"/>
    <n v="4.7696239276696904E-15"/>
    <n v="1800.0399513244599"/>
    <n v="17332.3025707206"/>
    <n v="18131.999932071802"/>
    <n v="4.4104200548591099E-2"/>
    <n v="17543"/>
    <n v="10.313502311706539"/>
    <n v="21484"/>
    <n v="0.22464800775237986"/>
    <n v="23.78262734413147"/>
    <n v="19308"/>
    <x v="77"/>
  </r>
  <r>
    <s v="m2n25_19"/>
    <x v="0"/>
    <x v="1"/>
    <n v="856.33168411254803"/>
    <n v="14105.932488021699"/>
    <n v="14107"/>
    <n v="7.5672501468448705E-5"/>
    <n v="1800.0459403991699"/>
    <n v="13562.0106850456"/>
    <n v="14551.9999743195"/>
    <n v="6.8031149740309896E-2"/>
    <n v="14107"/>
    <n v="6.9188570976257324"/>
    <n v="20287"/>
    <n v="0.43808038562415824"/>
    <n v="18.12678146362305"/>
    <n v="17325"/>
    <x v="78"/>
  </r>
  <r>
    <s v="m2n25_20"/>
    <x v="0"/>
    <x v="1"/>
    <n v="1036.3041629791201"/>
    <n v="15032.999998007899"/>
    <n v="15033"/>
    <n v="1.32514823995456E-10"/>
    <n v="1800.05910110473"/>
    <n v="14602.8400685003"/>
    <n v="15371.9999879999"/>
    <n v="5.00364246747379E-2"/>
    <n v="15033"/>
    <n v="8.7075064182281494"/>
    <n v="21554"/>
    <n v="0.43377901949045433"/>
    <n v="19.968116283416752"/>
    <n v="16820"/>
    <x v="79"/>
  </r>
  <r>
    <s v="m3n25_1"/>
    <x v="1"/>
    <x v="1"/>
    <n v="162.16801452636699"/>
    <n v="10332.9999999999"/>
    <n v="10333"/>
    <n v="3.5207382242250198E-16"/>
    <n v="1800.06544113159"/>
    <n v="10173.2545535916"/>
    <n v="11223.9999215523"/>
    <n v="9.3615945768415296E-2"/>
    <n v="10333"/>
    <n v="10.41289759"/>
    <n v="16162"/>
    <n v="0.564114971450692"/>
    <n v="23.326092004776001"/>
    <n v="12102"/>
    <x v="80"/>
  </r>
  <r>
    <s v="m3n25_2"/>
    <x v="1"/>
    <x v="1"/>
    <n v="111.613512039184"/>
    <n v="11583.9999999999"/>
    <n v="11584"/>
    <n v="3.14052037905016E-16"/>
    <n v="1800.03663635253"/>
    <n v="11495.0201254285"/>
    <n v="12537"/>
    <n v="8.3112377328820403E-2"/>
    <n v="11584"/>
    <n v="9.3543870449999993"/>
    <n v="14975"/>
    <n v="0.2927313535911602"/>
    <n v="26.927909374237061"/>
    <n v="13600"/>
    <x v="81"/>
  </r>
  <r>
    <s v="m3n25_3"/>
    <x v="1"/>
    <x v="1"/>
    <n v="108.56399917602501"/>
    <n v="15529"/>
    <n v="15529"/>
    <n v="0"/>
    <n v="1800.0367565155"/>
    <n v="15328.221956363401"/>
    <n v="16032.999941205"/>
    <n v="4.3957960919738602E-2"/>
    <n v="15529"/>
    <n v="11.90351439"/>
    <n v="18915"/>
    <n v="0.21804366024856719"/>
    <n v="26.121473550796509"/>
    <n v="16804"/>
    <x v="82"/>
  </r>
  <r>
    <s v="m3n25_4"/>
    <x v="1"/>
    <x v="1"/>
    <n v="146.70774650573699"/>
    <n v="15309"/>
    <n v="15309"/>
    <n v="0"/>
    <n v="1800.03602027893"/>
    <n v="15018.427010739701"/>
    <n v="15888.999892280301"/>
    <n v="5.4790917455011398E-2"/>
    <n v="15309"/>
    <n v="11.351393699999999"/>
    <n v="20284"/>
    <n v="0.32497223855248547"/>
    <n v="25.21391677856445"/>
    <n v="16573"/>
    <x v="83"/>
  </r>
  <r>
    <s v="m3n25_5"/>
    <x v="1"/>
    <x v="1"/>
    <n v="116.791046142578"/>
    <n v="17198.522309362099"/>
    <n v="17199"/>
    <n v="2.77743262874255E-5"/>
    <n v="1800.0471649169899"/>
    <n v="17036.483641840099"/>
    <n v="18258.9999999967"/>
    <n v="6.6954179207885198E-2"/>
    <n v="17199"/>
    <n v="12.272570610000001"/>
    <n v="20384"/>
    <n v="0.18518518518518517"/>
    <n v="27.91306829452515"/>
    <n v="18930"/>
    <x v="84"/>
  </r>
  <r>
    <s v="m3n25_6"/>
    <x v="1"/>
    <x v="1"/>
    <n v="1800.0416431427"/>
    <n v="12555.8004896984"/>
    <n v="12615.9999936157"/>
    <n v="4.77167913346584E-3"/>
    <n v="1800.0343952178901"/>
    <n v="12363.253718304901"/>
    <n v="13490.9999999999"/>
    <n v="8.3592489933659503E-2"/>
    <n v="12615.9999936157"/>
    <n v="9.7798912530000006"/>
    <n v="15358"/>
    <n v="0.21734305705230525"/>
    <n v="25.693028450012211"/>
    <n v="14386"/>
    <x v="85"/>
  </r>
  <r>
    <s v="m3n25_7"/>
    <x v="1"/>
    <x v="1"/>
    <n v="116.142564773559"/>
    <n v="13996.9999999999"/>
    <n v="13997"/>
    <n v="4.1585811897883403E-15"/>
    <n v="1800.03818702697"/>
    <n v="13832.3311825854"/>
    <n v="15121.9999910714"/>
    <n v="8.5284275178380595E-2"/>
    <n v="13997"/>
    <n v="10.44987106"/>
    <n v="18397"/>
    <n v="0.31435307565906978"/>
    <n v="26.019040584564209"/>
    <n v="17229"/>
    <x v="86"/>
  </r>
  <r>
    <s v="m3n25_8"/>
    <x v="1"/>
    <x v="1"/>
    <n v="131.52243995666501"/>
    <n v="12570"/>
    <n v="12570"/>
    <n v="0"/>
    <n v="1800.05519866943"/>
    <n v="12247.102291076801"/>
    <n v="13333.9999918063"/>
    <n v="8.1513251942209694E-2"/>
    <n v="12570"/>
    <n v="12.123993159999999"/>
    <n v="19298"/>
    <n v="0.53524264120922838"/>
    <n v="25.180291175842289"/>
    <n v="16441"/>
    <x v="87"/>
  </r>
  <r>
    <s v="m3n25_9"/>
    <x v="1"/>
    <x v="1"/>
    <n v="53.5353069305419"/>
    <n v="13303.9999999999"/>
    <n v="13303.9999999999"/>
    <n v="0"/>
    <n v="1800.0459918975801"/>
    <n v="13164.672058665001"/>
    <n v="14372.9999999999"/>
    <n v="8.4069292516171304E-2"/>
    <n v="13303.9999999999"/>
    <n v="11.868751290000001"/>
    <n v="15868"/>
    <n v="0.19272399278413405"/>
    <n v="26.489234209060669"/>
    <n v="14875"/>
    <x v="88"/>
  </r>
  <r>
    <s v="m3n25_10"/>
    <x v="1"/>
    <x v="1"/>
    <n v="77.274774551391602"/>
    <n v="14724"/>
    <n v="14724"/>
    <n v="0"/>
    <n v="1800.0880813598601"/>
    <n v="14499.9913101887"/>
    <n v="15470.9999999999"/>
    <n v="6.27631497518744E-2"/>
    <n v="14724"/>
    <n v="9.6338036060000007"/>
    <n v="18572"/>
    <n v="0.26134202662320022"/>
    <n v="26.52351713180542"/>
    <n v="16167"/>
    <x v="89"/>
  </r>
  <r>
    <s v="m3n25_11"/>
    <x v="1"/>
    <x v="1"/>
    <n v="75.481945037841797"/>
    <n v="18093"/>
    <n v="18093"/>
    <n v="0"/>
    <n v="1800.05138587951"/>
    <n v="17939.056210840699"/>
    <n v="19315.999971420999"/>
    <n v="7.1285139916005297E-2"/>
    <n v="18093"/>
    <n v="10.90055227"/>
    <n v="23123"/>
    <n v="0.27800806941911238"/>
    <n v="26.272136688232418"/>
    <n v="20944"/>
    <x v="90"/>
  </r>
  <r>
    <s v="m3n25_12"/>
    <x v="1"/>
    <x v="1"/>
    <n v="15.690971374511699"/>
    <n v="18206.9999999998"/>
    <n v="18206.9999999998"/>
    <n v="0"/>
    <n v="1800.04579925537"/>
    <n v="18192.566606955501"/>
    <n v="19500.999999993601"/>
    <n v="6.7095707555433301E-2"/>
    <n v="18206.9999999998"/>
    <n v="11.366041900000001"/>
    <n v="25249"/>
    <n v="0.38677431757018055"/>
    <n v="27.412559270858761"/>
    <n v="20961"/>
    <x v="91"/>
  </r>
  <r>
    <s v="m3n25_13"/>
    <x v="1"/>
    <x v="1"/>
    <n v="23.150260925292901"/>
    <n v="12160.999999997601"/>
    <n v="12160.999999997601"/>
    <n v="0"/>
    <n v="1800.1060161590499"/>
    <n v="12154.3499774098"/>
    <n v="13939.999998605799"/>
    <n v="0.12809541042859299"/>
    <n v="12160.999999997601"/>
    <n v="10.062711480000001"/>
    <n v="18687"/>
    <n v="0.53663350053479864"/>
    <n v="23.673508882522579"/>
    <n v="15223"/>
    <x v="92"/>
  </r>
  <r>
    <s v="m3n25_14"/>
    <x v="1"/>
    <x v="1"/>
    <n v="79.798479080200195"/>
    <n v="14439.9999859375"/>
    <n v="14440"/>
    <n v="9.7385719802277004E-10"/>
    <n v="1800.0456199645901"/>
    <n v="14198.1875357023"/>
    <n v="15109.9999999999"/>
    <n v="6.0344967855568497E-2"/>
    <n v="14440"/>
    <n v="9.1370346550000008"/>
    <n v="20539"/>
    <n v="0.42236842105263156"/>
    <n v="25.228924751281738"/>
    <n v="16193"/>
    <x v="93"/>
  </r>
  <r>
    <s v="m3n25_15"/>
    <x v="1"/>
    <x v="1"/>
    <n v="79.767948150634695"/>
    <n v="15989"/>
    <n v="15989"/>
    <n v="0"/>
    <n v="1800.04613113403"/>
    <n v="15632.4932257158"/>
    <n v="17401.999777674901"/>
    <n v="0.101684092320769"/>
    <n v="15989"/>
    <n v="10.55007696"/>
    <n v="20783"/>
    <n v="0.2998311339045594"/>
    <n v="24.591733932495121"/>
    <n v="19041"/>
    <x v="94"/>
  </r>
  <r>
    <s v="m3n25_16"/>
    <x v="1"/>
    <x v="1"/>
    <n v="119.252216339111"/>
    <n v="14429.9999959654"/>
    <n v="14430"/>
    <n v="2.7959644523393002E-10"/>
    <n v="1800.0382423400799"/>
    <n v="14242.9427652377"/>
    <n v="15461.999787589901"/>
    <n v="7.8842131619396696E-2"/>
    <n v="14430"/>
    <n v="9.7681822779999994"/>
    <n v="20157"/>
    <n v="0.39688149688149688"/>
    <n v="27.804784297943119"/>
    <n v="15699"/>
    <x v="95"/>
  </r>
  <r>
    <s v="m3n25_17"/>
    <x v="1"/>
    <x v="1"/>
    <n v="1800.2892665863001"/>
    <n v="14069.3311815051"/>
    <n v="14081.999989050901"/>
    <n v="8.9964547334701005E-4"/>
    <n v="1800.02025222778"/>
    <n v="13710.2113166172"/>
    <n v="14778"/>
    <n v="7.2255290525290394E-2"/>
    <n v="14081.999989050901"/>
    <n v="11.860830310000001"/>
    <n v="15945"/>
    <n v="0.1322965496660721"/>
    <n v="26.386353969573971"/>
    <n v="15357"/>
    <x v="96"/>
  </r>
  <r>
    <s v="m3n25_18"/>
    <x v="1"/>
    <x v="1"/>
    <n v="13.439388275146401"/>
    <n v="17456.999999999902"/>
    <n v="17456.999999999902"/>
    <n v="0"/>
    <n v="1800.05554771423"/>
    <n v="17389.479403334801"/>
    <n v="19158.999832621801"/>
    <n v="9.2359749712720304E-2"/>
    <n v="17456.999999999902"/>
    <n v="13.838779929999999"/>
    <n v="20756"/>
    <n v="0.18897863321304445"/>
    <n v="29.73115515708923"/>
    <n v="20162"/>
    <x v="97"/>
  </r>
  <r>
    <s v="m3n25_19"/>
    <x v="1"/>
    <x v="1"/>
    <n v="417.27733421325598"/>
    <n v="14498.9999886767"/>
    <n v="14499"/>
    <n v="7.8096457680489297E-10"/>
    <n v="1800.05113601684"/>
    <n v="14208.8803292783"/>
    <n v="14706.9999999999"/>
    <n v="3.3869563522242602E-2"/>
    <n v="14499"/>
    <n v="11.05948997"/>
    <n v="18005"/>
    <n v="0.24180977998482653"/>
    <n v="22.86758732795715"/>
    <n v="16182"/>
    <x v="98"/>
  </r>
  <r>
    <s v="m3n25_20"/>
    <x v="1"/>
    <x v="1"/>
    <n v="111.137649536132"/>
    <n v="14984.9999999998"/>
    <n v="14985"/>
    <n v="7.2832408550384596E-15"/>
    <n v="1800.05004310607"/>
    <n v="14848.5557173949"/>
    <n v="16349.999967302099"/>
    <n v="9.1831452777363695E-2"/>
    <n v="14985"/>
    <n v="14.98083258"/>
    <n v="17408"/>
    <n v="0.16169502836169503"/>
    <n v="26.265260934829708"/>
    <n v="17151"/>
    <x v="99"/>
  </r>
  <r>
    <s v="m5n25_1"/>
    <x v="2"/>
    <x v="1"/>
    <n v="570.66249847412098"/>
    <n v="13798"/>
    <n v="13798"/>
    <n v="0"/>
    <n v="1800.0439128875701"/>
    <n v="13557.9617182398"/>
    <n v="14339"/>
    <n v="5.4469508456667599E-2"/>
    <n v="13798"/>
    <n v="18.116276741027828"/>
    <n v="15338"/>
    <n v="0.11161037831569792"/>
    <n v="27.2715630531311"/>
    <n v="14761"/>
    <x v="100"/>
  </r>
  <r>
    <s v="m5n25_2"/>
    <x v="2"/>
    <x v="1"/>
    <n v="1800.03696632385"/>
    <n v="14641.461038961001"/>
    <n v="14647.999989408499"/>
    <n v="4.46405683521769E-4"/>
    <n v="1800.0386390686001"/>
    <n v="14362.0107440306"/>
    <n v="15964.999974999901"/>
    <n v="0.100406466237366"/>
    <n v="14647.999989408499"/>
    <n v="14.61522603034973"/>
    <n v="18463"/>
    <n v="0.26044511287206479"/>
    <n v="31.415489912033081"/>
    <n v="16730"/>
    <x v="101"/>
  </r>
  <r>
    <s v="m5n25_3"/>
    <x v="2"/>
    <x v="1"/>
    <n v="113.75470542907701"/>
    <n v="12299.999999998399"/>
    <n v="12300"/>
    <n v="1.27477143565571E-13"/>
    <n v="1800.04429435729"/>
    <n v="12156.064847247901"/>
    <n v="13153.999743324899"/>
    <n v="7.5865509772673201E-2"/>
    <n v="12300"/>
    <n v="15.22058057785034"/>
    <n v="16242"/>
    <n v="0.32048780487804879"/>
    <n v="31.064112901687619"/>
    <n v="13962"/>
    <x v="102"/>
  </r>
  <r>
    <s v="m5n25_4"/>
    <x v="2"/>
    <x v="1"/>
    <n v="90.111614227294893"/>
    <n v="15845.9999999999"/>
    <n v="15845.9999999999"/>
    <n v="4.5916683164100897E-16"/>
    <n v="1800.1957626342701"/>
    <n v="15621.4772157595"/>
    <n v="16448.999999999902"/>
    <n v="5.0308394689064499E-2"/>
    <n v="15845.9999999999"/>
    <n v="15.641772031784059"/>
    <n v="17197"/>
    <n v="8.5258109302038906E-2"/>
    <n v="28.339395046234131"/>
    <n v="16806"/>
    <x v="103"/>
  </r>
  <r>
    <s v="m5n25_5"/>
    <x v="2"/>
    <x v="1"/>
    <n v="861.90138626098599"/>
    <n v="17042"/>
    <n v="17042"/>
    <n v="0"/>
    <n v="1800.03737258911"/>
    <n v="16945.1948020362"/>
    <n v="17559.9999427935"/>
    <n v="3.5011682389531902E-2"/>
    <n v="17042"/>
    <n v="15.126135587692261"/>
    <n v="18867"/>
    <n v="0.10708836990963502"/>
    <n v="37.633043766021729"/>
    <n v="18619"/>
    <x v="104"/>
  </r>
  <r>
    <s v="m5n25_6"/>
    <x v="2"/>
    <x v="1"/>
    <n v="928.33890342712402"/>
    <n v="14781.2456740528"/>
    <n v="14782"/>
    <n v="5.10300329527564E-5"/>
    <n v="1800.03822898864"/>
    <n v="14601.3326067785"/>
    <n v="15270.9999999999"/>
    <n v="4.3852229272569702E-2"/>
    <n v="14782"/>
    <n v="13.91484355926514"/>
    <n v="16172"/>
    <n v="9.4033283723447436E-2"/>
    <n v="29.190686702728271"/>
    <n v="15941"/>
    <x v="105"/>
  </r>
  <r>
    <s v="m5n25_7"/>
    <x v="2"/>
    <x v="1"/>
    <n v="1800.19162750244"/>
    <n v="16190.7898682984"/>
    <n v="16225.999996139401"/>
    <n v="2.1699819949078298E-3"/>
    <n v="1800.05676078796"/>
    <n v="15989.2515870812"/>
    <n v="16571.9999699822"/>
    <n v="3.5164638182265499E-2"/>
    <n v="16225.999996139401"/>
    <n v="16.638533353805538"/>
    <n v="17287"/>
    <n v="6.5388882294653006E-2"/>
    <n v="32.170340061187737"/>
    <n v="17174"/>
    <x v="106"/>
  </r>
  <r>
    <s v="m5n25_8"/>
    <x v="2"/>
    <x v="1"/>
    <n v="1800.0831375122"/>
    <n v="17379.976214577899"/>
    <n v="17392.9999896062"/>
    <n v="7.4879405715781602E-4"/>
    <n v="1800.0326328277499"/>
    <n v="17303.8267663023"/>
    <n v="17956.999994285601"/>
    <n v="3.63742957170557E-2"/>
    <n v="17392.9999896062"/>
    <n v="14.59767055511475"/>
    <n v="19538"/>
    <n v="0.12332547643739553"/>
    <n v="26.25374865531921"/>
    <n v="19107"/>
    <x v="107"/>
  </r>
  <r>
    <s v="m5n25_9"/>
    <x v="2"/>
    <x v="1"/>
    <n v="1800.1835231780999"/>
    <n v="18285.464457165501"/>
    <n v="18552.9999639753"/>
    <n v="1.4420067230599101E-2"/>
    <n v="1800.0351276397701"/>
    <n v="18056.613211423599"/>
    <n v="19677.999896529302"/>
    <n v="8.2395908813457305E-2"/>
    <n v="18552.9999639753"/>
    <n v="19.34373950958252"/>
    <n v="21242"/>
    <n v="0.14493613115107962"/>
    <n v="30.545596122741699"/>
    <n v="20014"/>
    <x v="108"/>
  </r>
  <r>
    <s v="m5n25_10"/>
    <x v="2"/>
    <x v="1"/>
    <n v="85.437732696533203"/>
    <n v="16363"/>
    <n v="16363"/>
    <n v="0"/>
    <n v="1800.0348606109601"/>
    <n v="16224.821103429"/>
    <n v="17377.999702799199"/>
    <n v="6.6358534876975198E-2"/>
    <n v="16363"/>
    <n v="14.989615440368651"/>
    <n v="20351"/>
    <n v="0.24372058913402189"/>
    <n v="28.192180633544918"/>
    <n v="18099"/>
    <x v="109"/>
  </r>
  <r>
    <s v="m5n25_11"/>
    <x v="2"/>
    <x v="1"/>
    <n v="194.83596992492599"/>
    <n v="14441"/>
    <n v="14441"/>
    <n v="0"/>
    <n v="1800.05589103698"/>
    <n v="14319.814597246201"/>
    <n v="14732.999924215899"/>
    <n v="2.8044887605720801E-2"/>
    <n v="14441"/>
    <n v="12.89753222465515"/>
    <n v="15502"/>
    <n v="7.3471366248874737E-2"/>
    <n v="25.232418537139889"/>
    <n v="15277"/>
    <x v="110"/>
  </r>
  <r>
    <s v="m5n25_12"/>
    <x v="2"/>
    <x v="1"/>
    <n v="1800.0588722228999"/>
    <n v="11134.1210592686"/>
    <n v="11201.9998027808"/>
    <n v="6.0595201488369103E-3"/>
    <n v="1800.05506134033"/>
    <n v="11001.740554485499"/>
    <n v="11948.9999999999"/>
    <n v="7.9275206754912106E-2"/>
    <n v="11201.9998027808"/>
    <n v="11.96516537666321"/>
    <n v="13082"/>
    <n v="0.16782719427940951"/>
    <n v="25.443902730941769"/>
    <n v="11895"/>
    <x v="111"/>
  </r>
  <r>
    <s v="m5n25_13"/>
    <x v="2"/>
    <x v="1"/>
    <n v="115.847476959228"/>
    <n v="16990"/>
    <n v="16990"/>
    <n v="0"/>
    <n v="1800.09421348571"/>
    <n v="16749.1451439636"/>
    <n v="18066.999999999902"/>
    <n v="7.2942649916219293E-2"/>
    <n v="16990"/>
    <n v="16.485844373702999"/>
    <n v="19558"/>
    <n v="0.15114773396115361"/>
    <n v="38.435274124145508"/>
    <n v="18623"/>
    <x v="112"/>
  </r>
  <r>
    <s v="m5n25_14"/>
    <x v="2"/>
    <x v="1"/>
    <n v="58.481594085693303"/>
    <n v="12017.9999999998"/>
    <n v="12018"/>
    <n v="1.2108433373578599E-14"/>
    <n v="1800.0298194885199"/>
    <n v="11956.105561752"/>
    <n v="13050.9999999999"/>
    <n v="8.3893528331005093E-2"/>
    <n v="12018"/>
    <n v="14.920422315597531"/>
    <n v="14428"/>
    <n v="0.20053253453153602"/>
    <n v="28.27753567695618"/>
    <n v="13792"/>
    <x v="113"/>
  </r>
  <r>
    <s v="m5n25_15"/>
    <x v="2"/>
    <x v="1"/>
    <n v="209.18222618102999"/>
    <n v="11358.9999687499"/>
    <n v="11359"/>
    <n v="2.7511238697253698E-9"/>
    <n v="1800.0365467071499"/>
    <n v="11155.584085755199"/>
    <n v="11915"/>
    <n v="6.3736123730153901E-2"/>
    <n v="11359"/>
    <n v="16.21623969078064"/>
    <n v="12698"/>
    <n v="0.11788009507879214"/>
    <n v="38.755588531494141"/>
    <n v="12286"/>
    <x v="114"/>
  </r>
  <r>
    <s v="m5n25_16"/>
    <x v="2"/>
    <x v="1"/>
    <n v="98.374597549438406"/>
    <n v="12461.999997888999"/>
    <n v="12462"/>
    <n v="1.6938875388378499E-10"/>
    <n v="1800.1207904815601"/>
    <n v="12371.5827564764"/>
    <n v="13102.999976765899"/>
    <n v="5.5820592351863603E-2"/>
    <n v="12462"/>
    <n v="15.90421366691589"/>
    <n v="13441"/>
    <n v="7.8558818809179906E-2"/>
    <n v="27.102404832839969"/>
    <n v="13437"/>
    <x v="115"/>
  </r>
  <r>
    <s v="m5n25_17"/>
    <x v="2"/>
    <x v="1"/>
    <n v="95.485755920410099"/>
    <n v="14697.9999946835"/>
    <n v="14698"/>
    <n v="3.6171330746700701E-10"/>
    <n v="1800.05345916748"/>
    <n v="14346.379368271"/>
    <n v="15670.999963329299"/>
    <n v="8.4526871173373999E-2"/>
    <n v="14698"/>
    <n v="17.393519401550289"/>
    <n v="16423"/>
    <n v="0.11736290651789359"/>
    <n v="27.117147445678711"/>
    <n v="16205"/>
    <x v="116"/>
  </r>
  <r>
    <s v="m5n25_18"/>
    <x v="2"/>
    <x v="1"/>
    <n v="1800.0606136322001"/>
    <n v="12680.6179784656"/>
    <n v="12695.9999936396"/>
    <n v="1.2115638926992499E-3"/>
    <n v="1800.0688076019201"/>
    <n v="12612.7168577507"/>
    <n v="13808.9999951106"/>
    <n v="8.6630685624115494E-2"/>
    <n v="12695.9999936396"/>
    <n v="18.309748888015751"/>
    <n v="14427"/>
    <n v="0.13634215557873275"/>
    <n v="29.03461122512817"/>
    <n v="13977"/>
    <x v="117"/>
  </r>
  <r>
    <s v="m5n25_19"/>
    <x v="2"/>
    <x v="1"/>
    <n v="1800.0445652008"/>
    <n v="19312.760176541098"/>
    <n v="19418.999969830798"/>
    <n v="5.4709198957113396E-3"/>
    <n v="1800.05151939392"/>
    <n v="19172.052197811001"/>
    <n v="21328.9999683731"/>
    <n v="0.101127468412043"/>
    <n v="19418.999969830798"/>
    <n v="14.609850645065309"/>
    <n v="23991"/>
    <n v="0.23543951991720605"/>
    <n v="23.284641981124881"/>
    <n v="21807"/>
    <x v="118"/>
  </r>
  <r>
    <s v="m5n25_20"/>
    <x v="2"/>
    <x v="1"/>
    <n v="183.47343635559"/>
    <n v="16225.999971490501"/>
    <n v="16226"/>
    <n v="1.7570222437640699E-9"/>
    <n v="1800.0468044280999"/>
    <n v="16162.756677761799"/>
    <n v="17183.999945895499"/>
    <n v="5.9429892420220502E-2"/>
    <n v="16226"/>
    <n v="14.969940900802611"/>
    <n v="19286"/>
    <n v="0.18858621964747935"/>
    <n v="23.955595016479489"/>
    <n v="18199"/>
    <x v="119"/>
  </r>
  <r>
    <s v="m2n50_1"/>
    <x v="0"/>
    <x v="2"/>
    <n v="1800.1401977539001"/>
    <n v="22617.851594348998"/>
    <n v="22901.999972540299"/>
    <n v="1.24071425435339E-2"/>
    <n v="1800.06199645996"/>
    <n v="15654.879302753599"/>
    <n v="24646"/>
    <n v="0.36481054521002898"/>
    <n v="22901.999972540299"/>
    <n v="55.247855663299561"/>
    <n v="45848"/>
    <n v="1.0019212319872568"/>
    <n v="153.16750168800351"/>
    <n v="42374"/>
    <x v="120"/>
  </r>
  <r>
    <s v="m2n50_2"/>
    <x v="0"/>
    <x v="2"/>
    <n v="1800.1753501891999"/>
    <n v="22447.817564147401"/>
    <n v="23109.9999967769"/>
    <n v="2.8653502064986701E-2"/>
    <n v="1800.0681419372499"/>
    <n v="15995.397468729099"/>
    <n v="24171.999991814599"/>
    <n v="0.33826752134098598"/>
    <n v="23109.9999967769"/>
    <n v="50.016567945480347"/>
    <n v="46895"/>
    <n v="1.0292081352894997"/>
    <n v="172.7895488739014"/>
    <n v="42317"/>
    <x v="121"/>
  </r>
  <r>
    <s v="m2n50_3"/>
    <x v="0"/>
    <x v="2"/>
    <n v="1800.0768203735299"/>
    <n v="27043.553630022299"/>
    <n v="27401.999999999902"/>
    <n v="1.3081029486082999E-2"/>
    <n v="1800.0770778655999"/>
    <n v="24580.110102881499"/>
    <n v="28763.9999954917"/>
    <n v="0.145455774345222"/>
    <n v="27401.999999999902"/>
    <n v="63.503160238265991"/>
    <n v="44581"/>
    <n v="0.62692504196774546"/>
    <n v="176.56290316581729"/>
    <n v="42439"/>
    <x v="122"/>
  </r>
  <r>
    <s v="m2n50_4"/>
    <x v="0"/>
    <x v="2"/>
    <n v="1800.36413764953"/>
    <n v="30056.064730212001"/>
    <n v="30073.9999319944"/>
    <n v="5.9636901718979301E-4"/>
    <n v="1800.0536594390801"/>
    <n v="27560.369277758102"/>
    <n v="32130.999999999902"/>
    <n v="0.142249874645725"/>
    <n v="30073.9999319944"/>
    <n v="63.608231782913208"/>
    <n v="48972"/>
    <n v="0.62838332482340842"/>
    <n v="207.31378412246701"/>
    <n v="44287"/>
    <x v="123"/>
  </r>
  <r>
    <s v="m2n50_5"/>
    <x v="0"/>
    <x v="2"/>
    <n v="1800.14072608947"/>
    <n v="26941.352988432001"/>
    <n v="27308.999990062399"/>
    <n v="1.3462484959690201E-2"/>
    <n v="1800.0691566467201"/>
    <n v="22380.447191417199"/>
    <n v="29266.999776955799"/>
    <n v="0.23530094092394399"/>
    <n v="27308.999990062399"/>
    <n v="54.568355083465583"/>
    <n v="44205"/>
    <n v="0.61869713340239363"/>
    <n v="145.5903608798981"/>
    <n v="44485"/>
    <x v="124"/>
  </r>
  <r>
    <s v="m2n50_6"/>
    <x v="0"/>
    <x v="2"/>
    <n v="1408.47727012634"/>
    <n v="27072.401427188601"/>
    <n v="27075"/>
    <n v="9.5976835137785794E-5"/>
    <n v="1800.25901794433"/>
    <n v="25302.048031713799"/>
    <n v="31016.999867832899"/>
    <n v="0.18425224426834"/>
    <n v="27075"/>
    <n v="63.978017330169678"/>
    <n v="54661"/>
    <n v="1.0188734995383195"/>
    <n v="236.04554533958441"/>
    <n v="46294"/>
    <x v="125"/>
  </r>
  <r>
    <s v="m2n50_7"/>
    <x v="0"/>
    <x v="2"/>
    <n v="1800.24875259399"/>
    <n v="24638.859488958002"/>
    <n v="24774.999986138399"/>
    <n v="5.49507557039815E-3"/>
    <n v="1800.06092453002"/>
    <n v="22502.871648737899"/>
    <n v="27890.9999438411"/>
    <n v="0.19318519615475499"/>
    <n v="24774.999986138399"/>
    <n v="64.176748991012573"/>
    <n v="46014"/>
    <n v="0.85727548035296919"/>
    <n v="170.33518218994141"/>
    <n v="38743"/>
    <x v="126"/>
  </r>
  <r>
    <s v="m2n50_8"/>
    <x v="0"/>
    <x v="2"/>
    <n v="1800.20800590515"/>
    <n v="22282.792027906398"/>
    <n v="22935.9999944841"/>
    <n v="2.8479593945535599E-2"/>
    <n v="1800.1663284301701"/>
    <n v="20037.6251221079"/>
    <n v="24042.999957757798"/>
    <n v="0.16659214085959101"/>
    <n v="22935.9999944841"/>
    <n v="63.171271800994873"/>
    <n v="43141"/>
    <n v="0.88092954352873298"/>
    <n v="157.6947808265686"/>
    <n v="41398"/>
    <x v="127"/>
  </r>
  <r>
    <s v="m2n50_9"/>
    <x v="0"/>
    <x v="2"/>
    <n v="297.36463737487702"/>
    <n v="29090.751421830599"/>
    <n v="29092"/>
    <n v="4.2918265135600803E-5"/>
    <n v="1800.12697792053"/>
    <n v="20746.449408242701"/>
    <n v="33726.999951999998"/>
    <n v="0.384871188135056"/>
    <n v="29092"/>
    <n v="72.237562656402588"/>
    <n v="51842"/>
    <n v="0.78200192492781517"/>
    <n v="183.06834173202509"/>
    <n v="50589"/>
    <x v="128"/>
  </r>
  <r>
    <s v="m2n50_10"/>
    <x v="0"/>
    <x v="2"/>
    <n v="1800.23341560363"/>
    <n v="26482.696453722601"/>
    <n v="26921.999997032301"/>
    <n v="1.6317641458959701E-2"/>
    <n v="1800.0661067962601"/>
    <n v="21978.115570171201"/>
    <n v="27894.9999705765"/>
    <n v="0.21211272294842601"/>
    <n v="26921.999997032301"/>
    <n v="66.749796390533447"/>
    <n v="46997"/>
    <n v="0.74567268424265032"/>
    <n v="177.09145784378049"/>
    <n v="42833"/>
    <x v="129"/>
  </r>
  <r>
    <s v="m2n50_11"/>
    <x v="0"/>
    <x v="2"/>
    <n v="1800.2079296111999"/>
    <n v="22986.253408708599"/>
    <n v="23560.999999999902"/>
    <n v="2.43939812101065E-2"/>
    <n v="1800.06910514831"/>
    <n v="20942.3998350896"/>
    <n v="25301.9997938739"/>
    <n v="0.17230258455064201"/>
    <n v="23560.999999999902"/>
    <n v="73.454010009765625"/>
    <n v="39035"/>
    <n v="0.65676329527609878"/>
    <n v="172.68650531768799"/>
    <n v="37574"/>
    <x v="130"/>
  </r>
  <r>
    <s v="m2n50_12"/>
    <x v="0"/>
    <x v="2"/>
    <n v="1800.1983757019"/>
    <n v="29272.512882793701"/>
    <n v="29370.999993369802"/>
    <n v="3.3532093084432299E-3"/>
    <n v="1800.06567001342"/>
    <n v="21215.7461450968"/>
    <n v="32160"/>
    <n v="0.34030640096091902"/>
    <n v="29370.999993369802"/>
    <n v="98.612837791442871"/>
    <n v="43381"/>
    <n v="0.47700112389066801"/>
    <n v="272.86476302146912"/>
    <n v="40073"/>
    <x v="131"/>
  </r>
  <r>
    <s v="m2n50_13"/>
    <x v="0"/>
    <x v="2"/>
    <n v="1800.11948966979"/>
    <n v="26419.370433710599"/>
    <n v="27141.999999985601"/>
    <n v="2.66240353059976E-2"/>
    <n v="1800.01440811157"/>
    <n v="20237.937061247099"/>
    <n v="28327.999985726899"/>
    <n v="0.28558539002244998"/>
    <n v="27141.999999985601"/>
    <n v="60.785930633544922"/>
    <n v="45880"/>
    <n v="0.69036916955361949"/>
    <n v="149.48543763160711"/>
    <n v="41633"/>
    <x v="132"/>
  </r>
  <r>
    <s v="m2n50_14"/>
    <x v="0"/>
    <x v="2"/>
    <n v="1800.15881729125"/>
    <n v="30529.4148705634"/>
    <n v="30742.999999999902"/>
    <n v="6.9474393987762496E-3"/>
    <n v="1800.0801239013599"/>
    <n v="26861.6123150967"/>
    <n v="34007.999826252199"/>
    <n v="0.21013842471378899"/>
    <n v="30742.999999999902"/>
    <n v="77.831654787063599"/>
    <n v="49338"/>
    <n v="0.60485313729955303"/>
    <n v="206.77597975730899"/>
    <n v="44738"/>
    <x v="133"/>
  </r>
  <r>
    <s v="m2n50_15"/>
    <x v="0"/>
    <x v="2"/>
    <n v="530.80344390869095"/>
    <n v="27404.273381377701"/>
    <n v="27407"/>
    <n v="9.9486212362884604E-5"/>
    <n v="1800.07397842407"/>
    <n v="26092.663151262001"/>
    <n v="30432.9999131726"/>
    <n v="0.14261941886419"/>
    <n v="27407"/>
    <n v="68.200665473937988"/>
    <n v="51238"/>
    <n v="0.86952238479220634"/>
    <n v="148.47666001319891"/>
    <n v="49559"/>
    <x v="134"/>
  </r>
  <r>
    <s v="m2n50_16"/>
    <x v="0"/>
    <x v="2"/>
    <n v="1800.1725330352699"/>
    <n v="22533.131041076402"/>
    <n v="22805.9999999992"/>
    <n v="1.1964788166394E-2"/>
    <n v="1800.0870819091699"/>
    <n v="20390.524078479899"/>
    <n v="24419.9999999998"/>
    <n v="0.16500720399344501"/>
    <n v="22805.9999999992"/>
    <n v="48.181983947753913"/>
    <n v="43313"/>
    <n v="0.8991931947733719"/>
    <n v="157.44261622428891"/>
    <n v="39049"/>
    <x v="135"/>
  </r>
  <r>
    <s v="m2n50_17"/>
    <x v="0"/>
    <x v="2"/>
    <n v="1800.3096389770501"/>
    <n v="30378.903217737101"/>
    <n v="30633"/>
    <n v="8.2948709647400094E-3"/>
    <n v="1800.07362365722"/>
    <n v="29035.6690076144"/>
    <n v="32867.9999962203"/>
    <n v="0.116597632622812"/>
    <n v="30633"/>
    <n v="71.081169366836548"/>
    <n v="51072"/>
    <n v="0.66722162373910487"/>
    <n v="193.669319152832"/>
    <n v="48424"/>
    <x v="136"/>
  </r>
  <r>
    <s v="m2n50_18"/>
    <x v="0"/>
    <x v="2"/>
    <n v="1800.2264671325599"/>
    <n v="33028.513013921402"/>
    <n v="33344.9999940333"/>
    <n v="9.4912874544468302E-3"/>
    <n v="1800.06419563293"/>
    <n v="28481.297655983399"/>
    <n v="37769.999926218501"/>
    <n v="0.24592804576065599"/>
    <n v="33344.9999940333"/>
    <n v="65.236000776290894"/>
    <n v="58003"/>
    <n v="0.73948118189770462"/>
    <n v="151.10385608673101"/>
    <n v="48638"/>
    <x v="137"/>
  </r>
  <r>
    <s v="m2n50_19"/>
    <x v="0"/>
    <x v="2"/>
    <n v="1800.1365127563399"/>
    <n v="30287.4020435776"/>
    <n v="30692.999993447698"/>
    <n v="1.3214672725270099E-2"/>
    <n v="1800.0693702697699"/>
    <n v="27742.489571386999"/>
    <n v="32713"/>
    <n v="0.151942971559104"/>
    <n v="30692.999993447698"/>
    <n v="86.636075258255005"/>
    <n v="46721"/>
    <n v="0.52220376013989955"/>
    <n v="204.91135501861569"/>
    <n v="45767"/>
    <x v="138"/>
  </r>
  <r>
    <s v="m2n50_20"/>
    <x v="0"/>
    <x v="2"/>
    <n v="1800.1999168395901"/>
    <n v="28165.193896865301"/>
    <n v="28703.999996756698"/>
    <n v="1.8771115522307601E-2"/>
    <n v="1800.0731849670401"/>
    <n v="25957.939352461501"/>
    <n v="30156.9999999996"/>
    <n v="0.13923999892357"/>
    <n v="28703.999996756698"/>
    <n v="62.346182107925422"/>
    <n v="46540"/>
    <n v="0.62137681177740434"/>
    <n v="169.3882780075073"/>
    <n v="40516"/>
    <x v="139"/>
  </r>
  <r>
    <s v="m3n50_1"/>
    <x v="1"/>
    <x v="2"/>
    <n v="1800.1578712463299"/>
    <n v="28459.630909268799"/>
    <n v="28963.999999999902"/>
    <n v="1.74136545619052E-2"/>
    <n v="1800.06043434143"/>
    <n v="26210.036200919702"/>
    <n v="29969.999992132402"/>
    <n v="0.12545758399064699"/>
    <n v="28963.999999999902"/>
    <n v="132.39353895187381"/>
    <n v="43770"/>
    <n v="0.51118630023477929"/>
    <n v="298.78288602828979"/>
    <n v="41087"/>
    <x v="140"/>
  </r>
  <r>
    <s v="m3n50_2"/>
    <x v="1"/>
    <x v="2"/>
    <n v="1800.1034297943099"/>
    <n v="23846.081678527298"/>
    <n v="24011.999997119099"/>
    <n v="6.9098083713036501E-3"/>
    <n v="1800.0735607147201"/>
    <n v="23034.368851097301"/>
    <n v="26718"/>
    <n v="0.13787076685764901"/>
    <n v="24011.999997119099"/>
    <n v="77.536754608154297"/>
    <n v="44311"/>
    <n v="0.84536898239698177"/>
    <n v="266.2621157169342"/>
    <n v="37085"/>
    <x v="141"/>
  </r>
  <r>
    <s v="m3n50_3"/>
    <x v="1"/>
    <x v="2"/>
    <n v="1800.14890289306"/>
    <n v="24377.928751268599"/>
    <n v="24479.999987862098"/>
    <n v="4.1695766602981299E-3"/>
    <n v="1800.0626621246299"/>
    <n v="21769.459728199101"/>
    <n v="26071.999966053401"/>
    <n v="0.16502532385149901"/>
    <n v="24479.999987862098"/>
    <n v="81.202966451644897"/>
    <n v="40104"/>
    <n v="0.63823529492993214"/>
    <n v="205.78157520294189"/>
    <n v="39172"/>
    <x v="142"/>
  </r>
  <r>
    <s v="m3n50_4"/>
    <x v="1"/>
    <x v="2"/>
    <n v="1800.2001667022701"/>
    <n v="26413.195317848102"/>
    <n v="26822.9999953238"/>
    <n v="1.5278107502784801E-2"/>
    <n v="1800.0787830352699"/>
    <n v="18740.636627766999"/>
    <n v="28236.9999845565"/>
    <n v="0.33630921705504102"/>
    <n v="26822.9999953238"/>
    <n v="115.1106059551239"/>
    <n v="44188"/>
    <n v="0.6473921637290212"/>
    <n v="313.16673040390009"/>
    <n v="39306"/>
    <x v="143"/>
  </r>
  <r>
    <s v="m3n50_5"/>
    <x v="1"/>
    <x v="2"/>
    <n v="695.01060867309502"/>
    <n v="37817.667765492297"/>
    <n v="37820"/>
    <n v="6.1666697716104404E-5"/>
    <n v="1800.0762443542401"/>
    <n v="29324.925155755602"/>
    <n v="41407.999974028899"/>
    <n v="0.29180532326728698"/>
    <n v="37820"/>
    <n v="112.6811599731445"/>
    <n v="55085"/>
    <n v="0.45650449497620305"/>
    <n v="312.35023307800287"/>
    <n v="51485"/>
    <x v="144"/>
  </r>
  <r>
    <s v="m3n50_6"/>
    <x v="1"/>
    <x v="2"/>
    <n v="1800.20541763305"/>
    <n v="26919.372348782999"/>
    <n v="27305.999999999902"/>
    <n v="1.4159073142052701E-2"/>
    <n v="1800.0156173706"/>
    <n v="19463.4594323784"/>
    <n v="29085.999813231199"/>
    <n v="0.330830655388902"/>
    <n v="27305.999999999902"/>
    <n v="98.574733257293701"/>
    <n v="46473"/>
    <n v="0.70193364095803734"/>
    <n v="315.03831028938288"/>
    <n v="42303"/>
    <x v="145"/>
  </r>
  <r>
    <s v="m3n50_7"/>
    <x v="1"/>
    <x v="2"/>
    <n v="1800.16311073303"/>
    <n v="22659.9424385372"/>
    <n v="22787.999997685802"/>
    <n v="5.6195172530086896E-3"/>
    <n v="1800.0692749023401"/>
    <n v="21366.0584073965"/>
    <n v="25000.999853333298"/>
    <n v="0.14539184301671601"/>
    <n v="22787.999997685802"/>
    <n v="86.140843391418457"/>
    <n v="35002"/>
    <n v="0.53598385130571224"/>
    <n v="257.98076939582819"/>
    <n v="31257"/>
    <x v="146"/>
  </r>
  <r>
    <s v="m3n50_8"/>
    <x v="1"/>
    <x v="2"/>
    <n v="1800.2400741577101"/>
    <n v="24753.410509719601"/>
    <n v="24796.999997857001"/>
    <n v="1.7578532943985201E-3"/>
    <n v="1800.07310676574"/>
    <n v="21917.264095406499"/>
    <n v="26283.999999999902"/>
    <n v="0.16613665745676001"/>
    <n v="24796.999997857001"/>
    <n v="73.920503854751587"/>
    <n v="41884"/>
    <n v="0.68907529151186375"/>
    <n v="310.63601160049438"/>
    <n v="34926"/>
    <x v="147"/>
  </r>
  <r>
    <s v="m3n50_9"/>
    <x v="1"/>
    <x v="2"/>
    <n v="1800.1083698272701"/>
    <n v="25277.7677532036"/>
    <n v="25512.9999961705"/>
    <n v="9.2200934034476906E-3"/>
    <n v="1800.0674190521199"/>
    <n v="22430.7333365962"/>
    <n v="28958.999999999902"/>
    <n v="0.22543135686328"/>
    <n v="25512.9999961705"/>
    <n v="90.264434099197388"/>
    <n v="41331"/>
    <n v="0.61999764850091255"/>
    <n v="238.43195366859439"/>
    <n v="34546"/>
    <x v="148"/>
  </r>
  <r>
    <s v="m3n50_10"/>
    <x v="1"/>
    <x v="2"/>
    <n v="1800.1749553680399"/>
    <n v="25320.230582215499"/>
    <n v="25405.999999999702"/>
    <n v="3.3759512628602798E-3"/>
    <n v="1800.05881309509"/>
    <n v="22598.6343966854"/>
    <n v="28531.9999072071"/>
    <n v="0.207954771127799"/>
    <n v="25405.999999999702"/>
    <n v="113.07453107833859"/>
    <n v="41260"/>
    <n v="0.62402582067230117"/>
    <n v="318.06217265129089"/>
    <n v="37040"/>
    <x v="149"/>
  </r>
  <r>
    <s v="m3n50_11"/>
    <x v="1"/>
    <x v="2"/>
    <n v="1800.22827339172"/>
    <n v="25349.9367968078"/>
    <n v="25558.999993034398"/>
    <n v="8.1796312955745992E-3"/>
    <n v="1800.0569686889601"/>
    <n v="22872.080149329198"/>
    <n v="28119.999972651101"/>
    <n v="0.18662588294544399"/>
    <n v="25558.999993034398"/>
    <n v="85.913209676742554"/>
    <n v="41356"/>
    <n v="0.61806017493919019"/>
    <n v="255.59185075759891"/>
    <n v="39126"/>
    <x v="150"/>
  </r>
  <r>
    <s v="m3n50_12"/>
    <x v="1"/>
    <x v="2"/>
    <n v="1800.0884056091299"/>
    <n v="27881.094750201599"/>
    <n v="28075.999993396901"/>
    <n v="6.9420588132630499E-3"/>
    <n v="1800.1361980438201"/>
    <n v="20275.885676780101"/>
    <n v="30575.999980159901"/>
    <n v="0.33686925399212803"/>
    <n v="28075.999993396901"/>
    <n v="110.1116557121277"/>
    <n v="45106"/>
    <n v="0.60656788754125679"/>
    <n v="259.79649925231928"/>
    <n v="38569"/>
    <x v="151"/>
  </r>
  <r>
    <s v="m3n50_13"/>
    <x v="1"/>
    <x v="2"/>
    <n v="1800.1443367004299"/>
    <n v="28613.6051609391"/>
    <n v="28946.999996415801"/>
    <n v="1.1517422721454401E-2"/>
    <n v="1800.0920677184999"/>
    <n v="20838.2390891375"/>
    <n v="31601.999864285699"/>
    <n v="0.34060378524691298"/>
    <n v="28946.999996415801"/>
    <n v="113.835620880127"/>
    <n v="46811"/>
    <n v="0.61712785455474173"/>
    <n v="278.71948885917658"/>
    <n v="38529"/>
    <x v="152"/>
  </r>
  <r>
    <s v="m3n50_14"/>
    <x v="1"/>
    <x v="2"/>
    <n v="422.397382736206"/>
    <n v="24234.7521484135"/>
    <n v="24237"/>
    <n v="9.2744629552205999E-5"/>
    <n v="1800.0574626922601"/>
    <n v="20351.656744933101"/>
    <n v="26349"/>
    <n v="0.22761179760396399"/>
    <n v="24237"/>
    <n v="117.99929571151731"/>
    <n v="43444"/>
    <n v="0.79246606428188304"/>
    <n v="318.0428900718689"/>
    <n v="33681"/>
    <x v="153"/>
  </r>
  <r>
    <s v="m3n50_15"/>
    <x v="1"/>
    <x v="2"/>
    <n v="523.98470306396405"/>
    <n v="36989"/>
    <n v="36989"/>
    <n v="0"/>
    <n v="1800.0652103424"/>
    <n v="28863.075078976901"/>
    <n v="40199.9999852459"/>
    <n v="0.28201305747337901"/>
    <n v="36989"/>
    <n v="95.035358190536499"/>
    <n v="54940"/>
    <n v="0.48530644245586524"/>
    <n v="254.78996396064761"/>
    <n v="46467"/>
    <x v="154"/>
  </r>
  <r>
    <s v="m3n50_16"/>
    <x v="1"/>
    <x v="2"/>
    <n v="1800.1322822570801"/>
    <n v="30729.965293727601"/>
    <n v="30978.999986666098"/>
    <n v="8.0388228492091294E-3"/>
    <n v="1800.0758190155"/>
    <n v="23639.2930601517"/>
    <n v="32386.9999861666"/>
    <n v="0.27009932780903601"/>
    <n v="30978.999986666098"/>
    <n v="107.9350731372833"/>
    <n v="47921"/>
    <n v="0.54688660126621369"/>
    <n v="252.36201620101929"/>
    <n v="45211"/>
    <x v="155"/>
  </r>
  <r>
    <s v="m3n50_17"/>
    <x v="1"/>
    <x v="2"/>
    <n v="1800.14417648315"/>
    <n v="26496.5061331916"/>
    <n v="26744.999999999902"/>
    <n v="9.2912270259237397E-3"/>
    <n v="1800.04809761047"/>
    <n v="24321.430143079499"/>
    <n v="28769"/>
    <n v="0.15459591424520999"/>
    <n v="26744.999999999902"/>
    <n v="103.0469815731049"/>
    <n v="39497"/>
    <n v="0.47679940175734326"/>
    <n v="335.86229705810553"/>
    <n v="36432"/>
    <x v="156"/>
  </r>
  <r>
    <s v="m3n50_18"/>
    <x v="1"/>
    <x v="2"/>
    <n v="1800.17958068847"/>
    <n v="31017.724985793098"/>
    <n v="31050.9999871416"/>
    <n v="1.0716241461562999E-3"/>
    <n v="1800.0462188720701"/>
    <n v="23319.114235105801"/>
    <n v="33714.999833187503"/>
    <n v="0.30834600769739401"/>
    <n v="31050.9999871416"/>
    <n v="95.655629873275757"/>
    <n v="45252"/>
    <n v="0.45734436954491375"/>
    <n v="296.24868607521063"/>
    <n v="37241"/>
    <x v="157"/>
  </r>
  <r>
    <s v="m3n50_19"/>
    <x v="1"/>
    <x v="2"/>
    <n v="1800.14414405822"/>
    <n v="26701.007164875798"/>
    <n v="26852.999994078898"/>
    <n v="5.6601805845376101E-3"/>
    <n v="1800.0780277252099"/>
    <n v="25562.407901228999"/>
    <n v="27957.999999999902"/>
    <n v="8.5685388753522093E-2"/>
    <n v="26852.999994078898"/>
    <n v="104.6378066539764"/>
    <n v="43724"/>
    <n v="0.6282724466406423"/>
    <n v="298.80030727386469"/>
    <n v="41089"/>
    <x v="158"/>
  </r>
  <r>
    <s v="m3n50_20"/>
    <x v="1"/>
    <x v="2"/>
    <n v="1800.24986648559"/>
    <n v="21625.996997749498"/>
    <n v="21673"/>
    <n v="2.1687353965985198E-3"/>
    <n v="1800.1013507842999"/>
    <n v="16701.235774126999"/>
    <n v="24704.9999554266"/>
    <n v="0.32397345459381499"/>
    <n v="21673"/>
    <n v="101.8901863098145"/>
    <n v="39444"/>
    <n v="0.8199603192912841"/>
    <n v="268.75859117507929"/>
    <n v="35239"/>
    <x v="159"/>
  </r>
  <r>
    <s v="m5n50_1"/>
    <x v="2"/>
    <x v="2"/>
    <n v="1800.2644424438399"/>
    <n v="27890.628732363901"/>
    <n v="28231.999995186201"/>
    <n v="1.20916429186907E-2"/>
    <n v="1800.07237815856"/>
    <n v="21781.433695559001"/>
    <n v="28966.999988326301"/>
    <n v="0.24806042378095999"/>
    <n v="28231.999995186201"/>
    <n v="144.9250590801239"/>
    <n v="36489"/>
    <n v="0.29246953833315703"/>
    <n v="359.52686166763311"/>
    <n v="30465"/>
    <x v="160"/>
  </r>
  <r>
    <s v="m5n50_2"/>
    <x v="2"/>
    <x v="2"/>
    <n v="1800.1521720886201"/>
    <n v="26414.323803216499"/>
    <n v="26661.999980133001"/>
    <n v="9.2894823006922003E-3"/>
    <n v="1800.0597572326601"/>
    <n v="19839.6047701524"/>
    <n v="28763.999999999902"/>
    <n v="0.31026266269807901"/>
    <n v="26661.999980133001"/>
    <n v="128.3619513511658"/>
    <n v="39998"/>
    <n v="0.50018753393609716"/>
    <n v="355.49193668365479"/>
    <n v="30724"/>
    <x v="161"/>
  </r>
  <r>
    <s v="m5n50_3"/>
    <x v="2"/>
    <x v="2"/>
    <n v="1800.1154384613001"/>
    <n v="30595.718263950301"/>
    <n v="30910.999986973198"/>
    <n v="1.0199661064206099E-2"/>
    <n v="1800.00866127014"/>
    <n v="23538.023335898899"/>
    <n v="33094.999995566199"/>
    <n v="0.28877403417276398"/>
    <n v="30910.999986973198"/>
    <n v="153.84572529792791"/>
    <n v="43545"/>
    <n v="0.40872181483456183"/>
    <n v="356.90502405166632"/>
    <n v="36655"/>
    <x v="162"/>
  </r>
  <r>
    <s v="m5n50_4"/>
    <x v="2"/>
    <x v="2"/>
    <n v="1800.2178344726501"/>
    <n v="29440.897715145999"/>
    <n v="29698.999999999902"/>
    <n v="8.6906052343148892E-3"/>
    <n v="1800.02610015869"/>
    <n v="23854.372790633599"/>
    <n v="31115.999979929202"/>
    <n v="0.233372772656495"/>
    <n v="29698.999999999902"/>
    <n v="116.4603676795959"/>
    <n v="38695"/>
    <n v="0.30290582174484421"/>
    <n v="286.62823700904852"/>
    <n v="34147"/>
    <x v="163"/>
  </r>
  <r>
    <s v="m5n50_5"/>
    <x v="2"/>
    <x v="2"/>
    <n v="1678.2281036376901"/>
    <n v="24298.6941187558"/>
    <n v="24299"/>
    <n v="1.25882235554585E-5"/>
    <n v="1800.0658378600999"/>
    <n v="22854.873143194902"/>
    <n v="25707.999999999902"/>
    <n v="0.110982062268749"/>
    <n v="24299"/>
    <n v="170.84969663620001"/>
    <n v="33378"/>
    <n v="0.37363677517593319"/>
    <n v="363.58170294761658"/>
    <n v="27367"/>
    <x v="164"/>
  </r>
  <r>
    <s v="m5n50_6"/>
    <x v="2"/>
    <x v="2"/>
    <n v="1800.28330230712"/>
    <n v="34598.361115813503"/>
    <n v="34652.999974480001"/>
    <n v="1.5767425246519899E-3"/>
    <n v="1800.1383628845199"/>
    <n v="26441.3702703934"/>
    <n v="37963.999999999898"/>
    <n v="0.303514638331222"/>
    <n v="34652.999974480001"/>
    <n v="162.4292912483215"/>
    <n v="47275"/>
    <n v="0.36423974936702153"/>
    <n v="387.90914416313171"/>
    <n v="41329"/>
    <x v="165"/>
  </r>
  <r>
    <s v="m5n50_7"/>
    <x v="2"/>
    <x v="2"/>
    <n v="1800.2186737060499"/>
    <n v="27404.378253041799"/>
    <n v="27646.999995987801"/>
    <n v="8.7756987369755693E-3"/>
    <n v="1800.0743770599299"/>
    <n v="24199.8491612992"/>
    <n v="29957.999947109201"/>
    <n v="0.192207450296279"/>
    <n v="27646.999995987801"/>
    <n v="163.12726140022281"/>
    <n v="42860"/>
    <n v="0.55025861779650398"/>
    <n v="331.1846034526825"/>
    <n v="31667"/>
    <x v="166"/>
  </r>
  <r>
    <s v="m5n50_8"/>
    <x v="2"/>
    <x v="2"/>
    <n v="1800.20387268066"/>
    <n v="20382.362619191899"/>
    <n v="20535.999991877099"/>
    <n v="7.4813679755559503E-3"/>
    <n v="1800.0703659057599"/>
    <n v="18891.847928105399"/>
    <n v="22708.999985999901"/>
    <n v="0.16808983487814599"/>
    <n v="20535.999991877099"/>
    <n v="143.1720213890076"/>
    <n v="32040"/>
    <n v="0.56018698931988919"/>
    <n v="291.79980945587158"/>
    <n v="24800"/>
    <x v="167"/>
  </r>
  <r>
    <s v="m5n50_9"/>
    <x v="2"/>
    <x v="2"/>
    <n v="1800.3941993713299"/>
    <n v="30962.104943119899"/>
    <n v="30984.9999926452"/>
    <n v="7.3890752075899497E-4"/>
    <n v="1800.01440238952"/>
    <n v="23782.3071007502"/>
    <n v="33110.999983157897"/>
    <n v="0.281739992363648"/>
    <n v="30984.9999926452"/>
    <n v="184.0498061180115"/>
    <n v="38777"/>
    <n v="0.25147652119426689"/>
    <n v="371.46260976791382"/>
    <n v="35010"/>
    <x v="168"/>
  </r>
  <r>
    <s v="m5n50_10"/>
    <x v="2"/>
    <x v="2"/>
    <n v="1800.1672992706201"/>
    <n v="24108.2249047115"/>
    <n v="24325.999994907201"/>
    <n v="8.9523592140628404E-3"/>
    <n v="1800.0831890106199"/>
    <n v="20813.599352423898"/>
    <n v="25962.999999999902"/>
    <n v="0.19833611861403"/>
    <n v="24325.999994907201"/>
    <n v="132.3979940414429"/>
    <n v="33733"/>
    <n v="0.3867055827946318"/>
    <n v="323.23958873748779"/>
    <n v="27647"/>
    <x v="169"/>
  </r>
  <r>
    <s v="m5n50_11"/>
    <x v="2"/>
    <x v="2"/>
    <n v="1800.1400833129801"/>
    <n v="33362.966098824203"/>
    <n v="33504.999989499898"/>
    <n v="4.2391849192721601E-3"/>
    <n v="1800.0668926239"/>
    <n v="25252.323885229998"/>
    <n v="36850.999999999804"/>
    <n v="0.31474522034055702"/>
    <n v="33504.999989499898"/>
    <n v="158.97958779335019"/>
    <n v="48669"/>
    <n v="0.45258916625137546"/>
    <n v="380.44141459465033"/>
    <n v="38314"/>
    <x v="170"/>
  </r>
  <r>
    <s v="m5n50_12"/>
    <x v="2"/>
    <x v="2"/>
    <n v="320.29042434692298"/>
    <n v="28914"/>
    <n v="28914"/>
    <n v="0"/>
    <n v="1800.0837860107399"/>
    <n v="21783.166068840601"/>
    <n v="30473.999971818001"/>
    <n v="0.28518848562757099"/>
    <n v="28914"/>
    <n v="168.5498225688934"/>
    <n v="39636"/>
    <n v="0.37082382236978628"/>
    <n v="392.43387460708618"/>
    <n v="35672"/>
    <x v="171"/>
  </r>
  <r>
    <s v="m5n50_13"/>
    <x v="2"/>
    <x v="2"/>
    <n v="1800.2190513610799"/>
    <n v="24122.348120231101"/>
    <n v="24149.999999999902"/>
    <n v="1.1450053734512499E-3"/>
    <n v="1800.0575580596901"/>
    <n v="22455.196721371402"/>
    <n v="27340.999964090501"/>
    <n v="0.178698776531071"/>
    <n v="24149.999999999902"/>
    <n v="160.63890790939331"/>
    <n v="35751"/>
    <n v="0.48037267080745943"/>
    <n v="349.6548273563385"/>
    <n v="27653"/>
    <x v="172"/>
  </r>
  <r>
    <s v="m5n50_14"/>
    <x v="2"/>
    <x v="2"/>
    <n v="1800.26402854919"/>
    <n v="22789.960436759498"/>
    <n v="22869.999999999902"/>
    <n v="3.49976227548578E-3"/>
    <n v="1800.05919647216"/>
    <n v="21063.263336963999"/>
    <n v="25743.999964635801"/>
    <n v="0.181818545451432"/>
    <n v="22869.999999999902"/>
    <n v="144.07070565223691"/>
    <n v="34353"/>
    <n v="0.50209881941408607"/>
    <n v="366.99418258666992"/>
    <n v="26910"/>
    <x v="173"/>
  </r>
  <r>
    <s v="m5n50_15"/>
    <x v="2"/>
    <x v="2"/>
    <n v="1800.0967693328801"/>
    <n v="21590.0588725054"/>
    <n v="21624.999992842801"/>
    <n v="1.6157743513965301E-3"/>
    <n v="1800.0601158141999"/>
    <n v="18539.194015501998"/>
    <n v="23539.999969406999"/>
    <n v="0.212438655922013"/>
    <n v="21624.999992842801"/>
    <n v="141.7640559673309"/>
    <n v="33026"/>
    <n v="0.52721387333782999"/>
    <n v="361.10299587249762"/>
    <n v="25265"/>
    <x v="174"/>
  </r>
  <r>
    <s v="m5n50_16"/>
    <x v="2"/>
    <x v="2"/>
    <n v="1800.1896266937199"/>
    <n v="28620.023699867099"/>
    <n v="28824.999971295201"/>
    <n v="7.1110588597461796E-3"/>
    <n v="1800.0146999359099"/>
    <n v="22717.977743174801"/>
    <n v="30707.999999850701"/>
    <n v="0.260193508424993"/>
    <n v="28824.999971295201"/>
    <n v="129.16804885864261"/>
    <n v="40169"/>
    <n v="0.39354726938426693"/>
    <n v="299.36522960662842"/>
    <n v="34571"/>
    <x v="175"/>
  </r>
  <r>
    <s v="m5n50_17"/>
    <x v="2"/>
    <x v="2"/>
    <n v="1800.2143421173"/>
    <n v="28684.294608212698"/>
    <n v="28709.999991329201"/>
    <n v="8.9534598134020395E-4"/>
    <n v="1800.0522327423"/>
    <n v="24072.673311278901"/>
    <n v="31027"/>
    <n v="0.224137902108521"/>
    <n v="28709.999991329201"/>
    <n v="157.46843838691709"/>
    <n v="39328"/>
    <n v="0.36983629438793364"/>
    <n v="361.67374205589289"/>
    <n v="33402"/>
    <x v="176"/>
  </r>
  <r>
    <s v="m5n50_18"/>
    <x v="2"/>
    <x v="2"/>
    <n v="317.761651992797"/>
    <n v="34085.465307557002"/>
    <n v="34087.999999999898"/>
    <n v="7.4357323484070795E-5"/>
    <n v="1800.0554504394499"/>
    <n v="26650.914875829199"/>
    <n v="37780.9999784541"/>
    <n v="0.29459477274217799"/>
    <n v="34087.999999999898"/>
    <n v="143.84887909889221"/>
    <n v="46844"/>
    <n v="0.37420793241023642"/>
    <n v="364.24363684654242"/>
    <n v="42830"/>
    <x v="177"/>
  </r>
  <r>
    <s v="m5n50_19"/>
    <x v="2"/>
    <x v="2"/>
    <n v="441.462594985961"/>
    <n v="29448.708450251499"/>
    <n v="29451"/>
    <n v="7.7808894384048699E-5"/>
    <n v="1800.1052722930899"/>
    <n v="22238.429993387399"/>
    <n v="31095.999663412498"/>
    <n v="0.28484595336701302"/>
    <n v="29451"/>
    <n v="157.734411239624"/>
    <n v="39554"/>
    <n v="0.34304437879868255"/>
    <n v="437.09071683883673"/>
    <n v="33894"/>
    <x v="178"/>
  </r>
  <r>
    <s v="m5n50_20"/>
    <x v="2"/>
    <x v="2"/>
    <n v="1610.42114257812"/>
    <n v="32186.829643459601"/>
    <n v="32190"/>
    <n v="9.84888642550338E-5"/>
    <n v="1800.0043087005599"/>
    <n v="25314.187885144202"/>
    <n v="34012.999943598603"/>
    <n v="0.25574962728600897"/>
    <n v="32190"/>
    <n v="159.44688749313349"/>
    <n v="43450"/>
    <n v="0.34979807393600498"/>
    <n v="374.38460087776178"/>
    <n v="36417"/>
    <x v="1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m2n15_1"/>
    <x v="0"/>
    <x v="0"/>
    <n v="9.7948074340820295"/>
    <n v="7454.9999961904696"/>
    <n v="7454.9999961904696"/>
    <n v="0"/>
    <n v="1800.09080123901"/>
    <n v="7486.2256724564804"/>
    <n v="7585.9999881609401"/>
    <n v="1.3152427611412099E-2"/>
    <n v="7486.2256724564804"/>
    <n v="1.502830982208252"/>
    <n v="8901"/>
    <b v="0"/>
    <n v="3.6988832950592041"/>
    <n v="7777"/>
    <n v="3.8841245277088585E-2"/>
    <n v="6.3449203968048096"/>
    <n v="7795"/>
    <n v="4.1245661172033626E-2"/>
    <n v="8.6026546955108643"/>
    <n v="7869"/>
    <n v="5.1130482073474356E-2"/>
    <x v="0"/>
    <n v="7875"/>
    <n v="5.1931954038456039E-2"/>
  </r>
  <r>
    <s v="m2n15_2"/>
    <x v="0"/>
    <x v="0"/>
    <n v="19.1431159973144"/>
    <n v="8838"/>
    <n v="8838"/>
    <n v="0"/>
    <n v="1800.08839607238"/>
    <n v="8836.8082853178094"/>
    <n v="8900.9999918046306"/>
    <n v="7.2117409893185103E-3"/>
    <n v="8838"/>
    <n v="1.639037132263184"/>
    <n v="10462"/>
    <n v="0.18375198008599231"/>
    <n v="4.0541696548461914"/>
    <n v="9539"/>
    <n v="7.9316587463226979E-2"/>
    <n v="5.6973197460174561"/>
    <n v="9313"/>
    <n v="5.3745191219732973E-2"/>
    <n v="6.402935266494751"/>
    <n v="9313"/>
    <n v="5.3745191219732973E-2"/>
    <x v="1"/>
    <n v="9217"/>
    <n v="4.2883005204797466E-2"/>
  </r>
  <r>
    <s v="m2n15_3"/>
    <x v="0"/>
    <x v="0"/>
    <n v="30.552299499511701"/>
    <n v="9309.9999999999909"/>
    <n v="9310"/>
    <n v="3.9076034447816398E-16"/>
    <n v="1816.55871772766"/>
    <n v="9374.9934869514691"/>
    <n v="9425.9997641542104"/>
    <n v="5.4112325990827602E-3"/>
    <n v="9374.9934869514691"/>
    <n v="1.5742015838623049"/>
    <n v="11503"/>
    <n v="0.2269875190857876"/>
    <n v="3.5609250068664551"/>
    <n v="10249"/>
    <n v="9.3227426159283408E-2"/>
    <n v="5.1950876712799072"/>
    <n v="10224"/>
    <n v="9.0560757640014977E-2"/>
    <n v="6.096630334854126"/>
    <n v="10224"/>
    <n v="9.0560757640014977E-2"/>
    <x v="2"/>
    <n v="10173"/>
    <n v="8.5120753860707388E-2"/>
  </r>
  <r>
    <s v="m2n15_4"/>
    <x v="0"/>
    <x v="0"/>
    <n v="11.344661712646401"/>
    <n v="9018"/>
    <n v="9018"/>
    <n v="0"/>
    <n v="1800.0371646881099"/>
    <n v="8994.4994780220004"/>
    <n v="9113.9999920228493"/>
    <n v="1.31117526997424E-2"/>
    <n v="9018"/>
    <n v="1.444442510604858"/>
    <n v="11160"/>
    <n v="0.2375249500998004"/>
    <n v="3.307811975479126"/>
    <n v="9985"/>
    <n v="0.10722998447549346"/>
    <n v="6.0418746471405029"/>
    <n v="9985"/>
    <n v="0.10722998447549346"/>
    <n v="6.4698464870452881"/>
    <n v="9985"/>
    <n v="0.10722998447549346"/>
    <x v="3"/>
    <n v="10098"/>
    <n v="0.11976047904191617"/>
  </r>
  <r>
    <s v="m2n15_5"/>
    <x v="0"/>
    <x v="0"/>
    <n v="3.53155517578125"/>
    <n v="11810.9999999999"/>
    <n v="11811"/>
    <n v="3.0801615503274101E-16"/>
    <n v="1800.0722961425699"/>
    <n v="12120.4409630112"/>
    <n v="12571.9999225223"/>
    <n v="3.5917830281095603E-2"/>
    <n v="12120.4409630112"/>
    <n v="1.43549108505249"/>
    <n v="14092"/>
    <n v="0.16266396932302582"/>
    <n v="3.4392743110656738"/>
    <n v="14084"/>
    <n v="0.16200392733079022"/>
    <n v="5.4257421493530273"/>
    <n v="13654"/>
    <n v="0.12652667024812622"/>
    <n v="6.2395632266998291"/>
    <n v="13654"/>
    <n v="0.12652667024812622"/>
    <x v="4"/>
    <n v="13673"/>
    <n v="0.12809426997968579"/>
  </r>
  <r>
    <s v="m2n15_6"/>
    <x v="0"/>
    <x v="0"/>
    <n v="4.8091354370117099"/>
    <n v="10206.9999999998"/>
    <n v="10206.9999999998"/>
    <n v="0"/>
    <n v="1800.05373001098"/>
    <n v="10294.860124815201"/>
    <n v="10739.999982313901"/>
    <n v="4.1446914174270703E-2"/>
    <n v="10294.860124815201"/>
    <n v="1.6298370361328121"/>
    <n v="12317"/>
    <n v="0.19642227778408963"/>
    <n v="3.7193508148193359"/>
    <n v="11786"/>
    <n v="0.14484314085924174"/>
    <n v="5.2736217975616464"/>
    <n v="11642"/>
    <n v="0.13085557830335079"/>
    <n v="6.5053060054779053"/>
    <n v="11609"/>
    <n v="0.12765009521762577"/>
    <x v="5"/>
    <n v="11609"/>
    <n v="0.12765009521762577"/>
  </r>
  <r>
    <s v="m2n15_7"/>
    <x v="0"/>
    <x v="0"/>
    <n v="4.7104015350341797"/>
    <n v="10625.8872180451"/>
    <n v="10626"/>
    <n v="1.06137732804725E-5"/>
    <n v="1800.0403442382801"/>
    <n v="10917.5173391835"/>
    <n v="11287.999948152299"/>
    <n v="3.2820925821274202E-2"/>
    <n v="10917.5173391835"/>
    <n v="1.8890893459320071"/>
    <n v="11879"/>
    <n v="8.8067884936229274E-2"/>
    <n v="4.1262264251708984"/>
    <n v="11810"/>
    <n v="8.1747766739360864E-2"/>
    <n v="4.7859933376312256"/>
    <n v="11769"/>
    <n v="7.7992334187598475E-2"/>
    <n v="5.5706219673156738"/>
    <n v="11769"/>
    <n v="7.7992334187598475E-2"/>
    <x v="6"/>
    <n v="11819"/>
    <n v="8.2572129982430645E-2"/>
  </r>
  <r>
    <s v="m2n15_8"/>
    <x v="0"/>
    <x v="0"/>
    <n v="17.244884490966701"/>
    <n v="9529"/>
    <n v="9529"/>
    <n v="0"/>
    <n v="1800.06225585937"/>
    <n v="9564.6793582135706"/>
    <n v="9593.9994887450903"/>
    <n v="3.0560904830061399E-3"/>
    <n v="9564.6793582135706"/>
    <n v="1.737812280654907"/>
    <n v="10280"/>
    <n v="7.4787728369812539E-2"/>
    <n v="3.8224918842315669"/>
    <n v="9908"/>
    <n v="3.589463158444578E-2"/>
    <n v="6.0146737098693848"/>
    <n v="10097"/>
    <n v="5.5654833983462756E-2"/>
    <n v="6.4194047451019287"/>
    <n v="10097"/>
    <n v="5.5654833983462756E-2"/>
    <x v="7"/>
    <n v="9969"/>
    <n v="4.2272263046562369E-2"/>
  </r>
  <r>
    <s v="m2n15_9"/>
    <x v="0"/>
    <x v="0"/>
    <n v="9.6302471160888601"/>
    <n v="9663.9999999998799"/>
    <n v="9663.9999999998799"/>
    <n v="0"/>
    <n v="1800.0440711975"/>
    <n v="9701.6908822671303"/>
    <n v="9942.9999988562304"/>
    <n v="2.4269246365972E-2"/>
    <n v="9701.6908822671303"/>
    <n v="1.963240385055542"/>
    <n v="11271"/>
    <n v="0.16175624814033934"/>
    <n v="4.2642326354980469"/>
    <n v="10373"/>
    <n v="6.9195063611014115E-2"/>
    <n v="7.026878833770752"/>
    <n v="10784"/>
    <n v="0.11155881287777655"/>
    <n v="7.1399824619293213"/>
    <n v="10784"/>
    <n v="0.11155881287777655"/>
    <x v="8"/>
    <n v="10373"/>
    <n v="6.9195063611014115E-2"/>
  </r>
  <r>
    <s v="m2n15_10"/>
    <x v="0"/>
    <x v="0"/>
    <n v="6.2881793975829998"/>
    <n v="9384.9999999999709"/>
    <n v="9384.9999999999709"/>
    <n v="0"/>
    <n v="1800.0618152618399"/>
    <n v="9574.3821749060098"/>
    <n v="9898.9998504971809"/>
    <n v="3.2792977118276202E-2"/>
    <n v="9574.3821749060098"/>
    <n v="1.4072666168212891"/>
    <n v="11509"/>
    <n v="0.20206189702396979"/>
    <n v="3.5317757129669189"/>
    <n v="10481"/>
    <n v="9.4692044722237162E-2"/>
    <n v="4.1021003723144531"/>
    <n v="10878"/>
    <n v="0.13615686122397633"/>
    <n v="4.2131991386413574"/>
    <n v="10878"/>
    <n v="0.13615686122397633"/>
    <x v="9"/>
    <n v="10387"/>
    <n v="8.4874178850288848E-2"/>
  </r>
  <r>
    <s v="m2n15_11"/>
    <x v="0"/>
    <x v="0"/>
    <n v="3.8955841064453098"/>
    <n v="9061"/>
    <n v="9061"/>
    <n v="0"/>
    <n v="1800.0903759002599"/>
    <n v="9107.0888047598601"/>
    <n v="9420.9985974869196"/>
    <n v="3.3320224971777501E-2"/>
    <n v="9107.0888047598601"/>
    <n v="1.6901378631591799"/>
    <n v="11341"/>
    <n v="0.24529366553146781"/>
    <n v="3.856884241104126"/>
    <n v="10512"/>
    <n v="0.15426567428505331"/>
    <n v="6.2514359951019287"/>
    <n v="10430"/>
    <n v="0.1452616992763609"/>
    <n v="6.8265907764434806"/>
    <n v="10430"/>
    <n v="0.1452616992763609"/>
    <x v="10"/>
    <n v="10183"/>
    <n v="0.11813996967700702"/>
  </r>
  <r>
    <s v="m2n15_12"/>
    <x v="0"/>
    <x v="0"/>
    <n v="32.468173980712798"/>
    <n v="10421"/>
    <n v="10421"/>
    <n v="0"/>
    <n v="1800.07519340515"/>
    <n v="10611.604407812099"/>
    <n v="11175.9998470512"/>
    <n v="5.0500666335277999E-2"/>
    <n v="10611.604407812099"/>
    <n v="1.64336633682251"/>
    <n v="12396"/>
    <n v="0.16815511807755065"/>
    <n v="5.8295385837554932"/>
    <n v="12396"/>
    <n v="0.16815511807755065"/>
    <n v="5.2954699993133536"/>
    <n v="12185"/>
    <n v="0.14827122569981888"/>
    <n v="6.0784029960632324"/>
    <n v="12185"/>
    <n v="0.14827122569981888"/>
    <x v="11"/>
    <n v="11808"/>
    <n v="0.11274408149884786"/>
  </r>
  <r>
    <s v="m2n15_13"/>
    <x v="0"/>
    <x v="0"/>
    <n v="5.9500541687011701"/>
    <n v="8732"/>
    <n v="8732"/>
    <n v="0"/>
    <n v="1800.0984344482399"/>
    <n v="8863.6889377063999"/>
    <n v="9515.9999973777303"/>
    <n v="6.85488713588778E-2"/>
    <n v="8863.6889377063999"/>
    <n v="1.4587118625640869"/>
    <n v="11599"/>
    <n v="0.30859736634681578"/>
    <n v="4.0799109935760498"/>
    <n v="10196"/>
    <n v="0.15031112572395322"/>
    <n v="5.2137448787689209"/>
    <n v="10211"/>
    <n v="0.15200342337850986"/>
    <n v="5.4795975685119629"/>
    <n v="10211"/>
    <n v="0.15200342337850986"/>
    <x v="12"/>
    <n v="10745"/>
    <n v="0.21224921988072554"/>
  </r>
  <r>
    <s v="m2n15_14"/>
    <x v="0"/>
    <x v="0"/>
    <n v="11.4783058166503"/>
    <n v="10683"/>
    <n v="10683"/>
    <n v="0"/>
    <n v="1800.0648689269999"/>
    <n v="10896.759637478401"/>
    <n v="11311"/>
    <n v="3.6622788658965802E-2"/>
    <n v="10896.759637478401"/>
    <n v="2.2256495952606201"/>
    <n v="13363"/>
    <n v="0.22632786668425656"/>
    <n v="3.5106592178344731"/>
    <n v="12210"/>
    <n v="0.12051659449336022"/>
    <n v="4.4479978084564209"/>
    <n v="13004"/>
    <n v="0.19338229277572944"/>
    <n v="4.6427392959594727"/>
    <n v="13004"/>
    <n v="0.19338229277572944"/>
    <x v="13"/>
    <n v="12134"/>
    <n v="0.11354204402804528"/>
  </r>
  <r>
    <s v="m2n15_15"/>
    <x v="0"/>
    <x v="0"/>
    <n v="6.5923652648925701"/>
    <n v="9074.9999939999798"/>
    <n v="9074.9999939999798"/>
    <n v="2.0043960382903499E-16"/>
    <n v="832.96684074401799"/>
    <n v="9112"/>
    <n v="9112"/>
    <n v="0"/>
    <n v="9112"/>
    <n v="1.5701115131378169"/>
    <n v="9894"/>
    <n v="8.5820895522388058E-2"/>
    <n v="3.9290871620178218"/>
    <n v="9558"/>
    <n v="4.8946444249341525E-2"/>
    <n v="5.8581743240356454"/>
    <n v="9636"/>
    <n v="5.7506584723441619E-2"/>
    <n v="6.2675607204437256"/>
    <n v="9636"/>
    <n v="5.7506584723441619E-2"/>
    <x v="14"/>
    <n v="9558"/>
    <n v="4.8946444249341525E-2"/>
  </r>
  <r>
    <s v="m2n15_16"/>
    <x v="0"/>
    <x v="0"/>
    <n v="8.1222801208496094"/>
    <n v="6661.99999999999"/>
    <n v="6661.99999999999"/>
    <n v="0"/>
    <n v="1800.07004737854"/>
    <n v="6721.5595314433904"/>
    <n v="6844.9999655620904"/>
    <n v="1.80336646807506E-2"/>
    <n v="6721.5595314433904"/>
    <n v="1.4594664573669429"/>
    <n v="8419"/>
    <n v="0.25253670083795282"/>
    <n v="3.6302733421325679"/>
    <n v="8464"/>
    <n v="0.2592315757088054"/>
    <n v="5.1851277351379386"/>
    <n v="7416"/>
    <n v="0.10331537871650527"/>
    <n v="5.3915619850158691"/>
    <n v="7416"/>
    <n v="0.10331537871650527"/>
    <x v="15"/>
    <n v="7427"/>
    <n v="0.10495190368493591"/>
  </r>
  <r>
    <s v="m2n15_17"/>
    <x v="0"/>
    <x v="0"/>
    <n v="12.4068202972412"/>
    <n v="8251.0000000000091"/>
    <n v="8251.00000000002"/>
    <n v="2.2045684202470599E-16"/>
    <n v="1800.04870986938"/>
    <n v="8254.4853653615191"/>
    <n v="8584.9999552263307"/>
    <n v="3.8499078810548398E-2"/>
    <n v="8254.4853653615191"/>
    <n v="1.5689535140991211"/>
    <n v="11503"/>
    <n v="0.39354538664158217"/>
    <n v="3.741626501083374"/>
    <n v="9089"/>
    <n v="0.10109832384467882"/>
    <n v="6.8069679737091056"/>
    <n v="9496"/>
    <n v="0.1504048501737342"/>
    <n v="6.2324783802032471"/>
    <n v="9248"/>
    <n v="0.12036057860222134"/>
    <x v="16"/>
    <n v="9263"/>
    <n v="0.12217777244727251"/>
  </r>
  <r>
    <s v="m2n15_18"/>
    <x v="0"/>
    <x v="0"/>
    <n v="11.3406677246093"/>
    <n v="7451.9999983158596"/>
    <n v="7451.9999983158596"/>
    <n v="0"/>
    <n v="1800.06956481933"/>
    <n v="7722.5853514833698"/>
    <n v="8118.9999990780198"/>
    <n v="4.8825550885535501E-2"/>
    <n v="7722.5853514833698"/>
    <n v="1.860390424728394"/>
    <n v="9129"/>
    <n v="0.18211707407629793"/>
    <n v="4.1047136783599854"/>
    <n v="8948"/>
    <n v="0.15867932729047146"/>
    <n v="7.2478902339935303"/>
    <n v="8695"/>
    <n v="0.12591827791580792"/>
    <n v="7.3395285606384277"/>
    <n v="8695"/>
    <n v="0.12591827791580792"/>
    <x v="17"/>
    <n v="9035"/>
    <n v="0.16994498458531623"/>
  </r>
  <r>
    <s v="m2n15_19"/>
    <x v="0"/>
    <x v="0"/>
    <n v="17.155094146728501"/>
    <n v="9260"/>
    <n v="9260"/>
    <n v="0"/>
    <n v="1800.05127716064"/>
    <n v="9300.5080214653699"/>
    <n v="9608.9999999999909"/>
    <n v="3.2104483144408197E-2"/>
    <n v="9300.5080214653699"/>
    <n v="1.925537109375"/>
    <n v="10790"/>
    <n v="0.16015167935954844"/>
    <n v="4.2099502086639404"/>
    <n v="10002"/>
    <n v="7.5425124833568433E-2"/>
    <n v="9.379166841506958"/>
    <n v="10087"/>
    <n v="8.4564410537512985E-2"/>
    <n v="6.4064681529998779"/>
    <n v="10087"/>
    <n v="8.4564410537512985E-2"/>
    <x v="18"/>
    <n v="10421"/>
    <n v="0.12047642730360095"/>
  </r>
  <r>
    <s v="m2n15_20"/>
    <x v="0"/>
    <x v="0"/>
    <n v="17.560045242309499"/>
    <n v="7461.9999941752503"/>
    <n v="7461.9999941752503"/>
    <n v="0"/>
    <n v="1800.0599784850999"/>
    <n v="7435.1343723981499"/>
    <n v="7672.9999442381804"/>
    <n v="3.1000335405796099E-2"/>
    <n v="7461.9999941752503"/>
    <n v="1.506036758422852"/>
    <n v="8069"/>
    <n v="8.1345484628593784E-2"/>
    <n v="3.666237354278564"/>
    <n v="8601"/>
    <n v="0.15264004378368262"/>
    <n v="6.9969382286071777"/>
    <n v="7921"/>
    <n v="6.1511659901238233E-2"/>
    <n v="6.1583664417266846"/>
    <n v="7921"/>
    <n v="6.1511659901238233E-2"/>
    <x v="19"/>
    <n v="7913"/>
    <n v="6.0439561267327122E-2"/>
  </r>
  <r>
    <s v="m3n15_1"/>
    <x v="1"/>
    <x v="0"/>
    <n v="4.9179096221923801"/>
    <n v="9736.99999999998"/>
    <n v="9736.9999999999909"/>
    <n v="1.8681209854635399E-16"/>
    <n v="1800.0827922820999"/>
    <n v="10259.7110512698"/>
    <n v="10619.9999142746"/>
    <n v="3.3925505264887697E-2"/>
    <n v="10259.7110512698"/>
    <n v="2.2509968280792241"/>
    <n v="11624"/>
    <n v="0.13297537736809339"/>
    <n v="5.6219925880432129"/>
    <n v="10831"/>
    <n v="5.5682752260307958E-2"/>
    <n v="41.895825862884521"/>
    <n v="24303"/>
    <n v="1.3687801614054349"/>
    <n v="6.2613513469696036"/>
    <n v="11610"/>
    <n v="0.13161081652129769"/>
    <x v="20"/>
    <n v="11083"/>
    <n v="8.0244847502630695E-2"/>
  </r>
  <r>
    <s v="m3n15_2"/>
    <x v="1"/>
    <x v="0"/>
    <n v="14.598979949951101"/>
    <n v="8064"/>
    <n v="8064"/>
    <n v="0"/>
    <n v="1800.0517101287801"/>
    <n v="8172.26975127681"/>
    <n v="8433.9999264752496"/>
    <n v="3.10327457292051E-2"/>
    <n v="8172.26975127681"/>
    <n v="2.4288160800933838"/>
    <n v="9014"/>
    <n v="0.10299834370881855"/>
    <n v="4.8899662494659424"/>
    <n v="9057"/>
    <n v="0.1082600398236931"/>
    <n v="35.914967060089111"/>
    <n v="16160"/>
    <n v="0.9774188189854125"/>
    <n v="5.7814295291900626"/>
    <n v="9112"/>
    <n v="0.11499011624969543"/>
    <x v="21"/>
    <n v="8907"/>
    <n v="8.9905285934595833E-2"/>
  </r>
  <r>
    <s v="m3n15_3"/>
    <x v="1"/>
    <x v="0"/>
    <n v="29.6488437652587"/>
    <n v="10640"/>
    <n v="10640"/>
    <n v="0"/>
    <n v="1800.0534114837601"/>
    <n v="10784.4252313505"/>
    <n v="10963.999985090901"/>
    <n v="1.63785802612685E-2"/>
    <n v="10784.4252313505"/>
    <n v="2.057575941085815"/>
    <n v="11772"/>
    <n v="9.1574168067724532E-2"/>
    <n v="3.9578206539154048"/>
    <n v="11316"/>
    <n v="4.9290968896905429E-2"/>
    <n v="30.15753602981567"/>
    <n v="18884"/>
    <n v="0.75104371303014861"/>
    <n v="7.372628927230835"/>
    <n v="11316"/>
    <n v="4.9290968896905429E-2"/>
    <x v="22"/>
    <n v="11316"/>
    <n v="4.9290968896905429E-2"/>
  </r>
  <r>
    <s v="m3n15_4"/>
    <x v="1"/>
    <x v="0"/>
    <n v="17.8173427581787"/>
    <n v="12108"/>
    <n v="12108"/>
    <n v="0"/>
    <n v="1501.7257633209199"/>
    <n v="12163"/>
    <n v="12163"/>
    <n v="0"/>
    <n v="12163"/>
    <n v="2.538526296615601"/>
    <n v="12677"/>
    <n v="4.2259311025240484E-2"/>
    <n v="5.4483797550201416"/>
    <n v="12717"/>
    <n v="4.5547973361835074E-2"/>
    <n v="35.576781749725342"/>
    <n v="20148"/>
    <n v="0.65649921894269503"/>
    <n v="7.5415468215942383"/>
    <n v="12563"/>
    <n v="3.2886623365945902E-2"/>
    <x v="23"/>
    <n v="12621"/>
    <n v="3.7655183754008059E-2"/>
  </r>
  <r>
    <s v="m3n15_5"/>
    <x v="1"/>
    <x v="0"/>
    <n v="11.5203552246093"/>
    <n v="10231"/>
    <n v="10231"/>
    <n v="0"/>
    <n v="1800.07738494873"/>
    <n v="10590.1160215895"/>
    <n v="11024.999911803599"/>
    <n v="3.9445251128623099E-2"/>
    <n v="10590.1160215895"/>
    <n v="2.0036523342132568"/>
    <n v="11709"/>
    <n v="0.10565360909450772"/>
    <n v="4.8538575172424316"/>
    <n v="11585"/>
    <n v="9.3944577791431547E-2"/>
    <n v="33.334940195083618"/>
    <n v="15595"/>
    <n v="0.47259954170542728"/>
    <n v="5.8267865180969238"/>
    <n v="11257"/>
    <n v="6.2972301441359069E-2"/>
    <x v="24"/>
    <n v="11459"/>
    <n v="8.2046691144757364E-2"/>
  </r>
  <r>
    <s v="m3n15_6"/>
    <x v="1"/>
    <x v="0"/>
    <n v="8.4143199920654297"/>
    <n v="8827"/>
    <n v="8827"/>
    <n v="0"/>
    <n v="1800.06992530822"/>
    <n v="9340.9634662030294"/>
    <n v="9572.9999610733594"/>
    <n v="2.4238639487502E-2"/>
    <n v="9340.9634662030294"/>
    <n v="2.9468309879302979"/>
    <n v="10273"/>
    <n v="9.9779486042228402E-2"/>
    <n v="4.419295072555542"/>
    <n v="9942"/>
    <n v="6.4344169203916557E-2"/>
    <n v="37.759400367736824"/>
    <n v="21334"/>
    <n v="1.2839185783339726"/>
    <n v="4.9070055484771729"/>
    <n v="9990"/>
    <n v="6.9482825422161179E-2"/>
    <x v="25"/>
    <n v="10018"/>
    <n v="7.2480374882803872E-2"/>
  </r>
  <r>
    <s v="m3n15_7"/>
    <x v="1"/>
    <x v="0"/>
    <n v="5.2059059143066397"/>
    <n v="10257.9999999999"/>
    <n v="10257.9999999999"/>
    <n v="0"/>
    <n v="1800.0653362274099"/>
    <n v="10953.3022187638"/>
    <n v="11322.999705857101"/>
    <n v="3.2650136597818201E-2"/>
    <n v="10953.3022187638"/>
    <n v="2.1243607997894292"/>
    <n v="11963"/>
    <n v="9.2182043466902133E-2"/>
    <n v="4.7203407287597656"/>
    <n v="11645"/>
    <n v="6.314970293171239E-2"/>
    <n v="40.344209671020508"/>
    <n v="13744"/>
    <n v="0.25478140979763464"/>
    <n v="6.1463315486907959"/>
    <n v="11645"/>
    <n v="6.314970293171239E-2"/>
    <x v="26"/>
    <n v="11637"/>
    <n v="6.2419329584915167E-2"/>
  </r>
  <r>
    <s v="m3n15_8"/>
    <x v="1"/>
    <x v="0"/>
    <n v="11.060579299926699"/>
    <n v="10408.9999999999"/>
    <n v="10408.9999999999"/>
    <n v="0"/>
    <n v="1800.0882358551"/>
    <n v="11115.2417092509"/>
    <n v="11375.999860695099"/>
    <n v="2.2921778712845401E-2"/>
    <n v="11115.2417092509"/>
    <n v="2.2132894992828369"/>
    <n v="12644"/>
    <n v="0.13753711621734302"/>
    <n v="5.4762694835662842"/>
    <n v="12022"/>
    <n v="8.1577919263278856E-2"/>
    <n v="32.828702449798577"/>
    <n v="20377"/>
    <n v="0.83324848285042696"/>
    <n v="6.8263626098632813"/>
    <n v="12017"/>
    <n v="8.1128086490336218E-2"/>
    <x v="27"/>
    <n v="12193"/>
    <n v="9.6962200097917076E-2"/>
  </r>
  <r>
    <s v="m3n15_9"/>
    <x v="1"/>
    <x v="0"/>
    <n v="139.30123901367099"/>
    <n v="8628.7012950587596"/>
    <n v="8629"/>
    <n v="3.4616402970582198E-5"/>
    <n v="1800.05662345886"/>
    <n v="8801.3334507344098"/>
    <n v="9321.9998735355894"/>
    <n v="5.5853511034612703E-2"/>
    <n v="8801.3334507344098"/>
    <n v="2.3954277038574219"/>
    <n v="9802"/>
    <n v="0.11369487985733476"/>
    <n v="5.4560086727142334"/>
    <n v="9802"/>
    <n v="0.11369487985733476"/>
    <n v="35.702130794525146"/>
    <n v="19685"/>
    <n v="1.2365929106296301"/>
    <n v="7.2562127113342294"/>
    <n v="9802"/>
    <n v="0.11369487985733476"/>
    <x v="28"/>
    <n v="10026"/>
    <n v="0.13914556880734935"/>
  </r>
  <r>
    <s v="m3n15_10"/>
    <x v="1"/>
    <x v="0"/>
    <n v="16.654649734496999"/>
    <n v="9309.9999985533905"/>
    <n v="9309.9999985533905"/>
    <n v="0"/>
    <n v="1800.0906276702799"/>
    <n v="9369.6124007882609"/>
    <n v="9507.9999862535296"/>
    <n v="1.45548575584087E-2"/>
    <n v="9369.6124007882609"/>
    <n v="2.3593168258666992"/>
    <n v="9945"/>
    <n v="6.1409968160831503E-2"/>
    <n v="4.4230654239654541"/>
    <n v="9910"/>
    <n v="5.7674488132110631E-2"/>
    <n v="31.918344020843509"/>
    <n v="24432"/>
    <n v="1.6075785160488121"/>
    <n v="5.1590237617492676"/>
    <n v="10994"/>
    <n v="0.17336764102163715"/>
    <x v="29"/>
    <n v="9853"/>
    <n v="5.1590992085336636E-2"/>
  </r>
  <r>
    <s v="m3n15_11"/>
    <x v="1"/>
    <x v="0"/>
    <n v="11.681432723999"/>
    <n v="5619"/>
    <n v="5619"/>
    <n v="0"/>
    <n v="1800.03513526916"/>
    <n v="5681.4661100651401"/>
    <n v="5908.9998266145403"/>
    <n v="3.8506299412055099E-2"/>
    <n v="5681.4661100651401"/>
    <n v="2.3318190574646001"/>
    <n v="6197"/>
    <n v="9.0739587273354183E-2"/>
    <n v="4.8281135559082031"/>
    <n v="6076"/>
    <n v="6.9442267592851381E-2"/>
    <n v="31.058346509933472"/>
    <n v="19094"/>
    <n v="2.3607522477646321"/>
    <n v="7.461301326751709"/>
    <n v="6076"/>
    <n v="6.9442267592851381E-2"/>
    <x v="30"/>
    <n v="6076"/>
    <n v="6.9442267592851381E-2"/>
  </r>
  <r>
    <s v="m3n15_12"/>
    <x v="1"/>
    <x v="0"/>
    <n v="7.7105827331542898"/>
    <n v="10243"/>
    <n v="10243"/>
    <n v="3.5516731495574599E-16"/>
    <n v="1800.0511760711599"/>
    <n v="10655.33695352"/>
    <n v="11042.9998912883"/>
    <n v="3.5104857519204898E-2"/>
    <n v="10655.33695352"/>
    <n v="2.263924360275269"/>
    <n v="11542"/>
    <n v="8.3213046227232648E-2"/>
    <n v="4.9888050556182861"/>
    <n v="11571"/>
    <n v="8.5934687046899064E-2"/>
    <n v="34.135334968566887"/>
    <n v="21491"/>
    <n v="1.016923546739686"/>
    <n v="7.4934775829315194"/>
    <n v="11548"/>
    <n v="8.3776144327853283E-2"/>
    <x v="31"/>
    <n v="11571"/>
    <n v="8.5934687046899064E-2"/>
  </r>
  <r>
    <s v="m3n15_13"/>
    <x v="1"/>
    <x v="0"/>
    <n v="12.7695007324218"/>
    <n v="9119"/>
    <n v="9119"/>
    <n v="0"/>
    <n v="1800.0776939391999"/>
    <n v="9203.7765145899102"/>
    <n v="9469.9999191578809"/>
    <n v="2.8112292169020801E-2"/>
    <n v="9203.7765145899102"/>
    <n v="2.350567102432251"/>
    <n v="10570"/>
    <n v="0.14844161885551435"/>
    <n v="4.8878159523010254"/>
    <n v="10262"/>
    <n v="0.11497709486237354"/>
    <n v="29.550187587738041"/>
    <n v="15224"/>
    <n v="0.65410361451810317"/>
    <n v="6.8670778274536133"/>
    <n v="10258"/>
    <n v="0.11454249065467041"/>
    <x v="32"/>
    <n v="10262"/>
    <n v="0.11497709486237354"/>
  </r>
  <r>
    <s v="m3n15_14"/>
    <x v="1"/>
    <x v="0"/>
    <n v="40.984331130981403"/>
    <n v="11712"/>
    <n v="11712"/>
    <n v="0"/>
    <n v="1800.0880203247"/>
    <n v="11765.655158265399"/>
    <n v="11973.9999913599"/>
    <n v="1.7399768936434599E-2"/>
    <n v="11765.655158265399"/>
    <n v="2.5349373817443852"/>
    <n v="12402"/>
    <n v="5.408494751671921E-2"/>
    <n v="4.325347900390625"/>
    <n v="12306"/>
    <n v="4.5925605881369666E-2"/>
    <n v="31.97373986244202"/>
    <n v="15333"/>
    <n v="0.303199846820985"/>
    <n v="6.4724245071411133"/>
    <n v="12398"/>
    <n v="5.3744974948579646E-2"/>
    <x v="33"/>
    <n v="12306"/>
    <n v="4.5925605881369666E-2"/>
  </r>
  <r>
    <s v="m3n15_15"/>
    <x v="1"/>
    <x v="0"/>
    <n v="23.7413120269775"/>
    <n v="11769"/>
    <n v="11769"/>
    <n v="0"/>
    <n v="1257.8134307861301"/>
    <n v="11991"/>
    <n v="11991"/>
    <n v="0"/>
    <n v="11991"/>
    <n v="2.1878619194030762"/>
    <n v="13212"/>
    <n v="0.101826369777333"/>
    <n v="4.7009322643280029"/>
    <n v="12875"/>
    <n v="7.372195813526812E-2"/>
    <n v="32.273190259933472"/>
    <n v="17159"/>
    <n v="0.43098990909849055"/>
    <n v="6.3228592872619629"/>
    <n v="12920"/>
    <n v="7.7474772746226342E-2"/>
    <x v="34"/>
    <n v="12848"/>
    <n v="7.147026936869319E-2"/>
  </r>
  <r>
    <s v="m3n15_16"/>
    <x v="1"/>
    <x v="0"/>
    <n v="42.496734619140597"/>
    <n v="8959.2427542251899"/>
    <n v="8960"/>
    <n v="8.4514037366188496E-5"/>
    <n v="1671.6631603240901"/>
    <n v="9305"/>
    <n v="9305"/>
    <n v="0"/>
    <n v="9305"/>
    <n v="2.0947625637054439"/>
    <n v="9983"/>
    <n v="7.2864051585169259E-2"/>
    <n v="4.5752091407775879"/>
    <n v="9688"/>
    <n v="4.1160666308436324E-2"/>
    <n v="30.357564449310299"/>
    <n v="14685"/>
    <n v="0.57818377216550243"/>
    <n v="6.7035958766937256"/>
    <n v="9763"/>
    <n v="4.9220849005910804E-2"/>
    <x v="35"/>
    <n v="9688"/>
    <n v="4.1160666308436324E-2"/>
  </r>
  <r>
    <s v="m3n15_17"/>
    <x v="1"/>
    <x v="0"/>
    <n v="10.0020694732666"/>
    <n v="6895.9999999998599"/>
    <n v="6895.9999999998599"/>
    <n v="0"/>
    <n v="1800.07106781005"/>
    <n v="7104.06954423773"/>
    <n v="7502.9999823529297"/>
    <n v="5.3169457424161702E-2"/>
    <n v="7104.06954423773"/>
    <n v="2.0266234874725342"/>
    <n v="7863"/>
    <n v="0.10683038095789131"/>
    <n v="4.4863250255584717"/>
    <n v="7880"/>
    <n v="0.1092233755498135"/>
    <n v="25.177222967147831"/>
    <n v="24695"/>
    <n v="2.4761765557363762"/>
    <n v="6.1023139953613281"/>
    <n v="7873"/>
    <n v="0.10823802483549259"/>
    <x v="36"/>
    <n v="7880"/>
    <n v="0.1092233755498135"/>
  </r>
  <r>
    <s v="m3n15_18"/>
    <x v="1"/>
    <x v="0"/>
    <n v="9.7624893188476491"/>
    <n v="9043"/>
    <n v="9043"/>
    <n v="0"/>
    <n v="1800.1340560913"/>
    <n v="9181.7390082694492"/>
    <n v="9560.9999981981"/>
    <n v="3.9667502353324197E-2"/>
    <n v="9181.7390082694492"/>
    <n v="2.0941083431243901"/>
    <n v="9821"/>
    <n v="6.9623084598114393E-2"/>
    <n v="4.2254703044891357"/>
    <n v="9821"/>
    <n v="6.9623084598114393E-2"/>
    <n v="23.22550272941589"/>
    <n v="24117"/>
    <n v="1.6266266094341437"/>
    <n v="5.7284822463989258"/>
    <n v="10252"/>
    <n v="0.11656408342326328"/>
    <x v="37"/>
    <n v="9833"/>
    <n v="7.0930026560763554E-2"/>
  </r>
  <r>
    <s v="m3n15_19"/>
    <x v="1"/>
    <x v="0"/>
    <n v="10.5219612121582"/>
    <n v="6613"/>
    <n v="6613"/>
    <n v="0"/>
    <n v="1800.057264328"/>
    <n v="6762.5402691594099"/>
    <n v="7006.9999850250297"/>
    <n v="3.4887928698168799E-2"/>
    <n v="6762.5402691594099"/>
    <n v="1.8628430366516111"/>
    <n v="9185"/>
    <n v="0.35821742044010096"/>
    <n v="3.5996043682098389"/>
    <n v="7350"/>
    <n v="8.6869683204653492E-2"/>
    <n v="27.03285717964172"/>
    <n v="17483"/>
    <n v="1.5852711117642118"/>
    <n v="5.0370206832885742"/>
    <n v="7350"/>
    <n v="8.6869683204653492E-2"/>
    <x v="38"/>
    <n v="7274"/>
    <n v="7.5631302806891079E-2"/>
  </r>
  <r>
    <s v="m3n15_20"/>
    <x v="1"/>
    <x v="0"/>
    <n v="27.960502624511701"/>
    <n v="9875"/>
    <n v="9875"/>
    <n v="0"/>
    <n v="1800.04016304016"/>
    <n v="10322.807933530699"/>
    <n v="10588.9999447887"/>
    <n v="2.5138541188583899E-2"/>
    <n v="10322.807933530699"/>
    <n v="1.564005374908447"/>
    <n v="12024"/>
    <n v="0.16479935279464641"/>
    <n v="3.6211032867431641"/>
    <n v="11902"/>
    <n v="0.1529808630207819"/>
    <n v="29.911564111709591"/>
    <n v="21369"/>
    <n v="1.0700762948992681"/>
    <n v="4.5440535545349121"/>
    <n v="10992"/>
    <n v="6.4826554051792537E-2"/>
    <x v="39"/>
    <n v="10967"/>
    <n v="6.2404732376820302E-2"/>
  </r>
  <r>
    <s v="m5n15_1"/>
    <x v="2"/>
    <x v="0"/>
    <n v="320.90743637084898"/>
    <n v="8768.9999756273792"/>
    <n v="8769"/>
    <n v="2.77940647408469E-9"/>
    <n v="1800.0760192871001"/>
    <n v="9139.7364039374206"/>
    <n v="9442.9998367509106"/>
    <n v="3.2115158112492097E-2"/>
    <n v="9139.7364039374206"/>
    <n v="3.0829708579999999"/>
    <n v="10788"/>
    <n v="0.18034038655124709"/>
    <n v="4.0364909172058114"/>
    <n v="10781"/>
    <n v="0.17957450013060761"/>
    <n v="5.1600611209869376"/>
    <n v="10689"/>
    <n v="0.1695085643164887"/>
    <n v="5.1842002868652344"/>
    <n v="10689"/>
    <n v="0.1695085643164887"/>
    <x v="40"/>
    <n v="10752"/>
    <n v="0.17640154210224404"/>
  </r>
  <r>
    <s v="m5n15_2"/>
    <x v="2"/>
    <x v="0"/>
    <n v="35.774457931518498"/>
    <n v="10249.9999999999"/>
    <n v="10250"/>
    <n v="3.5492476166748401E-16"/>
    <n v="1800.0657672882"/>
    <n v="10634.0152207089"/>
    <n v="10844.999867544901"/>
    <n v="1.94545550403716E-2"/>
    <n v="10634.0152207089"/>
    <n v="2.4936332700000001"/>
    <n v="11740"/>
    <n v="0.10400443824241318"/>
    <n v="4.4726576805114746"/>
    <n v="11738"/>
    <n v="0.10381636252891362"/>
    <n v="4.9597439765930176"/>
    <n v="11738"/>
    <n v="0.10381636252891362"/>
    <n v="5.0321292877197266"/>
    <n v="11738"/>
    <n v="0.10381636252891362"/>
    <x v="41"/>
    <n v="11838"/>
    <n v="0.11322014820389159"/>
  </r>
  <r>
    <s v="m5n15_3"/>
    <x v="2"/>
    <x v="0"/>
    <n v="57.330726623535099"/>
    <n v="6084.99999999999"/>
    <n v="6085"/>
    <n v="2.98930058101208E-16"/>
    <n v="1800.05665969848"/>
    <n v="6290.8380789618004"/>
    <n v="6674.9999261124904"/>
    <n v="5.7552337288851903E-2"/>
    <n v="6290.8380789618004"/>
    <n v="2.8411104680000001"/>
    <n v="7035"/>
    <n v="0.11829297014127112"/>
    <n v="3.649674654006958"/>
    <n v="7035"/>
    <n v="0.11829297014127112"/>
    <n v="5.4097766876220703"/>
    <n v="6967"/>
    <n v="0.10748359956989849"/>
    <n v="5.1955039501190194"/>
    <n v="6967"/>
    <n v="0.10748359956989849"/>
    <x v="42"/>
    <n v="6967"/>
    <n v="0.10748359956989849"/>
  </r>
  <r>
    <s v="m5n15_4"/>
    <x v="2"/>
    <x v="0"/>
    <n v="23.752393722534102"/>
    <n v="10172"/>
    <n v="10172"/>
    <n v="0"/>
    <n v="1176.13316154479"/>
    <n v="11119"/>
    <n v="11119"/>
    <n v="0"/>
    <n v="11119"/>
    <n v="3.9396023750000002"/>
    <n v="12905"/>
    <n v="0.16062595557154422"/>
    <n v="4.3116724491119376"/>
    <n v="12350"/>
    <n v="0.11071139490961418"/>
    <n v="5.2052180767059326"/>
    <n v="12307"/>
    <n v="0.1068441406601313"/>
    <n v="4.6785717010498047"/>
    <n v="12309"/>
    <n v="0.10702401295080492"/>
    <x v="43"/>
    <n v="12336"/>
    <n v="0.10945228887489883"/>
  </r>
  <r>
    <s v="m5n15_5"/>
    <x v="2"/>
    <x v="0"/>
    <n v="270.33192634582502"/>
    <n v="11542"/>
    <n v="11542"/>
    <n v="0"/>
    <n v="1732.3419265747"/>
    <n v="12049"/>
    <n v="12049"/>
    <n v="0"/>
    <n v="12049"/>
    <n v="3.7000324729999998"/>
    <n v="12590"/>
    <n v="4.4899991700556065E-2"/>
    <n v="6.222275972366333"/>
    <n v="12590"/>
    <n v="4.4899991700556065E-2"/>
    <n v="5.779111385345459"/>
    <n v="12635"/>
    <n v="4.8634741472321358E-2"/>
    <n v="5.7166023254394531"/>
    <n v="12635"/>
    <n v="4.8634741472321358E-2"/>
    <x v="44"/>
    <n v="12627"/>
    <n v="4.7970785957340861E-2"/>
  </r>
  <r>
    <s v="m5n15_6"/>
    <x v="2"/>
    <x v="0"/>
    <n v="35.166866302490199"/>
    <n v="10385"/>
    <n v="10385"/>
    <n v="0"/>
    <n v="1800.09072113037"/>
    <n v="10745.5505573969"/>
    <n v="11001.9999999999"/>
    <n v="2.3309347627984599E-2"/>
    <n v="10745.5505573969"/>
    <n v="2.8693573469999998"/>
    <n v="11889"/>
    <n v="0.10641143387632054"/>
    <n v="4.2214348316192627"/>
    <n v="11621"/>
    <n v="8.1470878381421571E-2"/>
    <n v="5.3911056518554688"/>
    <n v="11626"/>
    <n v="8.1936187252595064E-2"/>
    <n v="5.2054400444030762"/>
    <n v="11705"/>
    <n v="8.9288067417136172E-2"/>
    <x v="45"/>
    <n v="11621"/>
    <n v="8.1470878381421571E-2"/>
  </r>
  <r>
    <s v="m5n15_7"/>
    <x v="2"/>
    <x v="0"/>
    <n v="86.827896118164006"/>
    <n v="11657.303062822601"/>
    <n v="11658"/>
    <n v="5.9781881741393802E-5"/>
    <n v="1534.83106994628"/>
    <n v="12218"/>
    <n v="12218"/>
    <n v="0"/>
    <n v="12218"/>
    <n v="3.1691553589999999"/>
    <n v="12842"/>
    <n v="5.1072188574234734E-2"/>
    <n v="4.4237253665924072"/>
    <n v="12559"/>
    <n v="2.7909641512522509E-2"/>
    <n v="4.913783073425293"/>
    <n v="12631"/>
    <n v="3.3802586348011129E-2"/>
    <n v="5.0106849670410156"/>
    <n v="12631"/>
    <n v="3.3802586348011129E-2"/>
    <x v="46"/>
    <n v="12575"/>
    <n v="2.9219184809297756E-2"/>
  </r>
  <r>
    <s v="m5n15_8"/>
    <x v="2"/>
    <x v="0"/>
    <n v="77.170816421508704"/>
    <n v="8579"/>
    <n v="8579"/>
    <n v="0"/>
    <n v="1156.2185726165701"/>
    <n v="8688"/>
    <n v="8688"/>
    <n v="0"/>
    <n v="8688"/>
    <n v="3.5295584199999999"/>
    <n v="9059"/>
    <n v="4.2702578268876613E-2"/>
    <n v="4.958254337310791"/>
    <n v="9059"/>
    <n v="4.2702578268876613E-2"/>
    <n v="6.0823495388031006"/>
    <n v="8980"/>
    <n v="3.3609576427255983E-2"/>
    <n v="5.813326358795166"/>
    <n v="8980"/>
    <n v="3.3609576427255983E-2"/>
    <x v="47"/>
    <n v="9023"/>
    <n v="3.8558931860036831E-2"/>
  </r>
  <r>
    <s v="m5n15_9"/>
    <x v="2"/>
    <x v="0"/>
    <n v="65.409601211547795"/>
    <n v="8889.99989978343"/>
    <n v="8890"/>
    <n v="1.12729550045165E-8"/>
    <n v="601.08539009094204"/>
    <n v="9467"/>
    <n v="9467"/>
    <n v="0"/>
    <n v="9467"/>
    <n v="2.8290405270000001"/>
    <n v="9983"/>
    <n v="5.4505123059047214E-2"/>
    <n v="4.655325174331665"/>
    <n v="9983"/>
    <n v="5.4505123059047214E-2"/>
    <n v="4.9897804260253906"/>
    <n v="9988"/>
    <n v="5.5033273476286046E-2"/>
    <n v="5.0335924625396729"/>
    <n v="9988"/>
    <n v="5.5033273476286046E-2"/>
    <x v="48"/>
    <n v="9988"/>
    <n v="5.5033273476286046E-2"/>
  </r>
  <r>
    <s v="m5n15_10"/>
    <x v="2"/>
    <x v="0"/>
    <n v="29.1522216796875"/>
    <n v="10362.9999999999"/>
    <n v="10363"/>
    <n v="3.5105459877368601E-16"/>
    <n v="656.76329421997002"/>
    <n v="10781.9997535495"/>
    <n v="10782"/>
    <n v="2.2857581790597201E-8"/>
    <n v="10781.9997535495"/>
    <n v="2.9709622859999998"/>
    <n v="11630"/>
    <n v="7.8649625842491119E-2"/>
    <n v="4.6001083850860596"/>
    <n v="11695"/>
    <n v="8.4678192109022665E-2"/>
    <n v="5.4167671203613281"/>
    <n v="11635"/>
    <n v="7.9113361709147387E-2"/>
    <n v="5.3572771549224854"/>
    <n v="11635"/>
    <n v="7.9113361709147387E-2"/>
    <x v="49"/>
    <n v="11572"/>
    <n v="7.3270289789278353E-2"/>
  </r>
  <r>
    <s v="m5n15_11"/>
    <x v="2"/>
    <x v="0"/>
    <n v="17.116886138916001"/>
    <n v="8075"/>
    <n v="8075"/>
    <n v="0"/>
    <n v="1800.0916271209701"/>
    <n v="8404.7442860579904"/>
    <n v="8501.9998514999897"/>
    <n v="1.1439139865998401E-2"/>
    <n v="8404.7442860579904"/>
    <n v="3.4073374269999999"/>
    <n v="9533"/>
    <n v="0.13424033802118046"/>
    <n v="4.2813024520874023"/>
    <n v="8695"/>
    <n v="3.4534746574442887E-2"/>
    <n v="5.6258938312530518"/>
    <n v="8807"/>
    <n v="4.7860553545844564E-2"/>
    <n v="5.7086164951324463"/>
    <n v="8807"/>
    <n v="4.7860553545844564E-2"/>
    <x v="50"/>
    <n v="8695"/>
    <n v="3.4534746574442887E-2"/>
  </r>
  <r>
    <s v="m5n15_12"/>
    <x v="2"/>
    <x v="0"/>
    <n v="53.700178146362298"/>
    <n v="8643"/>
    <n v="8643"/>
    <n v="0"/>
    <n v="935.72482490539505"/>
    <n v="9083.9999480169809"/>
    <n v="9084"/>
    <n v="5.7224805912499901E-9"/>
    <n v="9083.9999480169809"/>
    <n v="2.9733595849999999"/>
    <n v="9706"/>
    <n v="6.8472044863760767E-2"/>
    <n v="5.2384519577026367"/>
    <n v="9510"/>
    <n v="4.6895646677762706E-2"/>
    <n v="4.9878828525543213"/>
    <n v="9620"/>
    <n v="5.9004849741333042E-2"/>
    <n v="4.9907052516937256"/>
    <n v="9620"/>
    <n v="5.9004849741333042E-2"/>
    <x v="51"/>
    <n v="9748"/>
    <n v="7.3095558760760349E-2"/>
  </r>
  <r>
    <s v="m5n15_13"/>
    <x v="2"/>
    <x v="0"/>
    <n v="37.0335979461669"/>
    <n v="8261"/>
    <n v="8261"/>
    <n v="0"/>
    <n v="1259.5764884948701"/>
    <n v="8698"/>
    <n v="8698"/>
    <n v="0"/>
    <n v="8698"/>
    <n v="3.510008574"/>
    <n v="9360"/>
    <n v="7.610945044837894E-2"/>
    <n v="4.4628260135650626"/>
    <n v="9224"/>
    <n v="6.0473672108530697E-2"/>
    <n v="5.9487326145172119"/>
    <n v="9193"/>
    <n v="5.6909634398712348E-2"/>
    <n v="6.1653256416320801"/>
    <n v="9193"/>
    <n v="5.6909634398712348E-2"/>
    <x v="52"/>
    <n v="9224"/>
    <n v="6.0473672108530697E-2"/>
  </r>
  <r>
    <s v="m5n15_14"/>
    <x v="2"/>
    <x v="0"/>
    <n v="9.7959251403808594"/>
    <n v="11484"/>
    <n v="11484"/>
    <n v="0"/>
    <n v="1800.0669593811001"/>
    <n v="11562.4222241139"/>
    <n v="11574.999984988201"/>
    <n v="1.0866316104187299E-3"/>
    <n v="11562.4222241139"/>
    <n v="3.175998211"/>
    <n v="12197"/>
    <n v="5.4882771411224093E-2"/>
    <n v="4.847754955291748"/>
    <n v="12197"/>
    <n v="5.4882771411224093E-2"/>
    <n v="5.8190441131591797"/>
    <n v="12107"/>
    <n v="4.7098935268975163E-2"/>
    <n v="5.8314363956451416"/>
    <n v="12269"/>
    <n v="6.1109840325023236E-2"/>
    <x v="53"/>
    <n v="12121"/>
    <n v="4.8309754224436112E-2"/>
  </r>
  <r>
    <s v="m5n15_15"/>
    <x v="2"/>
    <x v="0"/>
    <n v="23.989553451538001"/>
    <n v="10188.9999983867"/>
    <n v="10188.9999983867"/>
    <n v="0"/>
    <n v="1800.0574359893701"/>
    <n v="10419.6222851195"/>
    <n v="10615.999989223499"/>
    <n v="1.8498276592244001E-2"/>
    <n v="10419.6222851195"/>
    <n v="3.1008107659999999"/>
    <n v="10959"/>
    <n v="5.1765572697466955E-2"/>
    <n v="4.6621401309967041"/>
    <n v="10959"/>
    <n v="5.1765572697466955E-2"/>
    <n v="5.8862688541412354"/>
    <n v="10959"/>
    <n v="5.1765572697466955E-2"/>
    <n v="5.8653082847595206"/>
    <n v="10959"/>
    <n v="5.1765572697466955E-2"/>
    <x v="54"/>
    <n v="10959"/>
    <n v="5.1765572697466955E-2"/>
  </r>
  <r>
    <s v="m5n15_16"/>
    <x v="2"/>
    <x v="0"/>
    <n v="60.449590682983398"/>
    <n v="12073"/>
    <n v="12073"/>
    <n v="0"/>
    <n v="1509.55564498901"/>
    <n v="12676.9999956718"/>
    <n v="12677"/>
    <n v="3.4141815543733602E-10"/>
    <n v="12676.9999956718"/>
    <n v="2.9542989730000002"/>
    <n v="13453"/>
    <n v="6.1213221155884109E-2"/>
    <n v="4.2718615531921387"/>
    <n v="13453"/>
    <n v="6.1213221155884109E-2"/>
    <n v="4.765960693359375"/>
    <n v="13473"/>
    <n v="6.2790881486153763E-2"/>
    <n v="4.6803662776947021"/>
    <n v="13473"/>
    <n v="6.2790881486153763E-2"/>
    <x v="55"/>
    <n v="13455"/>
    <n v="6.1370987188911076E-2"/>
  </r>
  <r>
    <s v="m5n15_17"/>
    <x v="2"/>
    <x v="0"/>
    <n v="16.6741027832031"/>
    <n v="11797.999979374499"/>
    <n v="11797.999979374499"/>
    <n v="0"/>
    <n v="1464.3456993103"/>
    <n v="12203"/>
    <n v="12203"/>
    <n v="0"/>
    <n v="12203"/>
    <n v="2.9831869599999998"/>
    <n v="13290"/>
    <n v="8.907645660903056E-2"/>
    <n v="4.7609055042266846"/>
    <n v="12937"/>
    <n v="6.0149143653200031E-2"/>
    <n v="5.6122739315032959"/>
    <n v="12756"/>
    <n v="4.5316725395394573E-2"/>
    <n v="6.0563077926635742"/>
    <n v="12756"/>
    <n v="4.5316725395394573E-2"/>
    <x v="56"/>
    <n v="12756"/>
    <n v="4.5316725395394573E-2"/>
  </r>
  <r>
    <s v="m5n15_18"/>
    <x v="2"/>
    <x v="0"/>
    <n v="206.34997177124001"/>
    <n v="7709"/>
    <n v="7709"/>
    <n v="0"/>
    <n v="1688.3842201232901"/>
    <n v="7916"/>
    <n v="7916"/>
    <n v="0"/>
    <n v="7916"/>
    <n v="3.6840069290000002"/>
    <n v="8425"/>
    <n v="6.4300151591712984E-2"/>
    <n v="7.2877542972564697"/>
    <n v="8425"/>
    <n v="6.4300151591712984E-2"/>
    <n v="6.0725362300872803"/>
    <n v="8500"/>
    <n v="7.3774633653360289E-2"/>
    <n v="5.8919434547424316"/>
    <n v="8500"/>
    <n v="7.3774633653360289E-2"/>
    <x v="57"/>
    <n v="8445"/>
    <n v="6.68266801414856E-2"/>
  </r>
  <r>
    <s v="m5n15_19"/>
    <x v="2"/>
    <x v="0"/>
    <n v="92.233440399169893"/>
    <n v="7734"/>
    <n v="7734"/>
    <n v="0"/>
    <n v="1800.0693836212099"/>
    <n v="8240.7147963333591"/>
    <n v="8371.99999999996"/>
    <n v="1.56814624542044E-2"/>
    <n v="8240.7147963333591"/>
    <n v="3.301719904"/>
    <n v="9619"/>
    <n v="0.16725311307702312"/>
    <n v="6.1742210388183594"/>
    <n v="9069"/>
    <n v="0.10051132991948464"/>
    <n v="7.5500423908233643"/>
    <n v="9002"/>
    <n v="9.238096724392994E-2"/>
    <n v="6.1058807373046884"/>
    <n v="9002"/>
    <n v="9.238096724392994E-2"/>
    <x v="58"/>
    <n v="9032"/>
    <n v="9.602142814343205E-2"/>
  </r>
  <r>
    <s v="m5n15_20"/>
    <x v="2"/>
    <x v="0"/>
    <n v="50.471992492675703"/>
    <n v="12337"/>
    <n v="12337"/>
    <n v="0"/>
    <n v="1800.0586490631099"/>
    <n v="12594.014230500699"/>
    <n v="12753.999906810001"/>
    <n v="1.2543960912516999E-2"/>
    <n v="12594.014230500699"/>
    <n v="3.625580072"/>
    <n v="13136"/>
    <n v="4.3035187953551567E-2"/>
    <n v="6.1463391780853271"/>
    <n v="13155"/>
    <n v="4.4543841163898507E-2"/>
    <n v="6.6925923824310303"/>
    <n v="13193"/>
    <n v="4.75611475845924E-2"/>
    <n v="5.8069033622741699"/>
    <n v="13193"/>
    <n v="4.75611475845924E-2"/>
    <x v="59"/>
    <n v="13155"/>
    <n v="4.4543841163898507E-2"/>
  </r>
  <r>
    <s v="m2n25_1"/>
    <x v="0"/>
    <x v="1"/>
    <n v="15.978271484375"/>
    <n v="21233"/>
    <n v="21233"/>
    <n v="0"/>
    <n v="1800.0575218200599"/>
    <n v="21013.8842199746"/>
    <n v="23086.999836966999"/>
    <n v="8.9795799871444607E-2"/>
    <n v="21233"/>
    <n v="10.15892767906189"/>
    <n v="29104"/>
    <n v="0.37069655724579664"/>
    <n v="22.025413990020748"/>
    <n v="25252"/>
    <n v="0.18928083643385296"/>
    <n v="41.428152084350593"/>
    <n v="24303"/>
    <n v="0.14458625724108698"/>
    <n v="42.392387390136719"/>
    <n v="23911"/>
    <n v="0.12612442895492865"/>
    <x v="60"/>
    <n v="24367"/>
    <n v="0.14760043328780673"/>
  </r>
  <r>
    <s v="m2n25_2"/>
    <x v="0"/>
    <x v="1"/>
    <n v="98.357950210571204"/>
    <n v="13289"/>
    <n v="13289"/>
    <n v="0"/>
    <n v="1800.0314464569001"/>
    <n v="13024.123170721499"/>
    <n v="14663.9998207883"/>
    <n v="0.111830105708403"/>
    <n v="13289"/>
    <n v="6.8142440319061279"/>
    <n v="21260"/>
    <n v="0.59981939950334862"/>
    <n v="19.74184083938599"/>
    <n v="18397"/>
    <n v="0.38437805703965688"/>
    <n v="35.541980981826782"/>
    <n v="16160"/>
    <n v="0.21604334411919632"/>
    <n v="35.32444429397583"/>
    <n v="16160"/>
    <n v="0.21604334411919632"/>
    <x v="61"/>
    <n v="16834"/>
    <n v="0.26676198359545489"/>
  </r>
  <r>
    <s v="m2n25_3"/>
    <x v="0"/>
    <x v="1"/>
    <n v="398.87780189514098"/>
    <n v="13175"/>
    <n v="13175"/>
    <n v="0"/>
    <n v="1800.04880142211"/>
    <n v="12783.0237818072"/>
    <n v="13718.999881067"/>
    <n v="6.8224805552442494E-2"/>
    <n v="13175"/>
    <n v="9.1894674301147461"/>
    <n v="21257"/>
    <n v="0.6134345351043643"/>
    <n v="22.918924808502201"/>
    <n v="16626"/>
    <n v="0.26193548387096777"/>
    <n v="30.40656685829163"/>
    <n v="18573"/>
    <n v="0.40971537001897534"/>
    <n v="40.011037349700928"/>
    <n v="17221"/>
    <n v="0.30709677419354836"/>
    <x v="62"/>
    <n v="14660"/>
    <n v="0.1127134724857685"/>
  </r>
  <r>
    <s v="m2n25_4"/>
    <x v="0"/>
    <x v="1"/>
    <n v="83.9245796203613"/>
    <n v="16185.9999999997"/>
    <n v="16185.9999999999"/>
    <n v="1.75313448012574E-14"/>
    <n v="1800.09692955017"/>
    <n v="15958.9447641652"/>
    <n v="17025.9999929769"/>
    <n v="6.2672103209904101E-2"/>
    <n v="16185.9999999999"/>
    <n v="8.437711238861084"/>
    <n v="22851"/>
    <n v="0.41177560855060802"/>
    <n v="20.119360685348511"/>
    <n v="20799"/>
    <n v="0.28499938218214066"/>
    <n v="38.563911199569702"/>
    <n v="20148"/>
    <n v="0.24477943902138419"/>
    <n v="35.7142014503479"/>
    <n v="20148"/>
    <n v="0.24477943902138419"/>
    <x v="63"/>
    <n v="17996"/>
    <n v="0.11182503397998958"/>
  </r>
  <r>
    <s v="m2n25_5"/>
    <x v="0"/>
    <x v="1"/>
    <n v="140.304376602172"/>
    <n v="13680.9161122614"/>
    <n v="13681"/>
    <n v="6.1316964075886899E-6"/>
    <n v="1800.05051612854"/>
    <n v="13567.4926031839"/>
    <n v="14020.9999999999"/>
    <n v="3.2344868184580197E-2"/>
    <n v="13681"/>
    <n v="6.5171644687652588"/>
    <n v="19003"/>
    <n v="0.38900665156055841"/>
    <n v="19.674480676651001"/>
    <n v="15460"/>
    <n v="0.13003435421387324"/>
    <n v="32.567640542984009"/>
    <n v="15595"/>
    <n v="0.1399020539434252"/>
    <n v="32.117859601974487"/>
    <n v="15595"/>
    <n v="0.1399020539434252"/>
    <x v="64"/>
    <n v="14884"/>
    <n v="8.7932168701118335E-2"/>
  </r>
  <r>
    <s v="m2n25_6"/>
    <x v="0"/>
    <x v="1"/>
    <n v="60.606182098388601"/>
    <n v="17265.696710353099"/>
    <n v="17267"/>
    <n v="7.5478638258966497E-5"/>
    <n v="1800.05113410949"/>
    <n v="17000.459730678998"/>
    <n v="18697.999999999902"/>
    <n v="9.0787264376988405E-2"/>
    <n v="17267"/>
    <n v="11.994601726531981"/>
    <n v="21770"/>
    <n v="0.2607864713036428"/>
    <n v="24.604372501373291"/>
    <n v="20799"/>
    <n v="0.20455203567498698"/>
    <n v="37.059547424316413"/>
    <n v="21334"/>
    <n v="0.23553599351363874"/>
    <n v="37.663311958312988"/>
    <n v="21334"/>
    <n v="0.23553599351363874"/>
    <x v="65"/>
    <n v="19394"/>
    <n v="0.12318295013609776"/>
  </r>
  <r>
    <s v="m2n25_7"/>
    <x v="0"/>
    <x v="1"/>
    <n v="255.16267585754301"/>
    <n v="10732"/>
    <n v="10732"/>
    <n v="0"/>
    <n v="1800.03503799438"/>
    <n v="10485.110378577199"/>
    <n v="11050.999965613701"/>
    <n v="5.1207093366877302E-2"/>
    <n v="10732"/>
    <n v="8.6750054359436035"/>
    <n v="14465"/>
    <n v="0.34783824077525161"/>
    <n v="19.986760854721069"/>
    <n v="12196"/>
    <n v="0.13641446142377936"/>
    <n v="40.230998754501343"/>
    <n v="13744"/>
    <n v="0.28065598210957882"/>
    <n v="40.462918043136597"/>
    <n v="13744"/>
    <n v="0.28065598210957882"/>
    <x v="66"/>
    <n v="11747"/>
    <n v="9.45769660827432E-2"/>
  </r>
  <r>
    <s v="m2n25_8"/>
    <x v="0"/>
    <x v="1"/>
    <n v="49.785701751708899"/>
    <n v="16113.805113090501"/>
    <n v="16115"/>
    <n v="7.4147496707945398E-5"/>
    <n v="1800.0498638152999"/>
    <n v="15866.2124242345"/>
    <n v="17045.9999959999"/>
    <n v="6.9211989442815702E-2"/>
    <n v="16115"/>
    <n v="7.2152385711669922"/>
    <n v="20248"/>
    <n v="0.25646912814148309"/>
    <n v="18.20780968666077"/>
    <n v="18833"/>
    <n v="0.16866273658082531"/>
    <n v="33.041784286499023"/>
    <n v="20377"/>
    <n v="0.26447409246044057"/>
    <n v="34.89643931388855"/>
    <n v="17938"/>
    <n v="0.11312441824387216"/>
    <x v="67"/>
    <n v="18221"/>
    <n v="0.13068569655600373"/>
  </r>
  <r>
    <s v="m2n25_9"/>
    <x v="0"/>
    <x v="1"/>
    <n v="53.390602111816399"/>
    <n v="16460.999987499901"/>
    <n v="16461"/>
    <n v="7.5937287974644303E-10"/>
    <n v="1800.0457439422601"/>
    <n v="16235.230362267401"/>
    <n v="16714.999979935899"/>
    <n v="2.87029385728069E-2"/>
    <n v="16461"/>
    <n v="6.7431004047393799"/>
    <n v="24487"/>
    <n v="0.48757669643399548"/>
    <n v="18.165194988250729"/>
    <n v="20163"/>
    <n v="0.22489520685256059"/>
    <n v="36.005704879760742"/>
    <n v="19685"/>
    <n v="0.19585687382297551"/>
    <n v="35.763843774795532"/>
    <n v="19685"/>
    <n v="0.19585687382297551"/>
    <x v="68"/>
    <n v="19427"/>
    <n v="0.18018346394508231"/>
  </r>
  <r>
    <s v="m2n25_10"/>
    <x v="0"/>
    <x v="1"/>
    <n v="87.972637176513601"/>
    <n v="19824.740215762398"/>
    <n v="19825"/>
    <n v="1.31038707485898E-5"/>
    <n v="1800.0418224334701"/>
    <n v="19680.220937922801"/>
    <n v="21469.9999573684"/>
    <n v="8.3361854820650505E-2"/>
    <n v="19825"/>
    <n v="8.1005136966705322"/>
    <n v="27647"/>
    <n v="0.39455233291298863"/>
    <n v="17.76109147071838"/>
    <n v="26017"/>
    <n v="0.31233291298865068"/>
    <n v="32.08836555480957"/>
    <n v="24432"/>
    <n v="0.23238335435056748"/>
    <n v="33.873922348022461"/>
    <n v="25272"/>
    <n v="0.27475409836065573"/>
    <x v="69"/>
    <n v="23603"/>
    <n v="0.19056746532156368"/>
  </r>
  <r>
    <s v="m2n25_11"/>
    <x v="0"/>
    <x v="1"/>
    <n v="31.436445236206001"/>
    <n v="15136"/>
    <n v="15136"/>
    <n v="0"/>
    <n v="1800.0982952117899"/>
    <n v="15040.1692988084"/>
    <n v="17244.9999915359"/>
    <n v="0.127853331041443"/>
    <n v="15136"/>
    <n v="8.0897092819213867"/>
    <n v="22637"/>
    <n v="0.49557346723044399"/>
    <n v="19.23316216468811"/>
    <n v="18418"/>
    <n v="0.21683403805496829"/>
    <n v="30.995818138122559"/>
    <n v="19094"/>
    <n v="0.26149577167019028"/>
    <n v="30.92883038520813"/>
    <n v="19094"/>
    <n v="0.26149577167019028"/>
    <x v="70"/>
    <n v="17956"/>
    <n v="0.1863107822410148"/>
  </r>
  <r>
    <s v="m2n25_12"/>
    <x v="0"/>
    <x v="1"/>
    <n v="81.932891845703097"/>
    <n v="14742"/>
    <n v="14742"/>
    <n v="0"/>
    <n v="1800.0400390625"/>
    <n v="14403.724105335101"/>
    <n v="15381.9999999999"/>
    <n v="6.3598744939853402E-2"/>
    <n v="14742"/>
    <n v="8.5501797199249268"/>
    <n v="21311"/>
    <n v="0.44559761226427891"/>
    <n v="19.746050596237179"/>
    <n v="17621"/>
    <n v="0.19529236195902863"/>
    <n v="34.400013446807861"/>
    <n v="21491"/>
    <n v="0.45780762447429113"/>
    <n v="32.089977025985718"/>
    <n v="21431"/>
    <n v="0.45373762040428706"/>
    <x v="71"/>
    <n v="18219"/>
    <n v="0.23585673585673586"/>
  </r>
  <r>
    <s v="m2n25_13"/>
    <x v="0"/>
    <x v="1"/>
    <n v="81.044637680053697"/>
    <n v="12324.9999907688"/>
    <n v="12325"/>
    <n v="7.4897438446418698E-10"/>
    <n v="1800.04587364196"/>
    <n v="12015.3170260067"/>
    <n v="13261.999987679999"/>
    <n v="9.40041443848115E-2"/>
    <n v="12325"/>
    <n v="8.4041073322296143"/>
    <n v="17096"/>
    <n v="0.38709939148073025"/>
    <n v="18.941166639327999"/>
    <n v="14461"/>
    <n v="0.17330628803245435"/>
    <n v="29.350039958953861"/>
    <n v="15224"/>
    <n v="0.2352129817444219"/>
    <n v="29.527447938919071"/>
    <n v="15224"/>
    <n v="0.2352129817444219"/>
    <x v="72"/>
    <n v="13927"/>
    <n v="0.12997971602434077"/>
  </r>
  <r>
    <s v="m2n25_14"/>
    <x v="0"/>
    <x v="1"/>
    <n v="1800.1559143066399"/>
    <n v="11830.6089504305"/>
    <n v="11953"/>
    <n v="1.0239358284069799E-2"/>
    <n v="1800.0454769134501"/>
    <n v="11703.1681399598"/>
    <n v="12550.9999485644"/>
    <n v="6.7550937142784706E-2"/>
    <n v="11953"/>
    <n v="7.3222260475158691"/>
    <n v="16896"/>
    <n v="0.41353635070693551"/>
    <n v="17.614621639251709"/>
    <n v="13689"/>
    <n v="0.1452355057307789"/>
    <n v="32.350136041641242"/>
    <n v="15333"/>
    <n v="0.2827741989458713"/>
    <n v="32.758758544921882"/>
    <n v="13800"/>
    <n v="0.15452187735296577"/>
    <x v="73"/>
    <n v="13535"/>
    <n v="0.13235171086756461"/>
  </r>
  <r>
    <s v="m2n25_15"/>
    <x v="0"/>
    <x v="1"/>
    <n v="256.71085166931101"/>
    <n v="11513"/>
    <n v="11513"/>
    <n v="0"/>
    <n v="1800.0575237274099"/>
    <n v="11269.0186524525"/>
    <n v="12834.999963590501"/>
    <n v="0.12200867281498499"/>
    <n v="11513"/>
    <n v="7.6584374904632568"/>
    <n v="16733"/>
    <n v="0.45340050377833752"/>
    <n v="21.70238089561462"/>
    <n v="14788"/>
    <n v="0.28446104403717537"/>
    <n v="32.293026447296143"/>
    <n v="17159"/>
    <n v="0.49040215408668464"/>
    <n v="32.357444524765008"/>
    <n v="17159"/>
    <n v="0.49040215408668464"/>
    <x v="74"/>
    <n v="14794"/>
    <n v="0.28498219404151831"/>
  </r>
  <r>
    <s v="m2n25_16"/>
    <x v="0"/>
    <x v="1"/>
    <n v="1800.1688995361301"/>
    <n v="12718.5500823438"/>
    <n v="12747.9999979924"/>
    <n v="2.31015968412539E-3"/>
    <n v="1800.0708541870099"/>
    <n v="12479.956870297499"/>
    <n v="13470.9999414794"/>
    <n v="7.3568634510222594E-2"/>
    <n v="12747.9999979924"/>
    <n v="8.8989048004150391"/>
    <n v="19869"/>
    <n v="0.55859742729283346"/>
    <n v="20.759099721908569"/>
    <n v="15102"/>
    <n v="0.18465641687937848"/>
    <n v="30.23875188827515"/>
    <n v="14685"/>
    <n v="0.15194540338191451"/>
    <n v="30.089214563369751"/>
    <n v="14685"/>
    <n v="0.15194540338191451"/>
    <x v="75"/>
    <n v="14883"/>
    <n v="0.16747725151740098"/>
  </r>
  <r>
    <s v="m2n25_17"/>
    <x v="0"/>
    <x v="1"/>
    <n v="1580.7554264068599"/>
    <n v="15275.710819530101"/>
    <n v="15277"/>
    <n v="8.4387017730944903E-5"/>
    <n v="1800.0607566833401"/>
    <n v="14835.366328673599"/>
    <n v="15659.9999605701"/>
    <n v="5.2658597316269998E-2"/>
    <n v="15277"/>
    <n v="6.3945419788360596"/>
    <n v="23807"/>
    <n v="0.55835569810826735"/>
    <n v="19.35100150108337"/>
    <n v="19467"/>
    <n v="0.27426850821496368"/>
    <n v="24.655654191970829"/>
    <n v="24695"/>
    <n v="0.61648229364404006"/>
    <n v="25.35053539276123"/>
    <n v="24601"/>
    <n v="0.6103292531256137"/>
    <x v="76"/>
    <n v="17530"/>
    <n v="0.14747659880866662"/>
  </r>
  <r>
    <s v="m2n25_18"/>
    <x v="0"/>
    <x v="1"/>
    <n v="72.670833587646399"/>
    <n v="17542.999999999902"/>
    <n v="17543"/>
    <n v="4.7696239276696904E-15"/>
    <n v="1800.0399513244599"/>
    <n v="17332.3025707206"/>
    <n v="18131.999932071802"/>
    <n v="4.4104200548591099E-2"/>
    <n v="17543"/>
    <n v="10.313502311706539"/>
    <n v="21484"/>
    <n v="0.22464800775237986"/>
    <n v="23.78262734413147"/>
    <n v="19308"/>
    <n v="0.10060992988656445"/>
    <n v="22.88631176948547"/>
    <n v="24117"/>
    <n v="0.37473636208174199"/>
    <n v="23.152248620986938"/>
    <n v="24117"/>
    <n v="0.37473636208174199"/>
    <x v="77"/>
    <n v="19459"/>
    <n v="0.10921735165023086"/>
  </r>
  <r>
    <s v="m2n25_19"/>
    <x v="0"/>
    <x v="1"/>
    <n v="856.33168411254803"/>
    <n v="14105.932488021699"/>
    <n v="14107"/>
    <n v="7.5672501468448705E-5"/>
    <n v="1800.0459403991699"/>
    <n v="13562.0106850456"/>
    <n v="14551.9999743195"/>
    <n v="6.8031149740309896E-2"/>
    <n v="14107"/>
    <n v="6.9188570976257324"/>
    <n v="20287"/>
    <n v="0.43808038562415824"/>
    <n v="18.12678146362305"/>
    <n v="17325"/>
    <n v="0.22811370241723966"/>
    <n v="27.121636629104611"/>
    <n v="17483"/>
    <n v="0.23931381583610972"/>
    <n v="27.126667737960819"/>
    <n v="17483"/>
    <n v="0.23931381583610972"/>
    <x v="78"/>
    <n v="15621"/>
    <n v="0.10732260579853974"/>
  </r>
  <r>
    <s v="m2n25_20"/>
    <x v="0"/>
    <x v="1"/>
    <n v="1036.3041629791201"/>
    <n v="15032.999998007899"/>
    <n v="15033"/>
    <n v="1.32514823995456E-10"/>
    <n v="1800.05910110473"/>
    <n v="14602.8400685003"/>
    <n v="15371.9999879999"/>
    <n v="5.00364246747379E-2"/>
    <n v="15033"/>
    <n v="8.7075064182281494"/>
    <n v="21554"/>
    <n v="0.43377901949045433"/>
    <n v="19.968116283416752"/>
    <n v="16820"/>
    <n v="0.11887181533958624"/>
    <n v="27.612043857574459"/>
    <n v="21369"/>
    <n v="0.42147275992815803"/>
    <n v="27.556436538696289"/>
    <n v="21369"/>
    <n v="0.42147275992815803"/>
    <x v="79"/>
    <n v="16935"/>
    <n v="0.12652165236479745"/>
  </r>
  <r>
    <s v="m3n25_1"/>
    <x v="1"/>
    <x v="1"/>
    <n v="162.16801452636699"/>
    <n v="10332.9999999999"/>
    <n v="10333"/>
    <n v="3.5207382242250198E-16"/>
    <n v="1800.06544113159"/>
    <n v="10173.2545535916"/>
    <n v="11223.9999215523"/>
    <n v="9.3615945768415296E-2"/>
    <n v="10333"/>
    <n v="10.41289759"/>
    <n v="16162"/>
    <n v="0.564114971450692"/>
    <n v="23.326092004776001"/>
    <n v="12102"/>
    <n v="0.17119907093777217"/>
    <n v="38.771870851516717"/>
    <n v="13431"/>
    <n v="0.29981612310074518"/>
    <n v="38.851461410522461"/>
    <n v="13431"/>
    <n v="0.29981612310074518"/>
    <x v="80"/>
    <n v="11468"/>
    <n v="0.10984225297590244"/>
  </r>
  <r>
    <s v="m3n25_2"/>
    <x v="1"/>
    <x v="1"/>
    <n v="111.613512039184"/>
    <n v="11583.9999999999"/>
    <n v="11584"/>
    <n v="3.14052037905016E-16"/>
    <n v="1800.03663635253"/>
    <n v="11495.0201254285"/>
    <n v="12537"/>
    <n v="8.3112377328820403E-2"/>
    <n v="11584"/>
    <n v="9.3543870449999993"/>
    <n v="14975"/>
    <n v="0.2927313535911602"/>
    <n v="26.927909374237061"/>
    <n v="13600"/>
    <n v="0.17403314917127072"/>
    <n v="41.46976637840271"/>
    <n v="14009"/>
    <n v="0.20934046961325967"/>
    <n v="42.675354242324829"/>
    <n v="14009"/>
    <n v="0.20934046961325967"/>
    <x v="81"/>
    <n v="13222"/>
    <n v="0.14140193370165746"/>
  </r>
  <r>
    <s v="m3n25_3"/>
    <x v="1"/>
    <x v="1"/>
    <n v="108.56399917602501"/>
    <n v="15529"/>
    <n v="15529"/>
    <n v="0"/>
    <n v="1800.0367565155"/>
    <n v="15328.221956363401"/>
    <n v="16032.999941205"/>
    <n v="4.3957960919738602E-2"/>
    <n v="15529"/>
    <n v="11.90351439"/>
    <n v="18915"/>
    <n v="0.21804366024856719"/>
    <n v="26.121473550796509"/>
    <n v="16804"/>
    <n v="8.210444973919763E-2"/>
    <n v="36.223147392272949"/>
    <n v="17282"/>
    <n v="0.11288556893553996"/>
    <n v="33.981511831283569"/>
    <n v="17282"/>
    <n v="0.11288556893553996"/>
    <x v="82"/>
    <n v="16645"/>
    <n v="7.1865541889368278E-2"/>
  </r>
  <r>
    <s v="m3n25_4"/>
    <x v="1"/>
    <x v="1"/>
    <n v="146.70774650573699"/>
    <n v="15309"/>
    <n v="15309"/>
    <n v="0"/>
    <n v="1800.03602027893"/>
    <n v="15018.427010739701"/>
    <n v="15888.999892280301"/>
    <n v="5.4790917455011398E-2"/>
    <n v="15309"/>
    <n v="11.351393699999999"/>
    <n v="20284"/>
    <n v="0.32497223855248547"/>
    <n v="25.21391677856445"/>
    <n v="16573"/>
    <n v="8.256581096087269E-2"/>
    <n v="48.135099172592163"/>
    <n v="16842"/>
    <n v="0.10013717421124829"/>
    <n v="43.127154350280762"/>
    <n v="16874"/>
    <n v="0.10222744790646025"/>
    <x v="83"/>
    <n v="16412"/>
    <n v="7.2049121431837476E-2"/>
  </r>
  <r>
    <s v="m3n25_5"/>
    <x v="1"/>
    <x v="1"/>
    <n v="116.791046142578"/>
    <n v="17198.522309362099"/>
    <n v="17199"/>
    <n v="2.77743262874255E-5"/>
    <n v="1800.0471649169899"/>
    <n v="17036.483641840099"/>
    <n v="18258.9999999967"/>
    <n v="6.6954179207885198E-2"/>
    <n v="17199"/>
    <n v="12.272570610000001"/>
    <n v="20384"/>
    <n v="0.18518518518518517"/>
    <n v="27.91306829452515"/>
    <n v="18930"/>
    <n v="0.10064538635967207"/>
    <n v="44.749147891998291"/>
    <n v="18915"/>
    <n v="9.9773242630385492E-2"/>
    <n v="41.19366192817688"/>
    <n v="18915"/>
    <n v="9.9773242630385492E-2"/>
    <x v="84"/>
    <n v="19472"/>
    <n v="0.13215884644456072"/>
  </r>
  <r>
    <s v="m3n25_6"/>
    <x v="1"/>
    <x v="1"/>
    <n v="1800.0416431427"/>
    <n v="12555.8004896984"/>
    <n v="12615.9999936157"/>
    <n v="4.77167913346584E-3"/>
    <n v="1800.0343952178901"/>
    <n v="12363.253718304901"/>
    <n v="13490.9999999999"/>
    <n v="8.3592489933659503E-2"/>
    <n v="12615.9999936157"/>
    <n v="9.7798912530000006"/>
    <n v="15358"/>
    <n v="0.21734305705230525"/>
    <n v="25.693028450012211"/>
    <n v="14386"/>
    <n v="0.14029803481927747"/>
    <n v="39.223904371261597"/>
    <n v="14303"/>
    <n v="0.13371908744752717"/>
    <n v="36.913984298706048"/>
    <n v="14141"/>
    <n v="0.1208782504086892"/>
    <x v="85"/>
    <n v="14028"/>
    <n v="0.1119213702519689"/>
  </r>
  <r>
    <s v="m3n25_7"/>
    <x v="1"/>
    <x v="1"/>
    <n v="116.142564773559"/>
    <n v="13996.9999999999"/>
    <n v="13997"/>
    <n v="4.1585811897883403E-15"/>
    <n v="1800.03818702697"/>
    <n v="13832.3311825854"/>
    <n v="15121.9999910714"/>
    <n v="8.5284275178380595E-2"/>
    <n v="13997"/>
    <n v="10.44987106"/>
    <n v="18397"/>
    <n v="0.31435307565906978"/>
    <n v="26.019040584564209"/>
    <n v="17229"/>
    <n v="0.2309066228477531"/>
    <n v="33.670541524887078"/>
    <n v="17182"/>
    <n v="0.22754876044866756"/>
    <n v="38.589607238769531"/>
    <n v="16442"/>
    <n v="0.17468028863327856"/>
    <x v="86"/>
    <n v="16198"/>
    <n v="0.1572479817103665"/>
  </r>
  <r>
    <s v="m3n25_8"/>
    <x v="1"/>
    <x v="1"/>
    <n v="131.52243995666501"/>
    <n v="12570"/>
    <n v="12570"/>
    <n v="0"/>
    <n v="1800.05519866943"/>
    <n v="12247.102291076801"/>
    <n v="13333.9999918063"/>
    <n v="8.1513251942209694E-2"/>
    <n v="12570"/>
    <n v="12.123993159999999"/>
    <n v="19298"/>
    <n v="0.53524264120922838"/>
    <n v="25.180291175842289"/>
    <n v="16441"/>
    <n v="0.30795544948289577"/>
    <n v="44.687084197998047"/>
    <n v="14333"/>
    <n v="0.14025457438345265"/>
    <n v="45.540229082107537"/>
    <n v="14333"/>
    <n v="0.14025457438345265"/>
    <x v="87"/>
    <n v="14708"/>
    <n v="0.17008750994431185"/>
  </r>
  <r>
    <s v="m3n25_9"/>
    <x v="1"/>
    <x v="1"/>
    <n v="53.5353069305419"/>
    <n v="13303.9999999999"/>
    <n v="13303.9999999999"/>
    <n v="0"/>
    <n v="1800.0459918975801"/>
    <n v="13164.672058665001"/>
    <n v="14372.9999999999"/>
    <n v="8.4069292516171304E-2"/>
    <n v="13303.9999999999"/>
    <n v="11.868751290000001"/>
    <n v="15868"/>
    <n v="0.19272399278413405"/>
    <n v="26.489234209060669"/>
    <n v="14875"/>
    <n v="0.11808478653037521"/>
    <n v="46.263347625732422"/>
    <n v="16350"/>
    <n v="0.22895369813590821"/>
    <n v="40.263221979141242"/>
    <n v="16350"/>
    <n v="0.22895369813590821"/>
    <x v="88"/>
    <n v="14842"/>
    <n v="0.11560432952496329"/>
  </r>
  <r>
    <s v="m3n25_10"/>
    <x v="1"/>
    <x v="1"/>
    <n v="77.274774551391602"/>
    <n v="14724"/>
    <n v="14724"/>
    <n v="0"/>
    <n v="1800.0880813598601"/>
    <n v="14499.9913101887"/>
    <n v="15470.9999999999"/>
    <n v="6.27631497518744E-2"/>
    <n v="14724"/>
    <n v="9.6338036060000007"/>
    <n v="18572"/>
    <n v="0.26134202662320022"/>
    <n v="26.52351713180542"/>
    <n v="16167"/>
    <n v="9.8003259983700075E-2"/>
    <n v="45.403443574905403"/>
    <n v="16234"/>
    <n v="0.10255365389839717"/>
    <n v="44.413858890533447"/>
    <n v="16377"/>
    <n v="0.11226568867155665"/>
    <x v="89"/>
    <n v="16211"/>
    <n v="0.10099157837544145"/>
  </r>
  <r>
    <s v="m3n25_11"/>
    <x v="1"/>
    <x v="1"/>
    <n v="75.481945037841797"/>
    <n v="18093"/>
    <n v="18093"/>
    <n v="0"/>
    <n v="1800.05138587951"/>
    <n v="17939.056210840699"/>
    <n v="19315.999971420999"/>
    <n v="7.1285139916005297E-2"/>
    <n v="18093"/>
    <n v="10.90055227"/>
    <n v="23123"/>
    <n v="0.27800806941911238"/>
    <n v="26.272136688232418"/>
    <n v="20944"/>
    <n v="0.1575747526667772"/>
    <n v="39.371229887008667"/>
    <n v="20257"/>
    <n v="0.11960426684353065"/>
    <n v="38.417607069015503"/>
    <n v="20176"/>
    <n v="0.11512739733598629"/>
    <x v="90"/>
    <n v="20173"/>
    <n v="0.11496158735422539"/>
  </r>
  <r>
    <s v="m3n25_12"/>
    <x v="1"/>
    <x v="1"/>
    <n v="15.690971374511699"/>
    <n v="18206.9999999998"/>
    <n v="18206.9999999998"/>
    <n v="0"/>
    <n v="1800.04579925537"/>
    <n v="18192.566606955501"/>
    <n v="19500.999999993601"/>
    <n v="6.7095707555433301E-2"/>
    <n v="18206.9999999998"/>
    <n v="11.366041900000001"/>
    <n v="25249"/>
    <n v="0.38677431757018055"/>
    <n v="27.412559270858761"/>
    <n v="20961"/>
    <n v="0.15126050420169332"/>
    <n v="44.008809566497803"/>
    <n v="20804"/>
    <n v="0.14263744713572959"/>
    <n v="46.014140844345093"/>
    <n v="20804"/>
    <n v="0.14263744713572959"/>
    <x v="91"/>
    <n v="20447"/>
    <n v="0.12302960399847447"/>
  </r>
  <r>
    <s v="m3n25_13"/>
    <x v="1"/>
    <x v="1"/>
    <n v="23.150260925292901"/>
    <n v="12160.999999997601"/>
    <n v="12160.999999997601"/>
    <n v="0"/>
    <n v="1800.1060161590499"/>
    <n v="12154.3499774098"/>
    <n v="13939.999998605799"/>
    <n v="0.12809541042859299"/>
    <n v="12160.999999997601"/>
    <n v="10.062711480000001"/>
    <n v="18687"/>
    <n v="0.53663350053479864"/>
    <n v="23.673508882522579"/>
    <n v="15223"/>
    <n v="0.25178850423509608"/>
    <n v="47.057061910629272"/>
    <n v="14325"/>
    <n v="0.17794589260774824"/>
    <n v="39.170321226120002"/>
    <n v="14325"/>
    <n v="0.17794589260774824"/>
    <x v="92"/>
    <n v="15140"/>
    <n v="0.24496340761475099"/>
  </r>
  <r>
    <s v="m3n25_14"/>
    <x v="1"/>
    <x v="1"/>
    <n v="79.798479080200195"/>
    <n v="14439.9999859375"/>
    <n v="14440"/>
    <n v="9.7385719802277004E-10"/>
    <n v="1800.0456199645901"/>
    <n v="14198.1875357023"/>
    <n v="15109.9999999999"/>
    <n v="6.0344967855568497E-2"/>
    <n v="14440"/>
    <n v="9.1370346550000008"/>
    <n v="20539"/>
    <n v="0.42236842105263156"/>
    <n v="25.228924751281738"/>
    <n v="16193"/>
    <n v="0.121398891966759"/>
    <n v="49.1499183177948"/>
    <n v="16164"/>
    <n v="0.11939058171745152"/>
    <n v="41.210434675216668"/>
    <n v="16164"/>
    <n v="0.11939058171745152"/>
    <x v="93"/>
    <n v="16544"/>
    <n v="0.14570637119113575"/>
  </r>
  <r>
    <s v="m3n25_15"/>
    <x v="1"/>
    <x v="1"/>
    <n v="79.767948150634695"/>
    <n v="15989"/>
    <n v="15989"/>
    <n v="0"/>
    <n v="1800.04613113403"/>
    <n v="15632.4932257158"/>
    <n v="17401.999777674901"/>
    <n v="0.101684092320769"/>
    <n v="15989"/>
    <n v="10.55007696"/>
    <n v="20783"/>
    <n v="0.2998311339045594"/>
    <n v="24.591733932495121"/>
    <n v="19041"/>
    <n v="0.19088123084620676"/>
    <n v="36.571719408035278"/>
    <n v="19429"/>
    <n v="0.21514791419100632"/>
    <n v="35.468561887741089"/>
    <n v="19429"/>
    <n v="0.21514791419100632"/>
    <x v="94"/>
    <n v="18552"/>
    <n v="0.16029770467196197"/>
  </r>
  <r>
    <s v="m3n25_16"/>
    <x v="1"/>
    <x v="1"/>
    <n v="119.252216339111"/>
    <n v="14429.9999959654"/>
    <n v="14430"/>
    <n v="2.7959644523393002E-10"/>
    <n v="1800.0382423400799"/>
    <n v="14242.9427652377"/>
    <n v="15461.999787589901"/>
    <n v="7.8842131619396696E-2"/>
    <n v="14430"/>
    <n v="9.7681822779999994"/>
    <n v="20157"/>
    <n v="0.39688149688149688"/>
    <n v="27.804784297943119"/>
    <n v="15699"/>
    <n v="8.7941787941787947E-2"/>
    <n v="45.966602087020867"/>
    <n v="15605"/>
    <n v="8.1427581427581427E-2"/>
    <n v="39.211645364761353"/>
    <n v="17450"/>
    <n v="0.20928620928620928"/>
    <x v="95"/>
    <n v="15828"/>
    <n v="9.6881496881496887E-2"/>
  </r>
  <r>
    <s v="m3n25_17"/>
    <x v="1"/>
    <x v="1"/>
    <n v="1800.2892665863001"/>
    <n v="14069.3311815051"/>
    <n v="14081.999989050901"/>
    <n v="8.9964547334701005E-4"/>
    <n v="1800.02025222778"/>
    <n v="13710.2113166172"/>
    <n v="14778"/>
    <n v="7.2255290525290394E-2"/>
    <n v="14081.999989050901"/>
    <n v="11.860830310000001"/>
    <n v="15945"/>
    <n v="0.1322965496660721"/>
    <n v="26.386353969573971"/>
    <n v="15357"/>
    <n v="9.0541117166627105E-2"/>
    <n v="26.866604804992679"/>
    <n v="19849"/>
    <n v="0.40952989741748919"/>
    <n v="25.79892730712891"/>
    <n v="19849"/>
    <n v="0.40952989741748919"/>
    <x v="96"/>
    <n v="15577"/>
    <n v="0.1061638980337664"/>
  </r>
  <r>
    <s v="m3n25_18"/>
    <x v="1"/>
    <x v="1"/>
    <n v="13.439388275146401"/>
    <n v="17456.999999999902"/>
    <n v="17456.999999999902"/>
    <n v="0"/>
    <n v="1800.05554771423"/>
    <n v="17389.479403334801"/>
    <n v="19158.999832621801"/>
    <n v="9.2359749712720304E-2"/>
    <n v="17456.999999999902"/>
    <n v="13.838779929999999"/>
    <n v="20756"/>
    <n v="0.18897863321304445"/>
    <n v="29.73115515708923"/>
    <n v="20162"/>
    <n v="0.15495216818468885"/>
    <n v="42.665383815765381"/>
    <n v="20233"/>
    <n v="0.15901930457696706"/>
    <n v="41.316001415252693"/>
    <n v="20233"/>
    <n v="0.15901930457696706"/>
    <x v="97"/>
    <n v="19978"/>
    <n v="0.14441198373146086"/>
  </r>
  <r>
    <s v="m3n25_19"/>
    <x v="1"/>
    <x v="1"/>
    <n v="417.27733421325598"/>
    <n v="14498.9999886767"/>
    <n v="14499"/>
    <n v="7.8096457680489297E-10"/>
    <n v="1800.05113601684"/>
    <n v="14208.8803292783"/>
    <n v="14706.9999999999"/>
    <n v="3.3869563522242602E-2"/>
    <n v="14499"/>
    <n v="11.05948997"/>
    <n v="18005"/>
    <n v="0.24180977998482653"/>
    <n v="22.86758732795715"/>
    <n v="16182"/>
    <n v="0.11607697082557418"/>
    <n v="42.178756952285767"/>
    <n v="16011"/>
    <n v="0.1042830540037244"/>
    <n v="42.650948762893677"/>
    <n v="15813"/>
    <n v="9.0626939788950964E-2"/>
    <x v="98"/>
    <n v="15804"/>
    <n v="9.0006207324643081E-2"/>
  </r>
  <r>
    <s v="m3n25_20"/>
    <x v="1"/>
    <x v="1"/>
    <n v="111.137649536132"/>
    <n v="14984.9999999998"/>
    <n v="14985"/>
    <n v="7.2832408550384596E-15"/>
    <n v="1800.05004310607"/>
    <n v="14848.5557173949"/>
    <n v="16349.999967302099"/>
    <n v="9.1831452777363695E-2"/>
    <n v="14985"/>
    <n v="14.98083258"/>
    <n v="17408"/>
    <n v="0.16169502836169503"/>
    <n v="26.265260934829708"/>
    <n v="17151"/>
    <n v="0.14454454454454455"/>
    <n v="44.934522151947021"/>
    <n v="18694"/>
    <n v="0.24751418084751417"/>
    <n v="47.7485032081604"/>
    <n v="16944"/>
    <n v="0.13073073073073074"/>
    <x v="99"/>
    <n v="16772"/>
    <n v="0.11925258591925259"/>
  </r>
  <r>
    <s v="m5n25_1"/>
    <x v="2"/>
    <x v="1"/>
    <n v="570.66249847412098"/>
    <n v="13798"/>
    <n v="13798"/>
    <n v="0"/>
    <n v="1800.0439128875701"/>
    <n v="13557.9617182398"/>
    <n v="14339"/>
    <n v="5.4469508456667599E-2"/>
    <n v="13798"/>
    <n v="18.116276741027828"/>
    <n v="15338"/>
    <n v="0.11161037831569792"/>
    <n v="27.2715630531311"/>
    <n v="14761"/>
    <n v="6.9792723583127991E-2"/>
    <n v="36.474435329437263"/>
    <n v="14651"/>
    <n v="6.1820553703435283E-2"/>
    <n v="46.548994541168213"/>
    <n v="14651"/>
    <n v="6.1820553703435283E-2"/>
    <x v="100"/>
    <n v="14937"/>
    <n v="8.254819539063632E-2"/>
  </r>
  <r>
    <s v="m5n25_2"/>
    <x v="2"/>
    <x v="1"/>
    <n v="1800.03696632385"/>
    <n v="14641.461038961001"/>
    <n v="14647.999989408499"/>
    <n v="4.46405683521769E-4"/>
    <n v="1800.0386390686001"/>
    <n v="14362.0107440306"/>
    <n v="15964.999974999901"/>
    <n v="0.100406466237366"/>
    <n v="14647.999989408499"/>
    <n v="14.61522603034973"/>
    <n v="18463"/>
    <n v="0.26044511287206479"/>
    <n v="31.415489912033081"/>
    <n v="16730"/>
    <n v="0.14213544593780231"/>
    <n v="37.062630891799927"/>
    <n v="17265"/>
    <n v="0.1786592034737691"/>
    <n v="42.888827800750732"/>
    <n v="16627"/>
    <n v="0.13510376925330778"/>
    <x v="101"/>
    <n v="17003"/>
    <n v="0.16077280258699658"/>
  </r>
  <r>
    <s v="m5n25_3"/>
    <x v="2"/>
    <x v="1"/>
    <n v="113.75470542907701"/>
    <n v="12299.999999998399"/>
    <n v="12300"/>
    <n v="1.27477143565571E-13"/>
    <n v="1800.04429435729"/>
    <n v="12156.064847247901"/>
    <n v="13153.999743324899"/>
    <n v="7.5865509772673201E-2"/>
    <n v="12300"/>
    <n v="15.22058057785034"/>
    <n v="16242"/>
    <n v="0.32048780487804879"/>
    <n v="31.064112901687619"/>
    <n v="13962"/>
    <n v="0.1351219512195122"/>
    <n v="32.193916797637939"/>
    <n v="14484"/>
    <n v="0.17756097560975609"/>
    <n v="40.209988355636597"/>
    <n v="14484"/>
    <n v="0.17756097560975609"/>
    <x v="102"/>
    <n v="14763"/>
    <n v="0.2002439024390244"/>
  </r>
  <r>
    <s v="m5n25_4"/>
    <x v="2"/>
    <x v="1"/>
    <n v="90.111614227294893"/>
    <n v="15845.9999999999"/>
    <n v="15845.9999999999"/>
    <n v="4.5916683164100897E-16"/>
    <n v="1800.1957626342701"/>
    <n v="15621.4772157595"/>
    <n v="16448.999999999902"/>
    <n v="5.0308394689064499E-2"/>
    <n v="15845.9999999999"/>
    <n v="15.641772031784059"/>
    <n v="17197"/>
    <n v="8.5258109302038906E-2"/>
    <n v="28.339395046234131"/>
    <n v="16806"/>
    <n v="6.0583112457409195E-2"/>
    <n v="31.145083904266361"/>
    <n v="16941"/>
    <n v="6.9102612646731482E-2"/>
    <n v="38.459581613540649"/>
    <n v="16941"/>
    <n v="6.9102612646731482E-2"/>
    <x v="103"/>
    <n v="16913"/>
    <n v="6.7335605200057227E-2"/>
  </r>
  <r>
    <s v="m5n25_5"/>
    <x v="2"/>
    <x v="1"/>
    <n v="861.90138626098599"/>
    <n v="17042"/>
    <n v="17042"/>
    <n v="0"/>
    <n v="1800.03737258911"/>
    <n v="16945.1948020362"/>
    <n v="17559.9999427935"/>
    <n v="3.5011682389531902E-2"/>
    <n v="17042"/>
    <n v="15.126135587692261"/>
    <n v="18867"/>
    <n v="0.10708836990963502"/>
    <n v="37.633043766021729"/>
    <n v="18619"/>
    <n v="9.2536087313695572E-2"/>
    <n v="36.661652326583862"/>
    <n v="18551"/>
    <n v="8.8545945311583149E-2"/>
    <n v="43.858385562896729"/>
    <n v="18677"/>
    <n v="9.5939443727262055E-2"/>
    <x v="104"/>
    <n v="18604"/>
    <n v="9.1655908930876662E-2"/>
  </r>
  <r>
    <s v="m5n25_6"/>
    <x v="2"/>
    <x v="1"/>
    <n v="928.33890342712402"/>
    <n v="14781.2456740528"/>
    <n v="14782"/>
    <n v="5.10300329527564E-5"/>
    <n v="1800.03822898864"/>
    <n v="14601.3326067785"/>
    <n v="15270.9999999999"/>
    <n v="4.3852229272569702E-2"/>
    <n v="14782"/>
    <n v="13.91484355926514"/>
    <n v="16172"/>
    <n v="9.4033283723447436E-2"/>
    <n v="29.190686702728271"/>
    <n v="15941"/>
    <n v="7.8406169665809766E-2"/>
    <n v="28.349887371063229"/>
    <n v="16623"/>
    <n v="0.12454336355026384"/>
    <n v="37.383933305740364"/>
    <n v="16623"/>
    <n v="0.12454336355026384"/>
    <x v="105"/>
    <n v="15778"/>
    <n v="6.7379245027736442E-2"/>
  </r>
  <r>
    <s v="m5n25_7"/>
    <x v="2"/>
    <x v="1"/>
    <n v="1800.19162750244"/>
    <n v="16190.7898682984"/>
    <n v="16225.999996139401"/>
    <n v="2.1699819949078298E-3"/>
    <n v="1800.05676078796"/>
    <n v="15989.2515870812"/>
    <n v="16571.9999699822"/>
    <n v="3.5164638182265499E-2"/>
    <n v="16225.999996139401"/>
    <n v="16.638533353805538"/>
    <n v="17287"/>
    <n v="6.5388882294653006E-2"/>
    <n v="32.170340061187737"/>
    <n v="17174"/>
    <n v="5.8424750652419206E-2"/>
    <n v="37.617987155914307"/>
    <n v="17874"/>
    <n v="0.10156538914413304"/>
    <n v="42.226883172988892"/>
    <n v="17874"/>
    <n v="0.10156538914413304"/>
    <x v="106"/>
    <n v="17469"/>
    <n v="7.6605448302498602E-2"/>
  </r>
  <r>
    <s v="m5n25_8"/>
    <x v="2"/>
    <x v="1"/>
    <n v="1800.0831375122"/>
    <n v="17379.976214577899"/>
    <n v="17392.9999896062"/>
    <n v="7.4879405715781602E-4"/>
    <n v="1800.0326328277499"/>
    <n v="17303.8267663023"/>
    <n v="17956.999994285601"/>
    <n v="3.63742957170557E-2"/>
    <n v="17392.9999896062"/>
    <n v="14.59767055511475"/>
    <n v="19538"/>
    <n v="0.12332547643739553"/>
    <n v="26.25374865531921"/>
    <n v="19107"/>
    <n v="9.854539248077164E-2"/>
    <n v="27.769112110137939"/>
    <n v="19887"/>
    <n v="0.14339102005888446"/>
    <n v="35.311114072799683"/>
    <n v="19777"/>
    <n v="0.13706663668248395"/>
    <x v="107"/>
    <n v="19129"/>
    <n v="9.9810269156051748E-2"/>
  </r>
  <r>
    <s v="m5n25_9"/>
    <x v="2"/>
    <x v="1"/>
    <n v="1800.1835231780999"/>
    <n v="18285.464457165501"/>
    <n v="18552.9999639753"/>
    <n v="1.4420067230599101E-2"/>
    <n v="1800.0351276397701"/>
    <n v="18056.613211423599"/>
    <n v="19677.999896529302"/>
    <n v="8.2395908813457305E-2"/>
    <n v="18552.9999639753"/>
    <n v="19.34373950958252"/>
    <n v="21242"/>
    <n v="0.14493613115107962"/>
    <n v="30.545596122741699"/>
    <n v="20014"/>
    <n v="7.8747374487228475E-2"/>
    <n v="29.708893775939941"/>
    <n v="20340"/>
    <n v="9.631865679375573E-2"/>
    <n v="39.431825876235962"/>
    <n v="20340"/>
    <n v="9.631865679375573E-2"/>
    <x v="108"/>
    <n v="20045"/>
    <n v="8.0418263295517878E-2"/>
  </r>
  <r>
    <s v="m5n25_10"/>
    <x v="2"/>
    <x v="1"/>
    <n v="85.437732696533203"/>
    <n v="16363"/>
    <n v="16363"/>
    <n v="0"/>
    <n v="1800.0348606109601"/>
    <n v="16224.821103429"/>
    <n v="17377.999702799199"/>
    <n v="6.6358534876975198E-2"/>
    <n v="16363"/>
    <n v="14.989615440368651"/>
    <n v="20351"/>
    <n v="0.24372058913402189"/>
    <n v="28.192180633544918"/>
    <n v="18099"/>
    <n v="0.10609301472835055"/>
    <n v="34.416462898254387"/>
    <n v="19605"/>
    <n v="0.19812992727494957"/>
    <n v="44.476029634475708"/>
    <n v="19690"/>
    <n v="0.20332457373342297"/>
    <x v="109"/>
    <n v="18254"/>
    <n v="0.11556560532909613"/>
  </r>
  <r>
    <s v="m5n25_11"/>
    <x v="2"/>
    <x v="1"/>
    <n v="194.83596992492599"/>
    <n v="14441"/>
    <n v="14441"/>
    <n v="0"/>
    <n v="1800.05589103698"/>
    <n v="14319.814597246201"/>
    <n v="14732.999924215899"/>
    <n v="2.8044887605720801E-2"/>
    <n v="14441"/>
    <n v="12.89753222465515"/>
    <n v="15502"/>
    <n v="7.3471366248874737E-2"/>
    <n v="25.232418537139889"/>
    <n v="15277"/>
    <n v="5.7890727788934282E-2"/>
    <n v="32.254867076873779"/>
    <n v="15384"/>
    <n v="6.5300186967661517E-2"/>
    <n v="43.720904111862183"/>
    <n v="15384"/>
    <n v="6.5300186967661517E-2"/>
    <x v="110"/>
    <n v="15424"/>
    <n v="6.8070078249428706E-2"/>
  </r>
  <r>
    <s v="m5n25_12"/>
    <x v="2"/>
    <x v="1"/>
    <n v="1800.0588722228999"/>
    <n v="11134.1210592686"/>
    <n v="11201.9998027808"/>
    <n v="6.0595201488369103E-3"/>
    <n v="1800.05506134033"/>
    <n v="11001.740554485499"/>
    <n v="11948.9999999999"/>
    <n v="7.9275206754912106E-2"/>
    <n v="11201.9998027808"/>
    <n v="11.96516537666321"/>
    <n v="13082"/>
    <n v="0.16782719427940951"/>
    <n v="25.443902730941769"/>
    <n v="11895"/>
    <n v="6.1863971560432364E-2"/>
    <n v="32.663741827011108"/>
    <n v="12254"/>
    <n v="9.3911820723122166E-2"/>
    <n v="37.216201782226563"/>
    <n v="12254"/>
    <n v="9.3911820723122166E-2"/>
    <x v="111"/>
    <n v="12008"/>
    <n v="7.1951456115819407E-2"/>
  </r>
  <r>
    <s v="m5n25_13"/>
    <x v="2"/>
    <x v="1"/>
    <n v="115.847476959228"/>
    <n v="16990"/>
    <n v="16990"/>
    <n v="0"/>
    <n v="1800.09421348571"/>
    <n v="16749.1451439636"/>
    <n v="18066.999999999902"/>
    <n v="7.2942649916219293E-2"/>
    <n v="16990"/>
    <n v="16.485844373702999"/>
    <n v="19558"/>
    <n v="0.15114773396115361"/>
    <n v="38.435274124145508"/>
    <n v="18623"/>
    <n v="9.6115361977633901E-2"/>
    <n v="45.415333032608032"/>
    <n v="18678"/>
    <n v="9.9352560329605655E-2"/>
    <n v="51.408019065856926"/>
    <n v="18678"/>
    <n v="9.9352560329605655E-2"/>
    <x v="112"/>
    <n v="18718"/>
    <n v="0.10170688640376692"/>
  </r>
  <r>
    <s v="m5n25_14"/>
    <x v="2"/>
    <x v="1"/>
    <n v="58.481594085693303"/>
    <n v="12017.9999999998"/>
    <n v="12018"/>
    <n v="1.2108433373578599E-14"/>
    <n v="1800.0298194885199"/>
    <n v="11956.105561752"/>
    <n v="13050.9999999999"/>
    <n v="8.3893528331005093E-2"/>
    <n v="12018"/>
    <n v="14.920422315597531"/>
    <n v="14428"/>
    <n v="0.20053253453153602"/>
    <n v="28.27753567695618"/>
    <n v="13792"/>
    <n v="0.14761191546014313"/>
    <n v="44.748626947402947"/>
    <n v="13692"/>
    <n v="0.13929106340489267"/>
    <n v="48.632284641265869"/>
    <n v="13709"/>
    <n v="0.14070560825428524"/>
    <x v="113"/>
    <n v="13824"/>
    <n v="0.15027458811782327"/>
  </r>
  <r>
    <s v="m5n25_15"/>
    <x v="2"/>
    <x v="1"/>
    <n v="209.18222618102999"/>
    <n v="11358.9999687499"/>
    <n v="11359"/>
    <n v="2.7511238697253698E-9"/>
    <n v="1800.0365467071499"/>
    <n v="11155.584085755199"/>
    <n v="11915"/>
    <n v="6.3736123730153901E-2"/>
    <n v="11359"/>
    <n v="16.21623969078064"/>
    <n v="12698"/>
    <n v="0.11788009507879214"/>
    <n v="38.755588531494141"/>
    <n v="12286"/>
    <n v="8.1609296593009945E-2"/>
    <n v="45.020981073379517"/>
    <n v="12311"/>
    <n v="8.3810194559380227E-2"/>
    <n v="45.63916015625"/>
    <n v="12355"/>
    <n v="8.768377498019192E-2"/>
    <x v="114"/>
    <n v="12395"/>
    <n v="9.1205211726384364E-2"/>
  </r>
  <r>
    <s v="m5n25_16"/>
    <x v="2"/>
    <x v="1"/>
    <n v="98.374597549438406"/>
    <n v="12461.999997888999"/>
    <n v="12462"/>
    <n v="1.6938875388378499E-10"/>
    <n v="1800.1207904815601"/>
    <n v="12371.5827564764"/>
    <n v="13102.999976765899"/>
    <n v="5.5820592351863603E-2"/>
    <n v="12462"/>
    <n v="15.90421366691589"/>
    <n v="13441"/>
    <n v="7.8558818809179906E-2"/>
    <n v="27.102404832839969"/>
    <n v="13437"/>
    <n v="7.8237843042850266E-2"/>
    <n v="31.210322141647339"/>
    <n v="15362"/>
    <n v="0.23270743058899054"/>
    <n v="35.500295639038093"/>
    <n v="14258"/>
    <n v="0.1441181190820093"/>
    <x v="115"/>
    <n v="13249"/>
    <n v="6.3151982025357087E-2"/>
  </r>
  <r>
    <s v="m5n25_17"/>
    <x v="2"/>
    <x v="1"/>
    <n v="95.485755920410099"/>
    <n v="14697.9999946835"/>
    <n v="14698"/>
    <n v="3.6171330746700701E-10"/>
    <n v="1800.05345916748"/>
    <n v="14346.379368271"/>
    <n v="15670.999963329299"/>
    <n v="8.4526871173373999E-2"/>
    <n v="14698"/>
    <n v="17.393519401550289"/>
    <n v="16423"/>
    <n v="0.11736290651789359"/>
    <n v="27.117147445678711"/>
    <n v="16205"/>
    <n v="0.1025309565927337"/>
    <n v="40.660341739654541"/>
    <n v="16733"/>
    <n v="0.13845421145734113"/>
    <n v="43.163312435150146"/>
    <n v="16733"/>
    <n v="0.13845421145734113"/>
    <x v="116"/>
    <n v="16261"/>
    <n v="0.10634099877534359"/>
  </r>
  <r>
    <s v="m5n25_18"/>
    <x v="2"/>
    <x v="1"/>
    <n v="1800.0606136322001"/>
    <n v="12680.6179784656"/>
    <n v="12695.9999936396"/>
    <n v="1.2115638926992499E-3"/>
    <n v="1800.0688076019201"/>
    <n v="12612.7168577507"/>
    <n v="13808.9999951106"/>
    <n v="8.6630685624115494E-2"/>
    <n v="12695.9999936396"/>
    <n v="18.309748888015751"/>
    <n v="14427"/>
    <n v="0.13634215557873275"/>
    <n v="29.03461122512817"/>
    <n v="13977"/>
    <n v="0.10089792115643914"/>
    <n v="38.249526500701897"/>
    <n v="15606"/>
    <n v="0.22920604976514197"/>
    <n v="41.273526430129998"/>
    <n v="15606"/>
    <n v="0.22920604976514197"/>
    <x v="117"/>
    <n v="14020"/>
    <n v="0.10428481466790275"/>
  </r>
  <r>
    <s v="m5n25_19"/>
    <x v="2"/>
    <x v="1"/>
    <n v="1800.0445652008"/>
    <n v="19312.760176541098"/>
    <n v="19418.999969830798"/>
    <n v="5.4709198957113396E-3"/>
    <n v="1800.05151939392"/>
    <n v="19172.052197811001"/>
    <n v="21328.9999683731"/>
    <n v="0.101127468412043"/>
    <n v="19418.999969830798"/>
    <n v="14.609850645065309"/>
    <n v="23991"/>
    <n v="0.23543951991720605"/>
    <n v="23.284641981124881"/>
    <n v="21807"/>
    <n v="0.12297234841542712"/>
    <n v="35.977747678756707"/>
    <n v="22687"/>
    <n v="0.16828879114508163"/>
    <n v="37.177957534790039"/>
    <n v="22687"/>
    <n v="0.16828879114508163"/>
    <x v="118"/>
    <n v="21979"/>
    <n v="0.13182965313076869"/>
  </r>
  <r>
    <s v="m5n25_20"/>
    <x v="2"/>
    <x v="1"/>
    <n v="183.47343635559"/>
    <n v="16225.999971490501"/>
    <n v="16226"/>
    <n v="1.7570222437640699E-9"/>
    <n v="1800.0468044280999"/>
    <n v="16162.756677761799"/>
    <n v="17183.999945895499"/>
    <n v="5.9429892420220502E-2"/>
    <n v="16226"/>
    <n v="14.969940900802611"/>
    <n v="19286"/>
    <n v="0.18858621964747935"/>
    <n v="23.955595016479489"/>
    <n v="18199"/>
    <n v="0.12159497103414274"/>
    <n v="32.768064737319953"/>
    <n v="20831"/>
    <n v="0.28380377172439297"/>
    <n v="36.205102205276489"/>
    <n v="21681"/>
    <n v="0.33618883273758166"/>
    <x v="119"/>
    <n v="18024"/>
    <n v="0.11080981141378035"/>
  </r>
  <r>
    <s v="m2n50_1"/>
    <x v="0"/>
    <x v="2"/>
    <n v="1800.1401977539001"/>
    <n v="22617.851594348998"/>
    <n v="22901.999972540299"/>
    <n v="1.24071425435339E-2"/>
    <n v="1800.06199645996"/>
    <n v="15654.879302753599"/>
    <n v="24646"/>
    <n v="0.36481054521002898"/>
    <n v="22901.999972540299"/>
    <n v="55.247855663299561"/>
    <n v="45848"/>
    <n v="1.0019212319872568"/>
    <n v="153.16750168800351"/>
    <n v="42374"/>
    <n v="0.85023142305505195"/>
    <n v="387.85423469543463"/>
    <n v="42829"/>
    <n v="0.87009868358013931"/>
    <n v="316.0434558391571"/>
    <n v="43455"/>
    <n v="0.89743254091795166"/>
    <x v="120"/>
    <n v="37475"/>
    <n v="0.63631997401680451"/>
  </r>
  <r>
    <s v="m2n50_2"/>
    <x v="0"/>
    <x v="2"/>
    <n v="1800.1753501891999"/>
    <n v="22447.817564147401"/>
    <n v="23109.9999967769"/>
    <n v="2.8653502064986701E-2"/>
    <n v="1800.0681419372499"/>
    <n v="15995.397468729099"/>
    <n v="24171.999991814599"/>
    <n v="0.33826752134098598"/>
    <n v="23109.9999967769"/>
    <n v="50.016567945480347"/>
    <n v="46895"/>
    <n v="1.0292081352894997"/>
    <n v="172.7895488739014"/>
    <n v="42317"/>
    <n v="0.83111207295118383"/>
    <n v="298.61024689674377"/>
    <n v="39279"/>
    <n v="0.6996538297480811"/>
    <n v="287.49505472183228"/>
    <n v="39327"/>
    <n v="0.70173085268216573"/>
    <x v="121"/>
    <n v="36081"/>
    <n v="0.56127217676469654"/>
  </r>
  <r>
    <s v="m2n50_3"/>
    <x v="0"/>
    <x v="2"/>
    <n v="1800.0768203735299"/>
    <n v="27043.553630022299"/>
    <n v="27401.999999999902"/>
    <n v="1.3081029486082999E-2"/>
    <n v="1800.0770778655999"/>
    <n v="24580.110102881499"/>
    <n v="28763.9999954917"/>
    <n v="0.145455774345222"/>
    <n v="27401.999999999902"/>
    <n v="63.503160238265991"/>
    <n v="44581"/>
    <n v="0.62692504196774546"/>
    <n v="176.56290316581729"/>
    <n v="42439"/>
    <n v="0.54875556528721081"/>
    <n v="386.86055254936218"/>
    <n v="37264"/>
    <n v="0.35990073717247406"/>
    <n v="380.32087683677668"/>
    <n v="39322"/>
    <n v="0.43500474417926216"/>
    <x v="122"/>
    <n v="33510"/>
    <n v="0.22290343770528137"/>
  </r>
  <r>
    <s v="m2n50_4"/>
    <x v="0"/>
    <x v="2"/>
    <n v="1800.36413764953"/>
    <n v="30056.064730212001"/>
    <n v="30073.9999319944"/>
    <n v="5.9636901718979301E-4"/>
    <n v="1800.0536594390801"/>
    <n v="27560.369277758102"/>
    <n v="32130.999999999902"/>
    <n v="0.142249874645725"/>
    <n v="30073.9999319944"/>
    <n v="63.608231782913208"/>
    <n v="48972"/>
    <n v="0.62838332482340842"/>
    <n v="207.31378412246701"/>
    <n v="44287"/>
    <n v="0.47260092106620699"/>
    <n v="305.05996370315552"/>
    <n v="46144"/>
    <n v="0.53434861023955238"/>
    <n v="352.67642331123352"/>
    <n v="45624"/>
    <n v="0.51705792721847554"/>
    <x v="123"/>
    <n v="40237"/>
    <n v="0.33793310138282051"/>
  </r>
  <r>
    <s v="m2n50_5"/>
    <x v="0"/>
    <x v="2"/>
    <n v="1800.14072608947"/>
    <n v="26941.352988432001"/>
    <n v="27308.999990062399"/>
    <n v="1.3462484959690201E-2"/>
    <n v="1800.0691566467201"/>
    <n v="22380.447191417199"/>
    <n v="29266.999776955799"/>
    <n v="0.23530094092394399"/>
    <n v="27308.999990062399"/>
    <n v="54.568355083465583"/>
    <n v="44205"/>
    <n v="0.61869713340239363"/>
    <n v="145.5903608798981"/>
    <n v="44485"/>
    <n v="0.62895016354270961"/>
    <n v="376.2778639793396"/>
    <n v="43630"/>
    <n v="0.59764180364995889"/>
    <n v="465.44810605049128"/>
    <n v="41111"/>
    <n v="0.50540115035190147"/>
    <x v="124"/>
    <n v="39206"/>
    <n v="0.43564392743296559"/>
  </r>
  <r>
    <s v="m2n50_6"/>
    <x v="0"/>
    <x v="2"/>
    <n v="1408.47727012634"/>
    <n v="27072.401427188601"/>
    <n v="27075"/>
    <n v="9.5976835137785794E-5"/>
    <n v="1800.25901794433"/>
    <n v="25302.048031713799"/>
    <n v="31016.999867832899"/>
    <n v="0.18425224426834"/>
    <n v="27075"/>
    <n v="63.978017330169678"/>
    <n v="54661"/>
    <n v="1.0188734995383195"/>
    <n v="236.04554533958441"/>
    <n v="46294"/>
    <n v="0.70984302862419202"/>
    <n v="265.02379608154303"/>
    <n v="49019"/>
    <n v="0.81048938134810711"/>
    <n v="284.68682193756098"/>
    <n v="48383"/>
    <n v="0.78699907663896584"/>
    <x v="125"/>
    <n v="39128"/>
    <n v="0.44517082179132039"/>
  </r>
  <r>
    <s v="m2n50_7"/>
    <x v="0"/>
    <x v="2"/>
    <n v="1800.24875259399"/>
    <n v="24638.859488958002"/>
    <n v="24774.999986138399"/>
    <n v="5.49507557039815E-3"/>
    <n v="1800.06092453002"/>
    <n v="22502.871648737899"/>
    <n v="27890.9999438411"/>
    <n v="0.19318519615475499"/>
    <n v="24774.999986138399"/>
    <n v="64.176748991012573"/>
    <n v="46014"/>
    <n v="0.85727548035296919"/>
    <n v="170.33518218994141"/>
    <n v="38743"/>
    <n v="0.56379414820087548"/>
    <n v="367.22748804092407"/>
    <n v="40698"/>
    <n v="0.64270433997055554"/>
    <n v="301.23480725288391"/>
    <n v="42329"/>
    <n v="0.70853683243927579"/>
    <x v="126"/>
    <n v="36248"/>
    <n v="0.46308779092959595"/>
  </r>
  <r>
    <s v="m2n50_8"/>
    <x v="0"/>
    <x v="2"/>
    <n v="1800.20800590515"/>
    <n v="22282.792027906398"/>
    <n v="22935.9999944841"/>
    <n v="2.8479593945535599E-2"/>
    <n v="1800.1663284301701"/>
    <n v="20037.6251221079"/>
    <n v="24042.999957757798"/>
    <n v="0.16659214085959101"/>
    <n v="22935.9999944841"/>
    <n v="63.171271800994873"/>
    <n v="43141"/>
    <n v="0.88092954352873298"/>
    <n v="157.6947808265686"/>
    <n v="41398"/>
    <n v="0.80493547305353341"/>
    <n v="312.55626249313349"/>
    <n v="36621"/>
    <n v="0.59666027244537057"/>
    <n v="313.85344171524048"/>
    <n v="36621"/>
    <n v="0.59666027244537057"/>
    <x v="127"/>
    <n v="34894"/>
    <n v="0.52136379527344312"/>
  </r>
  <r>
    <s v="m2n50_9"/>
    <x v="0"/>
    <x v="2"/>
    <n v="297.36463737487702"/>
    <n v="29090.751421830599"/>
    <n v="29092"/>
    <n v="4.2918265135600803E-5"/>
    <n v="1800.12697792053"/>
    <n v="20746.449408242701"/>
    <n v="33726.999951999998"/>
    <n v="0.384871188135056"/>
    <n v="29092"/>
    <n v="72.237562656402588"/>
    <n v="51842"/>
    <n v="0.78200192492781517"/>
    <n v="183.06834173202509"/>
    <n v="50589"/>
    <n v="0.73893166506256014"/>
    <n v="447.61619567871088"/>
    <n v="47656"/>
    <n v="0.6381135707410972"/>
    <n v="425.44193243980408"/>
    <n v="48059"/>
    <n v="0.65196617626838993"/>
    <x v="128"/>
    <n v="38792"/>
    <n v="0.33342499656262892"/>
  </r>
  <r>
    <s v="m2n50_10"/>
    <x v="0"/>
    <x v="2"/>
    <n v="1800.23341560363"/>
    <n v="26482.696453722601"/>
    <n v="26921.999997032301"/>
    <n v="1.6317641458959701E-2"/>
    <n v="1800.0661067962601"/>
    <n v="21978.115570171201"/>
    <n v="27894.9999705765"/>
    <n v="0.21211272294842601"/>
    <n v="26921.999997032301"/>
    <n v="66.749796390533447"/>
    <n v="46997"/>
    <n v="0.74567268424265032"/>
    <n v="177.09145784378049"/>
    <n v="42833"/>
    <n v="0.59100364032098729"/>
    <n v="165.21339011192319"/>
    <n v="54723"/>
    <n v="1.032649877647734"/>
    <n v="393.25534129142761"/>
    <n v="42838"/>
    <n v="0.59118936203559069"/>
    <x v="129"/>
    <n v="36265"/>
    <n v="0.34703959601803763"/>
  </r>
  <r>
    <s v="m2n50_11"/>
    <x v="0"/>
    <x v="2"/>
    <n v="1800.2079296111999"/>
    <n v="22986.253408708599"/>
    <n v="23560.999999999902"/>
    <n v="2.43939812101065E-2"/>
    <n v="1800.06910514831"/>
    <n v="20942.3998350896"/>
    <n v="25301.9997938739"/>
    <n v="0.17230258455064201"/>
    <n v="23560.999999999902"/>
    <n v="73.454010009765625"/>
    <n v="39035"/>
    <n v="0.65676329527609878"/>
    <n v="172.68650531768799"/>
    <n v="37574"/>
    <n v="0.59475404269768506"/>
    <n v="296.72821521759028"/>
    <n v="44576"/>
    <n v="0.89194007045542145"/>
    <n v="301.18177533149719"/>
    <n v="44576"/>
    <n v="0.89194007045542145"/>
    <x v="130"/>
    <n v="31280"/>
    <n v="0.32761767327363567"/>
  </r>
  <r>
    <s v="m2n50_12"/>
    <x v="0"/>
    <x v="2"/>
    <n v="1800.1983757019"/>
    <n v="29272.512882793701"/>
    <n v="29370.999993369802"/>
    <n v="3.3532093084432299E-3"/>
    <n v="1800.06567001342"/>
    <n v="21215.7461450968"/>
    <n v="32160"/>
    <n v="0.34030640096091902"/>
    <n v="29370.999993369802"/>
    <n v="98.612837791442871"/>
    <n v="43381"/>
    <n v="0.47700112389066801"/>
    <n v="272.86476302146912"/>
    <n v="40073"/>
    <n v="0.3643730213151089"/>
    <n v="518.60906028747559"/>
    <n v="43377"/>
    <n v="0.4768649351330192"/>
    <n v="497.85928511619568"/>
    <n v="44077"/>
    <n v="0.5006979677215595"/>
    <x v="131"/>
    <n v="36890"/>
    <n v="0.25600081741607483"/>
  </r>
  <r>
    <s v="m2n50_13"/>
    <x v="0"/>
    <x v="2"/>
    <n v="1800.11948966979"/>
    <n v="26419.370433710599"/>
    <n v="27141.999999985601"/>
    <n v="2.66240353059976E-2"/>
    <n v="1800.01440811157"/>
    <n v="20237.937061247099"/>
    <n v="28327.999985726899"/>
    <n v="0.28558539002244998"/>
    <n v="27141.999999985601"/>
    <n v="60.785930633544922"/>
    <n v="45880"/>
    <n v="0.69036916955361949"/>
    <n v="149.48543763160711"/>
    <n v="41633"/>
    <n v="0.53389580723683172"/>
    <n v="248.01684284210211"/>
    <n v="51513"/>
    <n v="0.89790730233687011"/>
    <n v="249.78485512733459"/>
    <n v="51513"/>
    <n v="0.89790730233687011"/>
    <x v="132"/>
    <n v="35226"/>
    <n v="0.29784098445282914"/>
  </r>
  <r>
    <s v="m2n50_14"/>
    <x v="0"/>
    <x v="2"/>
    <n v="1800.15881729125"/>
    <n v="30529.4148705634"/>
    <n v="30742.999999999902"/>
    <n v="6.9474393987762496E-3"/>
    <n v="1800.0801239013599"/>
    <n v="26861.6123150967"/>
    <n v="34007.999826252199"/>
    <n v="0.21013842471378899"/>
    <n v="30742.999999999902"/>
    <n v="77.831654787063599"/>
    <n v="49338"/>
    <n v="0.60485313729955303"/>
    <n v="206.77597975730899"/>
    <n v="44738"/>
    <n v="0.45522557980678996"/>
    <n v="386.69616794586182"/>
    <n v="45887"/>
    <n v="0.49259994145009095"/>
    <n v="418.23885774612432"/>
    <n v="44337"/>
    <n v="0.44218196012100774"/>
    <x v="133"/>
    <n v="41674"/>
    <n v="0.35556061542465384"/>
  </r>
  <r>
    <s v="m2n50_15"/>
    <x v="0"/>
    <x v="2"/>
    <n v="530.80344390869095"/>
    <n v="27404.273381377701"/>
    <n v="27407"/>
    <n v="9.9486212362884604E-5"/>
    <n v="1800.07397842407"/>
    <n v="26092.663151262001"/>
    <n v="30432.9999131726"/>
    <n v="0.14261941886419"/>
    <n v="27407"/>
    <n v="68.200665473937988"/>
    <n v="51238"/>
    <n v="0.86952238479220634"/>
    <n v="148.47666001319891"/>
    <n v="49559"/>
    <n v="0.80826066333418467"/>
    <n v="397.35365891456598"/>
    <n v="46410"/>
    <n v="0.69336300945014051"/>
    <n v="335.18435740470892"/>
    <n v="45365"/>
    <n v="0.65523406429014486"/>
    <x v="134"/>
    <n v="39393"/>
    <n v="0.43733352793082059"/>
  </r>
  <r>
    <s v="m2n50_16"/>
    <x v="0"/>
    <x v="2"/>
    <n v="1800.1725330352699"/>
    <n v="22533.131041076402"/>
    <n v="22805.9999999992"/>
    <n v="1.1964788166394E-2"/>
    <n v="1800.0870819091699"/>
    <n v="20390.524078479899"/>
    <n v="24419.9999999998"/>
    <n v="0.16500720399344501"/>
    <n v="22805.9999999992"/>
    <n v="48.181983947753913"/>
    <n v="43313"/>
    <n v="0.8991931947733719"/>
    <n v="157.44261622428891"/>
    <n v="39049"/>
    <n v="0.71222485310889105"/>
    <n v="422.48161768913269"/>
    <n v="36501"/>
    <n v="0.60049986845572578"/>
    <n v="425.32982563972467"/>
    <n v="36501"/>
    <n v="0.60049986845572578"/>
    <x v="135"/>
    <n v="35547"/>
    <n v="0.55866877137600834"/>
  </r>
  <r>
    <s v="m2n50_17"/>
    <x v="0"/>
    <x v="2"/>
    <n v="1800.3096389770501"/>
    <n v="30378.903217737101"/>
    <n v="30633"/>
    <n v="8.2948709647400094E-3"/>
    <n v="1800.07362365722"/>
    <n v="29035.6690076144"/>
    <n v="32867.9999962203"/>
    <n v="0.116597632622812"/>
    <n v="30633"/>
    <n v="71.081169366836548"/>
    <n v="51072"/>
    <n v="0.66722162373910487"/>
    <n v="193.669319152832"/>
    <n v="48424"/>
    <n v="0.5807788985734339"/>
    <n v="332.2956178188324"/>
    <n v="46224"/>
    <n v="0.50896092449319363"/>
    <n v="331.10115146636957"/>
    <n v="46504"/>
    <n v="0.51810139392158783"/>
    <x v="136"/>
    <n v="40049"/>
    <n v="0.30738092906342834"/>
  </r>
  <r>
    <s v="m2n50_18"/>
    <x v="0"/>
    <x v="2"/>
    <n v="1800.2264671325599"/>
    <n v="33028.513013921402"/>
    <n v="33344.9999940333"/>
    <n v="9.4912874544468302E-3"/>
    <n v="1800.06419563293"/>
    <n v="28481.297655983399"/>
    <n v="37769.999926218501"/>
    <n v="0.24592804576065599"/>
    <n v="33344.9999940333"/>
    <n v="65.236000776290894"/>
    <n v="58003"/>
    <n v="0.73948118189770462"/>
    <n v="151.10385608673101"/>
    <n v="48638"/>
    <n v="0.45862947994311604"/>
    <n v="458.12380933761602"/>
    <n v="49149"/>
    <n v="0.47395411632312617"/>
    <n v="457.21799898147577"/>
    <n v="49399"/>
    <n v="0.4814514922428963"/>
    <x v="137"/>
    <n v="44413"/>
    <n v="0.33192382689900107"/>
  </r>
  <r>
    <s v="m2n50_19"/>
    <x v="0"/>
    <x v="2"/>
    <n v="1800.1365127563399"/>
    <n v="30287.4020435776"/>
    <n v="30692.999993447698"/>
    <n v="1.3214672725270099E-2"/>
    <n v="1800.0693702697699"/>
    <n v="27742.489571386999"/>
    <n v="32713"/>
    <n v="0.151942971559104"/>
    <n v="30692.999993447698"/>
    <n v="86.636075258255005"/>
    <n v="46721"/>
    <n v="0.52220376013989955"/>
    <n v="204.91135501861569"/>
    <n v="45767"/>
    <n v="0.49112175446421918"/>
    <n v="416.25768995285028"/>
    <n v="47657"/>
    <n v="0.55269931287830298"/>
    <n v="487.16878652572632"/>
    <n v="46459"/>
    <n v="0.51366761183064569"/>
    <x v="138"/>
    <n v="40322"/>
    <n v="0.31371974093793009"/>
  </r>
  <r>
    <s v="m2n50_20"/>
    <x v="0"/>
    <x v="2"/>
    <n v="1800.1999168395901"/>
    <n v="28165.193896865301"/>
    <n v="28703.999996756698"/>
    <n v="1.8771115522307601E-2"/>
    <n v="1800.0731849670401"/>
    <n v="25957.939352461501"/>
    <n v="30156.9999999996"/>
    <n v="0.13923999892357"/>
    <n v="28703.999996756698"/>
    <n v="62.346182107925422"/>
    <n v="46540"/>
    <n v="0.62137681177740434"/>
    <n v="169.3882780075073"/>
    <n v="40516"/>
    <n v="0.41151059101790533"/>
    <n v="317.6706964969635"/>
    <n v="43197"/>
    <n v="0.50491220752790145"/>
    <n v="318.86980080604548"/>
    <n v="43349"/>
    <n v="0.51020763673697256"/>
    <x v="139"/>
    <n v="37662"/>
    <n v="0.31208193994758493"/>
  </r>
  <r>
    <s v="m3n50_1"/>
    <x v="1"/>
    <x v="2"/>
    <n v="1800.1578712463299"/>
    <n v="28459.630909268799"/>
    <n v="28963.999999999902"/>
    <n v="1.74136545619052E-2"/>
    <n v="1800.06043434143"/>
    <n v="26210.036200919702"/>
    <n v="29969.999992132402"/>
    <n v="0.12545758399064699"/>
    <n v="28963.999999999902"/>
    <n v="132.39353895187381"/>
    <n v="43770"/>
    <n v="0.51118630023477929"/>
    <n v="298.78288602828979"/>
    <n v="41087"/>
    <n v="0.41855406711780624"/>
    <n v="404.94239282608032"/>
    <n v="43749"/>
    <n v="0.51046126225659949"/>
    <n v="395.81659078598022"/>
    <n v="43749"/>
    <n v="0.51046126225659949"/>
    <x v="140"/>
    <n v="36488"/>
    <n v="0.2597707498964274"/>
  </r>
  <r>
    <s v="m3n50_2"/>
    <x v="1"/>
    <x v="2"/>
    <n v="1800.1034297943099"/>
    <n v="23846.081678527298"/>
    <n v="24011.999997119099"/>
    <n v="6.9098083713036501E-3"/>
    <n v="1800.0735607147201"/>
    <n v="23034.368851097301"/>
    <n v="26718"/>
    <n v="0.13787076685764901"/>
    <n v="24011.999997119099"/>
    <n v="77.536754608154297"/>
    <n v="44311"/>
    <n v="0.84536898239698177"/>
    <n v="266.2621157169342"/>
    <n v="37085"/>
    <n v="0.54443611546099313"/>
    <n v="580.20393228530884"/>
    <n v="30942"/>
    <n v="0.28860569730602803"/>
    <n v="498.51742696762079"/>
    <n v="33683"/>
    <n v="0.40275695502420472"/>
    <x v="141"/>
    <n v="29591"/>
    <n v="0.23234216240006061"/>
  </r>
  <r>
    <s v="m3n50_3"/>
    <x v="1"/>
    <x v="2"/>
    <n v="1800.14890289306"/>
    <n v="24377.928751268599"/>
    <n v="24479.999987862098"/>
    <n v="4.1695766602981299E-3"/>
    <n v="1800.0626621246299"/>
    <n v="21769.459728199101"/>
    <n v="26071.999966053401"/>
    <n v="0.16502532385149901"/>
    <n v="24479.999987862098"/>
    <n v="81.202966451644897"/>
    <n v="40104"/>
    <n v="0.63823529492993214"/>
    <n v="205.78157520294189"/>
    <n v="39172"/>
    <n v="0.60016339948621833"/>
    <n v="516.83048748970032"/>
    <n v="31878"/>
    <n v="0.30220588299861301"/>
    <n v="535.28294372558594"/>
    <n v="31279"/>
    <n v="0.27773692873811456"/>
    <x v="142"/>
    <n v="30241"/>
    <n v="0.23533496793277672"/>
  </r>
  <r>
    <s v="m3n50_4"/>
    <x v="1"/>
    <x v="2"/>
    <n v="1800.2001667022701"/>
    <n v="26413.195317848102"/>
    <n v="26822.9999953238"/>
    <n v="1.5278107502784801E-2"/>
    <n v="1800.0787830352699"/>
    <n v="18740.636627766999"/>
    <n v="28236.9999845565"/>
    <n v="0.33630921705504102"/>
    <n v="26822.9999953238"/>
    <n v="115.1106059551239"/>
    <n v="44188"/>
    <n v="0.6473921637290212"/>
    <n v="313.16673040390009"/>
    <n v="39306"/>
    <n v="0.46538418546965027"/>
    <n v="427.33195281028748"/>
    <n v="40301"/>
    <n v="0.50247921586048883"/>
    <n v="460.74680614471441"/>
    <n v="38929"/>
    <n v="0.4513290835024682"/>
    <x v="143"/>
    <n v="32888"/>
    <n v="0.22611191908934661"/>
  </r>
  <r>
    <s v="m3n50_5"/>
    <x v="1"/>
    <x v="2"/>
    <n v="695.01060867309502"/>
    <n v="37817.667765492297"/>
    <n v="37820"/>
    <n v="6.1666697716104404E-5"/>
    <n v="1800.0762443542401"/>
    <n v="29324.925155755602"/>
    <n v="41407.999974028899"/>
    <n v="0.29180532326728698"/>
    <n v="37820"/>
    <n v="112.6811599731445"/>
    <n v="55085"/>
    <n v="0.45650449497620305"/>
    <n v="312.35023307800287"/>
    <n v="51485"/>
    <n v="0.36131676361713377"/>
    <n v="471.81772232055658"/>
    <n v="51193"/>
    <n v="0.3535959809624537"/>
    <n v="534.15240740776062"/>
    <n v="49983"/>
    <n v="0.32160232681121098"/>
    <x v="144"/>
    <n v="47169"/>
    <n v="0.24719725013220517"/>
  </r>
  <r>
    <s v="m3n50_6"/>
    <x v="1"/>
    <x v="2"/>
    <n v="1800.20541763305"/>
    <n v="26919.372348782999"/>
    <n v="27305.999999999902"/>
    <n v="1.4159073142052701E-2"/>
    <n v="1800.0156173706"/>
    <n v="19463.4594323784"/>
    <n v="29085.999813231199"/>
    <n v="0.330830655388902"/>
    <n v="27305.999999999902"/>
    <n v="98.574733257293701"/>
    <n v="46473"/>
    <n v="0.70193364095803734"/>
    <n v="315.03831028938288"/>
    <n v="42303"/>
    <n v="0.54921995165898163"/>
    <n v="506.15102863311768"/>
    <n v="41039"/>
    <n v="0.5029297590273254"/>
    <n v="501.88130068778992"/>
    <n v="41039"/>
    <n v="0.5029297590273254"/>
    <x v="145"/>
    <n v="36083"/>
    <n v="0.32143118728485059"/>
  </r>
  <r>
    <s v="m3n50_7"/>
    <x v="1"/>
    <x v="2"/>
    <n v="1800.16311073303"/>
    <n v="22659.9424385372"/>
    <n v="22787.999997685802"/>
    <n v="5.6195172530086896E-3"/>
    <n v="1800.0692749023401"/>
    <n v="21366.0584073965"/>
    <n v="25000.999853333298"/>
    <n v="0.14539184301671601"/>
    <n v="22787.999997685802"/>
    <n v="86.140843391418457"/>
    <n v="35002"/>
    <n v="0.53598385130571224"/>
    <n v="257.98076939582819"/>
    <n v="31257"/>
    <n v="0.37164297012349717"/>
    <n v="505.36279678344732"/>
    <n v="32992"/>
    <n v="0.44777953323461683"/>
    <n v="490.13625264167791"/>
    <n v="32992"/>
    <n v="0.44777953323461683"/>
    <x v="146"/>
    <n v="28794"/>
    <n v="0.26355976842742357"/>
  </r>
  <r>
    <s v="m3n50_8"/>
    <x v="1"/>
    <x v="2"/>
    <n v="1800.2400741577101"/>
    <n v="24753.410509719601"/>
    <n v="24796.999997857001"/>
    <n v="1.7578532943985201E-3"/>
    <n v="1800.07310676574"/>
    <n v="21917.264095406499"/>
    <n v="26283.999999999902"/>
    <n v="0.16613665745676001"/>
    <n v="24796.999997857001"/>
    <n v="73.920503854751587"/>
    <n v="41884"/>
    <n v="0.68907529151186375"/>
    <n v="310.63601160049438"/>
    <n v="34926"/>
    <n v="0.4084768319965465"/>
    <n v="505.12700986862183"/>
    <n v="40408"/>
    <n v="0.62955196207170738"/>
    <n v="483.43208718299871"/>
    <n v="40574"/>
    <n v="0.63624632026077643"/>
    <x v="147"/>
    <n v="31073"/>
    <n v="0.2530951325839973"/>
  </r>
  <r>
    <s v="m3n50_9"/>
    <x v="1"/>
    <x v="2"/>
    <n v="1800.1083698272701"/>
    <n v="25277.7677532036"/>
    <n v="25512.9999961705"/>
    <n v="9.2200934034476906E-3"/>
    <n v="1800.0674190521199"/>
    <n v="22430.7333365962"/>
    <n v="28958.999999999902"/>
    <n v="0.22543135686328"/>
    <n v="25512.9999961705"/>
    <n v="90.264434099197388"/>
    <n v="41331"/>
    <n v="0.61999764850091255"/>
    <n v="238.43195366859439"/>
    <n v="34546"/>
    <n v="0.35405479579764643"/>
    <n v="433.68813395500177"/>
    <n v="37615"/>
    <n v="0.47434641185458432"/>
    <n v="502.09870576858521"/>
    <n v="37026"/>
    <n v="0.45126014210628312"/>
    <x v="148"/>
    <n v="31667"/>
    <n v="0.24121036353048311"/>
  </r>
  <r>
    <s v="m3n50_10"/>
    <x v="1"/>
    <x v="2"/>
    <n v="1800.1749553680399"/>
    <n v="25320.230582215499"/>
    <n v="25405.999999999702"/>
    <n v="3.3759512628602798E-3"/>
    <n v="1800.05881309509"/>
    <n v="22598.6343966854"/>
    <n v="28531.9999072071"/>
    <n v="0.207954771127799"/>
    <n v="25405.999999999702"/>
    <n v="113.07453107833859"/>
    <n v="41260"/>
    <n v="0.62402582067230117"/>
    <n v="318.06217265129089"/>
    <n v="37040"/>
    <n v="0.45792332519878909"/>
    <n v="522.60158443450928"/>
    <n v="33590"/>
    <n v="0.32212863103205519"/>
    <n v="533.9513156414032"/>
    <n v="36101"/>
    <n v="0.42096355191688672"/>
    <x v="149"/>
    <n v="31619"/>
    <n v="0.24454853184288639"/>
  </r>
  <r>
    <s v="m3n50_11"/>
    <x v="1"/>
    <x v="2"/>
    <n v="1800.22827339172"/>
    <n v="25349.9367968078"/>
    <n v="25558.999993034398"/>
    <n v="8.1796312955745992E-3"/>
    <n v="1800.0569686889601"/>
    <n v="22872.080149329198"/>
    <n v="28119.999972651101"/>
    <n v="0.18662588294544399"/>
    <n v="25558.999993034398"/>
    <n v="85.913209676742554"/>
    <n v="41356"/>
    <n v="0.61806017493919019"/>
    <n v="255.59185075759891"/>
    <n v="39126"/>
    <n v="0.53081106501283382"/>
    <n v="441.47586894035339"/>
    <n v="37858"/>
    <n v="0.48120036035515679"/>
    <n v="435.38760733604431"/>
    <n v="37885"/>
    <n v="0.48225673971300953"/>
    <x v="150"/>
    <n v="32981"/>
    <n v="0.2903869481978294"/>
  </r>
  <r>
    <s v="m3n50_12"/>
    <x v="1"/>
    <x v="2"/>
    <n v="1800.0884056091299"/>
    <n v="27881.094750201599"/>
    <n v="28075.999993396901"/>
    <n v="6.9420588132630499E-3"/>
    <n v="1800.1361980438201"/>
    <n v="20275.885676780101"/>
    <n v="30575.999980159901"/>
    <n v="0.33686925399212803"/>
    <n v="28075.999993396901"/>
    <n v="110.1116557121277"/>
    <n v="45106"/>
    <n v="0.60656788754125679"/>
    <n v="259.79649925231928"/>
    <n v="38569"/>
    <n v="0.37373557519129902"/>
    <n v="403.40918564796448"/>
    <n v="41466"/>
    <n v="0.47691978949110442"/>
    <n v="494.6865758895874"/>
    <n v="39831"/>
    <n v="0.41868499819659916"/>
    <x v="151"/>
    <n v="36484"/>
    <n v="0.29947285968729692"/>
  </r>
  <r>
    <s v="m3n50_13"/>
    <x v="1"/>
    <x v="2"/>
    <n v="1800.1443367004299"/>
    <n v="28613.6051609391"/>
    <n v="28946.999996415801"/>
    <n v="1.1517422721454401E-2"/>
    <n v="1800.0920677184999"/>
    <n v="20838.2390891375"/>
    <n v="31601.999864285699"/>
    <n v="0.34060378524691298"/>
    <n v="28946.999996415801"/>
    <n v="113.835620880127"/>
    <n v="46811"/>
    <n v="0.61712785455474173"/>
    <n v="278.71948885917658"/>
    <n v="38529"/>
    <n v="0.33101875858536761"/>
    <n v="579.48321747779846"/>
    <n v="45792"/>
    <n v="0.58192558833972208"/>
    <n v="600.33915424346924"/>
    <n v="41502"/>
    <n v="0.43372370211554739"/>
    <x v="152"/>
    <n v="37503"/>
    <n v="0.29557467111077473"/>
  </r>
  <r>
    <s v="m3n50_14"/>
    <x v="1"/>
    <x v="2"/>
    <n v="422.397382736206"/>
    <n v="24234.7521484135"/>
    <n v="24237"/>
    <n v="9.2744629552205999E-5"/>
    <n v="1800.0574626922601"/>
    <n v="20351.656744933101"/>
    <n v="26349"/>
    <n v="0.22761179760396399"/>
    <n v="24237"/>
    <n v="117.99929571151731"/>
    <n v="43444"/>
    <n v="0.79246606428188304"/>
    <n v="318.0428900718689"/>
    <n v="33681"/>
    <n v="0.38965218467632134"/>
    <n v="637.75038743019104"/>
    <n v="35394"/>
    <n v="0.46032924866938979"/>
    <n v="698.07872104644775"/>
    <n v="34665"/>
    <n v="0.43025126872137642"/>
    <x v="153"/>
    <n v="28664"/>
    <n v="0.18265461897099475"/>
  </r>
  <r>
    <s v="m3n50_15"/>
    <x v="1"/>
    <x v="2"/>
    <n v="523.98470306396405"/>
    <n v="36989"/>
    <n v="36989"/>
    <n v="0"/>
    <n v="1800.0652103424"/>
    <n v="28863.075078976901"/>
    <n v="40199.9999852459"/>
    <n v="0.28201305747337901"/>
    <n v="36989"/>
    <n v="95.035358190536499"/>
    <n v="54940"/>
    <n v="0.48530644245586524"/>
    <n v="254.78996396064761"/>
    <n v="46467"/>
    <n v="0.25623834112844357"/>
    <n v="427.15125274658197"/>
    <n v="45841"/>
    <n v="0.23931439076482197"/>
    <n v="491.97134757041931"/>
    <n v="45841"/>
    <n v="0.23931439076482197"/>
    <x v="154"/>
    <n v="45780"/>
    <n v="0.23766525183162562"/>
  </r>
  <r>
    <s v="m3n50_16"/>
    <x v="1"/>
    <x v="2"/>
    <n v="1800.1322822570801"/>
    <n v="30729.965293727601"/>
    <n v="30978.999986666098"/>
    <n v="8.0388228492091294E-3"/>
    <n v="1800.0758190155"/>
    <n v="23639.2930601517"/>
    <n v="32386.9999861666"/>
    <n v="0.27009932780903601"/>
    <n v="30978.999986666098"/>
    <n v="107.9350731372833"/>
    <n v="47921"/>
    <n v="0.54688660126621369"/>
    <n v="252.36201620101929"/>
    <n v="45211"/>
    <n v="0.45940798668322419"/>
    <n v="470.0556628704071"/>
    <n v="41213"/>
    <n v="0.33035282022462936"/>
    <n v="468.25409531593323"/>
    <n v="41766"/>
    <n v="0.34820362238861213"/>
    <x v="155"/>
    <n v="37234"/>
    <n v="0.2019109724660629"/>
  </r>
  <r>
    <s v="m3n50_17"/>
    <x v="1"/>
    <x v="2"/>
    <n v="1800.14417648315"/>
    <n v="26496.5061331916"/>
    <n v="26744.999999999902"/>
    <n v="9.2912270259237397E-3"/>
    <n v="1800.04809761047"/>
    <n v="24321.430143079499"/>
    <n v="28769"/>
    <n v="0.15459591424520999"/>
    <n v="26744.999999999902"/>
    <n v="103.0469815731049"/>
    <n v="39497"/>
    <n v="0.47679940175734326"/>
    <n v="335.86229705810553"/>
    <n v="36432"/>
    <n v="0.36219854178351596"/>
    <n v="560.10207605361938"/>
    <n v="35540"/>
    <n v="0.32884651336698939"/>
    <n v="544.43783855438232"/>
    <n v="33981"/>
    <n v="0.27055524397084035"/>
    <x v="156"/>
    <n v="31129"/>
    <n v="0.16391848943728227"/>
  </r>
  <r>
    <s v="m3n50_18"/>
    <x v="1"/>
    <x v="2"/>
    <n v="1800.17958068847"/>
    <n v="31017.724985793098"/>
    <n v="31050.9999871416"/>
    <n v="1.0716241461562999E-3"/>
    <n v="1800.0462188720701"/>
    <n v="23319.114235105801"/>
    <n v="33714.999833187503"/>
    <n v="0.30834600769739401"/>
    <n v="31050.9999871416"/>
    <n v="95.655629873275757"/>
    <n v="45252"/>
    <n v="0.45734436954491375"/>
    <n v="296.24868607521063"/>
    <n v="37241"/>
    <n v="0.19934945784102653"/>
    <n v="548.36564922332764"/>
    <n v="44343"/>
    <n v="0.42806995002939341"/>
    <n v="512.85260033607483"/>
    <n v="44050"/>
    <n v="0.41863386101063932"/>
    <x v="157"/>
    <n v="36144"/>
    <n v="0.16402048291415544"/>
  </r>
  <r>
    <s v="m3n50_19"/>
    <x v="1"/>
    <x v="2"/>
    <n v="1800.14414405822"/>
    <n v="26701.007164875798"/>
    <n v="26852.999994078898"/>
    <n v="5.6601805845376101E-3"/>
    <n v="1800.0780277252099"/>
    <n v="25562.407901228999"/>
    <n v="27957.999999999902"/>
    <n v="8.5685388753522093E-2"/>
    <n v="26852.999994078898"/>
    <n v="104.6378066539764"/>
    <n v="43724"/>
    <n v="0.6282724466406423"/>
    <n v="298.80030727386469"/>
    <n v="41089"/>
    <n v="0.5301456079045227"/>
    <n v="498.65252780914312"/>
    <n v="42180"/>
    <n v="0.5707742155178458"/>
    <n v="496.73689985275269"/>
    <n v="39779"/>
    <n v="0.4813614869389376"/>
    <x v="158"/>
    <n v="33303"/>
    <n v="0.2401966263487629"/>
  </r>
  <r>
    <s v="m3n50_20"/>
    <x v="1"/>
    <x v="2"/>
    <n v="1800.24986648559"/>
    <n v="21625.996997749498"/>
    <n v="21673"/>
    <n v="2.1687353965985198E-3"/>
    <n v="1800.1013507842999"/>
    <n v="16701.235774126999"/>
    <n v="24704.9999554266"/>
    <n v="0.32397345459381499"/>
    <n v="21673"/>
    <n v="101.8901863098145"/>
    <n v="39444"/>
    <n v="0.8199603192912841"/>
    <n v="268.75859117507929"/>
    <n v="35239"/>
    <n v="0.62594010981405435"/>
    <n v="587.0035092830658"/>
    <n v="28300"/>
    <n v="0.30577215890739629"/>
    <n v="514.04728150367737"/>
    <n v="29315"/>
    <n v="0.35260462326396902"/>
    <x v="159"/>
    <n v="26144"/>
    <n v="0.20629354496377983"/>
  </r>
  <r>
    <s v="m5n50_1"/>
    <x v="2"/>
    <x v="2"/>
    <n v="1800.2644424438399"/>
    <n v="27890.628732363901"/>
    <n v="28231.999995186201"/>
    <n v="1.20916429186907E-2"/>
    <n v="1800.07237815856"/>
    <n v="21781.433695559001"/>
    <n v="28966.999988326301"/>
    <n v="0.24806042378095999"/>
    <n v="28231.999995186201"/>
    <n v="144.9250590801239"/>
    <n v="36489"/>
    <n v="0.29246953833315703"/>
    <n v="359.52686166763311"/>
    <n v="30465"/>
    <n v="7.9094644559172034E-2"/>
    <n v="554.33220314979553"/>
    <n v="33753"/>
    <n v="0.19555823199756223"/>
    <n v="399.26043343544012"/>
    <n v="34670"/>
    <n v="0.22803910477159017"/>
    <x v="160"/>
    <n v="30328"/>
    <n v="7.424199508257244E-2"/>
  </r>
  <r>
    <s v="m5n50_2"/>
    <x v="2"/>
    <x v="2"/>
    <n v="1800.1521720886201"/>
    <n v="26414.323803216499"/>
    <n v="26661.999980133001"/>
    <n v="9.2894823006922003E-3"/>
    <n v="1800.0597572326601"/>
    <n v="19839.6047701524"/>
    <n v="28763.999999999902"/>
    <n v="0.31026266269807901"/>
    <n v="26661.999980133001"/>
    <n v="128.3619513511658"/>
    <n v="39998"/>
    <n v="0.50018753393609716"/>
    <n v="355.49193668365479"/>
    <n v="30724"/>
    <n v="0.15235166239943623"/>
    <n v="528.1838436126709"/>
    <n v="35548"/>
    <n v="0.33328332557528834"/>
    <n v="495.89925336837769"/>
    <n v="36054"/>
    <n v="0.35226164679564098"/>
    <x v="161"/>
    <n v="31509"/>
    <n v="0.18179431488555645"/>
  </r>
  <r>
    <s v="m5n50_3"/>
    <x v="2"/>
    <x v="2"/>
    <n v="1800.1154384613001"/>
    <n v="30595.718263950301"/>
    <n v="30910.999986973198"/>
    <n v="1.0199661064206099E-2"/>
    <n v="1800.00866127014"/>
    <n v="23538.023335898899"/>
    <n v="33094.999995566199"/>
    <n v="0.28877403417276398"/>
    <n v="30910.999986973198"/>
    <n v="153.84572529792791"/>
    <n v="43545"/>
    <n v="0.40872181483456183"/>
    <n v="356.90502405166632"/>
    <n v="36655"/>
    <n v="0.1858238172639996"/>
    <n v="448.97375345230103"/>
    <n v="40023"/>
    <n v="0.29478179343492172"/>
    <n v="520.92903399467468"/>
    <n v="37065"/>
    <n v="0.19908770391188502"/>
    <x v="162"/>
    <n v="35063"/>
    <n v="0.13432111593855184"/>
  </r>
  <r>
    <s v="m5n50_4"/>
    <x v="2"/>
    <x v="2"/>
    <n v="1800.2178344726501"/>
    <n v="29440.897715145999"/>
    <n v="29698.999999999902"/>
    <n v="8.6906052343148892E-3"/>
    <n v="1800.02610015869"/>
    <n v="23854.372790633599"/>
    <n v="31115.999979929202"/>
    <n v="0.233372772656495"/>
    <n v="29698.999999999902"/>
    <n v="116.4603676795959"/>
    <n v="38695"/>
    <n v="0.30290582174484421"/>
    <n v="286.62823700904852"/>
    <n v="34147"/>
    <n v="0.14976935250345511"/>
    <n v="378.84511399269098"/>
    <n v="38711"/>
    <n v="0.30344456042291418"/>
    <n v="476.11858987808228"/>
    <n v="38711"/>
    <n v="0.30344456042291418"/>
    <x v="163"/>
    <n v="33534"/>
    <n v="0.12912892689989935"/>
  </r>
  <r>
    <s v="m5n50_5"/>
    <x v="2"/>
    <x v="2"/>
    <n v="1678.2281036376901"/>
    <n v="24298.6941187558"/>
    <n v="24299"/>
    <n v="1.25882235554585E-5"/>
    <n v="1800.0658378600999"/>
    <n v="22854.873143194902"/>
    <n v="25707.999999999902"/>
    <n v="0.110982062268749"/>
    <n v="24299"/>
    <n v="170.84969663620001"/>
    <n v="33378"/>
    <n v="0.37363677517593319"/>
    <n v="363.58170294761658"/>
    <n v="27367"/>
    <n v="0.12626033993168442"/>
    <n v="416.17981219291693"/>
    <n v="34430"/>
    <n v="0.41693073789044816"/>
    <n v="557.42252421379089"/>
    <n v="34433"/>
    <n v="0.41705419976130703"/>
    <x v="164"/>
    <n v="27214"/>
    <n v="0.11996378451788139"/>
  </r>
  <r>
    <s v="m5n50_6"/>
    <x v="2"/>
    <x v="2"/>
    <n v="1800.28330230712"/>
    <n v="34598.361115813503"/>
    <n v="34652.999974480001"/>
    <n v="1.5767425246519899E-3"/>
    <n v="1800.1383628845199"/>
    <n v="26441.3702703934"/>
    <n v="37963.999999999898"/>
    <n v="0.303514638331222"/>
    <n v="34652.999974480001"/>
    <n v="162.4292912483215"/>
    <n v="47275"/>
    <n v="0.36423974936702153"/>
    <n v="387.90914416313171"/>
    <n v="41329"/>
    <n v="0.19265287364547082"/>
    <n v="601.26420164108276"/>
    <n v="44944"/>
    <n v="0.29697284601906748"/>
    <n v="784.50279974937439"/>
    <n v="44944"/>
    <n v="0.29697284601906748"/>
    <x v="165"/>
    <n v="39173"/>
    <n v="0.13043603811643226"/>
  </r>
  <r>
    <s v="m5n50_7"/>
    <x v="2"/>
    <x v="2"/>
    <n v="1800.2186737060499"/>
    <n v="27404.378253041799"/>
    <n v="27646.999995987801"/>
    <n v="8.7756987369755693E-3"/>
    <n v="1800.0743770599299"/>
    <n v="24199.8491612992"/>
    <n v="29957.999947109201"/>
    <n v="0.192207450296279"/>
    <n v="27646.999995987801"/>
    <n v="163.12726140022281"/>
    <n v="42860"/>
    <n v="0.55025861779650398"/>
    <n v="331.1846034526825"/>
    <n v="31667"/>
    <n v="0.14540456485678704"/>
    <n v="407.16712856292719"/>
    <n v="37065"/>
    <n v="0.34065178881538549"/>
    <n v="580.77369093894958"/>
    <n v="34668"/>
    <n v="0.25395160433432573"/>
    <x v="166"/>
    <n v="31287"/>
    <n v="0.13165985475966452"/>
  </r>
  <r>
    <s v="m5n50_8"/>
    <x v="2"/>
    <x v="2"/>
    <n v="1800.20387268066"/>
    <n v="20382.362619191899"/>
    <n v="20535.999991877099"/>
    <n v="7.4813679755559503E-3"/>
    <n v="1800.0703659057599"/>
    <n v="18891.847928105399"/>
    <n v="22708.999985999901"/>
    <n v="0.16808983487814599"/>
    <n v="20535.999991877099"/>
    <n v="143.1720213890076"/>
    <n v="32040"/>
    <n v="0.56018698931988919"/>
    <n v="291.79980945587158"/>
    <n v="24800"/>
    <n v="0.20763537250728001"/>
    <n v="325.00221991539001"/>
    <n v="28491"/>
    <n v="0.38736852411713368"/>
    <n v="402.93442106246948"/>
    <n v="28491"/>
    <n v="0.38736852411713368"/>
    <x v="167"/>
    <n v="23753"/>
    <n v="0.15665173399860574"/>
  </r>
  <r>
    <s v="m5n50_9"/>
    <x v="2"/>
    <x v="2"/>
    <n v="1800.3941993713299"/>
    <n v="30962.104943119899"/>
    <n v="30984.9999926452"/>
    <n v="7.3890752075899497E-4"/>
    <n v="1800.01440238952"/>
    <n v="23782.3071007502"/>
    <n v="33110.999983157897"/>
    <n v="0.281739992363648"/>
    <n v="30984.9999926452"/>
    <n v="184.0498061180115"/>
    <n v="38777"/>
    <n v="0.25147652119426689"/>
    <n v="371.46260976791382"/>
    <n v="35010"/>
    <n v="0.12990156554172019"/>
    <n v="463.33487367629999"/>
    <n v="38470"/>
    <n v="0.24156850118223294"/>
    <n v="506.29911494255072"/>
    <n v="38779"/>
    <n v="0.2515410685559088"/>
    <x v="168"/>
    <n v="34598"/>
    <n v="0.11660480904348572"/>
  </r>
  <r>
    <s v="m5n50_10"/>
    <x v="2"/>
    <x v="2"/>
    <n v="1800.1672992706201"/>
    <n v="24108.2249047115"/>
    <n v="24325.999994907201"/>
    <n v="8.9523592140628404E-3"/>
    <n v="1800.0831890106199"/>
    <n v="20813.599352423898"/>
    <n v="25962.999999999902"/>
    <n v="0.19833611861403"/>
    <n v="24325.999994907201"/>
    <n v="132.3979940414429"/>
    <n v="33733"/>
    <n v="0.3867055827946318"/>
    <n v="323.23958873748779"/>
    <n v="27647"/>
    <n v="0.13652059548582057"/>
    <n v="544.93532204627991"/>
    <n v="26730"/>
    <n v="9.882430344471313E-2"/>
    <n v="554.4340832233429"/>
    <n v="27590"/>
    <n v="0.13417742357050638"/>
    <x v="169"/>
    <n v="26899"/>
    <n v="0.10577160263222367"/>
  </r>
  <r>
    <s v="m5n50_11"/>
    <x v="2"/>
    <x v="2"/>
    <n v="1800.1400833129801"/>
    <n v="33362.966098824203"/>
    <n v="33504.999989499898"/>
    <n v="4.2391849192721601E-3"/>
    <n v="1800.0668926239"/>
    <n v="25252.323885229998"/>
    <n v="36850.999999999804"/>
    <n v="0.31474522034055702"/>
    <n v="33504.999989499898"/>
    <n v="158.97958779335019"/>
    <n v="48669"/>
    <n v="0.45258916625137546"/>
    <n v="380.44141459465033"/>
    <n v="38314"/>
    <n v="0.14353081665444531"/>
    <n v="735.27901649475098"/>
    <n v="37199"/>
    <n v="0.11025220151194631"/>
    <n v="624.21108675003052"/>
    <n v="37082"/>
    <n v="0.10676018539385448"/>
    <x v="170"/>
    <n v="37722"/>
    <n v="0.12586181202273283"/>
  </r>
  <r>
    <s v="m5n50_12"/>
    <x v="2"/>
    <x v="2"/>
    <n v="320.29042434692298"/>
    <n v="28914"/>
    <n v="28914"/>
    <n v="0"/>
    <n v="1800.0837860107399"/>
    <n v="21783.166068840601"/>
    <n v="30473.999971818001"/>
    <n v="0.28518848562757099"/>
    <n v="28914"/>
    <n v="168.5498225688934"/>
    <n v="39636"/>
    <n v="0.37082382236978628"/>
    <n v="392.43387460708618"/>
    <n v="35672"/>
    <n v="0.23372760600401191"/>
    <n v="596.14198160171509"/>
    <n v="32448"/>
    <n v="0.12222452791035485"/>
    <n v="623.43938183784485"/>
    <n v="33529"/>
    <n v="0.15961126098083972"/>
    <x v="171"/>
    <n v="33342"/>
    <n v="0.15314380576883171"/>
  </r>
  <r>
    <s v="m5n50_13"/>
    <x v="2"/>
    <x v="2"/>
    <n v="1800.2190513610799"/>
    <n v="24122.348120231101"/>
    <n v="24149.999999999902"/>
    <n v="1.1450053734512499E-3"/>
    <n v="1800.0575580596901"/>
    <n v="22455.196721371402"/>
    <n v="27340.999964090501"/>
    <n v="0.178698776531071"/>
    <n v="24149.999999999902"/>
    <n v="160.63890790939331"/>
    <n v="35751"/>
    <n v="0.48037267080745943"/>
    <n v="349.6548273563385"/>
    <n v="27653"/>
    <n v="0.14505175983437318"/>
    <n v="540.36744666099548"/>
    <n v="33438"/>
    <n v="0.38459627329193108"/>
    <n v="519.61262392997742"/>
    <n v="32265"/>
    <n v="0.33602484472050231"/>
    <x v="172"/>
    <n v="27481"/>
    <n v="0.13792960662526343"/>
  </r>
  <r>
    <s v="m5n50_14"/>
    <x v="2"/>
    <x v="2"/>
    <n v="1800.26402854919"/>
    <n v="22789.960436759498"/>
    <n v="22869.999999999902"/>
    <n v="3.49976227548578E-3"/>
    <n v="1800.05919647216"/>
    <n v="21063.263336963999"/>
    <n v="25743.999964635801"/>
    <n v="0.181818545451432"/>
    <n v="22869.999999999902"/>
    <n v="144.07070565223691"/>
    <n v="34353"/>
    <n v="0.50209881941408607"/>
    <n v="366.99418258666992"/>
    <n v="26910"/>
    <n v="0.17665063401836972"/>
    <n v="486.71756863594061"/>
    <n v="28692"/>
    <n v="0.25456930476607448"/>
    <n v="423.68967437744141"/>
    <n v="26646"/>
    <n v="0.16510712724093199"/>
    <x v="173"/>
    <n v="25554"/>
    <n v="0.11735898557062133"/>
  </r>
  <r>
    <s v="m5n50_15"/>
    <x v="2"/>
    <x v="2"/>
    <n v="1800.0967693328801"/>
    <n v="21590.0588725054"/>
    <n v="21624.999992842801"/>
    <n v="1.6157743513965301E-3"/>
    <n v="1800.0601158141999"/>
    <n v="18539.194015501998"/>
    <n v="23539.999969406999"/>
    <n v="0.212438655922013"/>
    <n v="21624.999992842801"/>
    <n v="141.7640559673309"/>
    <n v="33026"/>
    <n v="0.52721387333782999"/>
    <n v="361.10299587249762"/>
    <n v="25265"/>
    <n v="0.16832369980864395"/>
    <n v="560.12243103981018"/>
    <n v="25753"/>
    <n v="0.19089017380455206"/>
    <n v="639.64159321784973"/>
    <n v="24891"/>
    <n v="0.15102890211505865"/>
    <x v="174"/>
    <n v="23931"/>
    <n v="0.10663583851655091"/>
  </r>
  <r>
    <s v="m5n50_16"/>
    <x v="2"/>
    <x v="2"/>
    <n v="1800.1896266937199"/>
    <n v="28620.023699867099"/>
    <n v="28824.999971295201"/>
    <n v="7.1110588597461796E-3"/>
    <n v="1800.0146999359099"/>
    <n v="22717.977743174801"/>
    <n v="30707.999999850701"/>
    <n v="0.260193508424993"/>
    <n v="28824.999971295201"/>
    <n v="129.16804885864261"/>
    <n v="40169"/>
    <n v="0.39354726938426693"/>
    <n v="299.36522960662842"/>
    <n v="34571"/>
    <n v="0.19934085115097441"/>
    <n v="443.02348923683172"/>
    <n v="35217"/>
    <n v="0.22175195264770664"/>
    <n v="467.93102693557739"/>
    <n v="37313"/>
    <n v="0.29446661013555608"/>
    <x v="175"/>
    <n v="31946"/>
    <n v="0.10827406875326225"/>
  </r>
  <r>
    <s v="m5n50_17"/>
    <x v="2"/>
    <x v="2"/>
    <n v="1800.2143421173"/>
    <n v="28684.294608212698"/>
    <n v="28709.999991329201"/>
    <n v="8.9534598134020395E-4"/>
    <n v="1800.0522327423"/>
    <n v="24072.673311278901"/>
    <n v="31027"/>
    <n v="0.224137902108521"/>
    <n v="28709.999991329201"/>
    <n v="157.46843838691709"/>
    <n v="39328"/>
    <n v="0.36983629438793364"/>
    <n v="361.67374205589289"/>
    <n v="33402"/>
    <n v="0.16342737757185108"/>
    <n v="588.18121385574341"/>
    <n v="35425"/>
    <n v="0.23389063081500583"/>
    <n v="585.3786289691925"/>
    <n v="36594"/>
    <n v="0.27460815085516793"/>
    <x v="176"/>
    <n v="33156"/>
    <n v="0.15485893451806163"/>
  </r>
  <r>
    <s v="m5n50_18"/>
    <x v="2"/>
    <x v="2"/>
    <n v="317.761651992797"/>
    <n v="34085.465307557002"/>
    <n v="34087.999999999898"/>
    <n v="7.4357323484070795E-5"/>
    <n v="1800.0554504394499"/>
    <n v="26650.914875829199"/>
    <n v="37780.9999784541"/>
    <n v="0.29459477274217799"/>
    <n v="34087.999999999898"/>
    <n v="143.84887909889221"/>
    <n v="46844"/>
    <n v="0.37420793241023642"/>
    <n v="364.24363684654242"/>
    <n v="42830"/>
    <n v="0.25645388406477726"/>
    <n v="505.55060601234442"/>
    <n v="44635"/>
    <n v="0.30940506923257843"/>
    <n v="565.98902177810669"/>
    <n v="42359"/>
    <n v="0.24263670499883028"/>
    <x v="177"/>
    <n v="40422"/>
    <n v="0.18581318939216501"/>
  </r>
  <r>
    <s v="m5n50_19"/>
    <x v="2"/>
    <x v="2"/>
    <n v="441.462594985961"/>
    <n v="29448.708450251499"/>
    <n v="29451"/>
    <n v="7.7808894384048699E-5"/>
    <n v="1800.1052722930899"/>
    <n v="22238.429993387399"/>
    <n v="31095.999663412498"/>
    <n v="0.28484595336701302"/>
    <n v="29451"/>
    <n v="157.734411239624"/>
    <n v="39554"/>
    <n v="0.34304437879868255"/>
    <n v="437.09071683883673"/>
    <n v="33894"/>
    <n v="0.15086075175715596"/>
    <n v="630.10162615776062"/>
    <n v="35345"/>
    <n v="0.20012902787681233"/>
    <n v="603.94190788269043"/>
    <n v="35261"/>
    <n v="0.1972768327051713"/>
    <x v="178"/>
    <n v="32394"/>
    <n v="9.9928695120708969E-2"/>
  </r>
  <r>
    <s v="m5n50_20"/>
    <x v="2"/>
    <x v="2"/>
    <n v="1610.42114257812"/>
    <n v="32186.829643459601"/>
    <n v="32190"/>
    <n v="9.84888642550338E-5"/>
    <n v="1800.0043087005599"/>
    <n v="25314.187885144202"/>
    <n v="34012.999943598603"/>
    <n v="0.25574962728600897"/>
    <n v="32190"/>
    <n v="159.44688749313349"/>
    <n v="43450"/>
    <n v="0.34979807393600498"/>
    <n v="374.38460087776178"/>
    <n v="36417"/>
    <n v="0.13131407269338305"/>
    <n v="590.49805355072021"/>
    <n v="40342"/>
    <n v="0.25324634979807392"/>
    <n v="620.75421285629272"/>
    <n v="39836"/>
    <n v="0.23752718235476855"/>
    <x v="179"/>
    <n v="35950"/>
    <n v="0.11680646163404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B67B3-7FE0-4359-BB61-ED311B819A5A}" name="樞紐分析表7" cacheId="5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以下資料的平均值: 3_edd_gap" fld="2" subtotal="average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以下資料的平均值: 3_edd_gap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ummary!$A$1:$AD$181">
        <x15:activeTabTopLevelEntity name="[範圍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6DB18-0DEA-4185-8735-D52C13A9956F}" name="樞紐分析表6" cacheId="6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20" firstHeaderRow="1" firstDataRow="1" firstDataCol="0"/>
  <pivotFields count="27">
    <pivotField showAll="0"/>
    <pivotField numFmtId="176" showAll="0"/>
    <pivotField numFmtId="176" showAll="0"/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82182-EBF4-4DF9-A6AB-9FE79AF595A6}" name="樞紐分析表11" cacheId="6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" firstHeaderRow="1" firstDataRow="2" firstDataCol="1"/>
  <pivotFields count="27">
    <pivotField showAll="0"/>
    <pivotField axis="axisRow" numFmtId="176" showAll="0">
      <items count="4">
        <item x="0"/>
        <item x="1"/>
        <item x="2"/>
        <item t="default"/>
      </items>
    </pivotField>
    <pivotField axis="axisCol" numFmtId="176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9" showAll="0"/>
    <pivotField dataField="1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最小 - full_runtime" fld="7" subtotal="min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" firstHeaderRow="1" firstDataRow="2" firstDataCol="1"/>
  <pivotFields count="15">
    <pivotField showAll="0">
      <items count="18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x="60"/>
        <item x="69"/>
        <item x="70"/>
        <item x="71"/>
        <item x="72"/>
        <item x="73"/>
        <item x="74"/>
        <item x="75"/>
        <item x="76"/>
        <item x="77"/>
        <item x="78"/>
        <item x="61"/>
        <item x="79"/>
        <item x="62"/>
        <item x="63"/>
        <item x="64"/>
        <item x="65"/>
        <item x="66"/>
        <item x="67"/>
        <item x="68"/>
        <item x="120"/>
        <item x="129"/>
        <item x="130"/>
        <item x="131"/>
        <item x="132"/>
        <item x="133"/>
        <item x="134"/>
        <item x="135"/>
        <item x="136"/>
        <item x="137"/>
        <item x="138"/>
        <item x="121"/>
        <item x="139"/>
        <item x="122"/>
        <item x="123"/>
        <item x="124"/>
        <item x="125"/>
        <item x="126"/>
        <item x="127"/>
        <item x="128"/>
        <item x="20"/>
        <item x="29"/>
        <item x="30"/>
        <item x="31"/>
        <item x="32"/>
        <item x="33"/>
        <item x="34"/>
        <item x="35"/>
        <item x="36"/>
        <item x="37"/>
        <item x="38"/>
        <item x="21"/>
        <item x="39"/>
        <item x="22"/>
        <item x="23"/>
        <item x="24"/>
        <item x="25"/>
        <item x="26"/>
        <item x="27"/>
        <item x="28"/>
        <item x="80"/>
        <item x="89"/>
        <item x="90"/>
        <item x="91"/>
        <item x="92"/>
        <item x="93"/>
        <item x="94"/>
        <item x="95"/>
        <item x="96"/>
        <item x="97"/>
        <item x="98"/>
        <item x="81"/>
        <item x="99"/>
        <item x="82"/>
        <item x="83"/>
        <item x="84"/>
        <item x="85"/>
        <item x="86"/>
        <item x="87"/>
        <item x="88"/>
        <item x="140"/>
        <item x="149"/>
        <item x="150"/>
        <item x="151"/>
        <item x="152"/>
        <item x="153"/>
        <item x="154"/>
        <item x="155"/>
        <item x="156"/>
        <item x="157"/>
        <item x="158"/>
        <item x="141"/>
        <item x="159"/>
        <item x="142"/>
        <item x="143"/>
        <item x="144"/>
        <item x="145"/>
        <item x="146"/>
        <item x="147"/>
        <item x="148"/>
        <item x="40"/>
        <item x="49"/>
        <item x="50"/>
        <item x="51"/>
        <item x="52"/>
        <item x="53"/>
        <item x="54"/>
        <item x="55"/>
        <item x="56"/>
        <item x="57"/>
        <item x="58"/>
        <item x="41"/>
        <item x="59"/>
        <item x="42"/>
        <item x="43"/>
        <item x="44"/>
        <item x="45"/>
        <item x="46"/>
        <item x="47"/>
        <item x="48"/>
        <item x="100"/>
        <item x="109"/>
        <item x="110"/>
        <item x="111"/>
        <item x="112"/>
        <item x="113"/>
        <item x="114"/>
        <item x="115"/>
        <item x="116"/>
        <item x="117"/>
        <item x="118"/>
        <item x="101"/>
        <item x="119"/>
        <item x="102"/>
        <item x="103"/>
        <item x="104"/>
        <item x="105"/>
        <item x="106"/>
        <item x="107"/>
        <item x="108"/>
        <item x="160"/>
        <item x="169"/>
        <item x="170"/>
        <item x="171"/>
        <item x="172"/>
        <item x="173"/>
        <item x="174"/>
        <item x="175"/>
        <item x="176"/>
        <item x="177"/>
        <item x="178"/>
        <item x="161"/>
        <item x="179"/>
        <item x="162"/>
        <item x="163"/>
        <item x="164"/>
        <item x="165"/>
        <item x="166"/>
        <item x="167"/>
        <item x="168"/>
        <item t="default"/>
      </items>
    </pivotField>
    <pivotField axis="axisRow" numFmtId="176" showAll="0">
      <items count="4">
        <item x="0"/>
        <item x="1"/>
        <item x="2"/>
        <item t="default"/>
      </items>
    </pivotField>
    <pivotField axis="axisCol" numFmtId="176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平均值 - gap: (tabu - max_bound) / max_bound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樞紐分析表1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4:E9" firstHeaderRow="1" firstDataRow="2" firstDataCol="1"/>
  <pivotFields count="18">
    <pivotField showAll="0"/>
    <pivotField axis="axisRow" numFmtId="176" showAll="0">
      <items count="4">
        <item x="0"/>
        <item x="1"/>
        <item x="2"/>
        <item t="default"/>
      </items>
    </pivotField>
    <pivotField axis="axisCol" numFmtId="176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dataField="1" showAll="0">
      <items count="181">
        <item x="46"/>
        <item x="50"/>
        <item x="7"/>
        <item x="0"/>
        <item x="35"/>
        <item x="47"/>
        <item x="59"/>
        <item x="44"/>
        <item x="23"/>
        <item x="33"/>
        <item x="51"/>
        <item x="14"/>
        <item x="22"/>
        <item x="54"/>
        <item x="48"/>
        <item x="53"/>
        <item x="20"/>
        <item x="29"/>
        <item x="110"/>
        <item x="106"/>
        <item x="56"/>
        <item x="52"/>
        <item x="103"/>
        <item x="55"/>
        <item x="111"/>
        <item x="26"/>
        <item x="57"/>
        <item x="25"/>
        <item x="8"/>
        <item x="30"/>
        <item x="37"/>
        <item x="100"/>
        <item x="34"/>
        <item x="18"/>
        <item x="115"/>
        <item x="105"/>
        <item x="108"/>
        <item x="160"/>
        <item x="1"/>
        <item x="45"/>
        <item x="27"/>
        <item x="114"/>
        <item x="6"/>
        <item x="82"/>
        <item x="83"/>
        <item x="49"/>
        <item x="31"/>
        <item x="38"/>
        <item x="95"/>
        <item x="96"/>
        <item x="104"/>
        <item x="2"/>
        <item x="24"/>
        <item x="9"/>
        <item x="112"/>
        <item x="89"/>
        <item x="107"/>
        <item x="58"/>
        <item x="77"/>
        <item x="84"/>
        <item x="117"/>
        <item x="16"/>
        <item x="116"/>
        <item x="41"/>
        <item x="109"/>
        <item x="3"/>
        <item x="21"/>
        <item x="36"/>
        <item x="43"/>
        <item x="28"/>
        <item x="32"/>
        <item x="98"/>
        <item x="88"/>
        <item x="42"/>
        <item x="79"/>
        <item x="13"/>
        <item x="93"/>
        <item x="119"/>
        <item x="118"/>
        <item x="164"/>
        <item x="168"/>
        <item x="64"/>
        <item x="179"/>
        <item x="102"/>
        <item x="66"/>
        <item x="169"/>
        <item x="85"/>
        <item x="101"/>
        <item x="170"/>
        <item x="99"/>
        <item x="5"/>
        <item x="172"/>
        <item x="73"/>
        <item x="166"/>
        <item x="113"/>
        <item x="163"/>
        <item x="12"/>
        <item x="178"/>
        <item x="91"/>
        <item x="161"/>
        <item x="19"/>
        <item x="39"/>
        <item x="10"/>
        <item x="97"/>
        <item x="90"/>
        <item x="17"/>
        <item x="4"/>
        <item x="176"/>
        <item x="11"/>
        <item x="174"/>
        <item x="67"/>
        <item x="80"/>
        <item x="72"/>
        <item x="81"/>
        <item x="173"/>
        <item x="40"/>
        <item x="75"/>
        <item x="162"/>
        <item x="60"/>
        <item x="94"/>
        <item x="165"/>
        <item x="71"/>
        <item x="175"/>
        <item x="157"/>
        <item x="65"/>
        <item x="167"/>
        <item x="70"/>
        <item x="68"/>
        <item x="78"/>
        <item x="86"/>
        <item x="171"/>
        <item x="92"/>
        <item x="154"/>
        <item x="177"/>
        <item x="15"/>
        <item x="62"/>
        <item x="76"/>
        <item x="74"/>
        <item x="63"/>
        <item x="87"/>
        <item x="69"/>
        <item x="152"/>
        <item x="148"/>
        <item x="144"/>
        <item x="156"/>
        <item x="131"/>
        <item x="146"/>
        <item x="151"/>
        <item x="61"/>
        <item x="153"/>
        <item x="147"/>
        <item x="139"/>
        <item x="140"/>
        <item x="133"/>
        <item x="149"/>
        <item x="137"/>
        <item x="155"/>
        <item x="143"/>
        <item x="123"/>
        <item x="138"/>
        <item x="158"/>
        <item x="150"/>
        <item x="132"/>
        <item x="141"/>
        <item x="122"/>
        <item x="145"/>
        <item x="126"/>
        <item x="136"/>
        <item x="129"/>
        <item x="130"/>
        <item x="142"/>
        <item x="159"/>
        <item x="124"/>
        <item x="125"/>
        <item x="135"/>
        <item x="128"/>
        <item x="127"/>
        <item x="134"/>
        <item x="121"/>
        <item x="12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平均值 - gap: (tabu_2 - max_bound) / max_bound" fld="1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2C720-017D-4EA9-AA83-A3C201C49CCA}" name="樞紐分析表1" cacheId="6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" firstHeaderRow="1" firstDataRow="2" firstDataCol="1"/>
  <pivotFields count="27">
    <pivotField showAll="0"/>
    <pivotField axis="axisRow" numFmtId="176" showAll="0">
      <items count="4">
        <item x="0"/>
        <item x="1"/>
        <item x="2"/>
        <item t="default"/>
      </items>
    </pivotField>
    <pivotField axis="axisCol" numFmtId="176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平均值 - 1_gap" fld="2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51142-D8C8-4D86-B8DA-C1E4864B14C8}" name="樞紐分析表2" cacheId="6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" firstHeaderRow="1" firstDataRow="2" firstDataCol="1"/>
  <pivotFields count="27">
    <pivotField showAll="0"/>
    <pivotField axis="axisRow" numFmtId="176" showAll="0">
      <items count="4">
        <item x="0"/>
        <item x="1"/>
        <item x="2"/>
        <item t="default"/>
      </items>
    </pivotField>
    <pivotField axis="axisCol" numFmtId="176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平均值 - 2_gap" fld="2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686EC-69DA-4A28-8C96-31D1D888C4D5}" name="樞紐分析表3" cacheId="6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" firstHeaderRow="1" firstDataRow="2" firstDataCol="1"/>
  <pivotFields count="27">
    <pivotField showAll="0"/>
    <pivotField axis="axisRow" numFmtId="176" showAll="0">
      <items count="4">
        <item x="0"/>
        <item x="1"/>
        <item x="2"/>
        <item t="default"/>
      </items>
    </pivotField>
    <pivotField axis="axisCol" numFmtId="176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平均值 - 3_gap" fld="2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56C66-7B3E-4550-8541-B38F1B112F7C}" name="樞紐分析表4" cacheId="6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8" firstHeaderRow="1" firstDataRow="2" firstDataCol="1"/>
  <pivotFields count="27">
    <pivotField showAll="0"/>
    <pivotField axis="axisRow" numFmtId="176" showAll="0">
      <items count="4">
        <item x="0"/>
        <item x="1"/>
        <item x="2"/>
        <item t="default"/>
      </items>
    </pivotField>
    <pivotField axis="axisCol" numFmtId="176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平均值 - 3_time" fld="2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topLeftCell="A40" zoomScale="99" zoomScaleNormal="120" workbookViewId="0">
      <selection activeCell="M48" sqref="M48:Q67"/>
    </sheetView>
  </sheetViews>
  <sheetFormatPr defaultColWidth="9.09765625" defaultRowHeight="14.5" x14ac:dyDescent="0.3"/>
  <cols>
    <col min="1" max="1" width="10.296875" style="2" bestFit="1" customWidth="1"/>
    <col min="2" max="4" width="13.09765625" style="2" bestFit="1" customWidth="1"/>
    <col min="5" max="5" width="5.8984375" style="2" bestFit="1" customWidth="1"/>
    <col min="6" max="6" width="5.3984375" style="2" bestFit="1" customWidth="1"/>
    <col min="7" max="7" width="10.296875" style="2" bestFit="1" customWidth="1"/>
    <col min="8" max="10" width="13.09765625" style="2" bestFit="1" customWidth="1"/>
    <col min="11" max="11" width="5.8984375" style="2" bestFit="1" customWidth="1"/>
    <col min="12" max="12" width="5.3984375" style="2" bestFit="1" customWidth="1"/>
    <col min="13" max="13" width="10.296875" style="2" bestFit="1" customWidth="1"/>
    <col min="14" max="16" width="13.09765625" style="2" bestFit="1" customWidth="1"/>
    <col min="17" max="17" width="5.8984375" style="2" bestFit="1" customWidth="1"/>
    <col min="18" max="18" width="5.3984375" style="2" bestFit="1" customWidth="1"/>
    <col min="19" max="16384" width="9.09765625" style="2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 x14ac:dyDescent="0.3">
      <c r="A2" s="6" t="s">
        <v>5</v>
      </c>
      <c r="B2" s="7">
        <v>9.7948074340820295</v>
      </c>
      <c r="C2" s="7">
        <v>7454.9999961904696</v>
      </c>
      <c r="D2" s="7">
        <v>7454.9999961904696</v>
      </c>
      <c r="E2" s="8">
        <v>0</v>
      </c>
      <c r="F2" s="5"/>
      <c r="G2" s="6" t="s">
        <v>65</v>
      </c>
      <c r="H2" s="7">
        <v>4.9179096221923801</v>
      </c>
      <c r="I2" s="7">
        <v>9736.99999999998</v>
      </c>
      <c r="J2" s="7">
        <v>9736.9999999999909</v>
      </c>
      <c r="K2" s="8">
        <v>1.8681209854635399E-16</v>
      </c>
      <c r="L2" s="5"/>
      <c r="M2" s="6" t="s">
        <v>125</v>
      </c>
      <c r="N2" s="7">
        <v>320.90743637084898</v>
      </c>
      <c r="O2" s="7">
        <v>8768.9999756273792</v>
      </c>
      <c r="P2" s="7">
        <v>8769</v>
      </c>
      <c r="Q2" s="8">
        <v>2.77940647408469E-9</v>
      </c>
    </row>
    <row r="3" spans="1:17" x14ac:dyDescent="0.3">
      <c r="A3" s="6" t="s">
        <v>6</v>
      </c>
      <c r="B3" s="7">
        <v>19.1431159973144</v>
      </c>
      <c r="C3" s="7">
        <v>8838</v>
      </c>
      <c r="D3" s="7">
        <v>8838</v>
      </c>
      <c r="E3" s="8">
        <v>0</v>
      </c>
      <c r="F3" s="5"/>
      <c r="G3" s="6" t="s">
        <v>66</v>
      </c>
      <c r="H3" s="7">
        <v>14.598979949951101</v>
      </c>
      <c r="I3" s="7">
        <v>8064</v>
      </c>
      <c r="J3" s="7">
        <v>8064</v>
      </c>
      <c r="K3" s="8">
        <v>0</v>
      </c>
      <c r="L3" s="5"/>
      <c r="M3" s="6" t="s">
        <v>126</v>
      </c>
      <c r="N3" s="7">
        <v>35.774457931518498</v>
      </c>
      <c r="O3" s="7">
        <v>10249.9999999999</v>
      </c>
      <c r="P3" s="7">
        <v>10250</v>
      </c>
      <c r="Q3" s="8">
        <v>3.5492476166748401E-16</v>
      </c>
    </row>
    <row r="4" spans="1:17" x14ac:dyDescent="0.3">
      <c r="A4" s="6" t="s">
        <v>7</v>
      </c>
      <c r="B4" s="7">
        <v>30.552299499511701</v>
      </c>
      <c r="C4" s="7">
        <v>9309.9999999999909</v>
      </c>
      <c r="D4" s="7">
        <v>9310</v>
      </c>
      <c r="E4" s="8">
        <v>3.9076034447816398E-16</v>
      </c>
      <c r="F4" s="5"/>
      <c r="G4" s="6" t="s">
        <v>67</v>
      </c>
      <c r="H4" s="7">
        <v>29.6488437652587</v>
      </c>
      <c r="I4" s="7">
        <v>10640</v>
      </c>
      <c r="J4" s="7">
        <v>10640</v>
      </c>
      <c r="K4" s="8">
        <v>0</v>
      </c>
      <c r="L4" s="5"/>
      <c r="M4" s="6" t="s">
        <v>127</v>
      </c>
      <c r="N4" s="7">
        <v>57.330726623535099</v>
      </c>
      <c r="O4" s="7">
        <v>6084.99999999999</v>
      </c>
      <c r="P4" s="7">
        <v>6085</v>
      </c>
      <c r="Q4" s="8">
        <v>2.98930058101208E-16</v>
      </c>
    </row>
    <row r="5" spans="1:17" x14ac:dyDescent="0.3">
      <c r="A5" s="6" t="s">
        <v>8</v>
      </c>
      <c r="B5" s="7">
        <v>11.344661712646401</v>
      </c>
      <c r="C5" s="7">
        <v>9018</v>
      </c>
      <c r="D5" s="7">
        <v>9018</v>
      </c>
      <c r="E5" s="8">
        <v>0</v>
      </c>
      <c r="F5" s="5"/>
      <c r="G5" s="6" t="s">
        <v>68</v>
      </c>
      <c r="H5" s="7">
        <v>17.8173427581787</v>
      </c>
      <c r="I5" s="7">
        <v>12108</v>
      </c>
      <c r="J5" s="7">
        <v>12108</v>
      </c>
      <c r="K5" s="8">
        <v>0</v>
      </c>
      <c r="L5" s="5"/>
      <c r="M5" s="6" t="s">
        <v>128</v>
      </c>
      <c r="N5" s="7">
        <v>23.752393722534102</v>
      </c>
      <c r="O5" s="7">
        <v>10172</v>
      </c>
      <c r="P5" s="7">
        <v>10172</v>
      </c>
      <c r="Q5" s="8">
        <v>0</v>
      </c>
    </row>
    <row r="6" spans="1:17" x14ac:dyDescent="0.3">
      <c r="A6" s="6" t="s">
        <v>9</v>
      </c>
      <c r="B6" s="7">
        <v>3.53155517578125</v>
      </c>
      <c r="C6" s="7">
        <v>11810.9999999999</v>
      </c>
      <c r="D6" s="7">
        <v>11811</v>
      </c>
      <c r="E6" s="8">
        <v>3.0801615503274101E-16</v>
      </c>
      <c r="F6" s="5"/>
      <c r="G6" s="6" t="s">
        <v>69</v>
      </c>
      <c r="H6" s="7">
        <v>11.5203552246093</v>
      </c>
      <c r="I6" s="7">
        <v>10231</v>
      </c>
      <c r="J6" s="7">
        <v>10231</v>
      </c>
      <c r="K6" s="8">
        <v>0</v>
      </c>
      <c r="L6" s="5"/>
      <c r="M6" s="6" t="s">
        <v>129</v>
      </c>
      <c r="N6" s="7">
        <v>270.33192634582502</v>
      </c>
      <c r="O6" s="7">
        <v>11542</v>
      </c>
      <c r="P6" s="7">
        <v>11542</v>
      </c>
      <c r="Q6" s="8">
        <v>0</v>
      </c>
    </row>
    <row r="7" spans="1:17" x14ac:dyDescent="0.3">
      <c r="A7" s="6" t="s">
        <v>10</v>
      </c>
      <c r="B7" s="7">
        <v>4.8091354370117099</v>
      </c>
      <c r="C7" s="7">
        <v>10206.9999999998</v>
      </c>
      <c r="D7" s="7">
        <v>10206.9999999998</v>
      </c>
      <c r="E7" s="8">
        <v>0</v>
      </c>
      <c r="F7" s="5"/>
      <c r="G7" s="6" t="s">
        <v>70</v>
      </c>
      <c r="H7" s="7">
        <v>8.4143199920654297</v>
      </c>
      <c r="I7" s="7">
        <v>8827</v>
      </c>
      <c r="J7" s="7">
        <v>8827</v>
      </c>
      <c r="K7" s="8">
        <v>0</v>
      </c>
      <c r="L7" s="5"/>
      <c r="M7" s="6" t="s">
        <v>130</v>
      </c>
      <c r="N7" s="7">
        <v>35.166866302490199</v>
      </c>
      <c r="O7" s="7">
        <v>10385</v>
      </c>
      <c r="P7" s="7">
        <v>10385</v>
      </c>
      <c r="Q7" s="8">
        <v>0</v>
      </c>
    </row>
    <row r="8" spans="1:17" x14ac:dyDescent="0.3">
      <c r="A8" s="6" t="s">
        <v>11</v>
      </c>
      <c r="B8" s="7">
        <v>4.7104015350341797</v>
      </c>
      <c r="C8" s="7">
        <v>10625.8872180451</v>
      </c>
      <c r="D8" s="7">
        <v>10626</v>
      </c>
      <c r="E8" s="8">
        <v>1.06137732804725E-5</v>
      </c>
      <c r="F8" s="5"/>
      <c r="G8" s="6" t="s">
        <v>71</v>
      </c>
      <c r="H8" s="7">
        <v>5.2059059143066397</v>
      </c>
      <c r="I8" s="7">
        <v>10257.9999999999</v>
      </c>
      <c r="J8" s="7">
        <v>10257.9999999999</v>
      </c>
      <c r="K8" s="8">
        <v>0</v>
      </c>
      <c r="L8" s="5"/>
      <c r="M8" s="6" t="s">
        <v>131</v>
      </c>
      <c r="N8" s="7">
        <v>86.827896118164006</v>
      </c>
      <c r="O8" s="7">
        <v>11657.303062822601</v>
      </c>
      <c r="P8" s="7">
        <v>11658</v>
      </c>
      <c r="Q8" s="8">
        <v>5.9781881741393802E-5</v>
      </c>
    </row>
    <row r="9" spans="1:17" x14ac:dyDescent="0.3">
      <c r="A9" s="6" t="s">
        <v>12</v>
      </c>
      <c r="B9" s="7">
        <v>17.244884490966701</v>
      </c>
      <c r="C9" s="7">
        <v>9529</v>
      </c>
      <c r="D9" s="7">
        <v>9529</v>
      </c>
      <c r="E9" s="8">
        <v>0</v>
      </c>
      <c r="F9" s="5"/>
      <c r="G9" s="6" t="s">
        <v>72</v>
      </c>
      <c r="H9" s="7">
        <v>11.060579299926699</v>
      </c>
      <c r="I9" s="7">
        <v>10408.9999999999</v>
      </c>
      <c r="J9" s="7">
        <v>10408.9999999999</v>
      </c>
      <c r="K9" s="8">
        <v>0</v>
      </c>
      <c r="L9" s="5"/>
      <c r="M9" s="6" t="s">
        <v>132</v>
      </c>
      <c r="N9" s="7">
        <v>77.170816421508704</v>
      </c>
      <c r="O9" s="7">
        <v>8579</v>
      </c>
      <c r="P9" s="7">
        <v>8579</v>
      </c>
      <c r="Q9" s="8">
        <v>0</v>
      </c>
    </row>
    <row r="10" spans="1:17" x14ac:dyDescent="0.3">
      <c r="A10" s="6" t="s">
        <v>13</v>
      </c>
      <c r="B10" s="7">
        <v>9.6302471160888601</v>
      </c>
      <c r="C10" s="7">
        <v>9663.9999999998799</v>
      </c>
      <c r="D10" s="7">
        <v>9663.9999999998799</v>
      </c>
      <c r="E10" s="8">
        <v>0</v>
      </c>
      <c r="F10" s="5"/>
      <c r="G10" s="6" t="s">
        <v>73</v>
      </c>
      <c r="H10" s="7">
        <v>139.30123901367099</v>
      </c>
      <c r="I10" s="7">
        <v>8628.7012950587596</v>
      </c>
      <c r="J10" s="7">
        <v>8629</v>
      </c>
      <c r="K10" s="8">
        <v>3.4616402970582198E-5</v>
      </c>
      <c r="L10" s="5"/>
      <c r="M10" s="6" t="s">
        <v>133</v>
      </c>
      <c r="N10" s="7">
        <v>65.409601211547795</v>
      </c>
      <c r="O10" s="7">
        <v>8889.99989978343</v>
      </c>
      <c r="P10" s="7">
        <v>8890</v>
      </c>
      <c r="Q10" s="8">
        <v>1.12729550045165E-8</v>
      </c>
    </row>
    <row r="11" spans="1:17" x14ac:dyDescent="0.3">
      <c r="A11" s="6" t="s">
        <v>14</v>
      </c>
      <c r="B11" s="7">
        <v>6.2881793975829998</v>
      </c>
      <c r="C11" s="7">
        <v>9384.9999999999709</v>
      </c>
      <c r="D11" s="7">
        <v>9384.9999999999709</v>
      </c>
      <c r="E11" s="8">
        <v>0</v>
      </c>
      <c r="F11" s="5"/>
      <c r="G11" s="6" t="s">
        <v>74</v>
      </c>
      <c r="H11" s="7">
        <v>16.654649734496999</v>
      </c>
      <c r="I11" s="7">
        <v>9309.9999985533905</v>
      </c>
      <c r="J11" s="7">
        <v>9309.9999985533905</v>
      </c>
      <c r="K11" s="8">
        <v>0</v>
      </c>
      <c r="L11" s="5"/>
      <c r="M11" s="6" t="s">
        <v>134</v>
      </c>
      <c r="N11" s="7">
        <v>29.1522216796875</v>
      </c>
      <c r="O11" s="7">
        <v>10362.9999999999</v>
      </c>
      <c r="P11" s="7">
        <v>10363</v>
      </c>
      <c r="Q11" s="8">
        <v>3.5105459877368601E-16</v>
      </c>
    </row>
    <row r="12" spans="1:17" x14ac:dyDescent="0.3">
      <c r="A12" s="6" t="s">
        <v>15</v>
      </c>
      <c r="B12" s="7">
        <v>3.8955841064453098</v>
      </c>
      <c r="C12" s="7">
        <v>9061</v>
      </c>
      <c r="D12" s="7">
        <v>9061</v>
      </c>
      <c r="E12" s="8">
        <v>0</v>
      </c>
      <c r="F12" s="5"/>
      <c r="G12" s="6" t="s">
        <v>75</v>
      </c>
      <c r="H12" s="7">
        <v>11.681432723999</v>
      </c>
      <c r="I12" s="7">
        <v>5619</v>
      </c>
      <c r="J12" s="7">
        <v>5619</v>
      </c>
      <c r="K12" s="8">
        <v>0</v>
      </c>
      <c r="L12" s="5"/>
      <c r="M12" s="6" t="s">
        <v>135</v>
      </c>
      <c r="N12" s="7">
        <v>17.116886138916001</v>
      </c>
      <c r="O12" s="7">
        <v>8075</v>
      </c>
      <c r="P12" s="7">
        <v>8075</v>
      </c>
      <c r="Q12" s="8">
        <v>0</v>
      </c>
    </row>
    <row r="13" spans="1:17" x14ac:dyDescent="0.3">
      <c r="A13" s="6" t="s">
        <v>16</v>
      </c>
      <c r="B13" s="7">
        <v>32.468173980712798</v>
      </c>
      <c r="C13" s="7">
        <v>10421</v>
      </c>
      <c r="D13" s="7">
        <v>10421</v>
      </c>
      <c r="E13" s="8">
        <v>0</v>
      </c>
      <c r="F13" s="5"/>
      <c r="G13" s="6" t="s">
        <v>76</v>
      </c>
      <c r="H13" s="7">
        <v>7.7105827331542898</v>
      </c>
      <c r="I13" s="7">
        <v>10243</v>
      </c>
      <c r="J13" s="7">
        <v>10243</v>
      </c>
      <c r="K13" s="8">
        <v>3.5516731495574599E-16</v>
      </c>
      <c r="L13" s="5"/>
      <c r="M13" s="6" t="s">
        <v>136</v>
      </c>
      <c r="N13" s="7">
        <v>53.700178146362298</v>
      </c>
      <c r="O13" s="7">
        <v>8643</v>
      </c>
      <c r="P13" s="7">
        <v>8643</v>
      </c>
      <c r="Q13" s="8">
        <v>0</v>
      </c>
    </row>
    <row r="14" spans="1:17" x14ac:dyDescent="0.3">
      <c r="A14" s="6" t="s">
        <v>17</v>
      </c>
      <c r="B14" s="7">
        <v>5.9500541687011701</v>
      </c>
      <c r="C14" s="7">
        <v>8732</v>
      </c>
      <c r="D14" s="7">
        <v>8732</v>
      </c>
      <c r="E14" s="8">
        <v>0</v>
      </c>
      <c r="F14" s="5"/>
      <c r="G14" s="6" t="s">
        <v>77</v>
      </c>
      <c r="H14" s="7">
        <v>12.7695007324218</v>
      </c>
      <c r="I14" s="7">
        <v>9119</v>
      </c>
      <c r="J14" s="7">
        <v>9119</v>
      </c>
      <c r="K14" s="8">
        <v>0</v>
      </c>
      <c r="L14" s="5"/>
      <c r="M14" s="6" t="s">
        <v>137</v>
      </c>
      <c r="N14" s="7">
        <v>37.0335979461669</v>
      </c>
      <c r="O14" s="7">
        <v>8261</v>
      </c>
      <c r="P14" s="7">
        <v>8261</v>
      </c>
      <c r="Q14" s="8">
        <v>0</v>
      </c>
    </row>
    <row r="15" spans="1:17" x14ac:dyDescent="0.3">
      <c r="A15" s="6" t="s">
        <v>18</v>
      </c>
      <c r="B15" s="7">
        <v>11.4783058166503</v>
      </c>
      <c r="C15" s="7">
        <v>10683</v>
      </c>
      <c r="D15" s="7">
        <v>10683</v>
      </c>
      <c r="E15" s="8">
        <v>0</v>
      </c>
      <c r="F15" s="5"/>
      <c r="G15" s="6" t="s">
        <v>78</v>
      </c>
      <c r="H15" s="7">
        <v>40.984331130981403</v>
      </c>
      <c r="I15" s="7">
        <v>11712</v>
      </c>
      <c r="J15" s="7">
        <v>11712</v>
      </c>
      <c r="K15" s="8">
        <v>0</v>
      </c>
      <c r="L15" s="5"/>
      <c r="M15" s="6" t="s">
        <v>138</v>
      </c>
      <c r="N15" s="7">
        <v>9.7959251403808594</v>
      </c>
      <c r="O15" s="7">
        <v>11484</v>
      </c>
      <c r="P15" s="7">
        <v>11484</v>
      </c>
      <c r="Q15" s="8">
        <v>0</v>
      </c>
    </row>
    <row r="16" spans="1:17" x14ac:dyDescent="0.3">
      <c r="A16" s="6" t="s">
        <v>19</v>
      </c>
      <c r="B16" s="7">
        <v>6.5923652648925701</v>
      </c>
      <c r="C16" s="7">
        <v>9074.9999939999798</v>
      </c>
      <c r="D16" s="7">
        <v>9074.9999939999798</v>
      </c>
      <c r="E16" s="8">
        <v>2.0043960382903499E-16</v>
      </c>
      <c r="F16" s="5"/>
      <c r="G16" s="6" t="s">
        <v>79</v>
      </c>
      <c r="H16" s="7">
        <v>23.7413120269775</v>
      </c>
      <c r="I16" s="7">
        <v>11769</v>
      </c>
      <c r="J16" s="7">
        <v>11769</v>
      </c>
      <c r="K16" s="8">
        <v>0</v>
      </c>
      <c r="L16" s="5"/>
      <c r="M16" s="6" t="s">
        <v>139</v>
      </c>
      <c r="N16" s="7">
        <v>23.989553451538001</v>
      </c>
      <c r="O16" s="7">
        <v>10188.9999983867</v>
      </c>
      <c r="P16" s="7">
        <v>10188.9999983867</v>
      </c>
      <c r="Q16" s="8">
        <v>0</v>
      </c>
    </row>
    <row r="17" spans="1:17" x14ac:dyDescent="0.3">
      <c r="A17" s="6" t="s">
        <v>20</v>
      </c>
      <c r="B17" s="7">
        <v>8.1222801208496094</v>
      </c>
      <c r="C17" s="7">
        <v>6661.99999999999</v>
      </c>
      <c r="D17" s="7">
        <v>6661.99999999999</v>
      </c>
      <c r="E17" s="8">
        <v>0</v>
      </c>
      <c r="F17" s="5"/>
      <c r="G17" s="6" t="s">
        <v>80</v>
      </c>
      <c r="H17" s="7">
        <v>42.496734619140597</v>
      </c>
      <c r="I17" s="7">
        <v>8959.2427542251899</v>
      </c>
      <c r="J17" s="7">
        <v>8960</v>
      </c>
      <c r="K17" s="8">
        <v>8.4514037366188496E-5</v>
      </c>
      <c r="L17" s="5"/>
      <c r="M17" s="6" t="s">
        <v>140</v>
      </c>
      <c r="N17" s="7">
        <v>60.449590682983398</v>
      </c>
      <c r="O17" s="7">
        <v>12073</v>
      </c>
      <c r="P17" s="7">
        <v>12073</v>
      </c>
      <c r="Q17" s="8">
        <v>0</v>
      </c>
    </row>
    <row r="18" spans="1:17" x14ac:dyDescent="0.3">
      <c r="A18" s="6" t="s">
        <v>21</v>
      </c>
      <c r="B18" s="7">
        <v>12.4068202972412</v>
      </c>
      <c r="C18" s="7">
        <v>8251.0000000000091</v>
      </c>
      <c r="D18" s="7">
        <v>8251.00000000002</v>
      </c>
      <c r="E18" s="8">
        <v>2.2045684202470599E-16</v>
      </c>
      <c r="F18" s="5"/>
      <c r="G18" s="6" t="s">
        <v>81</v>
      </c>
      <c r="H18" s="7">
        <v>10.0020694732666</v>
      </c>
      <c r="I18" s="7">
        <v>6895.9999999998599</v>
      </c>
      <c r="J18" s="7">
        <v>6895.9999999998599</v>
      </c>
      <c r="K18" s="8">
        <v>0</v>
      </c>
      <c r="L18" s="5"/>
      <c r="M18" s="6" t="s">
        <v>141</v>
      </c>
      <c r="N18" s="7">
        <v>16.6741027832031</v>
      </c>
      <c r="O18" s="7">
        <v>11797.999979374499</v>
      </c>
      <c r="P18" s="7">
        <v>11797.999979374499</v>
      </c>
      <c r="Q18" s="8">
        <v>0</v>
      </c>
    </row>
    <row r="19" spans="1:17" x14ac:dyDescent="0.3">
      <c r="A19" s="6" t="s">
        <v>22</v>
      </c>
      <c r="B19" s="7">
        <v>11.3406677246093</v>
      </c>
      <c r="C19" s="7">
        <v>7451.9999983158596</v>
      </c>
      <c r="D19" s="7">
        <v>7451.9999983158596</v>
      </c>
      <c r="E19" s="8">
        <v>0</v>
      </c>
      <c r="F19" s="5"/>
      <c r="G19" s="6" t="s">
        <v>82</v>
      </c>
      <c r="H19" s="7">
        <v>9.7624893188476491</v>
      </c>
      <c r="I19" s="7">
        <v>9043</v>
      </c>
      <c r="J19" s="7">
        <v>9043</v>
      </c>
      <c r="K19" s="8">
        <v>0</v>
      </c>
      <c r="L19" s="5"/>
      <c r="M19" s="6" t="s">
        <v>142</v>
      </c>
      <c r="N19" s="7">
        <v>206.34997177124001</v>
      </c>
      <c r="O19" s="7">
        <v>7709</v>
      </c>
      <c r="P19" s="7">
        <v>7709</v>
      </c>
      <c r="Q19" s="8">
        <v>0</v>
      </c>
    </row>
    <row r="20" spans="1:17" x14ac:dyDescent="0.3">
      <c r="A20" s="6" t="s">
        <v>23</v>
      </c>
      <c r="B20" s="7">
        <v>17.155094146728501</v>
      </c>
      <c r="C20" s="7">
        <v>9260</v>
      </c>
      <c r="D20" s="7">
        <v>9260</v>
      </c>
      <c r="E20" s="8">
        <v>0</v>
      </c>
      <c r="F20" s="5"/>
      <c r="G20" s="6" t="s">
        <v>83</v>
      </c>
      <c r="H20" s="7">
        <v>10.5219612121582</v>
      </c>
      <c r="I20" s="7">
        <v>6613</v>
      </c>
      <c r="J20" s="7">
        <v>6613</v>
      </c>
      <c r="K20" s="8">
        <v>0</v>
      </c>
      <c r="L20" s="5"/>
      <c r="M20" s="6" t="s">
        <v>143</v>
      </c>
      <c r="N20" s="7">
        <v>92.233440399169893</v>
      </c>
      <c r="O20" s="7">
        <v>7734</v>
      </c>
      <c r="P20" s="7">
        <v>7734</v>
      </c>
      <c r="Q20" s="8">
        <v>0</v>
      </c>
    </row>
    <row r="21" spans="1:17" x14ac:dyDescent="0.3">
      <c r="A21" s="6" t="s">
        <v>24</v>
      </c>
      <c r="B21" s="7">
        <v>17.560045242309499</v>
      </c>
      <c r="C21" s="7">
        <v>7461.9999941752503</v>
      </c>
      <c r="D21" s="7">
        <v>7461.9999941752503</v>
      </c>
      <c r="E21" s="8">
        <v>0</v>
      </c>
      <c r="F21" s="5"/>
      <c r="G21" s="6" t="s">
        <v>84</v>
      </c>
      <c r="H21" s="7">
        <v>27.960502624511701</v>
      </c>
      <c r="I21" s="7">
        <v>9875</v>
      </c>
      <c r="J21" s="7">
        <v>9875</v>
      </c>
      <c r="K21" s="8">
        <v>0</v>
      </c>
      <c r="L21" s="5"/>
      <c r="M21" s="6" t="s">
        <v>144</v>
      </c>
      <c r="N21" s="7">
        <v>50.471992492675703</v>
      </c>
      <c r="O21" s="7">
        <v>12337</v>
      </c>
      <c r="P21" s="7">
        <v>12337</v>
      </c>
      <c r="Q21" s="8">
        <v>0</v>
      </c>
    </row>
    <row r="22" spans="1:17" x14ac:dyDescent="0.3">
      <c r="A22" s="1" t="s">
        <v>185</v>
      </c>
      <c r="B22" s="3">
        <f>AVERAGE(B2:B21)</f>
        <v>12.200933933258025</v>
      </c>
      <c r="C22" s="3">
        <f>AVERAGE(C2:C21)</f>
        <v>9145.0943600363098</v>
      </c>
      <c r="D22" s="3">
        <f t="shared" ref="D22:Q22" si="0">AVERAGE(D2:D21)</f>
        <v>9145.0999991340614</v>
      </c>
      <c r="E22" s="4">
        <f t="shared" si="0"/>
        <v>5.3068866407960873E-7</v>
      </c>
      <c r="G22" s="1" t="s">
        <v>185</v>
      </c>
      <c r="H22" s="3">
        <f t="shared" si="0"/>
        <v>22.838552093505786</v>
      </c>
      <c r="I22" s="3">
        <f t="shared" si="0"/>
        <v>9403.0472023918483</v>
      </c>
      <c r="J22" s="3">
        <f t="shared" si="0"/>
        <v>9403.0999999276519</v>
      </c>
      <c r="K22" s="4">
        <f t="shared" si="0"/>
        <v>5.9565220168656337E-6</v>
      </c>
      <c r="M22" s="1" t="s">
        <v>185</v>
      </c>
      <c r="N22" s="3">
        <f t="shared" si="0"/>
        <v>78.481979084014824</v>
      </c>
      <c r="O22" s="3">
        <f t="shared" si="0"/>
        <v>9749.7651457997181</v>
      </c>
      <c r="P22" s="3">
        <f t="shared" si="0"/>
        <v>9749.7999988880583</v>
      </c>
      <c r="Q22" s="4">
        <f t="shared" si="0"/>
        <v>2.9897967051938659E-6</v>
      </c>
    </row>
    <row r="24" spans="1:17" x14ac:dyDescent="0.3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G24" s="1" t="s">
        <v>0</v>
      </c>
      <c r="H24" s="1" t="s">
        <v>1</v>
      </c>
      <c r="I24" s="1" t="s">
        <v>2</v>
      </c>
      <c r="J24" s="1" t="s">
        <v>3</v>
      </c>
      <c r="K24" s="1" t="s">
        <v>4</v>
      </c>
      <c r="M24" s="1" t="s">
        <v>0</v>
      </c>
      <c r="N24" s="1" t="s">
        <v>1</v>
      </c>
      <c r="O24" s="1" t="s">
        <v>2</v>
      </c>
      <c r="P24" s="1" t="s">
        <v>3</v>
      </c>
      <c r="Q24" s="1" t="s">
        <v>4</v>
      </c>
    </row>
    <row r="25" spans="1:17" x14ac:dyDescent="0.3">
      <c r="A25" s="9" t="s">
        <v>25</v>
      </c>
      <c r="B25" s="7">
        <v>15.978271484375</v>
      </c>
      <c r="C25" s="7">
        <v>21233</v>
      </c>
      <c r="D25" s="7">
        <v>21233</v>
      </c>
      <c r="E25" s="8">
        <v>0</v>
      </c>
      <c r="G25" s="9" t="s">
        <v>85</v>
      </c>
      <c r="H25" s="7">
        <v>162.16801452636699</v>
      </c>
      <c r="I25" s="7">
        <v>10332.9999999999</v>
      </c>
      <c r="J25" s="7">
        <v>10333</v>
      </c>
      <c r="K25" s="8">
        <v>3.5207382242250198E-16</v>
      </c>
      <c r="M25" s="9" t="s">
        <v>145</v>
      </c>
      <c r="N25" s="7">
        <v>570.66249847412098</v>
      </c>
      <c r="O25" s="7">
        <v>13798</v>
      </c>
      <c r="P25" s="7">
        <v>13798</v>
      </c>
      <c r="Q25" s="8">
        <v>0</v>
      </c>
    </row>
    <row r="26" spans="1:17" x14ac:dyDescent="0.3">
      <c r="A26" s="9" t="s">
        <v>26</v>
      </c>
      <c r="B26" s="7">
        <v>98.357950210571204</v>
      </c>
      <c r="C26" s="7">
        <v>13289</v>
      </c>
      <c r="D26" s="7">
        <v>13289</v>
      </c>
      <c r="E26" s="8">
        <v>0</v>
      </c>
      <c r="G26" s="9" t="s">
        <v>86</v>
      </c>
      <c r="H26" s="7">
        <v>111.613512039184</v>
      </c>
      <c r="I26" s="7">
        <v>11583.9999999999</v>
      </c>
      <c r="J26" s="7">
        <v>11584</v>
      </c>
      <c r="K26" s="8">
        <v>3.14052037905016E-16</v>
      </c>
      <c r="M26" s="9" t="s">
        <v>146</v>
      </c>
      <c r="N26" s="7">
        <v>1800.03696632385</v>
      </c>
      <c r="O26" s="7">
        <v>14641.461038961001</v>
      </c>
      <c r="P26" s="7">
        <v>14647.999989408499</v>
      </c>
      <c r="Q26" s="8">
        <v>4.46405683521769E-4</v>
      </c>
    </row>
    <row r="27" spans="1:17" x14ac:dyDescent="0.3">
      <c r="A27" s="9" t="s">
        <v>27</v>
      </c>
      <c r="B27" s="7">
        <v>398.87780189514098</v>
      </c>
      <c r="C27" s="7">
        <v>13175</v>
      </c>
      <c r="D27" s="7">
        <v>13175</v>
      </c>
      <c r="E27" s="8">
        <v>0</v>
      </c>
      <c r="G27" s="9" t="s">
        <v>87</v>
      </c>
      <c r="H27" s="7">
        <v>108.56399917602501</v>
      </c>
      <c r="I27" s="7">
        <v>15529</v>
      </c>
      <c r="J27" s="7">
        <v>15529</v>
      </c>
      <c r="K27" s="8">
        <v>0</v>
      </c>
      <c r="M27" s="9" t="s">
        <v>147</v>
      </c>
      <c r="N27" s="7">
        <v>113.75470542907701</v>
      </c>
      <c r="O27" s="7">
        <v>12299.999999998399</v>
      </c>
      <c r="P27" s="7">
        <v>12300</v>
      </c>
      <c r="Q27" s="8">
        <v>1.27477143565571E-13</v>
      </c>
    </row>
    <row r="28" spans="1:17" x14ac:dyDescent="0.3">
      <c r="A28" s="9" t="s">
        <v>28</v>
      </c>
      <c r="B28" s="7">
        <v>83.9245796203613</v>
      </c>
      <c r="C28" s="7">
        <v>16185.9999999997</v>
      </c>
      <c r="D28" s="7">
        <v>16185.9999999999</v>
      </c>
      <c r="E28" s="8">
        <v>1.75313448012574E-14</v>
      </c>
      <c r="G28" s="9" t="s">
        <v>88</v>
      </c>
      <c r="H28" s="7">
        <v>146.70774650573699</v>
      </c>
      <c r="I28" s="7">
        <v>15309</v>
      </c>
      <c r="J28" s="7">
        <v>15309</v>
      </c>
      <c r="K28" s="8">
        <v>0</v>
      </c>
      <c r="M28" s="9" t="s">
        <v>148</v>
      </c>
      <c r="N28" s="7">
        <v>90.111614227294893</v>
      </c>
      <c r="O28" s="7">
        <v>15845.9999999999</v>
      </c>
      <c r="P28" s="7">
        <v>15845.9999999999</v>
      </c>
      <c r="Q28" s="8">
        <v>4.5916683164100897E-16</v>
      </c>
    </row>
    <row r="29" spans="1:17" x14ac:dyDescent="0.3">
      <c r="A29" s="9" t="s">
        <v>29</v>
      </c>
      <c r="B29" s="7">
        <v>140.304376602172</v>
      </c>
      <c r="C29" s="7">
        <v>13680.9161122614</v>
      </c>
      <c r="D29" s="7">
        <v>13681</v>
      </c>
      <c r="E29" s="8">
        <v>6.1316964075886899E-6</v>
      </c>
      <c r="G29" s="9" t="s">
        <v>89</v>
      </c>
      <c r="H29" s="7">
        <v>116.791046142578</v>
      </c>
      <c r="I29" s="7">
        <v>17198.522309362099</v>
      </c>
      <c r="J29" s="7">
        <v>17199</v>
      </c>
      <c r="K29" s="8">
        <v>2.77743262874255E-5</v>
      </c>
      <c r="M29" s="9" t="s">
        <v>149</v>
      </c>
      <c r="N29" s="7">
        <v>861.90138626098599</v>
      </c>
      <c r="O29" s="7">
        <v>17042</v>
      </c>
      <c r="P29" s="7">
        <v>17042</v>
      </c>
      <c r="Q29" s="8">
        <v>0</v>
      </c>
    </row>
    <row r="30" spans="1:17" x14ac:dyDescent="0.3">
      <c r="A30" s="9" t="s">
        <v>30</v>
      </c>
      <c r="B30" s="7">
        <v>60.606182098388601</v>
      </c>
      <c r="C30" s="7">
        <v>17265.696710353099</v>
      </c>
      <c r="D30" s="7">
        <v>17267</v>
      </c>
      <c r="E30" s="8">
        <v>7.5478638258966497E-5</v>
      </c>
      <c r="G30" s="9" t="s">
        <v>90</v>
      </c>
      <c r="H30" s="7">
        <v>1800.0416431427</v>
      </c>
      <c r="I30" s="7">
        <v>12555.8004896984</v>
      </c>
      <c r="J30" s="7">
        <v>12615.9999936157</v>
      </c>
      <c r="K30" s="8">
        <v>4.77167913346584E-3</v>
      </c>
      <c r="M30" s="9" t="s">
        <v>150</v>
      </c>
      <c r="N30" s="7">
        <v>928.33890342712402</v>
      </c>
      <c r="O30" s="7">
        <v>14781.2456740528</v>
      </c>
      <c r="P30" s="7">
        <v>14782</v>
      </c>
      <c r="Q30" s="8">
        <v>5.10300329527564E-5</v>
      </c>
    </row>
    <row r="31" spans="1:17" x14ac:dyDescent="0.3">
      <c r="A31" s="9" t="s">
        <v>31</v>
      </c>
      <c r="B31" s="7">
        <v>255.16267585754301</v>
      </c>
      <c r="C31" s="7">
        <v>10732</v>
      </c>
      <c r="D31" s="7">
        <v>10732</v>
      </c>
      <c r="E31" s="8">
        <v>0</v>
      </c>
      <c r="G31" s="9" t="s">
        <v>91</v>
      </c>
      <c r="H31" s="7">
        <v>116.142564773559</v>
      </c>
      <c r="I31" s="7">
        <v>13996.9999999999</v>
      </c>
      <c r="J31" s="7">
        <v>13997</v>
      </c>
      <c r="K31" s="8">
        <v>4.1585811897883403E-15</v>
      </c>
      <c r="M31" s="9" t="s">
        <v>151</v>
      </c>
      <c r="N31" s="7">
        <v>1800.19162750244</v>
      </c>
      <c r="O31" s="7">
        <v>16190.7898682984</v>
      </c>
      <c r="P31" s="7">
        <v>16225.999996139401</v>
      </c>
      <c r="Q31" s="8">
        <v>2.1699819949078298E-3</v>
      </c>
    </row>
    <row r="32" spans="1:17" x14ac:dyDescent="0.3">
      <c r="A32" s="9" t="s">
        <v>32</v>
      </c>
      <c r="B32" s="7">
        <v>49.785701751708899</v>
      </c>
      <c r="C32" s="7">
        <v>16113.805113090501</v>
      </c>
      <c r="D32" s="7">
        <v>16115</v>
      </c>
      <c r="E32" s="8">
        <v>7.4147496707945398E-5</v>
      </c>
      <c r="G32" s="9" t="s">
        <v>92</v>
      </c>
      <c r="H32" s="7">
        <v>131.52243995666501</v>
      </c>
      <c r="I32" s="7">
        <v>12570</v>
      </c>
      <c r="J32" s="7">
        <v>12570</v>
      </c>
      <c r="K32" s="8">
        <v>0</v>
      </c>
      <c r="M32" s="9" t="s">
        <v>152</v>
      </c>
      <c r="N32" s="7">
        <v>1800.0831375122</v>
      </c>
      <c r="O32" s="7">
        <v>17379.976214577899</v>
      </c>
      <c r="P32" s="7">
        <v>17392.9999896062</v>
      </c>
      <c r="Q32" s="8">
        <v>7.4879405715781602E-4</v>
      </c>
    </row>
    <row r="33" spans="1:17" x14ac:dyDescent="0.3">
      <c r="A33" s="9" t="s">
        <v>33</v>
      </c>
      <c r="B33" s="7">
        <v>53.390602111816399</v>
      </c>
      <c r="C33" s="7">
        <v>16460.999987499901</v>
      </c>
      <c r="D33" s="7">
        <v>16461</v>
      </c>
      <c r="E33" s="8">
        <v>7.5937287974644303E-10</v>
      </c>
      <c r="G33" s="9" t="s">
        <v>93</v>
      </c>
      <c r="H33" s="7">
        <v>53.5353069305419</v>
      </c>
      <c r="I33" s="7">
        <v>13303.9999999999</v>
      </c>
      <c r="J33" s="7">
        <v>13303.9999999999</v>
      </c>
      <c r="K33" s="8">
        <v>0</v>
      </c>
      <c r="M33" s="9" t="s">
        <v>153</v>
      </c>
      <c r="N33" s="7">
        <v>1800.1835231780999</v>
      </c>
      <c r="O33" s="7">
        <v>18285.464457165501</v>
      </c>
      <c r="P33" s="7">
        <v>18552.9999639753</v>
      </c>
      <c r="Q33" s="8">
        <v>1.4420067230599101E-2</v>
      </c>
    </row>
    <row r="34" spans="1:17" x14ac:dyDescent="0.3">
      <c r="A34" s="9" t="s">
        <v>34</v>
      </c>
      <c r="B34" s="7">
        <v>87.972637176513601</v>
      </c>
      <c r="C34" s="7">
        <v>19824.740215762398</v>
      </c>
      <c r="D34" s="7">
        <v>19825</v>
      </c>
      <c r="E34" s="8">
        <v>1.31038707485898E-5</v>
      </c>
      <c r="G34" s="9" t="s">
        <v>94</v>
      </c>
      <c r="H34" s="7">
        <v>77.274774551391602</v>
      </c>
      <c r="I34" s="7">
        <v>14724</v>
      </c>
      <c r="J34" s="7">
        <v>14724</v>
      </c>
      <c r="K34" s="8">
        <v>0</v>
      </c>
      <c r="M34" s="9" t="s">
        <v>154</v>
      </c>
      <c r="N34" s="7">
        <v>85.437732696533203</v>
      </c>
      <c r="O34" s="7">
        <v>16363</v>
      </c>
      <c r="P34" s="7">
        <v>16363</v>
      </c>
      <c r="Q34" s="8">
        <v>0</v>
      </c>
    </row>
    <row r="35" spans="1:17" x14ac:dyDescent="0.3">
      <c r="A35" s="9" t="s">
        <v>35</v>
      </c>
      <c r="B35" s="7">
        <v>31.436445236206001</v>
      </c>
      <c r="C35" s="7">
        <v>15136</v>
      </c>
      <c r="D35" s="7">
        <v>15136</v>
      </c>
      <c r="E35" s="8">
        <v>0</v>
      </c>
      <c r="G35" s="9" t="s">
        <v>95</v>
      </c>
      <c r="H35" s="7">
        <v>75.481945037841797</v>
      </c>
      <c r="I35" s="7">
        <v>18093</v>
      </c>
      <c r="J35" s="7">
        <v>18093</v>
      </c>
      <c r="K35" s="8">
        <v>0</v>
      </c>
      <c r="M35" s="9" t="s">
        <v>155</v>
      </c>
      <c r="N35" s="7">
        <v>194.83596992492599</v>
      </c>
      <c r="O35" s="7">
        <v>14441</v>
      </c>
      <c r="P35" s="7">
        <v>14441</v>
      </c>
      <c r="Q35" s="8">
        <v>0</v>
      </c>
    </row>
    <row r="36" spans="1:17" x14ac:dyDescent="0.3">
      <c r="A36" s="9" t="s">
        <v>36</v>
      </c>
      <c r="B36" s="7">
        <v>81.932891845703097</v>
      </c>
      <c r="C36" s="7">
        <v>14742</v>
      </c>
      <c r="D36" s="7">
        <v>14742</v>
      </c>
      <c r="E36" s="8">
        <v>0</v>
      </c>
      <c r="G36" s="9" t="s">
        <v>96</v>
      </c>
      <c r="H36" s="7">
        <v>15.690971374511699</v>
      </c>
      <c r="I36" s="7">
        <v>18206.9999999998</v>
      </c>
      <c r="J36" s="7">
        <v>18206.9999999998</v>
      </c>
      <c r="K36" s="8">
        <v>0</v>
      </c>
      <c r="M36" s="9" t="s">
        <v>156</v>
      </c>
      <c r="N36" s="7">
        <v>1800.0588722228999</v>
      </c>
      <c r="O36" s="7">
        <v>11134.1210592686</v>
      </c>
      <c r="P36" s="7">
        <v>11201.9998027808</v>
      </c>
      <c r="Q36" s="8">
        <v>6.0595201488369103E-3</v>
      </c>
    </row>
    <row r="37" spans="1:17" x14ac:dyDescent="0.3">
      <c r="A37" s="9" t="s">
        <v>37</v>
      </c>
      <c r="B37" s="7">
        <v>81.044637680053697</v>
      </c>
      <c r="C37" s="7">
        <v>12324.9999907688</v>
      </c>
      <c r="D37" s="7">
        <v>12325</v>
      </c>
      <c r="E37" s="8">
        <v>7.4897438446418698E-10</v>
      </c>
      <c r="G37" s="9" t="s">
        <v>97</v>
      </c>
      <c r="H37" s="7">
        <v>23.150260925292901</v>
      </c>
      <c r="I37" s="7">
        <v>12160.999999997601</v>
      </c>
      <c r="J37" s="7">
        <v>12160.999999997601</v>
      </c>
      <c r="K37" s="8">
        <v>0</v>
      </c>
      <c r="M37" s="9" t="s">
        <v>157</v>
      </c>
      <c r="N37" s="7">
        <v>115.847476959228</v>
      </c>
      <c r="O37" s="7">
        <v>16990</v>
      </c>
      <c r="P37" s="7">
        <v>16990</v>
      </c>
      <c r="Q37" s="8">
        <v>0</v>
      </c>
    </row>
    <row r="38" spans="1:17" x14ac:dyDescent="0.3">
      <c r="A38" s="9" t="s">
        <v>38</v>
      </c>
      <c r="B38" s="7">
        <v>1800.1559143066399</v>
      </c>
      <c r="C38" s="7">
        <v>11830.6089504305</v>
      </c>
      <c r="D38" s="7">
        <v>11953</v>
      </c>
      <c r="E38" s="8">
        <v>1.0239358284069799E-2</v>
      </c>
      <c r="G38" s="9" t="s">
        <v>98</v>
      </c>
      <c r="H38" s="7">
        <v>79.798479080200195</v>
      </c>
      <c r="I38" s="7">
        <v>14439.9999859375</v>
      </c>
      <c r="J38" s="7">
        <v>14440</v>
      </c>
      <c r="K38" s="8">
        <v>9.7385719802277004E-10</v>
      </c>
      <c r="M38" s="9" t="s">
        <v>158</v>
      </c>
      <c r="N38" s="7">
        <v>58.481594085693303</v>
      </c>
      <c r="O38" s="7">
        <v>12017.9999999998</v>
      </c>
      <c r="P38" s="7">
        <v>12018</v>
      </c>
      <c r="Q38" s="8">
        <v>1.2108433373578599E-14</v>
      </c>
    </row>
    <row r="39" spans="1:17" x14ac:dyDescent="0.3">
      <c r="A39" s="9" t="s">
        <v>39</v>
      </c>
      <c r="B39" s="7">
        <v>256.71085166931101</v>
      </c>
      <c r="C39" s="7">
        <v>11513</v>
      </c>
      <c r="D39" s="7">
        <v>11513</v>
      </c>
      <c r="E39" s="8">
        <v>0</v>
      </c>
      <c r="G39" s="9" t="s">
        <v>99</v>
      </c>
      <c r="H39" s="7">
        <v>79.767948150634695</v>
      </c>
      <c r="I39" s="7">
        <v>15989</v>
      </c>
      <c r="J39" s="7">
        <v>15989</v>
      </c>
      <c r="K39" s="8">
        <v>0</v>
      </c>
      <c r="M39" s="9" t="s">
        <v>159</v>
      </c>
      <c r="N39" s="7">
        <v>209.18222618102999</v>
      </c>
      <c r="O39" s="7">
        <v>11358.9999687499</v>
      </c>
      <c r="P39" s="7">
        <v>11359</v>
      </c>
      <c r="Q39" s="8">
        <v>2.7511238697253698E-9</v>
      </c>
    </row>
    <row r="40" spans="1:17" x14ac:dyDescent="0.3">
      <c r="A40" s="9" t="s">
        <v>40</v>
      </c>
      <c r="B40" s="7">
        <v>1800.1688995361301</v>
      </c>
      <c r="C40" s="7">
        <v>12718.5500823438</v>
      </c>
      <c r="D40" s="7">
        <v>12747.9999979924</v>
      </c>
      <c r="E40" s="8">
        <v>2.31015968412539E-3</v>
      </c>
      <c r="G40" s="9" t="s">
        <v>100</v>
      </c>
      <c r="H40" s="7">
        <v>119.252216339111</v>
      </c>
      <c r="I40" s="7">
        <v>14429.9999959654</v>
      </c>
      <c r="J40" s="7">
        <v>14430</v>
      </c>
      <c r="K40" s="8">
        <v>2.7959644523393002E-10</v>
      </c>
      <c r="M40" s="9" t="s">
        <v>160</v>
      </c>
      <c r="N40" s="7">
        <v>98.374597549438406</v>
      </c>
      <c r="O40" s="7">
        <v>12461.999997888999</v>
      </c>
      <c r="P40" s="7">
        <v>12462</v>
      </c>
      <c r="Q40" s="8">
        <v>1.6938875388378499E-10</v>
      </c>
    </row>
    <row r="41" spans="1:17" x14ac:dyDescent="0.3">
      <c r="A41" s="9" t="s">
        <v>41</v>
      </c>
      <c r="B41" s="7">
        <v>1580.7554264068599</v>
      </c>
      <c r="C41" s="7">
        <v>15275.710819530101</v>
      </c>
      <c r="D41" s="7">
        <v>15277</v>
      </c>
      <c r="E41" s="8">
        <v>8.4387017730944903E-5</v>
      </c>
      <c r="G41" s="9" t="s">
        <v>101</v>
      </c>
      <c r="H41" s="7">
        <v>1800.2892665863001</v>
      </c>
      <c r="I41" s="7">
        <v>14069.3311815051</v>
      </c>
      <c r="J41" s="7">
        <v>14081.999989050901</v>
      </c>
      <c r="K41" s="8">
        <v>8.9964547334701005E-4</v>
      </c>
      <c r="M41" s="9" t="s">
        <v>161</v>
      </c>
      <c r="N41" s="7">
        <v>95.485755920410099</v>
      </c>
      <c r="O41" s="7">
        <v>14697.9999946835</v>
      </c>
      <c r="P41" s="7">
        <v>14698</v>
      </c>
      <c r="Q41" s="8">
        <v>3.6171330746700701E-10</v>
      </c>
    </row>
    <row r="42" spans="1:17" x14ac:dyDescent="0.3">
      <c r="A42" s="9" t="s">
        <v>42</v>
      </c>
      <c r="B42" s="7">
        <v>72.670833587646399</v>
      </c>
      <c r="C42" s="7">
        <v>17542.999999999902</v>
      </c>
      <c r="D42" s="7">
        <v>17543</v>
      </c>
      <c r="E42" s="8">
        <v>4.7696239276696904E-15</v>
      </c>
      <c r="G42" s="9" t="s">
        <v>102</v>
      </c>
      <c r="H42" s="7">
        <v>13.439388275146401</v>
      </c>
      <c r="I42" s="7">
        <v>17456.999999999902</v>
      </c>
      <c r="J42" s="7">
        <v>17456.999999999902</v>
      </c>
      <c r="K42" s="8">
        <v>0</v>
      </c>
      <c r="M42" s="9" t="s">
        <v>162</v>
      </c>
      <c r="N42" s="7">
        <v>1800.0606136322001</v>
      </c>
      <c r="O42" s="7">
        <v>12680.6179784656</v>
      </c>
      <c r="P42" s="7">
        <v>12695.9999936396</v>
      </c>
      <c r="Q42" s="8">
        <v>1.2115638926992499E-3</v>
      </c>
    </row>
    <row r="43" spans="1:17" x14ac:dyDescent="0.3">
      <c r="A43" s="9" t="s">
        <v>43</v>
      </c>
      <c r="B43" s="7">
        <v>856.33168411254803</v>
      </c>
      <c r="C43" s="7">
        <v>14105.932488021699</v>
      </c>
      <c r="D43" s="7">
        <v>14107</v>
      </c>
      <c r="E43" s="8">
        <v>7.5672501468448705E-5</v>
      </c>
      <c r="G43" s="9" t="s">
        <v>103</v>
      </c>
      <c r="H43" s="7">
        <v>417.27733421325598</v>
      </c>
      <c r="I43" s="7">
        <v>14498.9999886767</v>
      </c>
      <c r="J43" s="7">
        <v>14499</v>
      </c>
      <c r="K43" s="8">
        <v>7.8096457680489297E-10</v>
      </c>
      <c r="M43" s="9" t="s">
        <v>163</v>
      </c>
      <c r="N43" s="7">
        <v>1800.0445652008</v>
      </c>
      <c r="O43" s="7">
        <v>19312.760176541098</v>
      </c>
      <c r="P43" s="7">
        <v>19418.999969830798</v>
      </c>
      <c r="Q43" s="8">
        <v>5.4709198957113396E-3</v>
      </c>
    </row>
    <row r="44" spans="1:17" x14ac:dyDescent="0.3">
      <c r="A44" s="9" t="s">
        <v>44</v>
      </c>
      <c r="B44" s="7">
        <v>1036.3041629791201</v>
      </c>
      <c r="C44" s="7">
        <v>15032.999998007899</v>
      </c>
      <c r="D44" s="7">
        <v>15033</v>
      </c>
      <c r="E44" s="8">
        <v>1.32514823995456E-10</v>
      </c>
      <c r="G44" s="9" t="s">
        <v>104</v>
      </c>
      <c r="H44" s="7">
        <v>111.137649536132</v>
      </c>
      <c r="I44" s="7">
        <v>14984.9999999998</v>
      </c>
      <c r="J44" s="7">
        <v>14985</v>
      </c>
      <c r="K44" s="8">
        <v>7.2832408550384596E-15</v>
      </c>
      <c r="M44" s="9" t="s">
        <v>164</v>
      </c>
      <c r="N44" s="7">
        <v>183.47343635559</v>
      </c>
      <c r="O44" s="7">
        <v>16225.999971490501</v>
      </c>
      <c r="P44" s="7">
        <v>16226</v>
      </c>
      <c r="Q44" s="8">
        <v>1.7570222437640699E-9</v>
      </c>
    </row>
    <row r="45" spans="1:17" x14ac:dyDescent="0.3">
      <c r="A45" s="1" t="s">
        <v>185</v>
      </c>
      <c r="B45" s="3">
        <f>AVERAGE(B25:B44)</f>
        <v>442.09362630844043</v>
      </c>
      <c r="C45" s="3">
        <f t="shared" ref="C45:Q45" si="1">AVERAGE(C25:C44)</f>
        <v>14909.198023403482</v>
      </c>
      <c r="D45" s="3">
        <f t="shared" si="1"/>
        <v>14917.049999899615</v>
      </c>
      <c r="E45" s="4">
        <f t="shared" si="1"/>
        <v>6.4392204152010322E-4</v>
      </c>
      <c r="G45" s="1" t="s">
        <v>185</v>
      </c>
      <c r="H45" s="3">
        <f t="shared" si="1"/>
        <v>277.98232536315879</v>
      </c>
      <c r="I45" s="3">
        <f t="shared" si="1"/>
        <v>14571.732697557096</v>
      </c>
      <c r="J45" s="3">
        <f t="shared" si="1"/>
        <v>14575.399999133191</v>
      </c>
      <c r="K45" s="4">
        <f t="shared" si="1"/>
        <v>2.849550483765302E-4</v>
      </c>
      <c r="M45" s="1" t="s">
        <v>185</v>
      </c>
      <c r="N45" s="3">
        <f t="shared" si="1"/>
        <v>810.32736015319722</v>
      </c>
      <c r="O45" s="3">
        <f t="shared" si="1"/>
        <v>14897.471820007097</v>
      </c>
      <c r="P45" s="3">
        <f t="shared" si="1"/>
        <v>14923.099985269026</v>
      </c>
      <c r="Q45" s="4">
        <f t="shared" si="1"/>
        <v>1.5289143987887496E-3</v>
      </c>
    </row>
    <row r="47" spans="1:17" x14ac:dyDescent="0.3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G47" s="1" t="s">
        <v>0</v>
      </c>
      <c r="H47" s="1" t="s">
        <v>1</v>
      </c>
      <c r="I47" s="1" t="s">
        <v>2</v>
      </c>
      <c r="J47" s="1" t="s">
        <v>3</v>
      </c>
      <c r="K47" s="1" t="s">
        <v>4</v>
      </c>
      <c r="M47" s="1" t="s">
        <v>0</v>
      </c>
      <c r="N47" s="1" t="s">
        <v>1</v>
      </c>
      <c r="O47" s="1" t="s">
        <v>2</v>
      </c>
      <c r="P47" s="1" t="s">
        <v>3</v>
      </c>
      <c r="Q47" s="1" t="s">
        <v>4</v>
      </c>
    </row>
    <row r="48" spans="1:17" x14ac:dyDescent="0.3">
      <c r="A48" s="9" t="s">
        <v>45</v>
      </c>
      <c r="B48" s="7">
        <v>1800.1401977539001</v>
      </c>
      <c r="C48" s="7">
        <v>22617.851594348998</v>
      </c>
      <c r="D48" s="7">
        <v>22901.999972540299</v>
      </c>
      <c r="E48" s="8">
        <v>1.24071425435339E-2</v>
      </c>
      <c r="G48" s="9" t="s">
        <v>105</v>
      </c>
      <c r="H48" s="7">
        <v>1800.1578712463299</v>
      </c>
      <c r="I48" s="7">
        <v>28459.630909268799</v>
      </c>
      <c r="J48" s="7">
        <v>28963.999999999902</v>
      </c>
      <c r="K48" s="8">
        <v>1.74136545619052E-2</v>
      </c>
      <c r="M48" s="9" t="s">
        <v>165</v>
      </c>
      <c r="N48" s="7">
        <v>1800.2644424438399</v>
      </c>
      <c r="O48" s="7">
        <v>27890.628732363901</v>
      </c>
      <c r="P48" s="7">
        <v>28231.999995186201</v>
      </c>
      <c r="Q48" s="8">
        <v>1.20916429186907E-2</v>
      </c>
    </row>
    <row r="49" spans="1:17" x14ac:dyDescent="0.3">
      <c r="A49" s="9" t="s">
        <v>46</v>
      </c>
      <c r="B49" s="7">
        <v>1800.1753501891999</v>
      </c>
      <c r="C49" s="7">
        <v>22447.817564147401</v>
      </c>
      <c r="D49" s="7">
        <v>23109.9999967769</v>
      </c>
      <c r="E49" s="8">
        <v>2.8653502064986701E-2</v>
      </c>
      <c r="G49" s="9" t="s">
        <v>106</v>
      </c>
      <c r="H49" s="7">
        <v>1800.1034297943099</v>
      </c>
      <c r="I49" s="7">
        <v>23846.081678527298</v>
      </c>
      <c r="J49" s="7">
        <v>24011.999997119099</v>
      </c>
      <c r="K49" s="8">
        <v>6.9098083713036501E-3</v>
      </c>
      <c r="M49" s="9" t="s">
        <v>166</v>
      </c>
      <c r="N49" s="7">
        <v>1800.1521720886201</v>
      </c>
      <c r="O49" s="7">
        <v>26414.323803216499</v>
      </c>
      <c r="P49" s="7">
        <v>26661.999980133001</v>
      </c>
      <c r="Q49" s="8">
        <v>9.2894823006922003E-3</v>
      </c>
    </row>
    <row r="50" spans="1:17" x14ac:dyDescent="0.3">
      <c r="A50" s="9" t="s">
        <v>47</v>
      </c>
      <c r="B50" s="7">
        <v>1800.0768203735299</v>
      </c>
      <c r="C50" s="7">
        <v>27043.553630022299</v>
      </c>
      <c r="D50" s="7">
        <v>27401.999999999902</v>
      </c>
      <c r="E50" s="8">
        <v>1.3081029486082999E-2</v>
      </c>
      <c r="G50" s="9" t="s">
        <v>107</v>
      </c>
      <c r="H50" s="7">
        <v>1800.14890289306</v>
      </c>
      <c r="I50" s="7">
        <v>24377.928751268599</v>
      </c>
      <c r="J50" s="7">
        <v>24479.999987862098</v>
      </c>
      <c r="K50" s="8">
        <v>4.1695766602981299E-3</v>
      </c>
      <c r="M50" s="9" t="s">
        <v>167</v>
      </c>
      <c r="N50" s="7">
        <v>1800.1154384613001</v>
      </c>
      <c r="O50" s="7">
        <v>30595.718263950301</v>
      </c>
      <c r="P50" s="7">
        <v>30910.999986973198</v>
      </c>
      <c r="Q50" s="8">
        <v>1.0199661064206099E-2</v>
      </c>
    </row>
    <row r="51" spans="1:17" x14ac:dyDescent="0.3">
      <c r="A51" s="9" t="s">
        <v>48</v>
      </c>
      <c r="B51" s="7">
        <v>1800.36413764953</v>
      </c>
      <c r="C51" s="7">
        <v>30056.064730212001</v>
      </c>
      <c r="D51" s="7">
        <v>30073.9999319944</v>
      </c>
      <c r="E51" s="8">
        <v>5.9636901718979301E-4</v>
      </c>
      <c r="G51" s="9" t="s">
        <v>108</v>
      </c>
      <c r="H51" s="7">
        <v>1800.2001667022701</v>
      </c>
      <c r="I51" s="7">
        <v>26413.195317848102</v>
      </c>
      <c r="J51" s="7">
        <v>26822.9999953238</v>
      </c>
      <c r="K51" s="8">
        <v>1.5278107502784801E-2</v>
      </c>
      <c r="M51" s="9" t="s">
        <v>168</v>
      </c>
      <c r="N51" s="7">
        <v>1800.2178344726501</v>
      </c>
      <c r="O51" s="7">
        <v>29440.897715145999</v>
      </c>
      <c r="P51" s="7">
        <v>29698.999999999902</v>
      </c>
      <c r="Q51" s="8">
        <v>8.6906052343148892E-3</v>
      </c>
    </row>
    <row r="52" spans="1:17" x14ac:dyDescent="0.3">
      <c r="A52" s="9" t="s">
        <v>49</v>
      </c>
      <c r="B52" s="7">
        <v>1800.14072608947</v>
      </c>
      <c r="C52" s="7">
        <v>26941.352988432001</v>
      </c>
      <c r="D52" s="7">
        <v>27308.999990062399</v>
      </c>
      <c r="E52" s="8">
        <v>1.3462484959690201E-2</v>
      </c>
      <c r="G52" s="9" t="s">
        <v>109</v>
      </c>
      <c r="H52" s="7">
        <v>695.01060867309502</v>
      </c>
      <c r="I52" s="7">
        <v>37817.667765492297</v>
      </c>
      <c r="J52" s="7">
        <v>37820</v>
      </c>
      <c r="K52" s="8">
        <v>6.1666697716104404E-5</v>
      </c>
      <c r="M52" s="9" t="s">
        <v>169</v>
      </c>
      <c r="N52" s="7">
        <v>1678.2281036376901</v>
      </c>
      <c r="O52" s="7">
        <v>24298.6941187558</v>
      </c>
      <c r="P52" s="7">
        <v>24299</v>
      </c>
      <c r="Q52" s="8">
        <v>1.25882235554585E-5</v>
      </c>
    </row>
    <row r="53" spans="1:17" x14ac:dyDescent="0.3">
      <c r="A53" s="9" t="s">
        <v>50</v>
      </c>
      <c r="B53" s="7">
        <v>1408.47727012634</v>
      </c>
      <c r="C53" s="7">
        <v>27072.401427188601</v>
      </c>
      <c r="D53" s="7">
        <v>27075</v>
      </c>
      <c r="E53" s="8">
        <v>9.5976835137785794E-5</v>
      </c>
      <c r="G53" s="9" t="s">
        <v>110</v>
      </c>
      <c r="H53" s="7">
        <v>1800.20541763305</v>
      </c>
      <c r="I53" s="7">
        <v>26919.372348782999</v>
      </c>
      <c r="J53" s="7">
        <v>27305.999999999902</v>
      </c>
      <c r="K53" s="8">
        <v>1.4159073142052701E-2</v>
      </c>
      <c r="M53" s="9" t="s">
        <v>170</v>
      </c>
      <c r="N53" s="7">
        <v>1800.28330230712</v>
      </c>
      <c r="O53" s="7">
        <v>34598.361115813503</v>
      </c>
      <c r="P53" s="7">
        <v>34652.999974480001</v>
      </c>
      <c r="Q53" s="8">
        <v>1.5767425246519899E-3</v>
      </c>
    </row>
    <row r="54" spans="1:17" x14ac:dyDescent="0.3">
      <c r="A54" s="9" t="s">
        <v>51</v>
      </c>
      <c r="B54" s="7">
        <v>1800.24875259399</v>
      </c>
      <c r="C54" s="7">
        <v>24638.859488958002</v>
      </c>
      <c r="D54" s="7">
        <v>24774.999986138399</v>
      </c>
      <c r="E54" s="8">
        <v>5.49507557039815E-3</v>
      </c>
      <c r="G54" s="9" t="s">
        <v>111</v>
      </c>
      <c r="H54" s="7">
        <v>1800.16311073303</v>
      </c>
      <c r="I54" s="7">
        <v>22659.9424385372</v>
      </c>
      <c r="J54" s="7">
        <v>22787.999997685802</v>
      </c>
      <c r="K54" s="8">
        <v>5.6195172530086896E-3</v>
      </c>
      <c r="M54" s="9" t="s">
        <v>171</v>
      </c>
      <c r="N54" s="7">
        <v>1800.2186737060499</v>
      </c>
      <c r="O54" s="7">
        <v>27404.378253041799</v>
      </c>
      <c r="P54" s="7">
        <v>27646.999995987801</v>
      </c>
      <c r="Q54" s="8">
        <v>8.7756987369755693E-3</v>
      </c>
    </row>
    <row r="55" spans="1:17" x14ac:dyDescent="0.3">
      <c r="A55" s="9" t="s">
        <v>52</v>
      </c>
      <c r="B55" s="7">
        <v>1800.20800590515</v>
      </c>
      <c r="C55" s="7">
        <v>22282.792027906398</v>
      </c>
      <c r="D55" s="7">
        <v>22935.9999944841</v>
      </c>
      <c r="E55" s="8">
        <v>2.8479593945535599E-2</v>
      </c>
      <c r="G55" s="9" t="s">
        <v>112</v>
      </c>
      <c r="H55" s="7">
        <v>1800.2400741577101</v>
      </c>
      <c r="I55" s="7">
        <v>24753.410509719601</v>
      </c>
      <c r="J55" s="7">
        <v>24796.999997857001</v>
      </c>
      <c r="K55" s="8">
        <v>1.7578532943985201E-3</v>
      </c>
      <c r="M55" s="9" t="s">
        <v>172</v>
      </c>
      <c r="N55" s="7">
        <v>1800.20387268066</v>
      </c>
      <c r="O55" s="7">
        <v>20382.362619191899</v>
      </c>
      <c r="P55" s="7">
        <v>20535.999991877099</v>
      </c>
      <c r="Q55" s="8">
        <v>7.4813679755559503E-3</v>
      </c>
    </row>
    <row r="56" spans="1:17" x14ac:dyDescent="0.3">
      <c r="A56" s="9" t="s">
        <v>53</v>
      </c>
      <c r="B56" s="7">
        <v>297.36463737487702</v>
      </c>
      <c r="C56" s="7">
        <v>29090.751421830599</v>
      </c>
      <c r="D56" s="7">
        <v>29092</v>
      </c>
      <c r="E56" s="8">
        <v>4.2918265135600803E-5</v>
      </c>
      <c r="G56" s="9" t="s">
        <v>113</v>
      </c>
      <c r="H56" s="7">
        <v>1800.1083698272701</v>
      </c>
      <c r="I56" s="7">
        <v>25277.7677532036</v>
      </c>
      <c r="J56" s="7">
        <v>25512.9999961705</v>
      </c>
      <c r="K56" s="8">
        <v>9.2200934034476906E-3</v>
      </c>
      <c r="M56" s="9" t="s">
        <v>173</v>
      </c>
      <c r="N56" s="7">
        <v>1800.3941993713299</v>
      </c>
      <c r="O56" s="7">
        <v>30962.104943119899</v>
      </c>
      <c r="P56" s="7">
        <v>30984.9999926452</v>
      </c>
      <c r="Q56" s="8">
        <v>7.3890752075899497E-4</v>
      </c>
    </row>
    <row r="57" spans="1:17" x14ac:dyDescent="0.3">
      <c r="A57" s="9" t="s">
        <v>54</v>
      </c>
      <c r="B57" s="7">
        <v>1800.23341560363</v>
      </c>
      <c r="C57" s="7">
        <v>26482.696453722601</v>
      </c>
      <c r="D57" s="7">
        <v>26921.999997032301</v>
      </c>
      <c r="E57" s="8">
        <v>1.6317641458959701E-2</v>
      </c>
      <c r="G57" s="9" t="s">
        <v>114</v>
      </c>
      <c r="H57" s="7">
        <v>1800.1749553680399</v>
      </c>
      <c r="I57" s="7">
        <v>25320.230582215499</v>
      </c>
      <c r="J57" s="7">
        <v>25405.999999999702</v>
      </c>
      <c r="K57" s="8">
        <v>3.3759512628602798E-3</v>
      </c>
      <c r="M57" s="9" t="s">
        <v>174</v>
      </c>
      <c r="N57" s="7">
        <v>1800.1672992706201</v>
      </c>
      <c r="O57" s="7">
        <v>24108.2249047115</v>
      </c>
      <c r="P57" s="7">
        <v>24325.999994907201</v>
      </c>
      <c r="Q57" s="8">
        <v>8.9523592140628404E-3</v>
      </c>
    </row>
    <row r="58" spans="1:17" x14ac:dyDescent="0.3">
      <c r="A58" s="9" t="s">
        <v>55</v>
      </c>
      <c r="B58" s="7">
        <v>1800.2079296111999</v>
      </c>
      <c r="C58" s="7">
        <v>22986.253408708599</v>
      </c>
      <c r="D58" s="7">
        <v>23560.999999999902</v>
      </c>
      <c r="E58" s="8">
        <v>2.43939812101065E-2</v>
      </c>
      <c r="G58" s="9" t="s">
        <v>115</v>
      </c>
      <c r="H58" s="7">
        <v>1800.22827339172</v>
      </c>
      <c r="I58" s="7">
        <v>25349.9367968078</v>
      </c>
      <c r="J58" s="7">
        <v>25558.999993034398</v>
      </c>
      <c r="K58" s="8">
        <v>8.1796312955745992E-3</v>
      </c>
      <c r="M58" s="9" t="s">
        <v>175</v>
      </c>
      <c r="N58" s="7">
        <v>1800.1400833129801</v>
      </c>
      <c r="O58" s="7">
        <v>33362.966098824203</v>
      </c>
      <c r="P58" s="7">
        <v>33504.999989499898</v>
      </c>
      <c r="Q58" s="8">
        <v>4.2391849192721601E-3</v>
      </c>
    </row>
    <row r="59" spans="1:17" x14ac:dyDescent="0.3">
      <c r="A59" s="9" t="s">
        <v>56</v>
      </c>
      <c r="B59" s="7">
        <v>1800.1983757019</v>
      </c>
      <c r="C59" s="7">
        <v>29272.512882793701</v>
      </c>
      <c r="D59" s="7">
        <v>29370.999993369802</v>
      </c>
      <c r="E59" s="8">
        <v>3.3532093084432299E-3</v>
      </c>
      <c r="G59" s="9" t="s">
        <v>116</v>
      </c>
      <c r="H59" s="7">
        <v>1800.0884056091299</v>
      </c>
      <c r="I59" s="7">
        <v>27881.094750201599</v>
      </c>
      <c r="J59" s="7">
        <v>28075.999993396901</v>
      </c>
      <c r="K59" s="8">
        <v>6.9420588132630499E-3</v>
      </c>
      <c r="M59" s="9" t="s">
        <v>176</v>
      </c>
      <c r="N59" s="7">
        <v>320.29042434692298</v>
      </c>
      <c r="O59" s="7">
        <v>28914</v>
      </c>
      <c r="P59" s="7">
        <v>28914</v>
      </c>
      <c r="Q59" s="8">
        <v>0</v>
      </c>
    </row>
    <row r="60" spans="1:17" x14ac:dyDescent="0.3">
      <c r="A60" s="9" t="s">
        <v>57</v>
      </c>
      <c r="B60" s="7">
        <v>1800.11948966979</v>
      </c>
      <c r="C60" s="7">
        <v>26419.370433710599</v>
      </c>
      <c r="D60" s="7">
        <v>27141.999999985601</v>
      </c>
      <c r="E60" s="8">
        <v>2.66240353059976E-2</v>
      </c>
      <c r="G60" s="9" t="s">
        <v>117</v>
      </c>
      <c r="H60" s="7">
        <v>1800.1443367004299</v>
      </c>
      <c r="I60" s="7">
        <v>28613.6051609391</v>
      </c>
      <c r="J60" s="7">
        <v>28946.999996415801</v>
      </c>
      <c r="K60" s="8">
        <v>1.1517422721454401E-2</v>
      </c>
      <c r="M60" s="9" t="s">
        <v>177</v>
      </c>
      <c r="N60" s="7">
        <v>1800.2190513610799</v>
      </c>
      <c r="O60" s="7">
        <v>24122.348120231101</v>
      </c>
      <c r="P60" s="7">
        <v>24149.999999999902</v>
      </c>
      <c r="Q60" s="8">
        <v>1.1450053734512499E-3</v>
      </c>
    </row>
    <row r="61" spans="1:17" x14ac:dyDescent="0.3">
      <c r="A61" s="9" t="s">
        <v>58</v>
      </c>
      <c r="B61" s="7">
        <v>1800.15881729125</v>
      </c>
      <c r="C61" s="7">
        <v>30529.4148705634</v>
      </c>
      <c r="D61" s="7">
        <v>30742.999999999902</v>
      </c>
      <c r="E61" s="8">
        <v>6.9474393987762496E-3</v>
      </c>
      <c r="G61" s="9" t="s">
        <v>118</v>
      </c>
      <c r="H61" s="7">
        <v>422.397382736206</v>
      </c>
      <c r="I61" s="7">
        <v>24234.7521484135</v>
      </c>
      <c r="J61" s="7">
        <v>24237</v>
      </c>
      <c r="K61" s="8">
        <v>9.2744629552205999E-5</v>
      </c>
      <c r="M61" s="9" t="s">
        <v>178</v>
      </c>
      <c r="N61" s="7">
        <v>1800.26402854919</v>
      </c>
      <c r="O61" s="7">
        <v>22789.960436759498</v>
      </c>
      <c r="P61" s="7">
        <v>22869.999999999902</v>
      </c>
      <c r="Q61" s="8">
        <v>3.49976227548578E-3</v>
      </c>
    </row>
    <row r="62" spans="1:17" x14ac:dyDescent="0.3">
      <c r="A62" s="9" t="s">
        <v>59</v>
      </c>
      <c r="B62" s="7">
        <v>530.80344390869095</v>
      </c>
      <c r="C62" s="7">
        <v>27404.273381377701</v>
      </c>
      <c r="D62" s="7">
        <v>27407</v>
      </c>
      <c r="E62" s="8">
        <v>9.9486212362884604E-5</v>
      </c>
      <c r="G62" s="9" t="s">
        <v>119</v>
      </c>
      <c r="H62" s="7">
        <v>523.98470306396405</v>
      </c>
      <c r="I62" s="7">
        <v>36989</v>
      </c>
      <c r="J62" s="7">
        <v>36989</v>
      </c>
      <c r="K62" s="8">
        <v>0</v>
      </c>
      <c r="M62" s="9" t="s">
        <v>179</v>
      </c>
      <c r="N62" s="7">
        <v>1800.0967693328801</v>
      </c>
      <c r="O62" s="7">
        <v>21590.0588725054</v>
      </c>
      <c r="P62" s="7">
        <v>21624.999992842801</v>
      </c>
      <c r="Q62" s="8">
        <v>1.6157743513965301E-3</v>
      </c>
    </row>
    <row r="63" spans="1:17" x14ac:dyDescent="0.3">
      <c r="A63" s="9" t="s">
        <v>60</v>
      </c>
      <c r="B63" s="7">
        <v>1800.1725330352699</v>
      </c>
      <c r="C63" s="7">
        <v>22533.131041076402</v>
      </c>
      <c r="D63" s="7">
        <v>22805.9999999992</v>
      </c>
      <c r="E63" s="8">
        <v>1.1964788166394E-2</v>
      </c>
      <c r="G63" s="9" t="s">
        <v>120</v>
      </c>
      <c r="H63" s="7">
        <v>1800.1322822570801</v>
      </c>
      <c r="I63" s="7">
        <v>30729.965293727601</v>
      </c>
      <c r="J63" s="7">
        <v>30978.999986666098</v>
      </c>
      <c r="K63" s="8">
        <v>8.0388228492091294E-3</v>
      </c>
      <c r="M63" s="9" t="s">
        <v>180</v>
      </c>
      <c r="N63" s="7">
        <v>1800.1896266937199</v>
      </c>
      <c r="O63" s="7">
        <v>28620.023699867099</v>
      </c>
      <c r="P63" s="7">
        <v>28824.999971295201</v>
      </c>
      <c r="Q63" s="8">
        <v>7.1110588597461796E-3</v>
      </c>
    </row>
    <row r="64" spans="1:17" x14ac:dyDescent="0.3">
      <c r="A64" s="9" t="s">
        <v>61</v>
      </c>
      <c r="B64" s="7">
        <v>1800.3096389770501</v>
      </c>
      <c r="C64" s="7">
        <v>30378.903217737101</v>
      </c>
      <c r="D64" s="7">
        <v>30633</v>
      </c>
      <c r="E64" s="8">
        <v>8.2948709647400094E-3</v>
      </c>
      <c r="G64" s="9" t="s">
        <v>121</v>
      </c>
      <c r="H64" s="7">
        <v>1800.14417648315</v>
      </c>
      <c r="I64" s="7">
        <v>26496.5061331916</v>
      </c>
      <c r="J64" s="7">
        <v>26744.999999999902</v>
      </c>
      <c r="K64" s="8">
        <v>9.2912270259237397E-3</v>
      </c>
      <c r="M64" s="9" t="s">
        <v>181</v>
      </c>
      <c r="N64" s="7">
        <v>1800.2143421173</v>
      </c>
      <c r="O64" s="7">
        <v>28684.294608212698</v>
      </c>
      <c r="P64" s="7">
        <v>28709.999991329201</v>
      </c>
      <c r="Q64" s="8">
        <v>8.9534598134020395E-4</v>
      </c>
    </row>
    <row r="65" spans="1:17" x14ac:dyDescent="0.3">
      <c r="A65" s="9" t="s">
        <v>62</v>
      </c>
      <c r="B65" s="7">
        <v>1800.2264671325599</v>
      </c>
      <c r="C65" s="7">
        <v>33028.513013921402</v>
      </c>
      <c r="D65" s="7">
        <v>33344.9999940333</v>
      </c>
      <c r="E65" s="8">
        <v>9.4912874544468302E-3</v>
      </c>
      <c r="G65" s="9" t="s">
        <v>122</v>
      </c>
      <c r="H65" s="7">
        <v>1800.17958068847</v>
      </c>
      <c r="I65" s="7">
        <v>31017.724985793098</v>
      </c>
      <c r="J65" s="7">
        <v>31050.9999871416</v>
      </c>
      <c r="K65" s="8">
        <v>1.0716241461562999E-3</v>
      </c>
      <c r="M65" s="9" t="s">
        <v>182</v>
      </c>
      <c r="N65" s="7">
        <v>317.761651992797</v>
      </c>
      <c r="O65" s="7">
        <v>34085.465307557002</v>
      </c>
      <c r="P65" s="7">
        <v>34087.999999999898</v>
      </c>
      <c r="Q65" s="8">
        <v>7.4357323484070795E-5</v>
      </c>
    </row>
    <row r="66" spans="1:17" x14ac:dyDescent="0.3">
      <c r="A66" s="9" t="s">
        <v>63</v>
      </c>
      <c r="B66" s="7">
        <v>1800.1365127563399</v>
      </c>
      <c r="C66" s="7">
        <v>30287.4020435776</v>
      </c>
      <c r="D66" s="7">
        <v>30692.999993447698</v>
      </c>
      <c r="E66" s="8">
        <v>1.3214672725270099E-2</v>
      </c>
      <c r="G66" s="9" t="s">
        <v>123</v>
      </c>
      <c r="H66" s="7">
        <v>1800.14414405822</v>
      </c>
      <c r="I66" s="7">
        <v>26701.007164875798</v>
      </c>
      <c r="J66" s="7">
        <v>26852.999994078898</v>
      </c>
      <c r="K66" s="8">
        <v>5.6601805845376101E-3</v>
      </c>
      <c r="M66" s="9" t="s">
        <v>183</v>
      </c>
      <c r="N66" s="7">
        <v>441.462594985961</v>
      </c>
      <c r="O66" s="7">
        <v>29448.708450251499</v>
      </c>
      <c r="P66" s="7">
        <v>29451</v>
      </c>
      <c r="Q66" s="8">
        <v>7.7808894384048699E-5</v>
      </c>
    </row>
    <row r="67" spans="1:17" x14ac:dyDescent="0.3">
      <c r="A67" s="9" t="s">
        <v>64</v>
      </c>
      <c r="B67" s="7">
        <v>1800.1999168395901</v>
      </c>
      <c r="C67" s="7">
        <v>28165.193896865301</v>
      </c>
      <c r="D67" s="7">
        <v>28703.999996756698</v>
      </c>
      <c r="E67" s="8">
        <v>1.8771115522307601E-2</v>
      </c>
      <c r="G67" s="9" t="s">
        <v>124</v>
      </c>
      <c r="H67" s="7">
        <v>1800.24986648559</v>
      </c>
      <c r="I67" s="7">
        <v>21625.996997749498</v>
      </c>
      <c r="J67" s="7">
        <v>21673</v>
      </c>
      <c r="K67" s="8">
        <v>2.1687353965985198E-3</v>
      </c>
      <c r="M67" s="9" t="s">
        <v>184</v>
      </c>
      <c r="N67" s="7">
        <v>1610.42114257812</v>
      </c>
      <c r="O67" s="7">
        <v>32186.829643459601</v>
      </c>
      <c r="P67" s="7">
        <v>32190</v>
      </c>
      <c r="Q67" s="8">
        <v>9.84888642550338E-5</v>
      </c>
    </row>
    <row r="68" spans="1:17" x14ac:dyDescent="0.3">
      <c r="A68" s="1" t="s">
        <v>185</v>
      </c>
      <c r="B68" s="3">
        <f>AVERAGE(B48:B67)</f>
        <v>1641.9981219291628</v>
      </c>
      <c r="C68" s="3">
        <f t="shared" ref="C68" si="2">AVERAGE(C48:C67)</f>
        <v>26983.955475855029</v>
      </c>
      <c r="D68" s="3">
        <f t="shared" ref="D68" si="3">AVERAGE(D48:D67)</f>
        <v>27300.099992331041</v>
      </c>
      <c r="E68" s="4">
        <f t="shared" ref="E68" si="4">AVERAGE(E48:E67)</f>
        <v>1.2089331020774774E-2</v>
      </c>
      <c r="G68" s="1" t="s">
        <v>185</v>
      </c>
      <c r="H68" s="3">
        <f t="shared" ref="H68" si="5">AVERAGE(H48:H67)</f>
        <v>1612.2103029251061</v>
      </c>
      <c r="I68" s="3">
        <f t="shared" ref="I68" si="6">AVERAGE(I48:I67)</f>
        <v>27274.240874328178</v>
      </c>
      <c r="J68" s="3">
        <f t="shared" ref="J68" si="7">AVERAGE(J48:J67)</f>
        <v>27450.899996137574</v>
      </c>
      <c r="K68" s="4">
        <f t="shared" ref="K68" si="8">AVERAGE(K48:K67)</f>
        <v>6.5463874806022653E-3</v>
      </c>
      <c r="M68" s="1" t="s">
        <v>185</v>
      </c>
      <c r="N68" s="3">
        <f t="shared" ref="N68" si="9">AVERAGE(N48:N67)</f>
        <v>1568.5652526855415</v>
      </c>
      <c r="O68" s="3">
        <f t="shared" ref="O68" si="10">AVERAGE(O48:O67)</f>
        <v>27995.017485348966</v>
      </c>
      <c r="P68" s="3">
        <f t="shared" ref="P68" si="11">AVERAGE(P48:P67)</f>
        <v>28113.899992857816</v>
      </c>
      <c r="Q68" s="4">
        <f t="shared" ref="Q68" si="12">AVERAGE(Q48:Q67)</f>
        <v>4.3282921278139982E-3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K9"/>
  <sheetViews>
    <sheetView workbookViewId="0">
      <selection activeCell="A3" sqref="A3"/>
    </sheetView>
  </sheetViews>
  <sheetFormatPr defaultRowHeight="14.5" x14ac:dyDescent="0.3"/>
  <cols>
    <col min="1" max="1" width="51.19921875" customWidth="1"/>
    <col min="2" max="5" width="13.796875" customWidth="1"/>
  </cols>
  <sheetData>
    <row r="3" spans="1:11" x14ac:dyDescent="0.3">
      <c r="A3" t="s">
        <v>236</v>
      </c>
    </row>
    <row r="4" spans="1:11" x14ac:dyDescent="0.3">
      <c r="A4" s="29" t="s">
        <v>221</v>
      </c>
      <c r="B4" s="29" t="s">
        <v>212</v>
      </c>
      <c r="G4" s="37" t="s">
        <v>214</v>
      </c>
      <c r="H4" s="37" t="s">
        <v>215</v>
      </c>
      <c r="I4" s="37"/>
      <c r="J4" s="37"/>
      <c r="K4" s="37" t="s">
        <v>216</v>
      </c>
    </row>
    <row r="5" spans="1:11" x14ac:dyDescent="0.3">
      <c r="A5" s="29" t="s">
        <v>210</v>
      </c>
      <c r="B5" s="32">
        <v>15</v>
      </c>
      <c r="C5" s="32">
        <v>25</v>
      </c>
      <c r="D5" s="32">
        <v>50</v>
      </c>
      <c r="E5" s="32" t="s">
        <v>211</v>
      </c>
      <c r="G5" s="37"/>
      <c r="H5" s="11">
        <v>15</v>
      </c>
      <c r="I5" s="11">
        <v>25</v>
      </c>
      <c r="J5" s="11">
        <v>50</v>
      </c>
      <c r="K5" s="37"/>
    </row>
    <row r="6" spans="1:11" x14ac:dyDescent="0.3">
      <c r="A6" s="31">
        <v>2</v>
      </c>
      <c r="B6" s="30">
        <v>0.11481305852563242</v>
      </c>
      <c r="C6" s="30">
        <v>0.21095675389067167</v>
      </c>
      <c r="D6" s="30">
        <v>0.60754663963313393</v>
      </c>
      <c r="E6" s="30">
        <v>0.31110548401647936</v>
      </c>
      <c r="G6" s="11">
        <v>2</v>
      </c>
      <c r="H6" s="34">
        <v>0.11481305852563242</v>
      </c>
      <c r="I6" s="34">
        <v>0.21095675389067167</v>
      </c>
      <c r="J6" s="34">
        <v>0.60754663963313393</v>
      </c>
      <c r="K6" s="34">
        <v>0.31110548401647936</v>
      </c>
    </row>
    <row r="7" spans="1:11" x14ac:dyDescent="0.3">
      <c r="A7" s="31">
        <v>3</v>
      </c>
      <c r="B7" s="30">
        <v>7.9151337886154388E-2</v>
      </c>
      <c r="C7" s="30">
        <v>0.14863782467062708</v>
      </c>
      <c r="D7" s="30">
        <v>0.42948350172739352</v>
      </c>
      <c r="E7" s="30">
        <v>0.21909088809472504</v>
      </c>
      <c r="G7" s="11">
        <v>3</v>
      </c>
      <c r="H7" s="34">
        <v>7.9151337886154388E-2</v>
      </c>
      <c r="I7" s="34">
        <v>0.14863782467062708</v>
      </c>
      <c r="J7" s="34">
        <v>0.42948350172739352</v>
      </c>
      <c r="K7" s="34">
        <v>0.21909088809472504</v>
      </c>
    </row>
    <row r="8" spans="1:11" x14ac:dyDescent="0.3">
      <c r="A8" s="31">
        <v>5</v>
      </c>
      <c r="B8" s="30">
        <v>7.139158648477302E-2</v>
      </c>
      <c r="C8" s="30">
        <v>9.4585566807393676E-2</v>
      </c>
      <c r="D8" s="30">
        <v>0.1637048121126406</v>
      </c>
      <c r="E8" s="30">
        <v>0.10989398846826909</v>
      </c>
      <c r="G8" s="11">
        <v>5</v>
      </c>
      <c r="H8" s="34">
        <v>7.139158648477302E-2</v>
      </c>
      <c r="I8" s="34">
        <v>9.4585566807393676E-2</v>
      </c>
      <c r="J8" s="34">
        <v>0.1637048121126406</v>
      </c>
      <c r="K8" s="34">
        <v>0.10989398846826909</v>
      </c>
    </row>
    <row r="9" spans="1:11" x14ac:dyDescent="0.3">
      <c r="A9" s="31" t="s">
        <v>211</v>
      </c>
      <c r="B9" s="30">
        <v>8.8451994298853281E-2</v>
      </c>
      <c r="C9" s="30">
        <v>0.15139338178956416</v>
      </c>
      <c r="D9" s="30">
        <v>0.400244984491056</v>
      </c>
      <c r="E9" s="30">
        <v>0.21336345352649116</v>
      </c>
      <c r="G9" s="11" t="s">
        <v>216</v>
      </c>
      <c r="H9" s="35">
        <v>8.8451994298853281E-2</v>
      </c>
      <c r="I9" s="35">
        <v>0.15139338178956416</v>
      </c>
      <c r="J9" s="35">
        <v>0.400244984491056</v>
      </c>
      <c r="K9" s="35">
        <v>0.21336345352649116</v>
      </c>
    </row>
  </sheetData>
  <mergeCells count="3">
    <mergeCell ref="G4:G5"/>
    <mergeCell ref="H4:J4"/>
    <mergeCell ref="K4:K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E30A-3143-4C62-BBAB-F19AD9D486C7}">
  <dimension ref="A2:E8"/>
  <sheetViews>
    <sheetView workbookViewId="0">
      <selection activeCell="F22" sqref="F22"/>
    </sheetView>
  </sheetViews>
  <sheetFormatPr defaultRowHeight="14.5" x14ac:dyDescent="0.3"/>
  <cols>
    <col min="1" max="1" width="16.3984375" bestFit="1" customWidth="1"/>
    <col min="2" max="5" width="13.796875" bestFit="1" customWidth="1"/>
  </cols>
  <sheetData>
    <row r="2" spans="1:5" x14ac:dyDescent="0.3">
      <c r="A2" t="s">
        <v>238</v>
      </c>
    </row>
    <row r="3" spans="1:5" x14ac:dyDescent="0.3">
      <c r="A3" s="29" t="s">
        <v>232</v>
      </c>
      <c r="B3" s="29" t="s">
        <v>212</v>
      </c>
    </row>
    <row r="4" spans="1:5" x14ac:dyDescent="0.3">
      <c r="A4" s="29" t="s">
        <v>210</v>
      </c>
      <c r="B4" s="32">
        <v>15</v>
      </c>
      <c r="C4" s="32">
        <v>25</v>
      </c>
      <c r="D4" s="32">
        <v>50</v>
      </c>
      <c r="E4" s="32" t="s">
        <v>211</v>
      </c>
    </row>
    <row r="5" spans="1:5" x14ac:dyDescent="0.3">
      <c r="A5" s="31">
        <v>2</v>
      </c>
      <c r="B5" s="30">
        <v>0.1076833244215113</v>
      </c>
      <c r="C5" s="30">
        <v>0.29477880631973463</v>
      </c>
      <c r="D5" s="30">
        <v>0.64379813975234312</v>
      </c>
      <c r="E5" s="30">
        <v>0.34875342349786292</v>
      </c>
    </row>
    <row r="6" spans="1:5" x14ac:dyDescent="0.3">
      <c r="A6" s="31">
        <v>3</v>
      </c>
      <c r="B6" s="30">
        <v>1.0772382430335496</v>
      </c>
      <c r="C6" s="30">
        <v>0.17157412367869368</v>
      </c>
      <c r="D6" s="30">
        <v>0.42687946861354603</v>
      </c>
      <c r="E6" s="30">
        <v>0.55856394510859642</v>
      </c>
    </row>
    <row r="7" spans="1:5" x14ac:dyDescent="0.3">
      <c r="A7" s="31">
        <v>5</v>
      </c>
      <c r="B7" s="30">
        <v>7.0212314738840598E-2</v>
      </c>
      <c r="C7" s="30">
        <v>0.1386881864116436</v>
      </c>
      <c r="D7" s="30">
        <v>0.25951700622773516</v>
      </c>
      <c r="E7" s="30">
        <v>0.15613916912607315</v>
      </c>
    </row>
    <row r="8" spans="1:5" x14ac:dyDescent="0.3">
      <c r="A8" s="31" t="s">
        <v>211</v>
      </c>
      <c r="B8" s="30">
        <v>0.41837796073130051</v>
      </c>
      <c r="C8" s="30">
        <v>0.20168037213669063</v>
      </c>
      <c r="D8" s="30">
        <v>0.4433982048645414</v>
      </c>
      <c r="E8" s="30">
        <v>0.35448551257751076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26A9-B568-4A8F-8A76-184BFFBB7576}">
  <dimension ref="A2:E8"/>
  <sheetViews>
    <sheetView workbookViewId="0">
      <selection activeCell="A2" sqref="A2"/>
    </sheetView>
  </sheetViews>
  <sheetFormatPr defaultRowHeight="14.5" x14ac:dyDescent="0.3"/>
  <cols>
    <col min="1" max="1" width="16.3984375" bestFit="1" customWidth="1"/>
    <col min="2" max="2" width="13.796875" bestFit="1" customWidth="1"/>
    <col min="3" max="3" width="12.59765625" bestFit="1" customWidth="1"/>
    <col min="4" max="5" width="13.796875" bestFit="1" customWidth="1"/>
  </cols>
  <sheetData>
    <row r="2" spans="1:5" x14ac:dyDescent="0.3">
      <c r="A2" s="11" t="s">
        <v>238</v>
      </c>
    </row>
    <row r="3" spans="1:5" x14ac:dyDescent="0.3">
      <c r="A3" s="29" t="s">
        <v>233</v>
      </c>
      <c r="B3" s="29" t="s">
        <v>212</v>
      </c>
    </row>
    <row r="4" spans="1:5" x14ac:dyDescent="0.3">
      <c r="A4" s="29" t="s">
        <v>210</v>
      </c>
      <c r="B4" s="32">
        <v>15</v>
      </c>
      <c r="C4" s="32">
        <v>25</v>
      </c>
      <c r="D4" s="32">
        <v>50</v>
      </c>
      <c r="E4" s="32" t="s">
        <v>211</v>
      </c>
    </row>
    <row r="5" spans="1:5" x14ac:dyDescent="0.3">
      <c r="A5" s="31">
        <v>2</v>
      </c>
      <c r="B5" s="30">
        <v>0.10651507773372144</v>
      </c>
      <c r="C5" s="30">
        <v>0.27635207029476461</v>
      </c>
      <c r="D5" s="30">
        <v>0.62019341516450921</v>
      </c>
      <c r="E5" s="30">
        <v>0.33435352106433153</v>
      </c>
    </row>
    <row r="6" spans="1:5" x14ac:dyDescent="0.3">
      <c r="A6" s="31">
        <v>3</v>
      </c>
      <c r="B6" s="30">
        <v>8.5863690349483934E-2</v>
      </c>
      <c r="C6" s="30">
        <v>0.16852588336037727</v>
      </c>
      <c r="D6" s="30">
        <v>0.41493278999814204</v>
      </c>
      <c r="E6" s="30">
        <v>0.22310745456933431</v>
      </c>
    </row>
    <row r="7" spans="1:5" x14ac:dyDescent="0.3">
      <c r="A7" s="31">
        <v>5</v>
      </c>
      <c r="B7" s="30">
        <v>7.1289447614403742E-2</v>
      </c>
      <c r="C7" s="30">
        <v>0.1352777965143287</v>
      </c>
      <c r="D7" s="30">
        <v>0.24944732418804802</v>
      </c>
      <c r="E7" s="30">
        <v>0.15200485610559344</v>
      </c>
    </row>
    <row r="8" spans="1:5" x14ac:dyDescent="0.3">
      <c r="A8" s="31" t="s">
        <v>211</v>
      </c>
      <c r="B8" s="30">
        <v>8.7889405232536383E-2</v>
      </c>
      <c r="C8" s="30">
        <v>0.19338525005649024</v>
      </c>
      <c r="D8" s="30">
        <v>0.42819117645023302</v>
      </c>
      <c r="E8" s="30">
        <v>0.23648861057975309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5C33-AC44-4B0D-8EB9-0ED5A02DB23D}">
  <dimension ref="A2:M8"/>
  <sheetViews>
    <sheetView workbookViewId="0">
      <selection activeCell="I3" sqref="I3:M8"/>
    </sheetView>
  </sheetViews>
  <sheetFormatPr defaultRowHeight="14.5" x14ac:dyDescent="0.3"/>
  <cols>
    <col min="1" max="1" width="16.3984375" bestFit="1" customWidth="1"/>
    <col min="2" max="5" width="13.796875" bestFit="1" customWidth="1"/>
  </cols>
  <sheetData>
    <row r="2" spans="1:13" x14ac:dyDescent="0.3">
      <c r="A2" s="11" t="s">
        <v>238</v>
      </c>
    </row>
    <row r="3" spans="1:13" x14ac:dyDescent="0.3">
      <c r="A3" s="29" t="s">
        <v>231</v>
      </c>
      <c r="B3" s="29" t="s">
        <v>212</v>
      </c>
      <c r="I3" s="37" t="s">
        <v>214</v>
      </c>
      <c r="J3" s="37" t="s">
        <v>215</v>
      </c>
      <c r="K3" s="37"/>
      <c r="L3" s="37"/>
      <c r="M3" s="37" t="s">
        <v>216</v>
      </c>
    </row>
    <row r="4" spans="1:13" x14ac:dyDescent="0.3">
      <c r="A4" s="29" t="s">
        <v>210</v>
      </c>
      <c r="B4" s="32">
        <v>15</v>
      </c>
      <c r="C4" s="32">
        <v>25</v>
      </c>
      <c r="D4" s="32">
        <v>50</v>
      </c>
      <c r="E4" s="32" t="s">
        <v>211</v>
      </c>
      <c r="I4" s="37"/>
      <c r="J4" s="11">
        <v>15</v>
      </c>
      <c r="K4" s="11">
        <v>25</v>
      </c>
      <c r="L4" s="11">
        <v>50</v>
      </c>
      <c r="M4" s="37"/>
    </row>
    <row r="5" spans="1:13" x14ac:dyDescent="0.3">
      <c r="A5" s="31">
        <v>2</v>
      </c>
      <c r="B5" s="30">
        <v>0.10089833007279522</v>
      </c>
      <c r="C5" s="30">
        <v>0.15367631166312196</v>
      </c>
      <c r="D5" s="30">
        <v>0.39011442222997811</v>
      </c>
      <c r="E5" s="30">
        <v>0.21489635465529847</v>
      </c>
      <c r="I5" s="11">
        <v>2</v>
      </c>
      <c r="J5" s="34">
        <v>0.10089833007279522</v>
      </c>
      <c r="K5" s="34">
        <v>0.15367631166312196</v>
      </c>
      <c r="L5" s="34">
        <v>0.39011442222997811</v>
      </c>
      <c r="M5" s="34">
        <v>0.21489635465529847</v>
      </c>
    </row>
    <row r="6" spans="1:13" x14ac:dyDescent="0.3">
      <c r="A6" s="31">
        <v>3</v>
      </c>
      <c r="B6" s="30">
        <v>7.544207355230656E-2</v>
      </c>
      <c r="C6" s="30">
        <v>0.12644226564857736</v>
      </c>
      <c r="D6" s="30">
        <v>0.24033482495245112</v>
      </c>
      <c r="E6" s="30">
        <v>0.14740638805111167</v>
      </c>
      <c r="I6" s="11">
        <v>3</v>
      </c>
      <c r="J6" s="34">
        <v>7.544207355230656E-2</v>
      </c>
      <c r="K6" s="34">
        <v>0.12644226564857736</v>
      </c>
      <c r="L6" s="34">
        <v>0.24033482495245112</v>
      </c>
      <c r="M6" s="34">
        <v>0.14740638805111167</v>
      </c>
    </row>
    <row r="7" spans="1:13" x14ac:dyDescent="0.3">
      <c r="A7" s="31">
        <v>5</v>
      </c>
      <c r="B7" s="30">
        <v>7.0716994471167638E-2</v>
      </c>
      <c r="C7" s="30">
        <v>0.10209803631424337</v>
      </c>
      <c r="D7" s="30">
        <v>0.12935927868985594</v>
      </c>
      <c r="E7" s="30">
        <v>0.10072476982508902</v>
      </c>
      <c r="I7" s="11">
        <v>5</v>
      </c>
      <c r="J7" s="34">
        <v>7.0716994471167638E-2</v>
      </c>
      <c r="K7" s="34">
        <v>0.10209803631424337</v>
      </c>
      <c r="L7" s="34">
        <v>0.12935927868985594</v>
      </c>
      <c r="M7" s="34">
        <v>0.10072476982508902</v>
      </c>
    </row>
    <row r="8" spans="1:13" x14ac:dyDescent="0.3">
      <c r="A8" s="31" t="s">
        <v>211</v>
      </c>
      <c r="B8" s="30">
        <v>8.2352466032089844E-2</v>
      </c>
      <c r="C8" s="30">
        <v>0.12740553787531422</v>
      </c>
      <c r="D8" s="30">
        <v>0.25326950862409509</v>
      </c>
      <c r="E8" s="30">
        <v>0.15434250417716638</v>
      </c>
      <c r="I8" s="11" t="s">
        <v>216</v>
      </c>
      <c r="J8" s="35">
        <v>8.2352466032089844E-2</v>
      </c>
      <c r="K8" s="35">
        <v>0.12740553787531422</v>
      </c>
      <c r="L8" s="35">
        <v>0.25326950862409509</v>
      </c>
      <c r="M8" s="35">
        <v>0.15434250417716638</v>
      </c>
    </row>
  </sheetData>
  <mergeCells count="3">
    <mergeCell ref="I3:I4"/>
    <mergeCell ref="J3:L3"/>
    <mergeCell ref="M3:M4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52A6-BED3-4E67-92CF-AC2CEE56EF23}">
  <dimension ref="A1:E8"/>
  <sheetViews>
    <sheetView topLeftCell="A7" workbookViewId="0">
      <selection activeCell="B5" sqref="B5:E8"/>
    </sheetView>
  </sheetViews>
  <sheetFormatPr defaultRowHeight="14.5" x14ac:dyDescent="0.3"/>
  <cols>
    <col min="1" max="1" width="17.3984375" bestFit="1" customWidth="1"/>
    <col min="2" max="5" width="13.796875" bestFit="1" customWidth="1"/>
  </cols>
  <sheetData>
    <row r="1" spans="1:5" x14ac:dyDescent="0.3">
      <c r="A1" s="11" t="s">
        <v>238</v>
      </c>
    </row>
    <row r="2" spans="1:5" x14ac:dyDescent="0.3">
      <c r="A2" t="s">
        <v>235</v>
      </c>
    </row>
    <row r="3" spans="1:5" x14ac:dyDescent="0.3">
      <c r="A3" s="29" t="s">
        <v>234</v>
      </c>
      <c r="B3" s="29" t="s">
        <v>212</v>
      </c>
    </row>
    <row r="4" spans="1:5" x14ac:dyDescent="0.3">
      <c r="A4" s="29" t="s">
        <v>210</v>
      </c>
      <c r="B4" s="32">
        <v>15</v>
      </c>
      <c r="C4" s="32">
        <v>25</v>
      </c>
      <c r="D4" s="32">
        <v>50</v>
      </c>
      <c r="E4" s="32" t="s">
        <v>211</v>
      </c>
    </row>
    <row r="5" spans="1:5" x14ac:dyDescent="0.3">
      <c r="A5" s="31">
        <v>2</v>
      </c>
      <c r="B5" s="30">
        <v>5.8167236804962155</v>
      </c>
      <c r="C5" s="30">
        <v>34.514753198623659</v>
      </c>
      <c r="D5" s="30">
        <v>348.56339172124865</v>
      </c>
      <c r="E5" s="30">
        <v>129.63162286678951</v>
      </c>
    </row>
    <row r="6" spans="1:5" x14ac:dyDescent="0.3">
      <c r="A6" s="31">
        <v>3</v>
      </c>
      <c r="B6" s="30">
        <v>6.3726265668869022</v>
      </c>
      <c r="C6" s="30">
        <v>42.531920742988589</v>
      </c>
      <c r="D6" s="30">
        <v>462.154181599617</v>
      </c>
      <c r="E6" s="30">
        <v>170.35290963649749</v>
      </c>
    </row>
    <row r="7" spans="1:5" x14ac:dyDescent="0.3">
      <c r="A7" s="31">
        <v>5</v>
      </c>
      <c r="B7" s="30">
        <v>5.3166605472564701</v>
      </c>
      <c r="C7" s="30">
        <v>46.500967144966125</v>
      </c>
      <c r="D7" s="30">
        <v>549.70168274641037</v>
      </c>
      <c r="E7" s="30">
        <v>200.50643681287767</v>
      </c>
    </row>
    <row r="8" spans="1:5" x14ac:dyDescent="0.3">
      <c r="A8" s="31" t="s">
        <v>211</v>
      </c>
      <c r="B8" s="30">
        <v>5.8353369315465295</v>
      </c>
      <c r="C8" s="30">
        <v>41.182547028859453</v>
      </c>
      <c r="D8" s="30">
        <v>453.47308535575866</v>
      </c>
      <c r="E8" s="30">
        <v>166.83032310538823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8"/>
  <sheetViews>
    <sheetView topLeftCell="A20" workbookViewId="0">
      <selection activeCell="A25" sqref="A25:Q44"/>
    </sheetView>
  </sheetViews>
  <sheetFormatPr defaultRowHeight="14.5" x14ac:dyDescent="0.3"/>
  <sheetData>
    <row r="1" spans="1:17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/>
      <c r="G1" s="12" t="s">
        <v>0</v>
      </c>
      <c r="H1" s="12" t="s">
        <v>1</v>
      </c>
      <c r="I1" s="12" t="s">
        <v>2</v>
      </c>
      <c r="J1" s="12" t="s">
        <v>3</v>
      </c>
      <c r="K1" s="12" t="s">
        <v>4</v>
      </c>
      <c r="L1" s="11"/>
      <c r="M1" s="12" t="s">
        <v>0</v>
      </c>
      <c r="N1" s="12" t="s">
        <v>1</v>
      </c>
      <c r="O1" s="12" t="s">
        <v>2</v>
      </c>
      <c r="P1" s="12" t="s">
        <v>3</v>
      </c>
      <c r="Q1" s="12" t="s">
        <v>4</v>
      </c>
    </row>
    <row r="2" spans="1:17" x14ac:dyDescent="0.3">
      <c r="A2" s="13" t="s">
        <v>5</v>
      </c>
      <c r="B2" s="14">
        <v>1800.09080123901</v>
      </c>
      <c r="C2" s="14">
        <v>7486.2256724564804</v>
      </c>
      <c r="D2" s="14">
        <v>7585.9999881609401</v>
      </c>
      <c r="E2" s="15">
        <v>1.3152427611412099E-2</v>
      </c>
      <c r="F2" s="11"/>
      <c r="G2" s="13" t="s">
        <v>65</v>
      </c>
      <c r="H2" s="14">
        <v>1800.0827922820999</v>
      </c>
      <c r="I2" s="14">
        <v>10259.7110512698</v>
      </c>
      <c r="J2" s="14">
        <v>10619.9999142746</v>
      </c>
      <c r="K2" s="15">
        <v>3.3925505264887697E-2</v>
      </c>
      <c r="L2" s="11"/>
      <c r="M2" s="13" t="s">
        <v>125</v>
      </c>
      <c r="N2" s="14">
        <v>1800.0760192871001</v>
      </c>
      <c r="O2" s="14">
        <v>9139.7364039374206</v>
      </c>
      <c r="P2" s="14">
        <v>9442.9998367509106</v>
      </c>
      <c r="Q2" s="15">
        <v>3.2115158112492097E-2</v>
      </c>
    </row>
    <row r="3" spans="1:17" x14ac:dyDescent="0.3">
      <c r="A3" s="13" t="s">
        <v>6</v>
      </c>
      <c r="B3" s="14">
        <v>1800.08839607238</v>
      </c>
      <c r="C3" s="14">
        <v>8836.8082853178094</v>
      </c>
      <c r="D3" s="14">
        <v>8900.9999918046306</v>
      </c>
      <c r="E3" s="15">
        <v>7.2117409893185103E-3</v>
      </c>
      <c r="F3" s="11"/>
      <c r="G3" s="13" t="s">
        <v>66</v>
      </c>
      <c r="H3" s="14">
        <v>1800.0517101287801</v>
      </c>
      <c r="I3" s="14">
        <v>8172.26975127681</v>
      </c>
      <c r="J3" s="14">
        <v>8433.9999264752496</v>
      </c>
      <c r="K3" s="15">
        <v>3.10327457292051E-2</v>
      </c>
      <c r="L3" s="11"/>
      <c r="M3" s="13" t="s">
        <v>126</v>
      </c>
      <c r="N3" s="14">
        <v>1800.0657672882</v>
      </c>
      <c r="O3" s="14">
        <v>10634.0152207089</v>
      </c>
      <c r="P3" s="14">
        <v>10844.999867544901</v>
      </c>
      <c r="Q3" s="15">
        <v>1.94545550403716E-2</v>
      </c>
    </row>
    <row r="4" spans="1:17" x14ac:dyDescent="0.3">
      <c r="A4" s="13" t="s">
        <v>7</v>
      </c>
      <c r="B4" s="14">
        <v>1816.55871772766</v>
      </c>
      <c r="C4" s="14">
        <v>9374.9934869514691</v>
      </c>
      <c r="D4" s="14">
        <v>9425.9997641542104</v>
      </c>
      <c r="E4" s="15">
        <v>5.4112325990827602E-3</v>
      </c>
      <c r="F4" s="11"/>
      <c r="G4" s="13" t="s">
        <v>67</v>
      </c>
      <c r="H4" s="14">
        <v>1800.0534114837601</v>
      </c>
      <c r="I4" s="14">
        <v>10784.4252313505</v>
      </c>
      <c r="J4" s="14">
        <v>10963.999985090901</v>
      </c>
      <c r="K4" s="15">
        <v>1.63785802612685E-2</v>
      </c>
      <c r="L4" s="11"/>
      <c r="M4" s="13" t="s">
        <v>127</v>
      </c>
      <c r="N4" s="14">
        <v>1800.05665969848</v>
      </c>
      <c r="O4" s="14">
        <v>6290.8380789618004</v>
      </c>
      <c r="P4" s="14">
        <v>6674.9999261124904</v>
      </c>
      <c r="Q4" s="15">
        <v>5.7552337288851903E-2</v>
      </c>
    </row>
    <row r="5" spans="1:17" x14ac:dyDescent="0.3">
      <c r="A5" s="13" t="s">
        <v>8</v>
      </c>
      <c r="B5" s="14">
        <v>1800.0371646881099</v>
      </c>
      <c r="C5" s="14">
        <v>8994.4994780220004</v>
      </c>
      <c r="D5" s="14">
        <v>9113.9999920228493</v>
      </c>
      <c r="E5" s="15">
        <v>1.31117526997424E-2</v>
      </c>
      <c r="F5" s="11"/>
      <c r="G5" s="13" t="s">
        <v>68</v>
      </c>
      <c r="H5" s="14">
        <v>1501.7257633209199</v>
      </c>
      <c r="I5" s="14">
        <v>12163</v>
      </c>
      <c r="J5" s="14">
        <v>12163</v>
      </c>
      <c r="K5" s="15">
        <v>0</v>
      </c>
      <c r="L5" s="11"/>
      <c r="M5" s="13" t="s">
        <v>128</v>
      </c>
      <c r="N5" s="14">
        <v>1176.13316154479</v>
      </c>
      <c r="O5" s="14">
        <v>11119</v>
      </c>
      <c r="P5" s="14">
        <v>11119</v>
      </c>
      <c r="Q5" s="15">
        <v>0</v>
      </c>
    </row>
    <row r="6" spans="1:17" x14ac:dyDescent="0.3">
      <c r="A6" s="13" t="s">
        <v>9</v>
      </c>
      <c r="B6" s="14">
        <v>1800.0722961425699</v>
      </c>
      <c r="C6" s="14">
        <v>12120.4409630112</v>
      </c>
      <c r="D6" s="14">
        <v>12571.9999225223</v>
      </c>
      <c r="E6" s="15">
        <v>3.5917830281095603E-2</v>
      </c>
      <c r="F6" s="11"/>
      <c r="G6" s="13" t="s">
        <v>69</v>
      </c>
      <c r="H6" s="14">
        <v>1800.07738494873</v>
      </c>
      <c r="I6" s="14">
        <v>10590.1160215895</v>
      </c>
      <c r="J6" s="14">
        <v>11024.999911803599</v>
      </c>
      <c r="K6" s="15">
        <v>3.9445251128623099E-2</v>
      </c>
      <c r="L6" s="11"/>
      <c r="M6" s="13" t="s">
        <v>129</v>
      </c>
      <c r="N6" s="14">
        <v>1732.3419265747</v>
      </c>
      <c r="O6" s="14">
        <v>12049</v>
      </c>
      <c r="P6" s="14">
        <v>12049</v>
      </c>
      <c r="Q6" s="15">
        <v>0</v>
      </c>
    </row>
    <row r="7" spans="1:17" x14ac:dyDescent="0.3">
      <c r="A7" s="13" t="s">
        <v>10</v>
      </c>
      <c r="B7" s="14">
        <v>1800.05373001098</v>
      </c>
      <c r="C7" s="14">
        <v>10294.860124815201</v>
      </c>
      <c r="D7" s="14">
        <v>10739.999982313901</v>
      </c>
      <c r="E7" s="15">
        <v>4.1446914174270703E-2</v>
      </c>
      <c r="F7" s="11"/>
      <c r="G7" s="13" t="s">
        <v>70</v>
      </c>
      <c r="H7" s="14">
        <v>1800.06992530822</v>
      </c>
      <c r="I7" s="14">
        <v>9340.9634662030294</v>
      </c>
      <c r="J7" s="14">
        <v>9572.9999610733594</v>
      </c>
      <c r="K7" s="15">
        <v>2.4238639487502E-2</v>
      </c>
      <c r="L7" s="11"/>
      <c r="M7" s="13" t="s">
        <v>130</v>
      </c>
      <c r="N7" s="14">
        <v>1800.09072113037</v>
      </c>
      <c r="O7" s="14">
        <v>10745.5505573969</v>
      </c>
      <c r="P7" s="14">
        <v>11001.9999999999</v>
      </c>
      <c r="Q7" s="15">
        <v>2.3309347627984599E-2</v>
      </c>
    </row>
    <row r="8" spans="1:17" x14ac:dyDescent="0.3">
      <c r="A8" s="13" t="s">
        <v>11</v>
      </c>
      <c r="B8" s="14">
        <v>1800.0403442382801</v>
      </c>
      <c r="C8" s="14">
        <v>10917.5173391835</v>
      </c>
      <c r="D8" s="14">
        <v>11287.999948152299</v>
      </c>
      <c r="E8" s="15">
        <v>3.2820925821274202E-2</v>
      </c>
      <c r="F8" s="11"/>
      <c r="G8" s="13" t="s">
        <v>71</v>
      </c>
      <c r="H8" s="14">
        <v>1800.0653362274099</v>
      </c>
      <c r="I8" s="14">
        <v>10953.3022187638</v>
      </c>
      <c r="J8" s="14">
        <v>11322.999705857101</v>
      </c>
      <c r="K8" s="15">
        <v>3.2650136597818201E-2</v>
      </c>
      <c r="L8" s="11"/>
      <c r="M8" s="13" t="s">
        <v>131</v>
      </c>
      <c r="N8" s="14">
        <v>1534.83106994628</v>
      </c>
      <c r="O8" s="14">
        <v>12218</v>
      </c>
      <c r="P8" s="14">
        <v>12218</v>
      </c>
      <c r="Q8" s="15">
        <v>0</v>
      </c>
    </row>
    <row r="9" spans="1:17" x14ac:dyDescent="0.3">
      <c r="A9" s="13" t="s">
        <v>12</v>
      </c>
      <c r="B9" s="14">
        <v>1800.06225585937</v>
      </c>
      <c r="C9" s="14">
        <v>9564.6793582135706</v>
      </c>
      <c r="D9" s="14">
        <v>9593.9994887450903</v>
      </c>
      <c r="E9" s="15">
        <v>3.0560904830061399E-3</v>
      </c>
      <c r="F9" s="11"/>
      <c r="G9" s="13" t="s">
        <v>72</v>
      </c>
      <c r="H9" s="14">
        <v>1800.0882358551</v>
      </c>
      <c r="I9" s="14">
        <v>11115.2417092509</v>
      </c>
      <c r="J9" s="14">
        <v>11375.999860695099</v>
      </c>
      <c r="K9" s="15">
        <v>2.2921778712845401E-2</v>
      </c>
      <c r="L9" s="11"/>
      <c r="M9" s="13" t="s">
        <v>132</v>
      </c>
      <c r="N9" s="14">
        <v>1156.2185726165701</v>
      </c>
      <c r="O9" s="14">
        <v>8688</v>
      </c>
      <c r="P9" s="14">
        <v>8688</v>
      </c>
      <c r="Q9" s="15">
        <v>0</v>
      </c>
    </row>
    <row r="10" spans="1:17" x14ac:dyDescent="0.3">
      <c r="A10" s="13" t="s">
        <v>13</v>
      </c>
      <c r="B10" s="14">
        <v>1800.0440711975</v>
      </c>
      <c r="C10" s="14">
        <v>9701.6908822671303</v>
      </c>
      <c r="D10" s="14">
        <v>9942.9999988562304</v>
      </c>
      <c r="E10" s="15">
        <v>2.4269246365972E-2</v>
      </c>
      <c r="F10" s="11"/>
      <c r="G10" s="13" t="s">
        <v>73</v>
      </c>
      <c r="H10" s="14">
        <v>1800.05662345886</v>
      </c>
      <c r="I10" s="14">
        <v>8801.3334507344098</v>
      </c>
      <c r="J10" s="14">
        <v>9321.9998735355894</v>
      </c>
      <c r="K10" s="15">
        <v>5.5853511034612703E-2</v>
      </c>
      <c r="L10" s="11"/>
      <c r="M10" s="13" t="s">
        <v>133</v>
      </c>
      <c r="N10" s="14">
        <v>601.08539009094204</v>
      </c>
      <c r="O10" s="14">
        <v>9467</v>
      </c>
      <c r="P10" s="14">
        <v>9467</v>
      </c>
      <c r="Q10" s="15">
        <v>0</v>
      </c>
    </row>
    <row r="11" spans="1:17" x14ac:dyDescent="0.3">
      <c r="A11" s="13" t="s">
        <v>14</v>
      </c>
      <c r="B11" s="14">
        <v>1800.0618152618399</v>
      </c>
      <c r="C11" s="14">
        <v>9574.3821749060098</v>
      </c>
      <c r="D11" s="14">
        <v>9898.9998504971809</v>
      </c>
      <c r="E11" s="15">
        <v>3.2792977118276202E-2</v>
      </c>
      <c r="F11" s="11"/>
      <c r="G11" s="13" t="s">
        <v>74</v>
      </c>
      <c r="H11" s="14">
        <v>1800.0906276702799</v>
      </c>
      <c r="I11" s="14">
        <v>9369.6124007882609</v>
      </c>
      <c r="J11" s="14">
        <v>9507.9999862535296</v>
      </c>
      <c r="K11" s="15">
        <v>1.45548575584087E-2</v>
      </c>
      <c r="L11" s="11"/>
      <c r="M11" s="13" t="s">
        <v>134</v>
      </c>
      <c r="N11" s="14">
        <v>656.76329421997002</v>
      </c>
      <c r="O11" s="14">
        <v>10781.9997535495</v>
      </c>
      <c r="P11" s="14">
        <v>10782</v>
      </c>
      <c r="Q11" s="15">
        <v>2.2857581790597201E-8</v>
      </c>
    </row>
    <row r="12" spans="1:17" x14ac:dyDescent="0.3">
      <c r="A12" s="13" t="s">
        <v>15</v>
      </c>
      <c r="B12" s="14">
        <v>1800.0903759002599</v>
      </c>
      <c r="C12" s="14">
        <v>9107.0888047598601</v>
      </c>
      <c r="D12" s="14">
        <v>9420.9985974869196</v>
      </c>
      <c r="E12" s="15">
        <v>3.3320224971777501E-2</v>
      </c>
      <c r="F12" s="11"/>
      <c r="G12" s="13" t="s">
        <v>75</v>
      </c>
      <c r="H12" s="14">
        <v>1800.03513526916</v>
      </c>
      <c r="I12" s="14">
        <v>5681.4661100651401</v>
      </c>
      <c r="J12" s="14">
        <v>5908.9998266145403</v>
      </c>
      <c r="K12" s="15">
        <v>3.8506299412055099E-2</v>
      </c>
      <c r="L12" s="11"/>
      <c r="M12" s="13" t="s">
        <v>135</v>
      </c>
      <c r="N12" s="14">
        <v>1800.0916271209701</v>
      </c>
      <c r="O12" s="14">
        <v>8404.7442860579904</v>
      </c>
      <c r="P12" s="14">
        <v>8501.9998514999897</v>
      </c>
      <c r="Q12" s="15">
        <v>1.1439139865998401E-2</v>
      </c>
    </row>
    <row r="13" spans="1:17" x14ac:dyDescent="0.3">
      <c r="A13" s="13" t="s">
        <v>16</v>
      </c>
      <c r="B13" s="14">
        <v>1800.07519340515</v>
      </c>
      <c r="C13" s="14">
        <v>10611.604407812099</v>
      </c>
      <c r="D13" s="14">
        <v>11175.9998470512</v>
      </c>
      <c r="E13" s="15">
        <v>5.0500666335277999E-2</v>
      </c>
      <c r="F13" s="11"/>
      <c r="G13" s="13" t="s">
        <v>76</v>
      </c>
      <c r="H13" s="14">
        <v>1800.0511760711599</v>
      </c>
      <c r="I13" s="14">
        <v>10655.33695352</v>
      </c>
      <c r="J13" s="14">
        <v>11042.9998912883</v>
      </c>
      <c r="K13" s="15">
        <v>3.5104857519204898E-2</v>
      </c>
      <c r="L13" s="11"/>
      <c r="M13" s="13" t="s">
        <v>136</v>
      </c>
      <c r="N13" s="14">
        <v>935.72482490539505</v>
      </c>
      <c r="O13" s="14">
        <v>9083.9999480169809</v>
      </c>
      <c r="P13" s="14">
        <v>9084</v>
      </c>
      <c r="Q13" s="15">
        <v>5.7224805912499901E-9</v>
      </c>
    </row>
    <row r="14" spans="1:17" x14ac:dyDescent="0.3">
      <c r="A14" s="13" t="s">
        <v>17</v>
      </c>
      <c r="B14" s="14">
        <v>1800.0984344482399</v>
      </c>
      <c r="C14" s="14">
        <v>8863.6889377063999</v>
      </c>
      <c r="D14" s="14">
        <v>9515.9999973777303</v>
      </c>
      <c r="E14" s="15">
        <v>6.85488713588778E-2</v>
      </c>
      <c r="F14" s="11"/>
      <c r="G14" s="13" t="s">
        <v>77</v>
      </c>
      <c r="H14" s="14">
        <v>1800.0776939391999</v>
      </c>
      <c r="I14" s="14">
        <v>9203.7765145899102</v>
      </c>
      <c r="J14" s="14">
        <v>9469.9999191578809</v>
      </c>
      <c r="K14" s="15">
        <v>2.8112292169020801E-2</v>
      </c>
      <c r="L14" s="11"/>
      <c r="M14" s="13" t="s">
        <v>137</v>
      </c>
      <c r="N14" s="14">
        <v>1259.5764884948701</v>
      </c>
      <c r="O14" s="14">
        <v>8698</v>
      </c>
      <c r="P14" s="14">
        <v>8698</v>
      </c>
      <c r="Q14" s="15">
        <v>0</v>
      </c>
    </row>
    <row r="15" spans="1:17" x14ac:dyDescent="0.3">
      <c r="A15" s="13" t="s">
        <v>18</v>
      </c>
      <c r="B15" s="14">
        <v>1800.0648689269999</v>
      </c>
      <c r="C15" s="14">
        <v>10896.759637478401</v>
      </c>
      <c r="D15" s="14">
        <v>11311</v>
      </c>
      <c r="E15" s="15">
        <v>3.6622788658965802E-2</v>
      </c>
      <c r="F15" s="11"/>
      <c r="G15" s="13" t="s">
        <v>78</v>
      </c>
      <c r="H15" s="14">
        <v>1800.0880203247</v>
      </c>
      <c r="I15" s="14">
        <v>11765.655158265399</v>
      </c>
      <c r="J15" s="14">
        <v>11973.9999913599</v>
      </c>
      <c r="K15" s="15">
        <v>1.7399768936434599E-2</v>
      </c>
      <c r="L15" s="11"/>
      <c r="M15" s="13" t="s">
        <v>138</v>
      </c>
      <c r="N15" s="14">
        <v>1800.0669593811001</v>
      </c>
      <c r="O15" s="14">
        <v>11562.4222241139</v>
      </c>
      <c r="P15" s="14">
        <v>11574.999984988201</v>
      </c>
      <c r="Q15" s="15">
        <v>1.0866316104187299E-3</v>
      </c>
    </row>
    <row r="16" spans="1:17" x14ac:dyDescent="0.3">
      <c r="A16" s="13" t="s">
        <v>19</v>
      </c>
      <c r="B16" s="14">
        <v>832.96684074401799</v>
      </c>
      <c r="C16" s="14">
        <v>9112</v>
      </c>
      <c r="D16" s="14">
        <v>9112</v>
      </c>
      <c r="E16" s="15">
        <v>0</v>
      </c>
      <c r="F16" s="11"/>
      <c r="G16" s="13" t="s">
        <v>79</v>
      </c>
      <c r="H16" s="14">
        <v>1257.8134307861301</v>
      </c>
      <c r="I16" s="14">
        <v>11991</v>
      </c>
      <c r="J16" s="14">
        <v>11991</v>
      </c>
      <c r="K16" s="15">
        <v>0</v>
      </c>
      <c r="L16" s="11"/>
      <c r="M16" s="13" t="s">
        <v>139</v>
      </c>
      <c r="N16" s="14">
        <v>1800.0574359893701</v>
      </c>
      <c r="O16" s="14">
        <v>10419.6222851195</v>
      </c>
      <c r="P16" s="14">
        <v>10615.999989223499</v>
      </c>
      <c r="Q16" s="15">
        <v>1.8498276592244001E-2</v>
      </c>
    </row>
    <row r="17" spans="1:17" x14ac:dyDescent="0.3">
      <c r="A17" s="13" t="s">
        <v>20</v>
      </c>
      <c r="B17" s="14">
        <v>1800.07004737854</v>
      </c>
      <c r="C17" s="14">
        <v>6721.5595314433904</v>
      </c>
      <c r="D17" s="14">
        <v>6844.9999655620904</v>
      </c>
      <c r="E17" s="15">
        <v>1.80336646807506E-2</v>
      </c>
      <c r="F17" s="11"/>
      <c r="G17" s="13" t="s">
        <v>80</v>
      </c>
      <c r="H17" s="14">
        <v>1671.6631603240901</v>
      </c>
      <c r="I17" s="14">
        <v>9305</v>
      </c>
      <c r="J17" s="14">
        <v>9305</v>
      </c>
      <c r="K17" s="15">
        <v>0</v>
      </c>
      <c r="L17" s="11"/>
      <c r="M17" s="13" t="s">
        <v>140</v>
      </c>
      <c r="N17" s="14">
        <v>1509.55564498901</v>
      </c>
      <c r="O17" s="14">
        <v>12676.9999956718</v>
      </c>
      <c r="P17" s="14">
        <v>12677</v>
      </c>
      <c r="Q17" s="15">
        <v>3.4141815543733602E-10</v>
      </c>
    </row>
    <row r="18" spans="1:17" x14ac:dyDescent="0.3">
      <c r="A18" s="13" t="s">
        <v>21</v>
      </c>
      <c r="B18" s="14">
        <v>1800.04870986938</v>
      </c>
      <c r="C18" s="14">
        <v>8254.4853653615191</v>
      </c>
      <c r="D18" s="14">
        <v>8584.9999552263307</v>
      </c>
      <c r="E18" s="15">
        <v>3.8499078810548398E-2</v>
      </c>
      <c r="F18" s="11"/>
      <c r="G18" s="13" t="s">
        <v>81</v>
      </c>
      <c r="H18" s="14">
        <v>1800.07106781005</v>
      </c>
      <c r="I18" s="14">
        <v>7104.06954423773</v>
      </c>
      <c r="J18" s="14">
        <v>7502.9999823529297</v>
      </c>
      <c r="K18" s="15">
        <v>5.3169457424161702E-2</v>
      </c>
      <c r="L18" s="11"/>
      <c r="M18" s="13" t="s">
        <v>141</v>
      </c>
      <c r="N18" s="14">
        <v>1464.3456993103</v>
      </c>
      <c r="O18" s="14">
        <v>12203</v>
      </c>
      <c r="P18" s="14">
        <v>12203</v>
      </c>
      <c r="Q18" s="15">
        <v>0</v>
      </c>
    </row>
    <row r="19" spans="1:17" x14ac:dyDescent="0.3">
      <c r="A19" s="13" t="s">
        <v>22</v>
      </c>
      <c r="B19" s="14">
        <v>1800.06956481933</v>
      </c>
      <c r="C19" s="14">
        <v>7722.5853514833698</v>
      </c>
      <c r="D19" s="14">
        <v>8118.9999990780198</v>
      </c>
      <c r="E19" s="15">
        <v>4.8825550885535501E-2</v>
      </c>
      <c r="F19" s="11"/>
      <c r="G19" s="13" t="s">
        <v>82</v>
      </c>
      <c r="H19" s="14">
        <v>1800.1340560913</v>
      </c>
      <c r="I19" s="14">
        <v>9181.7390082694492</v>
      </c>
      <c r="J19" s="14">
        <v>9560.9999981981</v>
      </c>
      <c r="K19" s="15">
        <v>3.9667502353324197E-2</v>
      </c>
      <c r="L19" s="11"/>
      <c r="M19" s="13" t="s">
        <v>142</v>
      </c>
      <c r="N19" s="14">
        <v>1688.3842201232901</v>
      </c>
      <c r="O19" s="14">
        <v>7916</v>
      </c>
      <c r="P19" s="14">
        <v>7916</v>
      </c>
      <c r="Q19" s="15">
        <v>0</v>
      </c>
    </row>
    <row r="20" spans="1:17" x14ac:dyDescent="0.3">
      <c r="A20" s="13" t="s">
        <v>23</v>
      </c>
      <c r="B20" s="14">
        <v>1800.05127716064</v>
      </c>
      <c r="C20" s="14">
        <v>9300.5080214653699</v>
      </c>
      <c r="D20" s="14">
        <v>9608.9999999999909</v>
      </c>
      <c r="E20" s="15">
        <v>3.2104483144408197E-2</v>
      </c>
      <c r="F20" s="11"/>
      <c r="G20" s="13" t="s">
        <v>83</v>
      </c>
      <c r="H20" s="14">
        <v>1800.057264328</v>
      </c>
      <c r="I20" s="14">
        <v>6762.5402691594099</v>
      </c>
      <c r="J20" s="14">
        <v>7006.9999850250297</v>
      </c>
      <c r="K20" s="15">
        <v>3.4887928698168799E-2</v>
      </c>
      <c r="L20" s="11"/>
      <c r="M20" s="13" t="s">
        <v>143</v>
      </c>
      <c r="N20" s="14">
        <v>1800.0693836212099</v>
      </c>
      <c r="O20" s="14">
        <v>8240.7147963333591</v>
      </c>
      <c r="P20" s="14">
        <v>8371.99999999996</v>
      </c>
      <c r="Q20" s="15">
        <v>1.56814624542044E-2</v>
      </c>
    </row>
    <row r="21" spans="1:17" x14ac:dyDescent="0.3">
      <c r="A21" s="13" t="s">
        <v>24</v>
      </c>
      <c r="B21" s="14">
        <v>1800.0599784850999</v>
      </c>
      <c r="C21" s="14">
        <v>7435.1343723981499</v>
      </c>
      <c r="D21" s="14">
        <v>7672.9999442381804</v>
      </c>
      <c r="E21" s="15">
        <v>3.1000335405796099E-2</v>
      </c>
      <c r="F21" s="11"/>
      <c r="G21" s="13" t="s">
        <v>84</v>
      </c>
      <c r="H21" s="14">
        <v>1800.04016304016</v>
      </c>
      <c r="I21" s="14">
        <v>10322.807933530699</v>
      </c>
      <c r="J21" s="14">
        <v>10588.9999447887</v>
      </c>
      <c r="K21" s="15">
        <v>2.5138541188583899E-2</v>
      </c>
      <c r="L21" s="11"/>
      <c r="M21" s="13" t="s">
        <v>144</v>
      </c>
      <c r="N21" s="14">
        <v>1800.0586490631099</v>
      </c>
      <c r="O21" s="14">
        <v>12594.014230500699</v>
      </c>
      <c r="P21" s="14">
        <v>12753.999906810001</v>
      </c>
      <c r="Q21" s="15">
        <v>1.2543960912516999E-2</v>
      </c>
    </row>
    <row r="22" spans="1:17" x14ac:dyDescent="0.3">
      <c r="A22" s="12" t="s">
        <v>187</v>
      </c>
      <c r="B22" s="16">
        <v>1752.5352441787677</v>
      </c>
      <c r="C22" s="16">
        <v>9244.5756097526464</v>
      </c>
      <c r="D22" s="16">
        <v>9521.4998616625053</v>
      </c>
      <c r="E22" s="17">
        <v>2.8332340119769418E-2</v>
      </c>
      <c r="F22" s="11"/>
      <c r="G22" s="12" t="s">
        <v>187</v>
      </c>
      <c r="H22" s="16">
        <v>1751.6196489334056</v>
      </c>
      <c r="I22" s="16">
        <v>9676.1683396432381</v>
      </c>
      <c r="J22" s="16">
        <v>9932.999933192219</v>
      </c>
      <c r="K22" s="17">
        <v>2.7149382673806267E-2</v>
      </c>
      <c r="L22" s="11"/>
      <c r="M22" s="12" t="s">
        <v>187</v>
      </c>
      <c r="N22" s="16">
        <v>1495.7796757698011</v>
      </c>
      <c r="O22" s="16">
        <v>10146.632889018438</v>
      </c>
      <c r="P22" s="16">
        <v>10234.249968146494</v>
      </c>
      <c r="Q22" s="17">
        <v>9.584044921328163E-3</v>
      </c>
    </row>
    <row r="24" spans="1:17" x14ac:dyDescent="0.3">
      <c r="A24" s="12" t="s">
        <v>0</v>
      </c>
      <c r="B24" s="12" t="s">
        <v>1</v>
      </c>
      <c r="C24" s="12" t="s">
        <v>2</v>
      </c>
      <c r="D24" s="12" t="s">
        <v>3</v>
      </c>
      <c r="E24" s="12" t="s">
        <v>4</v>
      </c>
      <c r="F24" s="11"/>
      <c r="G24" s="12" t="s">
        <v>0</v>
      </c>
      <c r="H24" s="12" t="s">
        <v>1</v>
      </c>
      <c r="I24" s="12" t="s">
        <v>2</v>
      </c>
      <c r="J24" s="12" t="s">
        <v>3</v>
      </c>
      <c r="K24" s="12" t="s">
        <v>4</v>
      </c>
      <c r="L24" s="11"/>
      <c r="M24" s="12" t="s">
        <v>0</v>
      </c>
      <c r="N24" s="12" t="s">
        <v>1</v>
      </c>
      <c r="O24" s="12" t="s">
        <v>2</v>
      </c>
      <c r="P24" s="12" t="s">
        <v>3</v>
      </c>
      <c r="Q24" s="12" t="s">
        <v>4</v>
      </c>
    </row>
    <row r="25" spans="1:17" x14ac:dyDescent="0.3">
      <c r="A25" s="18" t="s">
        <v>25</v>
      </c>
      <c r="B25" s="19">
        <v>1800.0575218200599</v>
      </c>
      <c r="C25" s="19">
        <v>21013.8842199746</v>
      </c>
      <c r="D25" s="19">
        <v>23086.999836966999</v>
      </c>
      <c r="E25" s="20">
        <v>8.9795799871444607E-2</v>
      </c>
      <c r="F25" s="11"/>
      <c r="G25" s="18" t="s">
        <v>85</v>
      </c>
      <c r="H25" s="19">
        <v>1800.06544113159</v>
      </c>
      <c r="I25" s="19">
        <v>10173.2545535916</v>
      </c>
      <c r="J25" s="19">
        <v>11223.9999215523</v>
      </c>
      <c r="K25" s="20">
        <v>9.3615945768415296E-2</v>
      </c>
      <c r="L25" s="11"/>
      <c r="M25" s="18" t="s">
        <v>145</v>
      </c>
      <c r="N25" s="19">
        <v>1800.0439128875701</v>
      </c>
      <c r="O25" s="19">
        <v>13557.9617182398</v>
      </c>
      <c r="P25" s="19">
        <v>14339</v>
      </c>
      <c r="Q25" s="20">
        <v>5.4469508456667599E-2</v>
      </c>
    </row>
    <row r="26" spans="1:17" x14ac:dyDescent="0.3">
      <c r="A26" s="13" t="s">
        <v>26</v>
      </c>
      <c r="B26" s="14">
        <v>1800.0314464569001</v>
      </c>
      <c r="C26" s="14">
        <v>13024.123170721499</v>
      </c>
      <c r="D26" s="14">
        <v>14663.9998207883</v>
      </c>
      <c r="E26" s="15">
        <v>0.111830105708403</v>
      </c>
      <c r="F26" s="11"/>
      <c r="G26" s="13" t="s">
        <v>86</v>
      </c>
      <c r="H26" s="14">
        <v>1800.03663635253</v>
      </c>
      <c r="I26" s="14">
        <v>11495.0201254285</v>
      </c>
      <c r="J26" s="14">
        <v>12537</v>
      </c>
      <c r="K26" s="15">
        <v>8.3112377328820403E-2</v>
      </c>
      <c r="L26" s="11"/>
      <c r="M26" s="13" t="s">
        <v>146</v>
      </c>
      <c r="N26" s="14">
        <v>1800.0386390686001</v>
      </c>
      <c r="O26" s="14">
        <v>14362.0107440306</v>
      </c>
      <c r="P26" s="14">
        <v>15964.999974999901</v>
      </c>
      <c r="Q26" s="15">
        <v>0.100406466237366</v>
      </c>
    </row>
    <row r="27" spans="1:17" x14ac:dyDescent="0.3">
      <c r="A27" s="13" t="s">
        <v>27</v>
      </c>
      <c r="B27" s="14">
        <v>1800.04880142211</v>
      </c>
      <c r="C27" s="14">
        <v>12783.0237818072</v>
      </c>
      <c r="D27" s="14">
        <v>13718.999881067</v>
      </c>
      <c r="E27" s="15">
        <v>6.8224805552442494E-2</v>
      </c>
      <c r="F27" s="11"/>
      <c r="G27" s="13" t="s">
        <v>87</v>
      </c>
      <c r="H27" s="14">
        <v>1800.0367565155</v>
      </c>
      <c r="I27" s="14">
        <v>15328.221956363401</v>
      </c>
      <c r="J27" s="14">
        <v>16032.999941205</v>
      </c>
      <c r="K27" s="15">
        <v>4.3957960919738602E-2</v>
      </c>
      <c r="L27" s="11"/>
      <c r="M27" s="13" t="s">
        <v>147</v>
      </c>
      <c r="N27" s="14">
        <v>1800.04429435729</v>
      </c>
      <c r="O27" s="14">
        <v>12156.064847247901</v>
      </c>
      <c r="P27" s="14">
        <v>13153.999743324899</v>
      </c>
      <c r="Q27" s="15">
        <v>7.5865509772673201E-2</v>
      </c>
    </row>
    <row r="28" spans="1:17" x14ac:dyDescent="0.3">
      <c r="A28" s="13" t="s">
        <v>28</v>
      </c>
      <c r="B28" s="14">
        <v>1800.09692955017</v>
      </c>
      <c r="C28" s="14">
        <v>15958.9447641652</v>
      </c>
      <c r="D28" s="14">
        <v>17025.9999929769</v>
      </c>
      <c r="E28" s="15">
        <v>6.2672103209904101E-2</v>
      </c>
      <c r="F28" s="11"/>
      <c r="G28" s="13" t="s">
        <v>88</v>
      </c>
      <c r="H28" s="14">
        <v>1800.03602027893</v>
      </c>
      <c r="I28" s="14">
        <v>15018.427010739701</v>
      </c>
      <c r="J28" s="14">
        <v>15888.999892280301</v>
      </c>
      <c r="K28" s="15">
        <v>5.4790917455011398E-2</v>
      </c>
      <c r="L28" s="11"/>
      <c r="M28" s="13" t="s">
        <v>148</v>
      </c>
      <c r="N28" s="14">
        <v>1800.1957626342701</v>
      </c>
      <c r="O28" s="14">
        <v>15621.4772157595</v>
      </c>
      <c r="P28" s="14">
        <v>16448.999999999902</v>
      </c>
      <c r="Q28" s="15">
        <v>5.0308394689064499E-2</v>
      </c>
    </row>
    <row r="29" spans="1:17" x14ac:dyDescent="0.3">
      <c r="A29" s="13" t="s">
        <v>29</v>
      </c>
      <c r="B29" s="14">
        <v>1800.05051612854</v>
      </c>
      <c r="C29" s="14">
        <v>13567.4926031839</v>
      </c>
      <c r="D29" s="14">
        <v>14020.9999999999</v>
      </c>
      <c r="E29" s="15">
        <v>3.2344868184580197E-2</v>
      </c>
      <c r="F29" s="11"/>
      <c r="G29" s="13" t="s">
        <v>89</v>
      </c>
      <c r="H29" s="14">
        <v>1800.0471649169899</v>
      </c>
      <c r="I29" s="14">
        <v>17036.483641840099</v>
      </c>
      <c r="J29" s="14">
        <v>18258.9999999967</v>
      </c>
      <c r="K29" s="15">
        <v>6.6954179207885198E-2</v>
      </c>
      <c r="L29" s="11"/>
      <c r="M29" s="13" t="s">
        <v>149</v>
      </c>
      <c r="N29" s="14">
        <v>1800.03737258911</v>
      </c>
      <c r="O29" s="14">
        <v>16945.1948020362</v>
      </c>
      <c r="P29" s="14">
        <v>17559.9999427935</v>
      </c>
      <c r="Q29" s="15">
        <v>3.5011682389531902E-2</v>
      </c>
    </row>
    <row r="30" spans="1:17" x14ac:dyDescent="0.3">
      <c r="A30" s="13" t="s">
        <v>30</v>
      </c>
      <c r="B30" s="14">
        <v>1800.05113410949</v>
      </c>
      <c r="C30" s="14">
        <v>17000.459730678998</v>
      </c>
      <c r="D30" s="14">
        <v>18697.999999999902</v>
      </c>
      <c r="E30" s="15">
        <v>9.0787264376988405E-2</v>
      </c>
      <c r="F30" s="11"/>
      <c r="G30" s="13" t="s">
        <v>90</v>
      </c>
      <c r="H30" s="14">
        <v>1800.0343952178901</v>
      </c>
      <c r="I30" s="14">
        <v>12363.253718304901</v>
      </c>
      <c r="J30" s="14">
        <v>13490.9999999999</v>
      </c>
      <c r="K30" s="15">
        <v>8.3592489933659503E-2</v>
      </c>
      <c r="L30" s="11"/>
      <c r="M30" s="13" t="s">
        <v>150</v>
      </c>
      <c r="N30" s="14">
        <v>1800.03822898864</v>
      </c>
      <c r="O30" s="14">
        <v>14601.3326067785</v>
      </c>
      <c r="P30" s="14">
        <v>15270.9999999999</v>
      </c>
      <c r="Q30" s="15">
        <v>4.3852229272569702E-2</v>
      </c>
    </row>
    <row r="31" spans="1:17" x14ac:dyDescent="0.3">
      <c r="A31" s="13" t="s">
        <v>31</v>
      </c>
      <c r="B31" s="14">
        <v>1800.03503799438</v>
      </c>
      <c r="C31" s="14">
        <v>10485.110378577199</v>
      </c>
      <c r="D31" s="14">
        <v>11050.999965613701</v>
      </c>
      <c r="E31" s="15">
        <v>5.1207093366877302E-2</v>
      </c>
      <c r="F31" s="11"/>
      <c r="G31" s="13" t="s">
        <v>91</v>
      </c>
      <c r="H31" s="14">
        <v>1800.03818702697</v>
      </c>
      <c r="I31" s="14">
        <v>13832.3311825854</v>
      </c>
      <c r="J31" s="14">
        <v>15121.9999910714</v>
      </c>
      <c r="K31" s="15">
        <v>8.5284275178380595E-2</v>
      </c>
      <c r="L31" s="11"/>
      <c r="M31" s="13" t="s">
        <v>151</v>
      </c>
      <c r="N31" s="14">
        <v>1800.05676078796</v>
      </c>
      <c r="O31" s="14">
        <v>15989.2515870812</v>
      </c>
      <c r="P31" s="14">
        <v>16571.9999699822</v>
      </c>
      <c r="Q31" s="15">
        <v>3.5164638182265499E-2</v>
      </c>
    </row>
    <row r="32" spans="1:17" x14ac:dyDescent="0.3">
      <c r="A32" s="13" t="s">
        <v>32</v>
      </c>
      <c r="B32" s="14">
        <v>1800.0498638152999</v>
      </c>
      <c r="C32" s="14">
        <v>15866.2124242345</v>
      </c>
      <c r="D32" s="14">
        <v>17045.9999959999</v>
      </c>
      <c r="E32" s="15">
        <v>6.9211989442815702E-2</v>
      </c>
      <c r="F32" s="11"/>
      <c r="G32" s="13" t="s">
        <v>92</v>
      </c>
      <c r="H32" s="14">
        <v>1800.05519866943</v>
      </c>
      <c r="I32" s="14">
        <v>12247.102291076801</v>
      </c>
      <c r="J32" s="14">
        <v>13333.9999918063</v>
      </c>
      <c r="K32" s="15">
        <v>8.1513251942209694E-2</v>
      </c>
      <c r="L32" s="11"/>
      <c r="M32" s="13" t="s">
        <v>152</v>
      </c>
      <c r="N32" s="14">
        <v>1800.0326328277499</v>
      </c>
      <c r="O32" s="14">
        <v>17303.8267663023</v>
      </c>
      <c r="P32" s="14">
        <v>17956.999994285601</v>
      </c>
      <c r="Q32" s="15">
        <v>3.63742957170557E-2</v>
      </c>
    </row>
    <row r="33" spans="1:17" x14ac:dyDescent="0.3">
      <c r="A33" s="13" t="s">
        <v>33</v>
      </c>
      <c r="B33" s="14">
        <v>1800.0457439422601</v>
      </c>
      <c r="C33" s="14">
        <v>16235.230362267401</v>
      </c>
      <c r="D33" s="14">
        <v>16714.999979935899</v>
      </c>
      <c r="E33" s="15">
        <v>2.87029385728069E-2</v>
      </c>
      <c r="F33" s="11"/>
      <c r="G33" s="13" t="s">
        <v>93</v>
      </c>
      <c r="H33" s="14">
        <v>1800.0459918975801</v>
      </c>
      <c r="I33" s="14">
        <v>13164.672058665001</v>
      </c>
      <c r="J33" s="14">
        <v>14372.9999999999</v>
      </c>
      <c r="K33" s="15">
        <v>8.4069292516171304E-2</v>
      </c>
      <c r="L33" s="11"/>
      <c r="M33" s="13" t="s">
        <v>153</v>
      </c>
      <c r="N33" s="14">
        <v>1800.0351276397701</v>
      </c>
      <c r="O33" s="14">
        <v>18056.613211423599</v>
      </c>
      <c r="P33" s="14">
        <v>19677.999896529302</v>
      </c>
      <c r="Q33" s="15">
        <v>8.2395908813457305E-2</v>
      </c>
    </row>
    <row r="34" spans="1:17" x14ac:dyDescent="0.3">
      <c r="A34" s="13" t="s">
        <v>34</v>
      </c>
      <c r="B34" s="14">
        <v>1800.0418224334701</v>
      </c>
      <c r="C34" s="14">
        <v>19680.220937922801</v>
      </c>
      <c r="D34" s="14">
        <v>21469.9999573684</v>
      </c>
      <c r="E34" s="15">
        <v>8.3361854820650505E-2</v>
      </c>
      <c r="F34" s="11"/>
      <c r="G34" s="13" t="s">
        <v>94</v>
      </c>
      <c r="H34" s="14">
        <v>1800.0880813598601</v>
      </c>
      <c r="I34" s="14">
        <v>14499.9913101887</v>
      </c>
      <c r="J34" s="14">
        <v>15470.9999999999</v>
      </c>
      <c r="K34" s="15">
        <v>6.27631497518744E-2</v>
      </c>
      <c r="L34" s="11"/>
      <c r="M34" s="13" t="s">
        <v>154</v>
      </c>
      <c r="N34" s="14">
        <v>1800.0348606109601</v>
      </c>
      <c r="O34" s="14">
        <v>16224.821103429</v>
      </c>
      <c r="P34" s="14">
        <v>17377.999702799199</v>
      </c>
      <c r="Q34" s="15">
        <v>6.6358534876975198E-2</v>
      </c>
    </row>
    <row r="35" spans="1:17" x14ac:dyDescent="0.3">
      <c r="A35" s="13" t="s">
        <v>35</v>
      </c>
      <c r="B35" s="14">
        <v>1800.0982952117899</v>
      </c>
      <c r="C35" s="14">
        <v>15040.1692988084</v>
      </c>
      <c r="D35" s="14">
        <v>17244.9999915359</v>
      </c>
      <c r="E35" s="15">
        <v>0.127853331041443</v>
      </c>
      <c r="F35" s="11"/>
      <c r="G35" s="13" t="s">
        <v>95</v>
      </c>
      <c r="H35" s="14">
        <v>1800.05138587951</v>
      </c>
      <c r="I35" s="14">
        <v>17939.056210840699</v>
      </c>
      <c r="J35" s="14">
        <v>19315.999971420999</v>
      </c>
      <c r="K35" s="15">
        <v>7.1285139916005297E-2</v>
      </c>
      <c r="L35" s="11"/>
      <c r="M35" s="13" t="s">
        <v>155</v>
      </c>
      <c r="N35" s="14">
        <v>1800.05589103698</v>
      </c>
      <c r="O35" s="14">
        <v>14319.814597246201</v>
      </c>
      <c r="P35" s="14">
        <v>14732.999924215899</v>
      </c>
      <c r="Q35" s="15">
        <v>2.8044887605720801E-2</v>
      </c>
    </row>
    <row r="36" spans="1:17" x14ac:dyDescent="0.3">
      <c r="A36" s="13" t="s">
        <v>36</v>
      </c>
      <c r="B36" s="14">
        <v>1800.0400390625</v>
      </c>
      <c r="C36" s="14">
        <v>14403.724105335101</v>
      </c>
      <c r="D36" s="14">
        <v>15381.9999999999</v>
      </c>
      <c r="E36" s="15">
        <v>6.3598744939853402E-2</v>
      </c>
      <c r="F36" s="11"/>
      <c r="G36" s="13" t="s">
        <v>96</v>
      </c>
      <c r="H36" s="14">
        <v>1800.04579925537</v>
      </c>
      <c r="I36" s="14">
        <v>18192.566606955501</v>
      </c>
      <c r="J36" s="14">
        <v>19500.999999993601</v>
      </c>
      <c r="K36" s="15">
        <v>6.7095707555433301E-2</v>
      </c>
      <c r="L36" s="11"/>
      <c r="M36" s="13" t="s">
        <v>156</v>
      </c>
      <c r="N36" s="14">
        <v>1800.05506134033</v>
      </c>
      <c r="O36" s="14">
        <v>11001.740554485499</v>
      </c>
      <c r="P36" s="14">
        <v>11948.9999999999</v>
      </c>
      <c r="Q36" s="15">
        <v>7.9275206754912106E-2</v>
      </c>
    </row>
    <row r="37" spans="1:17" x14ac:dyDescent="0.3">
      <c r="A37" s="13" t="s">
        <v>37</v>
      </c>
      <c r="B37" s="14">
        <v>1800.04587364196</v>
      </c>
      <c r="C37" s="14">
        <v>12015.3170260067</v>
      </c>
      <c r="D37" s="14">
        <v>13261.999987679999</v>
      </c>
      <c r="E37" s="15">
        <v>9.40041443848115E-2</v>
      </c>
      <c r="F37" s="11"/>
      <c r="G37" s="13" t="s">
        <v>97</v>
      </c>
      <c r="H37" s="14">
        <v>1800.1060161590499</v>
      </c>
      <c r="I37" s="14">
        <v>12154.3499774098</v>
      </c>
      <c r="J37" s="14">
        <v>13939.999998605799</v>
      </c>
      <c r="K37" s="15">
        <v>0.12809541042859299</v>
      </c>
      <c r="L37" s="11"/>
      <c r="M37" s="13" t="s">
        <v>157</v>
      </c>
      <c r="N37" s="14">
        <v>1800.09421348571</v>
      </c>
      <c r="O37" s="14">
        <v>16749.1451439636</v>
      </c>
      <c r="P37" s="14">
        <v>18066.999999999902</v>
      </c>
      <c r="Q37" s="15">
        <v>7.2942649916219293E-2</v>
      </c>
    </row>
    <row r="38" spans="1:17" x14ac:dyDescent="0.3">
      <c r="A38" s="13" t="s">
        <v>38</v>
      </c>
      <c r="B38" s="14">
        <v>1800.0454769134501</v>
      </c>
      <c r="C38" s="14">
        <v>11703.1681399598</v>
      </c>
      <c r="D38" s="14">
        <v>12550.9999485644</v>
      </c>
      <c r="E38" s="15">
        <v>6.7550937142784706E-2</v>
      </c>
      <c r="F38" s="11"/>
      <c r="G38" s="13" t="s">
        <v>98</v>
      </c>
      <c r="H38" s="14">
        <v>1800.0456199645901</v>
      </c>
      <c r="I38" s="14">
        <v>14198.1875357023</v>
      </c>
      <c r="J38" s="14">
        <v>15109.9999999999</v>
      </c>
      <c r="K38" s="15">
        <v>6.0344967855568497E-2</v>
      </c>
      <c r="L38" s="11"/>
      <c r="M38" s="13" t="s">
        <v>158</v>
      </c>
      <c r="N38" s="14">
        <v>1800.0298194885199</v>
      </c>
      <c r="O38" s="14">
        <v>11956.105561752</v>
      </c>
      <c r="P38" s="14">
        <v>13050.9999999999</v>
      </c>
      <c r="Q38" s="15">
        <v>8.3893528331005093E-2</v>
      </c>
    </row>
    <row r="39" spans="1:17" x14ac:dyDescent="0.3">
      <c r="A39" s="13" t="s">
        <v>39</v>
      </c>
      <c r="B39" s="14">
        <v>1800.0575237274099</v>
      </c>
      <c r="C39" s="14">
        <v>11269.0186524525</v>
      </c>
      <c r="D39" s="14">
        <v>12834.999963590501</v>
      </c>
      <c r="E39" s="15">
        <v>0.12200867281498499</v>
      </c>
      <c r="F39" s="11"/>
      <c r="G39" s="13" t="s">
        <v>99</v>
      </c>
      <c r="H39" s="14">
        <v>1800.04613113403</v>
      </c>
      <c r="I39" s="14">
        <v>15632.4932257158</v>
      </c>
      <c r="J39" s="14">
        <v>17401.999777674901</v>
      </c>
      <c r="K39" s="15">
        <v>0.101684092320769</v>
      </c>
      <c r="L39" s="11"/>
      <c r="M39" s="13" t="s">
        <v>159</v>
      </c>
      <c r="N39" s="14">
        <v>1800.0365467071499</v>
      </c>
      <c r="O39" s="14">
        <v>11155.584085755199</v>
      </c>
      <c r="P39" s="14">
        <v>11915</v>
      </c>
      <c r="Q39" s="15">
        <v>6.3736123730153901E-2</v>
      </c>
    </row>
    <row r="40" spans="1:17" x14ac:dyDescent="0.3">
      <c r="A40" s="13" t="s">
        <v>40</v>
      </c>
      <c r="B40" s="14">
        <v>1800.0708541870099</v>
      </c>
      <c r="C40" s="14">
        <v>12479.956870297499</v>
      </c>
      <c r="D40" s="14">
        <v>13470.9999414794</v>
      </c>
      <c r="E40" s="15">
        <v>7.3568634510222594E-2</v>
      </c>
      <c r="F40" s="11"/>
      <c r="G40" s="13" t="s">
        <v>100</v>
      </c>
      <c r="H40" s="14">
        <v>1800.0382423400799</v>
      </c>
      <c r="I40" s="14">
        <v>14242.9427652377</v>
      </c>
      <c r="J40" s="14">
        <v>15461.999787589901</v>
      </c>
      <c r="K40" s="15">
        <v>7.8842131619396696E-2</v>
      </c>
      <c r="L40" s="11"/>
      <c r="M40" s="13" t="s">
        <v>160</v>
      </c>
      <c r="N40" s="14">
        <v>1800.1207904815601</v>
      </c>
      <c r="O40" s="14">
        <v>12371.5827564764</v>
      </c>
      <c r="P40" s="14">
        <v>13102.999976765899</v>
      </c>
      <c r="Q40" s="15">
        <v>5.5820592351863603E-2</v>
      </c>
    </row>
    <row r="41" spans="1:17" x14ac:dyDescent="0.3">
      <c r="A41" s="13" t="s">
        <v>41</v>
      </c>
      <c r="B41" s="14">
        <v>1800.0607566833401</v>
      </c>
      <c r="C41" s="14">
        <v>14835.366328673599</v>
      </c>
      <c r="D41" s="14">
        <v>15659.9999605701</v>
      </c>
      <c r="E41" s="15">
        <v>5.2658597316269998E-2</v>
      </c>
      <c r="F41" s="11"/>
      <c r="G41" s="13" t="s">
        <v>101</v>
      </c>
      <c r="H41" s="14">
        <v>1800.02025222778</v>
      </c>
      <c r="I41" s="14">
        <v>13710.2113166172</v>
      </c>
      <c r="J41" s="14">
        <v>14778</v>
      </c>
      <c r="K41" s="15">
        <v>7.2255290525290394E-2</v>
      </c>
      <c r="L41" s="11"/>
      <c r="M41" s="13" t="s">
        <v>161</v>
      </c>
      <c r="N41" s="14">
        <v>1800.05345916748</v>
      </c>
      <c r="O41" s="14">
        <v>14346.379368271</v>
      </c>
      <c r="P41" s="14">
        <v>15670.999963329299</v>
      </c>
      <c r="Q41" s="15">
        <v>8.4526871173373999E-2</v>
      </c>
    </row>
    <row r="42" spans="1:17" x14ac:dyDescent="0.3">
      <c r="A42" s="13" t="s">
        <v>42</v>
      </c>
      <c r="B42" s="14">
        <v>1800.0399513244599</v>
      </c>
      <c r="C42" s="14">
        <v>17332.3025707206</v>
      </c>
      <c r="D42" s="14">
        <v>18131.999932071802</v>
      </c>
      <c r="E42" s="15">
        <v>4.4104200548591099E-2</v>
      </c>
      <c r="F42" s="11"/>
      <c r="G42" s="13" t="s">
        <v>102</v>
      </c>
      <c r="H42" s="14">
        <v>1800.05554771423</v>
      </c>
      <c r="I42" s="14">
        <v>17389.479403334801</v>
      </c>
      <c r="J42" s="14">
        <v>19158.999832621801</v>
      </c>
      <c r="K42" s="15">
        <v>9.2359749712720304E-2</v>
      </c>
      <c r="L42" s="11"/>
      <c r="M42" s="13" t="s">
        <v>162</v>
      </c>
      <c r="N42" s="14">
        <v>1800.0688076019201</v>
      </c>
      <c r="O42" s="14">
        <v>12612.7168577507</v>
      </c>
      <c r="P42" s="14">
        <v>13808.9999951106</v>
      </c>
      <c r="Q42" s="15">
        <v>8.6630685624115494E-2</v>
      </c>
    </row>
    <row r="43" spans="1:17" x14ac:dyDescent="0.3">
      <c r="A43" s="13" t="s">
        <v>43</v>
      </c>
      <c r="B43" s="14">
        <v>1800.0459403991699</v>
      </c>
      <c r="C43" s="14">
        <v>13562.0106850456</v>
      </c>
      <c r="D43" s="14">
        <v>14551.9999743195</v>
      </c>
      <c r="E43" s="15">
        <v>6.8031149740309896E-2</v>
      </c>
      <c r="F43" s="11"/>
      <c r="G43" s="13" t="s">
        <v>103</v>
      </c>
      <c r="H43" s="14">
        <v>1800.05113601684</v>
      </c>
      <c r="I43" s="14">
        <v>14208.8803292783</v>
      </c>
      <c r="J43" s="14">
        <v>14706.9999999999</v>
      </c>
      <c r="K43" s="15">
        <v>3.3869563522242602E-2</v>
      </c>
      <c r="L43" s="11"/>
      <c r="M43" s="13" t="s">
        <v>163</v>
      </c>
      <c r="N43" s="14">
        <v>1800.05151939392</v>
      </c>
      <c r="O43" s="14">
        <v>19172.052197811001</v>
      </c>
      <c r="P43" s="14">
        <v>21328.9999683731</v>
      </c>
      <c r="Q43" s="15">
        <v>0.101127468412043</v>
      </c>
    </row>
    <row r="44" spans="1:17" x14ac:dyDescent="0.3">
      <c r="A44" s="13" t="s">
        <v>44</v>
      </c>
      <c r="B44" s="14">
        <v>1800.05910110473</v>
      </c>
      <c r="C44" s="14">
        <v>14602.8400685003</v>
      </c>
      <c r="D44" s="14">
        <v>15371.9999879999</v>
      </c>
      <c r="E44" s="15">
        <v>5.00364246747379E-2</v>
      </c>
      <c r="F44" s="11"/>
      <c r="G44" s="13" t="s">
        <v>104</v>
      </c>
      <c r="H44" s="14">
        <v>1800.05004310607</v>
      </c>
      <c r="I44" s="14">
        <v>14848.5557173949</v>
      </c>
      <c r="J44" s="14">
        <v>16349.999967302099</v>
      </c>
      <c r="K44" s="15">
        <v>9.1831452777363695E-2</v>
      </c>
      <c r="L44" s="11"/>
      <c r="M44" s="13" t="s">
        <v>164</v>
      </c>
      <c r="N44" s="14">
        <v>1800.0468044280999</v>
      </c>
      <c r="O44" s="14">
        <v>16162.756677761799</v>
      </c>
      <c r="P44" s="14">
        <v>17183.999945895499</v>
      </c>
      <c r="Q44" s="15">
        <v>5.9429892420220502E-2</v>
      </c>
    </row>
    <row r="45" spans="1:17" x14ac:dyDescent="0.3">
      <c r="A45" s="12" t="s">
        <v>187</v>
      </c>
      <c r="B45" s="16">
        <v>1800.0536314964247</v>
      </c>
      <c r="C45" s="16">
        <v>14642.928805966672</v>
      </c>
      <c r="D45" s="16">
        <v>15797.949955926411</v>
      </c>
      <c r="E45" s="17">
        <v>7.257768301104614E-2</v>
      </c>
      <c r="F45" s="11"/>
      <c r="G45" s="12" t="s">
        <v>187</v>
      </c>
      <c r="H45" s="16">
        <v>1800.0497023582411</v>
      </c>
      <c r="I45" s="16">
        <v>14383.774046863557</v>
      </c>
      <c r="J45" s="16">
        <v>15572.89995365603</v>
      </c>
      <c r="K45" s="17">
        <v>7.6865867311777442E-2</v>
      </c>
      <c r="L45" s="11"/>
      <c r="M45" s="12" t="s">
        <v>187</v>
      </c>
      <c r="N45" s="16">
        <v>1800.0585252761794</v>
      </c>
      <c r="O45" s="16">
        <v>14733.321620180101</v>
      </c>
      <c r="P45" s="16">
        <v>15756.699949920225</v>
      </c>
      <c r="Q45" s="17">
        <v>6.4781753736362718E-2</v>
      </c>
    </row>
    <row r="47" spans="1:17" x14ac:dyDescent="0.3">
      <c r="A47" s="12" t="s">
        <v>0</v>
      </c>
      <c r="B47" s="12" t="s">
        <v>1</v>
      </c>
      <c r="C47" s="12" t="s">
        <v>2</v>
      </c>
      <c r="D47" s="12" t="s">
        <v>3</v>
      </c>
      <c r="E47" s="12" t="s">
        <v>4</v>
      </c>
      <c r="F47" s="11"/>
      <c r="G47" s="12" t="s">
        <v>0</v>
      </c>
      <c r="H47" s="12" t="s">
        <v>1</v>
      </c>
      <c r="I47" s="12" t="s">
        <v>2</v>
      </c>
      <c r="J47" s="12" t="s">
        <v>3</v>
      </c>
      <c r="K47" s="12" t="s">
        <v>4</v>
      </c>
      <c r="L47" s="11"/>
      <c r="M47" s="12" t="s">
        <v>0</v>
      </c>
      <c r="N47" s="12" t="s">
        <v>1</v>
      </c>
      <c r="O47" s="12" t="s">
        <v>2</v>
      </c>
      <c r="P47" s="12" t="s">
        <v>3</v>
      </c>
      <c r="Q47" s="12" t="s">
        <v>4</v>
      </c>
    </row>
    <row r="48" spans="1:17" x14ac:dyDescent="0.3">
      <c r="A48" s="18" t="s">
        <v>45</v>
      </c>
      <c r="B48" s="19">
        <v>1800.06199645996</v>
      </c>
      <c r="C48" s="19">
        <v>15654.879302753599</v>
      </c>
      <c r="D48" s="19">
        <v>24646</v>
      </c>
      <c r="E48" s="20">
        <v>0.36481054521002898</v>
      </c>
      <c r="F48" s="11"/>
      <c r="G48" s="18" t="s">
        <v>105</v>
      </c>
      <c r="H48" s="19">
        <v>1800.06043434143</v>
      </c>
      <c r="I48" s="19">
        <v>26210.036200919702</v>
      </c>
      <c r="J48" s="19">
        <v>29969.999992132402</v>
      </c>
      <c r="K48" s="20">
        <v>0.12545758399064699</v>
      </c>
      <c r="L48" s="11"/>
      <c r="M48" s="18" t="s">
        <v>165</v>
      </c>
      <c r="N48" s="19">
        <v>1800.07237815856</v>
      </c>
      <c r="O48" s="19">
        <v>21781.433695559001</v>
      </c>
      <c r="P48" s="19">
        <v>28966.999988326301</v>
      </c>
      <c r="Q48" s="20">
        <v>0.24806042378095999</v>
      </c>
    </row>
    <row r="49" spans="1:17" x14ac:dyDescent="0.3">
      <c r="A49" s="13" t="s">
        <v>46</v>
      </c>
      <c r="B49" s="14">
        <v>1800.0681419372499</v>
      </c>
      <c r="C49" s="14">
        <v>15995.397468729099</v>
      </c>
      <c r="D49" s="14">
        <v>24171.999991814599</v>
      </c>
      <c r="E49" s="15">
        <v>0.33826752134098598</v>
      </c>
      <c r="F49" s="11"/>
      <c r="G49" s="13" t="s">
        <v>106</v>
      </c>
      <c r="H49" s="14">
        <v>1800.0735607147201</v>
      </c>
      <c r="I49" s="14">
        <v>23034.368851097301</v>
      </c>
      <c r="J49" s="14">
        <v>26718</v>
      </c>
      <c r="K49" s="15">
        <v>0.13787076685764901</v>
      </c>
      <c r="L49" s="11"/>
      <c r="M49" s="13" t="s">
        <v>166</v>
      </c>
      <c r="N49" s="14">
        <v>1800.0597572326601</v>
      </c>
      <c r="O49" s="14">
        <v>19839.6047701524</v>
      </c>
      <c r="P49" s="14">
        <v>28763.999999999902</v>
      </c>
      <c r="Q49" s="15">
        <v>0.31026266269807901</v>
      </c>
    </row>
    <row r="50" spans="1:17" x14ac:dyDescent="0.3">
      <c r="A50" s="13" t="s">
        <v>47</v>
      </c>
      <c r="B50" s="14">
        <v>1800.0770778655999</v>
      </c>
      <c r="C50" s="14">
        <v>24580.110102881499</v>
      </c>
      <c r="D50" s="14">
        <v>28763.9999954917</v>
      </c>
      <c r="E50" s="15">
        <v>0.145455774345222</v>
      </c>
      <c r="F50" s="11"/>
      <c r="G50" s="13" t="s">
        <v>107</v>
      </c>
      <c r="H50" s="14">
        <v>1800.0626621246299</v>
      </c>
      <c r="I50" s="14">
        <v>21769.459728199101</v>
      </c>
      <c r="J50" s="14">
        <v>26071.999966053401</v>
      </c>
      <c r="K50" s="15">
        <v>0.16502532385149901</v>
      </c>
      <c r="L50" s="11"/>
      <c r="M50" s="13" t="s">
        <v>167</v>
      </c>
      <c r="N50" s="14">
        <v>1800.00866127014</v>
      </c>
      <c r="O50" s="14">
        <v>23538.023335898899</v>
      </c>
      <c r="P50" s="14">
        <v>33094.999995566199</v>
      </c>
      <c r="Q50" s="15">
        <v>0.28877403417276398</v>
      </c>
    </row>
    <row r="51" spans="1:17" x14ac:dyDescent="0.3">
      <c r="A51" s="13" t="s">
        <v>48</v>
      </c>
      <c r="B51" s="14">
        <v>1800.0536594390801</v>
      </c>
      <c r="C51" s="14">
        <v>27560.369277758102</v>
      </c>
      <c r="D51" s="14">
        <v>32130.999999999902</v>
      </c>
      <c r="E51" s="15">
        <v>0.142249874645725</v>
      </c>
      <c r="F51" s="11"/>
      <c r="G51" s="13" t="s">
        <v>108</v>
      </c>
      <c r="H51" s="14">
        <v>1800.0787830352699</v>
      </c>
      <c r="I51" s="14">
        <v>18740.636627766999</v>
      </c>
      <c r="J51" s="14">
        <v>28236.9999845565</v>
      </c>
      <c r="K51" s="15">
        <v>0.33630921705504102</v>
      </c>
      <c r="L51" s="11"/>
      <c r="M51" s="13" t="s">
        <v>168</v>
      </c>
      <c r="N51" s="14">
        <v>1800.02610015869</v>
      </c>
      <c r="O51" s="14">
        <v>23854.372790633599</v>
      </c>
      <c r="P51" s="14">
        <v>31115.999979929202</v>
      </c>
      <c r="Q51" s="15">
        <v>0.233372772656495</v>
      </c>
    </row>
    <row r="52" spans="1:17" x14ac:dyDescent="0.3">
      <c r="A52" s="13" t="s">
        <v>49</v>
      </c>
      <c r="B52" s="14">
        <v>1800.0691566467201</v>
      </c>
      <c r="C52" s="14">
        <v>22380.447191417199</v>
      </c>
      <c r="D52" s="14">
        <v>29266.999776955799</v>
      </c>
      <c r="E52" s="15">
        <v>0.23530094092394399</v>
      </c>
      <c r="F52" s="11"/>
      <c r="G52" s="13" t="s">
        <v>109</v>
      </c>
      <c r="H52" s="14">
        <v>1800.0762443542401</v>
      </c>
      <c r="I52" s="14">
        <v>29324.925155755602</v>
      </c>
      <c r="J52" s="14">
        <v>41407.999974028899</v>
      </c>
      <c r="K52" s="15">
        <v>0.29180532326728698</v>
      </c>
      <c r="L52" s="11"/>
      <c r="M52" s="13" t="s">
        <v>169</v>
      </c>
      <c r="N52" s="14">
        <v>1800.0658378600999</v>
      </c>
      <c r="O52" s="14">
        <v>22854.873143194902</v>
      </c>
      <c r="P52" s="14">
        <v>25707.999999999902</v>
      </c>
      <c r="Q52" s="15">
        <v>0.110982062268749</v>
      </c>
    </row>
    <row r="53" spans="1:17" x14ac:dyDescent="0.3">
      <c r="A53" s="13" t="s">
        <v>50</v>
      </c>
      <c r="B53" s="14">
        <v>1800.25901794433</v>
      </c>
      <c r="C53" s="14">
        <v>25302.048031713799</v>
      </c>
      <c r="D53" s="14">
        <v>31016.999867832899</v>
      </c>
      <c r="E53" s="15">
        <v>0.18425224426834</v>
      </c>
      <c r="F53" s="11"/>
      <c r="G53" s="13" t="s">
        <v>110</v>
      </c>
      <c r="H53" s="14">
        <v>1800.0156173706</v>
      </c>
      <c r="I53" s="14">
        <v>19463.4594323784</v>
      </c>
      <c r="J53" s="14">
        <v>29085.999813231199</v>
      </c>
      <c r="K53" s="15">
        <v>0.330830655388902</v>
      </c>
      <c r="L53" s="11"/>
      <c r="M53" s="13" t="s">
        <v>170</v>
      </c>
      <c r="N53" s="14">
        <v>1800.1383628845199</v>
      </c>
      <c r="O53" s="14">
        <v>26441.3702703934</v>
      </c>
      <c r="P53" s="14">
        <v>37963.999999999898</v>
      </c>
      <c r="Q53" s="15">
        <v>0.303514638331222</v>
      </c>
    </row>
    <row r="54" spans="1:17" x14ac:dyDescent="0.3">
      <c r="A54" s="13" t="s">
        <v>51</v>
      </c>
      <c r="B54" s="14">
        <v>1800.06092453002</v>
      </c>
      <c r="C54" s="14">
        <v>22502.871648737899</v>
      </c>
      <c r="D54" s="14">
        <v>27890.9999438411</v>
      </c>
      <c r="E54" s="15">
        <v>0.19318519615475499</v>
      </c>
      <c r="F54" s="11"/>
      <c r="G54" s="13" t="s">
        <v>111</v>
      </c>
      <c r="H54" s="14">
        <v>1800.0692749023401</v>
      </c>
      <c r="I54" s="14">
        <v>21366.0584073965</v>
      </c>
      <c r="J54" s="14">
        <v>25000.999853333298</v>
      </c>
      <c r="K54" s="15">
        <v>0.14539184301671601</v>
      </c>
      <c r="L54" s="11"/>
      <c r="M54" s="13" t="s">
        <v>171</v>
      </c>
      <c r="N54" s="14">
        <v>1800.0743770599299</v>
      </c>
      <c r="O54" s="14">
        <v>24199.8491612992</v>
      </c>
      <c r="P54" s="14">
        <v>29957.999947109201</v>
      </c>
      <c r="Q54" s="15">
        <v>0.192207450296279</v>
      </c>
    </row>
    <row r="55" spans="1:17" x14ac:dyDescent="0.3">
      <c r="A55" s="13" t="s">
        <v>52</v>
      </c>
      <c r="B55" s="14">
        <v>1800.1663284301701</v>
      </c>
      <c r="C55" s="14">
        <v>20037.6251221079</v>
      </c>
      <c r="D55" s="14">
        <v>24042.999957757798</v>
      </c>
      <c r="E55" s="15">
        <v>0.16659214085959101</v>
      </c>
      <c r="F55" s="11"/>
      <c r="G55" s="13" t="s">
        <v>112</v>
      </c>
      <c r="H55" s="14">
        <v>1800.07310676574</v>
      </c>
      <c r="I55" s="14">
        <v>21917.264095406499</v>
      </c>
      <c r="J55" s="14">
        <v>26283.999999999902</v>
      </c>
      <c r="K55" s="15">
        <v>0.16613665745676001</v>
      </c>
      <c r="L55" s="11"/>
      <c r="M55" s="13" t="s">
        <v>172</v>
      </c>
      <c r="N55" s="14">
        <v>1800.0703659057599</v>
      </c>
      <c r="O55" s="14">
        <v>18891.847928105399</v>
      </c>
      <c r="P55" s="14">
        <v>22708.999985999901</v>
      </c>
      <c r="Q55" s="15">
        <v>0.16808983487814599</v>
      </c>
    </row>
    <row r="56" spans="1:17" x14ac:dyDescent="0.3">
      <c r="A56" s="13" t="s">
        <v>53</v>
      </c>
      <c r="B56" s="14">
        <v>1800.12697792053</v>
      </c>
      <c r="C56" s="14">
        <v>20746.449408242701</v>
      </c>
      <c r="D56" s="14">
        <v>33726.999951999998</v>
      </c>
      <c r="E56" s="15">
        <v>0.384871188135056</v>
      </c>
      <c r="F56" s="11"/>
      <c r="G56" s="13" t="s">
        <v>113</v>
      </c>
      <c r="H56" s="14">
        <v>1800.0674190521199</v>
      </c>
      <c r="I56" s="14">
        <v>22430.7333365962</v>
      </c>
      <c r="J56" s="14">
        <v>28958.999999999902</v>
      </c>
      <c r="K56" s="15">
        <v>0.22543135686328</v>
      </c>
      <c r="L56" s="11"/>
      <c r="M56" s="13" t="s">
        <v>173</v>
      </c>
      <c r="N56" s="14">
        <v>1800.01440238952</v>
      </c>
      <c r="O56" s="14">
        <v>23782.3071007502</v>
      </c>
      <c r="P56" s="14">
        <v>33110.999983157897</v>
      </c>
      <c r="Q56" s="15">
        <v>0.281739992363648</v>
      </c>
    </row>
    <row r="57" spans="1:17" x14ac:dyDescent="0.3">
      <c r="A57" s="13" t="s">
        <v>54</v>
      </c>
      <c r="B57" s="14">
        <v>1800.0661067962601</v>
      </c>
      <c r="C57" s="14">
        <v>21978.115570171201</v>
      </c>
      <c r="D57" s="14">
        <v>27894.9999705765</v>
      </c>
      <c r="E57" s="15">
        <v>0.21211272294842601</v>
      </c>
      <c r="F57" s="11"/>
      <c r="G57" s="13" t="s">
        <v>114</v>
      </c>
      <c r="H57" s="14">
        <v>1800.05881309509</v>
      </c>
      <c r="I57" s="14">
        <v>22598.6343966854</v>
      </c>
      <c r="J57" s="14">
        <v>28531.9999072071</v>
      </c>
      <c r="K57" s="15">
        <v>0.207954771127799</v>
      </c>
      <c r="L57" s="11"/>
      <c r="M57" s="13" t="s">
        <v>174</v>
      </c>
      <c r="N57" s="14">
        <v>1800.0831890106199</v>
      </c>
      <c r="O57" s="14">
        <v>20813.599352423898</v>
      </c>
      <c r="P57" s="14">
        <v>25962.999999999902</v>
      </c>
      <c r="Q57" s="15">
        <v>0.19833611861403</v>
      </c>
    </row>
    <row r="58" spans="1:17" x14ac:dyDescent="0.3">
      <c r="A58" s="13" t="s">
        <v>55</v>
      </c>
      <c r="B58" s="14">
        <v>1800.06910514831</v>
      </c>
      <c r="C58" s="14">
        <v>20942.3998350896</v>
      </c>
      <c r="D58" s="14">
        <v>25301.9997938739</v>
      </c>
      <c r="E58" s="15">
        <v>0.17230258455064201</v>
      </c>
      <c r="F58" s="11"/>
      <c r="G58" s="13" t="s">
        <v>115</v>
      </c>
      <c r="H58" s="14">
        <v>1800.0569686889601</v>
      </c>
      <c r="I58" s="14">
        <v>22872.080149329198</v>
      </c>
      <c r="J58" s="14">
        <v>28119.999972651101</v>
      </c>
      <c r="K58" s="15">
        <v>0.18662588294544399</v>
      </c>
      <c r="L58" s="11"/>
      <c r="M58" s="13" t="s">
        <v>175</v>
      </c>
      <c r="N58" s="14">
        <v>1800.0668926239</v>
      </c>
      <c r="O58" s="14">
        <v>25252.323885229998</v>
      </c>
      <c r="P58" s="14">
        <v>36850.999999999804</v>
      </c>
      <c r="Q58" s="15">
        <v>0.31474522034055702</v>
      </c>
    </row>
    <row r="59" spans="1:17" x14ac:dyDescent="0.3">
      <c r="A59" s="13" t="s">
        <v>56</v>
      </c>
      <c r="B59" s="14">
        <v>1800.06567001342</v>
      </c>
      <c r="C59" s="14">
        <v>21215.7461450968</v>
      </c>
      <c r="D59" s="14">
        <v>32160</v>
      </c>
      <c r="E59" s="15">
        <v>0.34030640096091902</v>
      </c>
      <c r="F59" s="11"/>
      <c r="G59" s="13" t="s">
        <v>116</v>
      </c>
      <c r="H59" s="14">
        <v>1800.1361980438201</v>
      </c>
      <c r="I59" s="14">
        <v>20275.885676780101</v>
      </c>
      <c r="J59" s="14">
        <v>30575.999980159901</v>
      </c>
      <c r="K59" s="15">
        <v>0.33686925399212803</v>
      </c>
      <c r="L59" s="11"/>
      <c r="M59" s="13" t="s">
        <v>176</v>
      </c>
      <c r="N59" s="14">
        <v>1800.0837860107399</v>
      </c>
      <c r="O59" s="14">
        <v>21783.166068840601</v>
      </c>
      <c r="P59" s="14">
        <v>30473.999971818001</v>
      </c>
      <c r="Q59" s="15">
        <v>0.28518848562757099</v>
      </c>
    </row>
    <row r="60" spans="1:17" x14ac:dyDescent="0.3">
      <c r="A60" s="13" t="s">
        <v>57</v>
      </c>
      <c r="B60" s="14">
        <v>1800.01440811157</v>
      </c>
      <c r="C60" s="14">
        <v>20237.937061247099</v>
      </c>
      <c r="D60" s="14">
        <v>28327.999985726899</v>
      </c>
      <c r="E60" s="15">
        <v>0.28558539002244998</v>
      </c>
      <c r="F60" s="11"/>
      <c r="G60" s="13" t="s">
        <v>117</v>
      </c>
      <c r="H60" s="14">
        <v>1800.0920677184999</v>
      </c>
      <c r="I60" s="14">
        <v>20838.2390891375</v>
      </c>
      <c r="J60" s="14">
        <v>31601.999864285699</v>
      </c>
      <c r="K60" s="15">
        <v>0.34060378524691298</v>
      </c>
      <c r="L60" s="11"/>
      <c r="M60" s="13" t="s">
        <v>177</v>
      </c>
      <c r="N60" s="14">
        <v>1800.0575580596901</v>
      </c>
      <c r="O60" s="14">
        <v>22455.196721371402</v>
      </c>
      <c r="P60" s="14">
        <v>27340.999964090501</v>
      </c>
      <c r="Q60" s="15">
        <v>0.178698776531071</v>
      </c>
    </row>
    <row r="61" spans="1:17" x14ac:dyDescent="0.3">
      <c r="A61" s="13" t="s">
        <v>58</v>
      </c>
      <c r="B61" s="14">
        <v>1800.0801239013599</v>
      </c>
      <c r="C61" s="14">
        <v>26861.6123150967</v>
      </c>
      <c r="D61" s="14">
        <v>34007.999826252199</v>
      </c>
      <c r="E61" s="15">
        <v>0.21013842471378899</v>
      </c>
      <c r="F61" s="11"/>
      <c r="G61" s="13" t="s">
        <v>118</v>
      </c>
      <c r="H61" s="14">
        <v>1800.0574626922601</v>
      </c>
      <c r="I61" s="14">
        <v>20351.656744933101</v>
      </c>
      <c r="J61" s="14">
        <v>26349</v>
      </c>
      <c r="K61" s="15">
        <v>0.22761179760396399</v>
      </c>
      <c r="L61" s="11"/>
      <c r="M61" s="13" t="s">
        <v>178</v>
      </c>
      <c r="N61" s="14">
        <v>1800.05919647216</v>
      </c>
      <c r="O61" s="14">
        <v>21063.263336963999</v>
      </c>
      <c r="P61" s="14">
        <v>25743.999964635801</v>
      </c>
      <c r="Q61" s="15">
        <v>0.181818545451432</v>
      </c>
    </row>
    <row r="62" spans="1:17" x14ac:dyDescent="0.3">
      <c r="A62" s="13" t="s">
        <v>59</v>
      </c>
      <c r="B62" s="14">
        <v>1800.07397842407</v>
      </c>
      <c r="C62" s="14">
        <v>26092.663151262001</v>
      </c>
      <c r="D62" s="14">
        <v>30432.9999131726</v>
      </c>
      <c r="E62" s="15">
        <v>0.14261941886419</v>
      </c>
      <c r="F62" s="11"/>
      <c r="G62" s="13" t="s">
        <v>119</v>
      </c>
      <c r="H62" s="14">
        <v>1800.0652103424</v>
      </c>
      <c r="I62" s="14">
        <v>28863.075078976901</v>
      </c>
      <c r="J62" s="14">
        <v>40199.9999852459</v>
      </c>
      <c r="K62" s="15">
        <v>0.28201305747337901</v>
      </c>
      <c r="L62" s="11"/>
      <c r="M62" s="13" t="s">
        <v>179</v>
      </c>
      <c r="N62" s="14">
        <v>1800.0601158141999</v>
      </c>
      <c r="O62" s="14">
        <v>18539.194015501998</v>
      </c>
      <c r="P62" s="14">
        <v>23539.999969406999</v>
      </c>
      <c r="Q62" s="15">
        <v>0.212438655922013</v>
      </c>
    </row>
    <row r="63" spans="1:17" x14ac:dyDescent="0.3">
      <c r="A63" s="13" t="s">
        <v>60</v>
      </c>
      <c r="B63" s="14">
        <v>1800.0870819091699</v>
      </c>
      <c r="C63" s="14">
        <v>20390.524078479899</v>
      </c>
      <c r="D63" s="14">
        <v>24419.9999999998</v>
      </c>
      <c r="E63" s="15">
        <v>0.16500720399344501</v>
      </c>
      <c r="F63" s="11"/>
      <c r="G63" s="13" t="s">
        <v>120</v>
      </c>
      <c r="H63" s="14">
        <v>1800.0758190155</v>
      </c>
      <c r="I63" s="14">
        <v>23639.2930601517</v>
      </c>
      <c r="J63" s="14">
        <v>32386.9999861666</v>
      </c>
      <c r="K63" s="15">
        <v>0.27009932780903601</v>
      </c>
      <c r="L63" s="11"/>
      <c r="M63" s="13" t="s">
        <v>180</v>
      </c>
      <c r="N63" s="14">
        <v>1800.0146999359099</v>
      </c>
      <c r="O63" s="14">
        <v>22717.977743174801</v>
      </c>
      <c r="P63" s="14">
        <v>30707.999999850701</v>
      </c>
      <c r="Q63" s="15">
        <v>0.260193508424993</v>
      </c>
    </row>
    <row r="64" spans="1:17" x14ac:dyDescent="0.3">
      <c r="A64" s="13" t="s">
        <v>61</v>
      </c>
      <c r="B64" s="14">
        <v>1800.07362365722</v>
      </c>
      <c r="C64" s="14">
        <v>29035.6690076144</v>
      </c>
      <c r="D64" s="14">
        <v>32867.9999962203</v>
      </c>
      <c r="E64" s="15">
        <v>0.116597632622812</v>
      </c>
      <c r="F64" s="11"/>
      <c r="G64" s="13" t="s">
        <v>121</v>
      </c>
      <c r="H64" s="14">
        <v>1800.04809761047</v>
      </c>
      <c r="I64" s="14">
        <v>24321.430143079499</v>
      </c>
      <c r="J64" s="14">
        <v>28769</v>
      </c>
      <c r="K64" s="15">
        <v>0.15459591424520999</v>
      </c>
      <c r="L64" s="11"/>
      <c r="M64" s="13" t="s">
        <v>181</v>
      </c>
      <c r="N64" s="14">
        <v>1800.0522327423</v>
      </c>
      <c r="O64" s="14">
        <v>24072.673311278901</v>
      </c>
      <c r="P64" s="14">
        <v>31027</v>
      </c>
      <c r="Q64" s="15">
        <v>0.224137902108521</v>
      </c>
    </row>
    <row r="65" spans="1:17" x14ac:dyDescent="0.3">
      <c r="A65" s="13" t="s">
        <v>62</v>
      </c>
      <c r="B65" s="14">
        <v>1800.06419563293</v>
      </c>
      <c r="C65" s="14">
        <v>28481.297655983399</v>
      </c>
      <c r="D65" s="14">
        <v>37769.999926218501</v>
      </c>
      <c r="E65" s="15">
        <v>0.24592804576065599</v>
      </c>
      <c r="F65" s="11"/>
      <c r="G65" s="13" t="s">
        <v>122</v>
      </c>
      <c r="H65" s="14">
        <v>1800.0462188720701</v>
      </c>
      <c r="I65" s="14">
        <v>23319.114235105801</v>
      </c>
      <c r="J65" s="14">
        <v>33714.999833187503</v>
      </c>
      <c r="K65" s="15">
        <v>0.30834600769739401</v>
      </c>
      <c r="L65" s="11"/>
      <c r="M65" s="13" t="s">
        <v>182</v>
      </c>
      <c r="N65" s="14">
        <v>1800.0554504394499</v>
      </c>
      <c r="O65" s="14">
        <v>26650.914875829199</v>
      </c>
      <c r="P65" s="14">
        <v>37780.9999784541</v>
      </c>
      <c r="Q65" s="15">
        <v>0.29459477274217799</v>
      </c>
    </row>
    <row r="66" spans="1:17" x14ac:dyDescent="0.3">
      <c r="A66" s="13" t="s">
        <v>63</v>
      </c>
      <c r="B66" s="14">
        <v>1800.0693702697699</v>
      </c>
      <c r="C66" s="14">
        <v>27742.489571386999</v>
      </c>
      <c r="D66" s="14">
        <v>32713</v>
      </c>
      <c r="E66" s="15">
        <v>0.151942971559104</v>
      </c>
      <c r="F66" s="11"/>
      <c r="G66" s="13" t="s">
        <v>123</v>
      </c>
      <c r="H66" s="14">
        <v>1800.0780277252099</v>
      </c>
      <c r="I66" s="14">
        <v>25562.407901228999</v>
      </c>
      <c r="J66" s="14">
        <v>27957.999999999902</v>
      </c>
      <c r="K66" s="15">
        <v>8.5685388753522093E-2</v>
      </c>
      <c r="L66" s="11"/>
      <c r="M66" s="13" t="s">
        <v>183</v>
      </c>
      <c r="N66" s="14">
        <v>1800.1052722930899</v>
      </c>
      <c r="O66" s="14">
        <v>22238.429993387399</v>
      </c>
      <c r="P66" s="14">
        <v>31095.999663412498</v>
      </c>
      <c r="Q66" s="15">
        <v>0.28484595336701302</v>
      </c>
    </row>
    <row r="67" spans="1:17" x14ac:dyDescent="0.3">
      <c r="A67" s="13" t="s">
        <v>64</v>
      </c>
      <c r="B67" s="14">
        <v>1800.0731849670401</v>
      </c>
      <c r="C67" s="14">
        <v>25957.939352461501</v>
      </c>
      <c r="D67" s="14">
        <v>30156.9999999996</v>
      </c>
      <c r="E67" s="15">
        <v>0.13923999892357</v>
      </c>
      <c r="F67" s="11"/>
      <c r="G67" s="13" t="s">
        <v>124</v>
      </c>
      <c r="H67" s="14">
        <v>1800.1013507842999</v>
      </c>
      <c r="I67" s="14">
        <v>16701.235774126999</v>
      </c>
      <c r="J67" s="14">
        <v>24704.9999554266</v>
      </c>
      <c r="K67" s="15">
        <v>0.32397345459381499</v>
      </c>
      <c r="L67" s="11"/>
      <c r="M67" s="13" t="s">
        <v>184</v>
      </c>
      <c r="N67" s="14">
        <v>1800.0043087005599</v>
      </c>
      <c r="O67" s="14">
        <v>25314.187885144202</v>
      </c>
      <c r="P67" s="14">
        <v>34012.999943598603</v>
      </c>
      <c r="Q67" s="15">
        <v>0.25574962728600897</v>
      </c>
    </row>
    <row r="68" spans="1:17" x14ac:dyDescent="0.3">
      <c r="A68" s="12" t="s">
        <v>187</v>
      </c>
      <c r="B68" s="16">
        <v>1800.0840065002387</v>
      </c>
      <c r="C68" s="16">
        <v>23184.829564911601</v>
      </c>
      <c r="D68" s="16">
        <v>29585.599944886711</v>
      </c>
      <c r="E68" s="17">
        <v>0.21683831104018259</v>
      </c>
      <c r="F68" s="11"/>
      <c r="G68" s="12" t="s">
        <v>187</v>
      </c>
      <c r="H68" s="16">
        <v>1800.0696668624837</v>
      </c>
      <c r="I68" s="16">
        <v>22679.999704252579</v>
      </c>
      <c r="J68" s="16">
        <v>29732.39995338329</v>
      </c>
      <c r="K68" s="17">
        <v>0.23243186846181926</v>
      </c>
      <c r="L68" s="11"/>
      <c r="M68" s="12" t="s">
        <v>187</v>
      </c>
      <c r="N68" s="16">
        <v>1800.0586472511247</v>
      </c>
      <c r="O68" s="16">
        <v>22804.230469256672</v>
      </c>
      <c r="P68" s="16">
        <v>30296.499966767769</v>
      </c>
      <c r="Q68" s="17">
        <v>0.24138757189308641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8"/>
  <sheetViews>
    <sheetView topLeftCell="A39" workbookViewId="0">
      <selection activeCell="A48" sqref="A48:N67"/>
    </sheetView>
  </sheetViews>
  <sheetFormatPr defaultRowHeight="14.5" x14ac:dyDescent="0.3"/>
  <cols>
    <col min="1" max="1" width="10" bestFit="1" customWidth="1"/>
    <col min="2" max="2" width="12.59765625" bestFit="1" customWidth="1"/>
    <col min="3" max="3" width="4.59765625" bestFit="1" customWidth="1"/>
    <col min="4" max="4" width="10.796875" bestFit="1" customWidth="1"/>
    <col min="6" max="6" width="10" bestFit="1" customWidth="1"/>
    <col min="7" max="7" width="12.59765625" bestFit="1" customWidth="1"/>
    <col min="8" max="8" width="4.59765625" bestFit="1" customWidth="1"/>
    <col min="9" max="9" width="10.796875" bestFit="1" customWidth="1"/>
    <col min="11" max="11" width="10" bestFit="1" customWidth="1"/>
    <col min="12" max="12" width="12.59765625" bestFit="1" customWidth="1"/>
    <col min="13" max="13" width="4.59765625" bestFit="1" customWidth="1"/>
    <col min="14" max="14" width="10.796875" bestFit="1" customWidth="1"/>
  </cols>
  <sheetData>
    <row r="1" spans="1:14" x14ac:dyDescent="0.3">
      <c r="A1" s="10" t="s">
        <v>0</v>
      </c>
      <c r="B1" s="10" t="s">
        <v>1</v>
      </c>
      <c r="C1" s="10" t="s">
        <v>4</v>
      </c>
      <c r="D1" s="10" t="s">
        <v>3</v>
      </c>
      <c r="F1" s="10" t="s">
        <v>0</v>
      </c>
      <c r="G1" s="10" t="s">
        <v>1</v>
      </c>
      <c r="H1" s="10" t="s">
        <v>4</v>
      </c>
      <c r="I1" s="10" t="s">
        <v>3</v>
      </c>
      <c r="K1" s="10" t="s">
        <v>0</v>
      </c>
      <c r="L1" s="10" t="s">
        <v>1</v>
      </c>
      <c r="M1" s="10" t="s">
        <v>4</v>
      </c>
      <c r="N1" s="10" t="s">
        <v>3</v>
      </c>
    </row>
    <row r="2" spans="1:14" x14ac:dyDescent="0.3">
      <c r="A2" t="s">
        <v>5</v>
      </c>
      <c r="B2">
        <v>1.502830982208252</v>
      </c>
      <c r="C2" t="s">
        <v>186</v>
      </c>
      <c r="D2">
        <v>8901</v>
      </c>
      <c r="F2" t="s">
        <v>65</v>
      </c>
      <c r="G2">
        <v>2.2509968280792241</v>
      </c>
      <c r="H2" t="s">
        <v>186</v>
      </c>
      <c r="I2">
        <v>11624</v>
      </c>
      <c r="K2" t="s">
        <v>125</v>
      </c>
      <c r="L2">
        <v>3.0829708579999999</v>
      </c>
      <c r="M2" t="s">
        <v>186</v>
      </c>
      <c r="N2">
        <v>10788</v>
      </c>
    </row>
    <row r="3" spans="1:14" x14ac:dyDescent="0.3">
      <c r="A3" t="s">
        <v>6</v>
      </c>
      <c r="B3">
        <v>1.639037132263184</v>
      </c>
      <c r="C3" t="s">
        <v>186</v>
      </c>
      <c r="D3">
        <v>10462</v>
      </c>
      <c r="F3" t="s">
        <v>66</v>
      </c>
      <c r="G3">
        <v>2.4288160800933838</v>
      </c>
      <c r="H3" t="s">
        <v>186</v>
      </c>
      <c r="I3">
        <v>9014</v>
      </c>
      <c r="K3" t="s">
        <v>126</v>
      </c>
      <c r="L3">
        <v>2.4936332700000001</v>
      </c>
      <c r="M3" t="s">
        <v>186</v>
      </c>
      <c r="N3">
        <v>11740</v>
      </c>
    </row>
    <row r="4" spans="1:14" x14ac:dyDescent="0.3">
      <c r="A4" t="s">
        <v>7</v>
      </c>
      <c r="B4">
        <v>1.5742015838623049</v>
      </c>
      <c r="C4" t="s">
        <v>186</v>
      </c>
      <c r="D4">
        <v>11503</v>
      </c>
      <c r="F4" t="s">
        <v>67</v>
      </c>
      <c r="G4">
        <v>2.057575941085815</v>
      </c>
      <c r="H4" t="s">
        <v>186</v>
      </c>
      <c r="I4">
        <v>11772</v>
      </c>
      <c r="K4" t="s">
        <v>127</v>
      </c>
      <c r="L4">
        <v>2.8411104680000001</v>
      </c>
      <c r="M4" t="s">
        <v>186</v>
      </c>
      <c r="N4">
        <v>7035</v>
      </c>
    </row>
    <row r="5" spans="1:14" x14ac:dyDescent="0.3">
      <c r="A5" t="s">
        <v>8</v>
      </c>
      <c r="B5">
        <v>1.444442510604858</v>
      </c>
      <c r="C5" t="s">
        <v>186</v>
      </c>
      <c r="D5">
        <v>11160</v>
      </c>
      <c r="F5" t="s">
        <v>68</v>
      </c>
      <c r="G5">
        <v>2.538526296615601</v>
      </c>
      <c r="H5" t="s">
        <v>186</v>
      </c>
      <c r="I5">
        <v>12677</v>
      </c>
      <c r="K5" t="s">
        <v>128</v>
      </c>
      <c r="L5">
        <v>3.9396023750000002</v>
      </c>
      <c r="M5" t="s">
        <v>186</v>
      </c>
      <c r="N5">
        <v>12905</v>
      </c>
    </row>
    <row r="6" spans="1:14" x14ac:dyDescent="0.3">
      <c r="A6" t="s">
        <v>9</v>
      </c>
      <c r="B6">
        <v>1.43549108505249</v>
      </c>
      <c r="C6" t="s">
        <v>186</v>
      </c>
      <c r="D6">
        <v>14092</v>
      </c>
      <c r="F6" t="s">
        <v>69</v>
      </c>
      <c r="G6">
        <v>2.0036523342132568</v>
      </c>
      <c r="H6" t="s">
        <v>186</v>
      </c>
      <c r="I6">
        <v>11709</v>
      </c>
      <c r="K6" t="s">
        <v>129</v>
      </c>
      <c r="L6">
        <v>3.7000324729999998</v>
      </c>
      <c r="M6" t="s">
        <v>186</v>
      </c>
      <c r="N6">
        <v>12590</v>
      </c>
    </row>
    <row r="7" spans="1:14" x14ac:dyDescent="0.3">
      <c r="A7" t="s">
        <v>10</v>
      </c>
      <c r="B7">
        <v>1.6298370361328121</v>
      </c>
      <c r="C7" t="s">
        <v>186</v>
      </c>
      <c r="D7">
        <v>12317</v>
      </c>
      <c r="F7" t="s">
        <v>70</v>
      </c>
      <c r="G7">
        <v>2.9468309879302979</v>
      </c>
      <c r="H7" t="s">
        <v>186</v>
      </c>
      <c r="I7">
        <v>10273</v>
      </c>
      <c r="K7" t="s">
        <v>130</v>
      </c>
      <c r="L7">
        <v>2.8693573469999998</v>
      </c>
      <c r="M7" t="s">
        <v>186</v>
      </c>
      <c r="N7">
        <v>11889</v>
      </c>
    </row>
    <row r="8" spans="1:14" x14ac:dyDescent="0.3">
      <c r="A8" t="s">
        <v>11</v>
      </c>
      <c r="B8">
        <v>1.8890893459320071</v>
      </c>
      <c r="C8" t="s">
        <v>186</v>
      </c>
      <c r="D8">
        <v>11879</v>
      </c>
      <c r="F8" t="s">
        <v>71</v>
      </c>
      <c r="G8">
        <v>2.1243607997894292</v>
      </c>
      <c r="H8" t="s">
        <v>186</v>
      </c>
      <c r="I8">
        <v>11963</v>
      </c>
      <c r="K8" t="s">
        <v>131</v>
      </c>
      <c r="L8">
        <v>3.1691553589999999</v>
      </c>
      <c r="M8" t="s">
        <v>186</v>
      </c>
      <c r="N8">
        <v>12842</v>
      </c>
    </row>
    <row r="9" spans="1:14" x14ac:dyDescent="0.3">
      <c r="A9" t="s">
        <v>12</v>
      </c>
      <c r="B9">
        <v>1.737812280654907</v>
      </c>
      <c r="C9" t="s">
        <v>186</v>
      </c>
      <c r="D9">
        <v>10280</v>
      </c>
      <c r="F9" t="s">
        <v>72</v>
      </c>
      <c r="G9">
        <v>2.2132894992828369</v>
      </c>
      <c r="H9" t="s">
        <v>186</v>
      </c>
      <c r="I9">
        <v>12644</v>
      </c>
      <c r="K9" t="s">
        <v>132</v>
      </c>
      <c r="L9">
        <v>3.5295584199999999</v>
      </c>
      <c r="M9" t="s">
        <v>186</v>
      </c>
      <c r="N9">
        <v>9059</v>
      </c>
    </row>
    <row r="10" spans="1:14" x14ac:dyDescent="0.3">
      <c r="A10" t="s">
        <v>13</v>
      </c>
      <c r="B10">
        <v>1.963240385055542</v>
      </c>
      <c r="C10" t="s">
        <v>186</v>
      </c>
      <c r="D10">
        <v>11271</v>
      </c>
      <c r="F10" t="s">
        <v>73</v>
      </c>
      <c r="G10">
        <v>2.3954277038574219</v>
      </c>
      <c r="H10" t="s">
        <v>186</v>
      </c>
      <c r="I10">
        <v>9802</v>
      </c>
      <c r="K10" t="s">
        <v>133</v>
      </c>
      <c r="L10">
        <v>2.8290405270000001</v>
      </c>
      <c r="M10" t="s">
        <v>186</v>
      </c>
      <c r="N10">
        <v>9983</v>
      </c>
    </row>
    <row r="11" spans="1:14" x14ac:dyDescent="0.3">
      <c r="A11" t="s">
        <v>14</v>
      </c>
      <c r="B11">
        <v>1.4072666168212891</v>
      </c>
      <c r="C11" t="s">
        <v>186</v>
      </c>
      <c r="D11">
        <v>11509</v>
      </c>
      <c r="F11" t="s">
        <v>74</v>
      </c>
      <c r="G11">
        <v>2.3593168258666992</v>
      </c>
      <c r="H11" t="s">
        <v>186</v>
      </c>
      <c r="I11">
        <v>9945</v>
      </c>
      <c r="K11" t="s">
        <v>134</v>
      </c>
      <c r="L11">
        <v>2.9709622859999998</v>
      </c>
      <c r="M11" t="s">
        <v>186</v>
      </c>
      <c r="N11">
        <v>11630</v>
      </c>
    </row>
    <row r="12" spans="1:14" x14ac:dyDescent="0.3">
      <c r="A12" t="s">
        <v>15</v>
      </c>
      <c r="B12">
        <v>1.6901378631591799</v>
      </c>
      <c r="C12" t="s">
        <v>186</v>
      </c>
      <c r="D12">
        <v>11341</v>
      </c>
      <c r="F12" t="s">
        <v>75</v>
      </c>
      <c r="G12">
        <v>2.3318190574646001</v>
      </c>
      <c r="H12" t="s">
        <v>186</v>
      </c>
      <c r="I12">
        <v>6197</v>
      </c>
      <c r="K12" t="s">
        <v>135</v>
      </c>
      <c r="L12">
        <v>3.4073374269999999</v>
      </c>
      <c r="M12" t="s">
        <v>186</v>
      </c>
      <c r="N12">
        <v>9533</v>
      </c>
    </row>
    <row r="13" spans="1:14" x14ac:dyDescent="0.3">
      <c r="A13" t="s">
        <v>16</v>
      </c>
      <c r="B13">
        <v>1.64336633682251</v>
      </c>
      <c r="C13" t="s">
        <v>186</v>
      </c>
      <c r="D13">
        <v>12396</v>
      </c>
      <c r="F13" t="s">
        <v>76</v>
      </c>
      <c r="G13">
        <v>2.263924360275269</v>
      </c>
      <c r="H13" t="s">
        <v>186</v>
      </c>
      <c r="I13">
        <v>11542</v>
      </c>
      <c r="K13" t="s">
        <v>136</v>
      </c>
      <c r="L13">
        <v>2.9733595849999999</v>
      </c>
      <c r="M13" t="s">
        <v>186</v>
      </c>
      <c r="N13">
        <v>9706</v>
      </c>
    </row>
    <row r="14" spans="1:14" x14ac:dyDescent="0.3">
      <c r="A14" t="s">
        <v>17</v>
      </c>
      <c r="B14">
        <v>1.4587118625640869</v>
      </c>
      <c r="C14" t="s">
        <v>186</v>
      </c>
      <c r="D14">
        <v>11599</v>
      </c>
      <c r="F14" t="s">
        <v>77</v>
      </c>
      <c r="G14">
        <v>2.350567102432251</v>
      </c>
      <c r="H14" t="s">
        <v>186</v>
      </c>
      <c r="I14">
        <v>10570</v>
      </c>
      <c r="K14" t="s">
        <v>137</v>
      </c>
      <c r="L14">
        <v>3.510008574</v>
      </c>
      <c r="M14" t="s">
        <v>186</v>
      </c>
      <c r="N14">
        <v>9360</v>
      </c>
    </row>
    <row r="15" spans="1:14" x14ac:dyDescent="0.3">
      <c r="A15" t="s">
        <v>18</v>
      </c>
      <c r="B15">
        <v>2.2256495952606201</v>
      </c>
      <c r="C15" t="s">
        <v>186</v>
      </c>
      <c r="D15">
        <v>13363</v>
      </c>
      <c r="F15" t="s">
        <v>78</v>
      </c>
      <c r="G15">
        <v>2.5349373817443852</v>
      </c>
      <c r="H15" t="s">
        <v>186</v>
      </c>
      <c r="I15">
        <v>12402</v>
      </c>
      <c r="K15" t="s">
        <v>138</v>
      </c>
      <c r="L15">
        <v>3.175998211</v>
      </c>
      <c r="M15" t="s">
        <v>186</v>
      </c>
      <c r="N15">
        <v>12197</v>
      </c>
    </row>
    <row r="16" spans="1:14" x14ac:dyDescent="0.3">
      <c r="A16" t="s">
        <v>19</v>
      </c>
      <c r="B16">
        <v>1.5701115131378169</v>
      </c>
      <c r="C16" t="s">
        <v>186</v>
      </c>
      <c r="D16">
        <v>9894</v>
      </c>
      <c r="F16" t="s">
        <v>79</v>
      </c>
      <c r="G16">
        <v>2.1878619194030762</v>
      </c>
      <c r="H16" t="s">
        <v>186</v>
      </c>
      <c r="I16">
        <v>13212</v>
      </c>
      <c r="K16" t="s">
        <v>139</v>
      </c>
      <c r="L16">
        <v>3.1008107659999999</v>
      </c>
      <c r="M16" t="s">
        <v>186</v>
      </c>
      <c r="N16">
        <v>10959</v>
      </c>
    </row>
    <row r="17" spans="1:14" x14ac:dyDescent="0.3">
      <c r="A17" t="s">
        <v>20</v>
      </c>
      <c r="B17">
        <v>1.4594664573669429</v>
      </c>
      <c r="C17" t="s">
        <v>186</v>
      </c>
      <c r="D17">
        <v>8419</v>
      </c>
      <c r="F17" t="s">
        <v>80</v>
      </c>
      <c r="G17">
        <v>2.0947625637054439</v>
      </c>
      <c r="H17" t="s">
        <v>186</v>
      </c>
      <c r="I17">
        <v>9983</v>
      </c>
      <c r="K17" t="s">
        <v>140</v>
      </c>
      <c r="L17">
        <v>2.9542989730000002</v>
      </c>
      <c r="M17" t="s">
        <v>186</v>
      </c>
      <c r="N17">
        <v>13453</v>
      </c>
    </row>
    <row r="18" spans="1:14" x14ac:dyDescent="0.3">
      <c r="A18" t="s">
        <v>21</v>
      </c>
      <c r="B18">
        <v>1.5689535140991211</v>
      </c>
      <c r="C18" t="s">
        <v>186</v>
      </c>
      <c r="D18">
        <v>11503</v>
      </c>
      <c r="F18" t="s">
        <v>81</v>
      </c>
      <c r="G18">
        <v>2.0266234874725342</v>
      </c>
      <c r="H18" t="s">
        <v>186</v>
      </c>
      <c r="I18">
        <v>7863</v>
      </c>
      <c r="K18" t="s">
        <v>141</v>
      </c>
      <c r="L18">
        <v>2.9831869599999998</v>
      </c>
      <c r="M18" t="s">
        <v>186</v>
      </c>
      <c r="N18">
        <v>13290</v>
      </c>
    </row>
    <row r="19" spans="1:14" x14ac:dyDescent="0.3">
      <c r="A19" t="s">
        <v>22</v>
      </c>
      <c r="B19">
        <v>1.860390424728394</v>
      </c>
      <c r="C19" t="s">
        <v>186</v>
      </c>
      <c r="D19">
        <v>9129</v>
      </c>
      <c r="F19" t="s">
        <v>82</v>
      </c>
      <c r="G19">
        <v>2.0941083431243901</v>
      </c>
      <c r="H19" t="s">
        <v>186</v>
      </c>
      <c r="I19">
        <v>9821</v>
      </c>
      <c r="K19" t="s">
        <v>142</v>
      </c>
      <c r="L19">
        <v>3.6840069290000002</v>
      </c>
      <c r="M19" t="s">
        <v>186</v>
      </c>
      <c r="N19">
        <v>8425</v>
      </c>
    </row>
    <row r="20" spans="1:14" x14ac:dyDescent="0.3">
      <c r="A20" t="s">
        <v>23</v>
      </c>
      <c r="B20">
        <v>1.925537109375</v>
      </c>
      <c r="C20" t="s">
        <v>186</v>
      </c>
      <c r="D20">
        <v>10790</v>
      </c>
      <c r="F20" t="s">
        <v>83</v>
      </c>
      <c r="G20">
        <v>1.8628430366516111</v>
      </c>
      <c r="H20" t="s">
        <v>186</v>
      </c>
      <c r="I20">
        <v>9185</v>
      </c>
      <c r="K20" t="s">
        <v>143</v>
      </c>
      <c r="L20">
        <v>3.301719904</v>
      </c>
      <c r="M20" t="s">
        <v>186</v>
      </c>
      <c r="N20">
        <v>9619</v>
      </c>
    </row>
    <row r="21" spans="1:14" x14ac:dyDescent="0.3">
      <c r="A21" t="s">
        <v>24</v>
      </c>
      <c r="B21">
        <v>1.506036758422852</v>
      </c>
      <c r="C21" t="s">
        <v>186</v>
      </c>
      <c r="D21">
        <v>8069</v>
      </c>
      <c r="F21" t="s">
        <v>84</v>
      </c>
      <c r="G21">
        <v>1.564005374908447</v>
      </c>
      <c r="H21" t="s">
        <v>186</v>
      </c>
      <c r="I21">
        <v>12024</v>
      </c>
      <c r="K21" t="s">
        <v>144</v>
      </c>
      <c r="L21">
        <v>3.625580072</v>
      </c>
      <c r="M21" t="s">
        <v>186</v>
      </c>
      <c r="N21">
        <v>13136</v>
      </c>
    </row>
    <row r="22" spans="1:14" x14ac:dyDescent="0.3">
      <c r="A22" t="s">
        <v>187</v>
      </c>
      <c r="B22">
        <v>1.656580519676208</v>
      </c>
      <c r="C22" t="s">
        <v>186</v>
      </c>
      <c r="D22">
        <v>10993.85</v>
      </c>
      <c r="F22" t="s">
        <v>187</v>
      </c>
      <c r="G22">
        <v>2.231512296199798</v>
      </c>
      <c r="H22" t="s">
        <v>186</v>
      </c>
      <c r="I22">
        <v>10711.1</v>
      </c>
      <c r="K22" t="s">
        <v>187</v>
      </c>
      <c r="L22">
        <v>3.2070865390000001</v>
      </c>
      <c r="M22" t="s">
        <v>186</v>
      </c>
      <c r="N22">
        <v>11006.95</v>
      </c>
    </row>
    <row r="24" spans="1:14" x14ac:dyDescent="0.3">
      <c r="A24" s="10" t="s">
        <v>0</v>
      </c>
      <c r="B24" s="10" t="s">
        <v>1</v>
      </c>
      <c r="C24" s="10" t="s">
        <v>4</v>
      </c>
      <c r="D24" s="10" t="s">
        <v>3</v>
      </c>
      <c r="F24" s="10" t="s">
        <v>0</v>
      </c>
      <c r="G24" s="10" t="s">
        <v>1</v>
      </c>
      <c r="H24" s="10" t="s">
        <v>4</v>
      </c>
      <c r="I24" s="10" t="s">
        <v>3</v>
      </c>
      <c r="K24" s="10" t="s">
        <v>0</v>
      </c>
      <c r="L24" s="10" t="s">
        <v>1</v>
      </c>
      <c r="M24" s="10" t="s">
        <v>4</v>
      </c>
      <c r="N24" s="10" t="s">
        <v>3</v>
      </c>
    </row>
    <row r="25" spans="1:14" x14ac:dyDescent="0.3">
      <c r="A25" t="s">
        <v>25</v>
      </c>
      <c r="B25">
        <v>10.15892767906189</v>
      </c>
      <c r="C25" t="s">
        <v>186</v>
      </c>
      <c r="D25">
        <v>29104</v>
      </c>
      <c r="F25" t="s">
        <v>85</v>
      </c>
      <c r="G25">
        <v>10.41289759</v>
      </c>
      <c r="H25" t="s">
        <v>186</v>
      </c>
      <c r="I25">
        <v>16162</v>
      </c>
      <c r="K25" t="s">
        <v>145</v>
      </c>
      <c r="L25">
        <v>18.116276741027828</v>
      </c>
      <c r="M25" t="s">
        <v>186</v>
      </c>
      <c r="N25">
        <v>15338</v>
      </c>
    </row>
    <row r="26" spans="1:14" x14ac:dyDescent="0.3">
      <c r="A26" t="s">
        <v>26</v>
      </c>
      <c r="B26">
        <v>6.8142440319061279</v>
      </c>
      <c r="C26" t="s">
        <v>186</v>
      </c>
      <c r="D26">
        <v>21260</v>
      </c>
      <c r="F26" t="s">
        <v>86</v>
      </c>
      <c r="G26">
        <v>9.3543870449999993</v>
      </c>
      <c r="H26" t="s">
        <v>186</v>
      </c>
      <c r="I26">
        <v>14975</v>
      </c>
      <c r="K26" t="s">
        <v>146</v>
      </c>
      <c r="L26">
        <v>14.61522603034973</v>
      </c>
      <c r="M26" t="s">
        <v>186</v>
      </c>
      <c r="N26">
        <v>18463</v>
      </c>
    </row>
    <row r="27" spans="1:14" x14ac:dyDescent="0.3">
      <c r="A27" t="s">
        <v>27</v>
      </c>
      <c r="B27">
        <v>9.1894674301147461</v>
      </c>
      <c r="C27" t="s">
        <v>186</v>
      </c>
      <c r="D27">
        <v>21257</v>
      </c>
      <c r="F27" t="s">
        <v>87</v>
      </c>
      <c r="G27">
        <v>11.90351439</v>
      </c>
      <c r="H27" t="s">
        <v>186</v>
      </c>
      <c r="I27">
        <v>18915</v>
      </c>
      <c r="K27" t="s">
        <v>147</v>
      </c>
      <c r="L27">
        <v>15.22058057785034</v>
      </c>
      <c r="M27" t="s">
        <v>186</v>
      </c>
      <c r="N27">
        <v>16242</v>
      </c>
    </row>
    <row r="28" spans="1:14" x14ac:dyDescent="0.3">
      <c r="A28" t="s">
        <v>28</v>
      </c>
      <c r="B28">
        <v>8.437711238861084</v>
      </c>
      <c r="C28" t="s">
        <v>186</v>
      </c>
      <c r="D28">
        <v>22851</v>
      </c>
      <c r="F28" t="s">
        <v>88</v>
      </c>
      <c r="G28">
        <v>11.351393699999999</v>
      </c>
      <c r="H28" t="s">
        <v>186</v>
      </c>
      <c r="I28">
        <v>20284</v>
      </c>
      <c r="K28" t="s">
        <v>148</v>
      </c>
      <c r="L28">
        <v>15.641772031784059</v>
      </c>
      <c r="M28" t="s">
        <v>186</v>
      </c>
      <c r="N28">
        <v>17197</v>
      </c>
    </row>
    <row r="29" spans="1:14" x14ac:dyDescent="0.3">
      <c r="A29" t="s">
        <v>29</v>
      </c>
      <c r="B29">
        <v>6.5171644687652588</v>
      </c>
      <c r="C29" t="s">
        <v>186</v>
      </c>
      <c r="D29">
        <v>19003</v>
      </c>
      <c r="F29" t="s">
        <v>89</v>
      </c>
      <c r="G29">
        <v>12.272570610000001</v>
      </c>
      <c r="H29" t="s">
        <v>186</v>
      </c>
      <c r="I29">
        <v>20384</v>
      </c>
      <c r="K29" t="s">
        <v>149</v>
      </c>
      <c r="L29">
        <v>15.126135587692261</v>
      </c>
      <c r="M29" t="s">
        <v>186</v>
      </c>
      <c r="N29">
        <v>18867</v>
      </c>
    </row>
    <row r="30" spans="1:14" x14ac:dyDescent="0.3">
      <c r="A30" t="s">
        <v>30</v>
      </c>
      <c r="B30">
        <v>11.994601726531981</v>
      </c>
      <c r="C30" t="s">
        <v>186</v>
      </c>
      <c r="D30">
        <v>21770</v>
      </c>
      <c r="F30" t="s">
        <v>90</v>
      </c>
      <c r="G30">
        <v>9.7798912530000006</v>
      </c>
      <c r="H30" t="s">
        <v>186</v>
      </c>
      <c r="I30">
        <v>15358</v>
      </c>
      <c r="K30" t="s">
        <v>150</v>
      </c>
      <c r="L30">
        <v>13.91484355926514</v>
      </c>
      <c r="M30" t="s">
        <v>186</v>
      </c>
      <c r="N30">
        <v>16172</v>
      </c>
    </row>
    <row r="31" spans="1:14" x14ac:dyDescent="0.3">
      <c r="A31" t="s">
        <v>31</v>
      </c>
      <c r="B31">
        <v>8.6750054359436035</v>
      </c>
      <c r="C31" t="s">
        <v>186</v>
      </c>
      <c r="D31">
        <v>14465</v>
      </c>
      <c r="F31" t="s">
        <v>91</v>
      </c>
      <c r="G31">
        <v>10.44987106</v>
      </c>
      <c r="H31" t="s">
        <v>186</v>
      </c>
      <c r="I31">
        <v>18397</v>
      </c>
      <c r="K31" t="s">
        <v>151</v>
      </c>
      <c r="L31">
        <v>16.638533353805538</v>
      </c>
      <c r="M31" t="s">
        <v>186</v>
      </c>
      <c r="N31">
        <v>17287</v>
      </c>
    </row>
    <row r="32" spans="1:14" x14ac:dyDescent="0.3">
      <c r="A32" t="s">
        <v>32</v>
      </c>
      <c r="B32">
        <v>7.2152385711669922</v>
      </c>
      <c r="C32" t="s">
        <v>186</v>
      </c>
      <c r="D32">
        <v>20248</v>
      </c>
      <c r="F32" t="s">
        <v>92</v>
      </c>
      <c r="G32">
        <v>12.123993159999999</v>
      </c>
      <c r="H32" t="s">
        <v>186</v>
      </c>
      <c r="I32">
        <v>19298</v>
      </c>
      <c r="K32" t="s">
        <v>152</v>
      </c>
      <c r="L32">
        <v>14.59767055511475</v>
      </c>
      <c r="M32" t="s">
        <v>186</v>
      </c>
      <c r="N32">
        <v>19538</v>
      </c>
    </row>
    <row r="33" spans="1:14" x14ac:dyDescent="0.3">
      <c r="A33" t="s">
        <v>33</v>
      </c>
      <c r="B33">
        <v>6.7431004047393799</v>
      </c>
      <c r="C33" t="s">
        <v>186</v>
      </c>
      <c r="D33">
        <v>24487</v>
      </c>
      <c r="F33" t="s">
        <v>93</v>
      </c>
      <c r="G33">
        <v>11.868751290000001</v>
      </c>
      <c r="H33" t="s">
        <v>186</v>
      </c>
      <c r="I33">
        <v>15868</v>
      </c>
      <c r="K33" t="s">
        <v>153</v>
      </c>
      <c r="L33">
        <v>19.34373950958252</v>
      </c>
      <c r="M33" t="s">
        <v>186</v>
      </c>
      <c r="N33">
        <v>21242</v>
      </c>
    </row>
    <row r="34" spans="1:14" x14ac:dyDescent="0.3">
      <c r="A34" t="s">
        <v>34</v>
      </c>
      <c r="B34">
        <v>8.1005136966705322</v>
      </c>
      <c r="C34" t="s">
        <v>186</v>
      </c>
      <c r="D34">
        <v>27647</v>
      </c>
      <c r="F34" t="s">
        <v>94</v>
      </c>
      <c r="G34">
        <v>9.6338036060000007</v>
      </c>
      <c r="H34" t="s">
        <v>186</v>
      </c>
      <c r="I34">
        <v>18572</v>
      </c>
      <c r="K34" t="s">
        <v>154</v>
      </c>
      <c r="L34">
        <v>14.989615440368651</v>
      </c>
      <c r="M34" t="s">
        <v>186</v>
      </c>
      <c r="N34">
        <v>20351</v>
      </c>
    </row>
    <row r="35" spans="1:14" x14ac:dyDescent="0.3">
      <c r="A35" t="s">
        <v>35</v>
      </c>
      <c r="B35">
        <v>8.0897092819213867</v>
      </c>
      <c r="C35" t="s">
        <v>186</v>
      </c>
      <c r="D35">
        <v>22637</v>
      </c>
      <c r="F35" t="s">
        <v>95</v>
      </c>
      <c r="G35">
        <v>10.90055227</v>
      </c>
      <c r="H35" t="s">
        <v>186</v>
      </c>
      <c r="I35">
        <v>23123</v>
      </c>
      <c r="K35" t="s">
        <v>155</v>
      </c>
      <c r="L35">
        <v>12.89753222465515</v>
      </c>
      <c r="M35" t="s">
        <v>186</v>
      </c>
      <c r="N35">
        <v>15502</v>
      </c>
    </row>
    <row r="36" spans="1:14" x14ac:dyDescent="0.3">
      <c r="A36" t="s">
        <v>36</v>
      </c>
      <c r="B36">
        <v>8.5501797199249268</v>
      </c>
      <c r="C36" t="s">
        <v>186</v>
      </c>
      <c r="D36">
        <v>21311</v>
      </c>
      <c r="F36" t="s">
        <v>96</v>
      </c>
      <c r="G36">
        <v>11.366041900000001</v>
      </c>
      <c r="H36" t="s">
        <v>186</v>
      </c>
      <c r="I36">
        <v>25249</v>
      </c>
      <c r="K36" t="s">
        <v>156</v>
      </c>
      <c r="L36">
        <v>11.96516537666321</v>
      </c>
      <c r="M36" t="s">
        <v>186</v>
      </c>
      <c r="N36">
        <v>13082</v>
      </c>
    </row>
    <row r="37" spans="1:14" x14ac:dyDescent="0.3">
      <c r="A37" t="s">
        <v>37</v>
      </c>
      <c r="B37">
        <v>8.4041073322296143</v>
      </c>
      <c r="C37" t="s">
        <v>186</v>
      </c>
      <c r="D37">
        <v>17096</v>
      </c>
      <c r="F37" t="s">
        <v>97</v>
      </c>
      <c r="G37">
        <v>10.062711480000001</v>
      </c>
      <c r="H37" t="s">
        <v>186</v>
      </c>
      <c r="I37">
        <v>18687</v>
      </c>
      <c r="K37" t="s">
        <v>157</v>
      </c>
      <c r="L37">
        <v>16.485844373702999</v>
      </c>
      <c r="M37" t="s">
        <v>186</v>
      </c>
      <c r="N37">
        <v>19558</v>
      </c>
    </row>
    <row r="38" spans="1:14" x14ac:dyDescent="0.3">
      <c r="A38" t="s">
        <v>38</v>
      </c>
      <c r="B38">
        <v>7.3222260475158691</v>
      </c>
      <c r="C38" t="s">
        <v>186</v>
      </c>
      <c r="D38">
        <v>16896</v>
      </c>
      <c r="F38" t="s">
        <v>98</v>
      </c>
      <c r="G38">
        <v>9.1370346550000008</v>
      </c>
      <c r="H38" t="s">
        <v>186</v>
      </c>
      <c r="I38">
        <v>20539</v>
      </c>
      <c r="K38" t="s">
        <v>158</v>
      </c>
      <c r="L38">
        <v>14.920422315597531</v>
      </c>
      <c r="M38" t="s">
        <v>186</v>
      </c>
      <c r="N38">
        <v>14428</v>
      </c>
    </row>
    <row r="39" spans="1:14" x14ac:dyDescent="0.3">
      <c r="A39" t="s">
        <v>39</v>
      </c>
      <c r="B39">
        <v>7.6584374904632568</v>
      </c>
      <c r="C39" t="s">
        <v>186</v>
      </c>
      <c r="D39">
        <v>16733</v>
      </c>
      <c r="F39" t="s">
        <v>99</v>
      </c>
      <c r="G39">
        <v>10.55007696</v>
      </c>
      <c r="H39" t="s">
        <v>186</v>
      </c>
      <c r="I39">
        <v>20783</v>
      </c>
      <c r="K39" t="s">
        <v>159</v>
      </c>
      <c r="L39">
        <v>16.21623969078064</v>
      </c>
      <c r="M39" t="s">
        <v>186</v>
      </c>
      <c r="N39">
        <v>12698</v>
      </c>
    </row>
    <row r="40" spans="1:14" x14ac:dyDescent="0.3">
      <c r="A40" t="s">
        <v>40</v>
      </c>
      <c r="B40">
        <v>8.8989048004150391</v>
      </c>
      <c r="C40" t="s">
        <v>186</v>
      </c>
      <c r="D40">
        <v>19869</v>
      </c>
      <c r="F40" t="s">
        <v>100</v>
      </c>
      <c r="G40">
        <v>9.7681822779999994</v>
      </c>
      <c r="H40" t="s">
        <v>186</v>
      </c>
      <c r="I40">
        <v>20157</v>
      </c>
      <c r="K40" t="s">
        <v>160</v>
      </c>
      <c r="L40">
        <v>15.90421366691589</v>
      </c>
      <c r="M40" t="s">
        <v>186</v>
      </c>
      <c r="N40">
        <v>13441</v>
      </c>
    </row>
    <row r="41" spans="1:14" x14ac:dyDescent="0.3">
      <c r="A41" t="s">
        <v>41</v>
      </c>
      <c r="B41">
        <v>6.3945419788360596</v>
      </c>
      <c r="C41" t="s">
        <v>186</v>
      </c>
      <c r="D41">
        <v>23807</v>
      </c>
      <c r="F41" t="s">
        <v>101</v>
      </c>
      <c r="G41">
        <v>11.860830310000001</v>
      </c>
      <c r="H41" t="s">
        <v>186</v>
      </c>
      <c r="I41">
        <v>15945</v>
      </c>
      <c r="K41" t="s">
        <v>161</v>
      </c>
      <c r="L41">
        <v>17.393519401550289</v>
      </c>
      <c r="M41" t="s">
        <v>186</v>
      </c>
      <c r="N41">
        <v>16423</v>
      </c>
    </row>
    <row r="42" spans="1:14" x14ac:dyDescent="0.3">
      <c r="A42" t="s">
        <v>42</v>
      </c>
      <c r="B42">
        <v>10.313502311706539</v>
      </c>
      <c r="C42" t="s">
        <v>186</v>
      </c>
      <c r="D42">
        <v>21484</v>
      </c>
      <c r="F42" t="s">
        <v>102</v>
      </c>
      <c r="G42">
        <v>13.838779929999999</v>
      </c>
      <c r="H42" t="s">
        <v>186</v>
      </c>
      <c r="I42">
        <v>20756</v>
      </c>
      <c r="K42" t="s">
        <v>162</v>
      </c>
      <c r="L42">
        <v>18.309748888015751</v>
      </c>
      <c r="M42" t="s">
        <v>186</v>
      </c>
      <c r="N42">
        <v>14427</v>
      </c>
    </row>
    <row r="43" spans="1:14" x14ac:dyDescent="0.3">
      <c r="A43" t="s">
        <v>43</v>
      </c>
      <c r="B43">
        <v>6.9188570976257324</v>
      </c>
      <c r="C43" t="s">
        <v>186</v>
      </c>
      <c r="D43">
        <v>20287</v>
      </c>
      <c r="F43" t="s">
        <v>103</v>
      </c>
      <c r="G43">
        <v>11.05948997</v>
      </c>
      <c r="H43" t="s">
        <v>186</v>
      </c>
      <c r="I43">
        <v>18005</v>
      </c>
      <c r="K43" t="s">
        <v>163</v>
      </c>
      <c r="L43">
        <v>14.609850645065309</v>
      </c>
      <c r="M43" t="s">
        <v>186</v>
      </c>
      <c r="N43">
        <v>23991</v>
      </c>
    </row>
    <row r="44" spans="1:14" x14ac:dyDescent="0.3">
      <c r="A44" t="s">
        <v>44</v>
      </c>
      <c r="B44">
        <v>8.7075064182281494</v>
      </c>
      <c r="C44" t="s">
        <v>186</v>
      </c>
      <c r="D44">
        <v>21554</v>
      </c>
      <c r="F44" t="s">
        <v>104</v>
      </c>
      <c r="G44">
        <v>14.98083258</v>
      </c>
      <c r="H44" t="s">
        <v>186</v>
      </c>
      <c r="I44">
        <v>17408</v>
      </c>
      <c r="K44" t="s">
        <v>164</v>
      </c>
      <c r="L44">
        <v>14.969940900802611</v>
      </c>
      <c r="M44" t="s">
        <v>186</v>
      </c>
      <c r="N44">
        <v>19286</v>
      </c>
    </row>
    <row r="45" spans="1:14" x14ac:dyDescent="0.3">
      <c r="A45" t="s">
        <v>187</v>
      </c>
      <c r="B45">
        <v>8.255197358131408</v>
      </c>
      <c r="C45" t="s">
        <v>186</v>
      </c>
      <c r="D45">
        <v>21188.3</v>
      </c>
      <c r="F45" t="s">
        <v>187</v>
      </c>
      <c r="G45">
        <v>11.1337803</v>
      </c>
      <c r="H45" t="s">
        <v>186</v>
      </c>
      <c r="I45">
        <v>18943.25</v>
      </c>
      <c r="K45" t="s">
        <v>187</v>
      </c>
      <c r="L45">
        <v>15.593843543529511</v>
      </c>
      <c r="M45" t="s">
        <v>186</v>
      </c>
      <c r="N45">
        <v>17176.650000000001</v>
      </c>
    </row>
    <row r="47" spans="1:14" x14ac:dyDescent="0.3">
      <c r="A47" s="10" t="s">
        <v>0</v>
      </c>
      <c r="B47" s="10" t="s">
        <v>1</v>
      </c>
      <c r="C47" s="10" t="s">
        <v>4</v>
      </c>
      <c r="D47" s="10" t="s">
        <v>3</v>
      </c>
      <c r="F47" s="10" t="s">
        <v>0</v>
      </c>
      <c r="G47" s="10" t="s">
        <v>1</v>
      </c>
      <c r="H47" s="10" t="s">
        <v>4</v>
      </c>
      <c r="I47" s="10" t="s">
        <v>3</v>
      </c>
      <c r="K47" s="10" t="s">
        <v>0</v>
      </c>
      <c r="L47" s="10" t="s">
        <v>1</v>
      </c>
      <c r="M47" s="10" t="s">
        <v>4</v>
      </c>
      <c r="N47" s="10" t="s">
        <v>3</v>
      </c>
    </row>
    <row r="48" spans="1:14" x14ac:dyDescent="0.3">
      <c r="A48" t="s">
        <v>45</v>
      </c>
      <c r="B48">
        <v>55.247855663299561</v>
      </c>
      <c r="C48" t="s">
        <v>186</v>
      </c>
      <c r="D48">
        <v>45848</v>
      </c>
      <c r="F48" t="s">
        <v>105</v>
      </c>
      <c r="G48">
        <v>132.39353895187381</v>
      </c>
      <c r="H48" t="s">
        <v>186</v>
      </c>
      <c r="I48">
        <v>43770</v>
      </c>
      <c r="K48" t="s">
        <v>165</v>
      </c>
      <c r="L48">
        <v>144.9250590801239</v>
      </c>
      <c r="M48" t="s">
        <v>186</v>
      </c>
      <c r="N48">
        <v>36489</v>
      </c>
    </row>
    <row r="49" spans="1:14" x14ac:dyDescent="0.3">
      <c r="A49" t="s">
        <v>46</v>
      </c>
      <c r="B49">
        <v>50.016567945480347</v>
      </c>
      <c r="C49" t="s">
        <v>186</v>
      </c>
      <c r="D49">
        <v>46895</v>
      </c>
      <c r="F49" t="s">
        <v>106</v>
      </c>
      <c r="G49">
        <v>77.536754608154297</v>
      </c>
      <c r="H49" t="s">
        <v>186</v>
      </c>
      <c r="I49">
        <v>44311</v>
      </c>
      <c r="K49" t="s">
        <v>166</v>
      </c>
      <c r="L49">
        <v>128.3619513511658</v>
      </c>
      <c r="M49" t="s">
        <v>186</v>
      </c>
      <c r="N49">
        <v>39998</v>
      </c>
    </row>
    <row r="50" spans="1:14" x14ac:dyDescent="0.3">
      <c r="A50" t="s">
        <v>47</v>
      </c>
      <c r="B50">
        <v>63.503160238265991</v>
      </c>
      <c r="C50" t="s">
        <v>186</v>
      </c>
      <c r="D50">
        <v>44581</v>
      </c>
      <c r="F50" t="s">
        <v>107</v>
      </c>
      <c r="G50">
        <v>81.202966451644897</v>
      </c>
      <c r="H50" t="s">
        <v>186</v>
      </c>
      <c r="I50">
        <v>40104</v>
      </c>
      <c r="K50" t="s">
        <v>167</v>
      </c>
      <c r="L50">
        <v>153.84572529792791</v>
      </c>
      <c r="M50" t="s">
        <v>186</v>
      </c>
      <c r="N50">
        <v>43545</v>
      </c>
    </row>
    <row r="51" spans="1:14" x14ac:dyDescent="0.3">
      <c r="A51" t="s">
        <v>48</v>
      </c>
      <c r="B51">
        <v>63.608231782913208</v>
      </c>
      <c r="C51" t="s">
        <v>186</v>
      </c>
      <c r="D51">
        <v>48972</v>
      </c>
      <c r="F51" t="s">
        <v>108</v>
      </c>
      <c r="G51">
        <v>115.1106059551239</v>
      </c>
      <c r="H51" t="s">
        <v>186</v>
      </c>
      <c r="I51">
        <v>44188</v>
      </c>
      <c r="K51" t="s">
        <v>168</v>
      </c>
      <c r="L51">
        <v>116.4603676795959</v>
      </c>
      <c r="M51" t="s">
        <v>186</v>
      </c>
      <c r="N51">
        <v>38695</v>
      </c>
    </row>
    <row r="52" spans="1:14" x14ac:dyDescent="0.3">
      <c r="A52" t="s">
        <v>49</v>
      </c>
      <c r="B52">
        <v>54.568355083465583</v>
      </c>
      <c r="C52" t="s">
        <v>186</v>
      </c>
      <c r="D52">
        <v>44205</v>
      </c>
      <c r="F52" t="s">
        <v>109</v>
      </c>
      <c r="G52">
        <v>112.6811599731445</v>
      </c>
      <c r="H52" t="s">
        <v>186</v>
      </c>
      <c r="I52">
        <v>55085</v>
      </c>
      <c r="K52" t="s">
        <v>169</v>
      </c>
      <c r="L52">
        <v>170.84969663620001</v>
      </c>
      <c r="M52" t="s">
        <v>186</v>
      </c>
      <c r="N52">
        <v>33378</v>
      </c>
    </row>
    <row r="53" spans="1:14" x14ac:dyDescent="0.3">
      <c r="A53" t="s">
        <v>50</v>
      </c>
      <c r="B53">
        <v>63.978017330169678</v>
      </c>
      <c r="C53" t="s">
        <v>186</v>
      </c>
      <c r="D53">
        <v>54661</v>
      </c>
      <c r="F53" t="s">
        <v>110</v>
      </c>
      <c r="G53">
        <v>98.574733257293701</v>
      </c>
      <c r="H53" t="s">
        <v>186</v>
      </c>
      <c r="I53">
        <v>46473</v>
      </c>
      <c r="K53" t="s">
        <v>170</v>
      </c>
      <c r="L53">
        <v>162.4292912483215</v>
      </c>
      <c r="M53" t="s">
        <v>186</v>
      </c>
      <c r="N53">
        <v>47275</v>
      </c>
    </row>
    <row r="54" spans="1:14" x14ac:dyDescent="0.3">
      <c r="A54" t="s">
        <v>51</v>
      </c>
      <c r="B54">
        <v>64.176748991012573</v>
      </c>
      <c r="C54" t="s">
        <v>186</v>
      </c>
      <c r="D54">
        <v>46014</v>
      </c>
      <c r="F54" t="s">
        <v>111</v>
      </c>
      <c r="G54">
        <v>86.140843391418457</v>
      </c>
      <c r="H54" t="s">
        <v>186</v>
      </c>
      <c r="I54">
        <v>35002</v>
      </c>
      <c r="K54" t="s">
        <v>171</v>
      </c>
      <c r="L54">
        <v>163.12726140022281</v>
      </c>
      <c r="M54" t="s">
        <v>186</v>
      </c>
      <c r="N54">
        <v>42860</v>
      </c>
    </row>
    <row r="55" spans="1:14" x14ac:dyDescent="0.3">
      <c r="A55" t="s">
        <v>52</v>
      </c>
      <c r="B55">
        <v>63.171271800994873</v>
      </c>
      <c r="C55" t="s">
        <v>186</v>
      </c>
      <c r="D55">
        <v>43141</v>
      </c>
      <c r="F55" t="s">
        <v>112</v>
      </c>
      <c r="G55">
        <v>73.920503854751587</v>
      </c>
      <c r="H55" t="s">
        <v>186</v>
      </c>
      <c r="I55">
        <v>41884</v>
      </c>
      <c r="K55" t="s">
        <v>172</v>
      </c>
      <c r="L55">
        <v>143.1720213890076</v>
      </c>
      <c r="M55" t="s">
        <v>186</v>
      </c>
      <c r="N55">
        <v>32040</v>
      </c>
    </row>
    <row r="56" spans="1:14" x14ac:dyDescent="0.3">
      <c r="A56" t="s">
        <v>53</v>
      </c>
      <c r="B56">
        <v>72.237562656402588</v>
      </c>
      <c r="C56" t="s">
        <v>186</v>
      </c>
      <c r="D56">
        <v>51842</v>
      </c>
      <c r="F56" t="s">
        <v>113</v>
      </c>
      <c r="G56">
        <v>90.264434099197388</v>
      </c>
      <c r="H56" t="s">
        <v>186</v>
      </c>
      <c r="I56">
        <v>41331</v>
      </c>
      <c r="K56" t="s">
        <v>173</v>
      </c>
      <c r="L56">
        <v>184.0498061180115</v>
      </c>
      <c r="M56" t="s">
        <v>186</v>
      </c>
      <c r="N56">
        <v>38777</v>
      </c>
    </row>
    <row r="57" spans="1:14" x14ac:dyDescent="0.3">
      <c r="A57" t="s">
        <v>54</v>
      </c>
      <c r="B57">
        <v>66.749796390533447</v>
      </c>
      <c r="C57" t="s">
        <v>186</v>
      </c>
      <c r="D57">
        <v>46997</v>
      </c>
      <c r="F57" t="s">
        <v>114</v>
      </c>
      <c r="G57">
        <v>113.07453107833859</v>
      </c>
      <c r="H57" t="s">
        <v>186</v>
      </c>
      <c r="I57">
        <v>41260</v>
      </c>
      <c r="K57" t="s">
        <v>174</v>
      </c>
      <c r="L57">
        <v>132.3979940414429</v>
      </c>
      <c r="M57" t="s">
        <v>186</v>
      </c>
      <c r="N57">
        <v>33733</v>
      </c>
    </row>
    <row r="58" spans="1:14" x14ac:dyDescent="0.3">
      <c r="A58" t="s">
        <v>55</v>
      </c>
      <c r="B58">
        <v>73.454010009765625</v>
      </c>
      <c r="C58" t="s">
        <v>186</v>
      </c>
      <c r="D58">
        <v>39035</v>
      </c>
      <c r="F58" t="s">
        <v>115</v>
      </c>
      <c r="G58">
        <v>85.913209676742554</v>
      </c>
      <c r="H58" t="s">
        <v>186</v>
      </c>
      <c r="I58">
        <v>41356</v>
      </c>
      <c r="K58" t="s">
        <v>175</v>
      </c>
      <c r="L58">
        <v>158.97958779335019</v>
      </c>
      <c r="M58" t="s">
        <v>186</v>
      </c>
      <c r="N58">
        <v>48669</v>
      </c>
    </row>
    <row r="59" spans="1:14" x14ac:dyDescent="0.3">
      <c r="A59" t="s">
        <v>56</v>
      </c>
      <c r="B59">
        <v>98.612837791442871</v>
      </c>
      <c r="C59" t="s">
        <v>186</v>
      </c>
      <c r="D59">
        <v>43381</v>
      </c>
      <c r="F59" t="s">
        <v>116</v>
      </c>
      <c r="G59">
        <v>110.1116557121277</v>
      </c>
      <c r="H59" t="s">
        <v>186</v>
      </c>
      <c r="I59">
        <v>45106</v>
      </c>
      <c r="K59" t="s">
        <v>176</v>
      </c>
      <c r="L59">
        <v>168.5498225688934</v>
      </c>
      <c r="M59" t="s">
        <v>186</v>
      </c>
      <c r="N59">
        <v>39636</v>
      </c>
    </row>
    <row r="60" spans="1:14" x14ac:dyDescent="0.3">
      <c r="A60" t="s">
        <v>57</v>
      </c>
      <c r="B60">
        <v>60.785930633544922</v>
      </c>
      <c r="C60" t="s">
        <v>186</v>
      </c>
      <c r="D60">
        <v>45880</v>
      </c>
      <c r="F60" t="s">
        <v>117</v>
      </c>
      <c r="G60">
        <v>113.835620880127</v>
      </c>
      <c r="H60" t="s">
        <v>186</v>
      </c>
      <c r="I60">
        <v>46811</v>
      </c>
      <c r="K60" t="s">
        <v>177</v>
      </c>
      <c r="L60">
        <v>160.63890790939331</v>
      </c>
      <c r="M60" t="s">
        <v>186</v>
      </c>
      <c r="N60">
        <v>35751</v>
      </c>
    </row>
    <row r="61" spans="1:14" x14ac:dyDescent="0.3">
      <c r="A61" t="s">
        <v>58</v>
      </c>
      <c r="B61">
        <v>77.831654787063599</v>
      </c>
      <c r="C61" t="s">
        <v>186</v>
      </c>
      <c r="D61">
        <v>49338</v>
      </c>
      <c r="F61" t="s">
        <v>118</v>
      </c>
      <c r="G61">
        <v>117.99929571151731</v>
      </c>
      <c r="H61" t="s">
        <v>186</v>
      </c>
      <c r="I61">
        <v>43444</v>
      </c>
      <c r="K61" t="s">
        <v>178</v>
      </c>
      <c r="L61">
        <v>144.07070565223691</v>
      </c>
      <c r="M61" t="s">
        <v>186</v>
      </c>
      <c r="N61">
        <v>34353</v>
      </c>
    </row>
    <row r="62" spans="1:14" x14ac:dyDescent="0.3">
      <c r="A62" t="s">
        <v>59</v>
      </c>
      <c r="B62">
        <v>68.200665473937988</v>
      </c>
      <c r="C62" t="s">
        <v>186</v>
      </c>
      <c r="D62">
        <v>51238</v>
      </c>
      <c r="F62" t="s">
        <v>119</v>
      </c>
      <c r="G62">
        <v>95.035358190536499</v>
      </c>
      <c r="H62" t="s">
        <v>186</v>
      </c>
      <c r="I62">
        <v>54940</v>
      </c>
      <c r="K62" t="s">
        <v>179</v>
      </c>
      <c r="L62">
        <v>141.7640559673309</v>
      </c>
      <c r="M62" t="s">
        <v>186</v>
      </c>
      <c r="N62">
        <v>33026</v>
      </c>
    </row>
    <row r="63" spans="1:14" x14ac:dyDescent="0.3">
      <c r="A63" t="s">
        <v>60</v>
      </c>
      <c r="B63">
        <v>48.181983947753913</v>
      </c>
      <c r="C63" t="s">
        <v>186</v>
      </c>
      <c r="D63">
        <v>43313</v>
      </c>
      <c r="F63" t="s">
        <v>120</v>
      </c>
      <c r="G63">
        <v>107.9350731372833</v>
      </c>
      <c r="H63" t="s">
        <v>186</v>
      </c>
      <c r="I63">
        <v>47921</v>
      </c>
      <c r="K63" t="s">
        <v>180</v>
      </c>
      <c r="L63">
        <v>129.16804885864261</v>
      </c>
      <c r="M63" t="s">
        <v>186</v>
      </c>
      <c r="N63">
        <v>40169</v>
      </c>
    </row>
    <row r="64" spans="1:14" x14ac:dyDescent="0.3">
      <c r="A64" t="s">
        <v>61</v>
      </c>
      <c r="B64">
        <v>71.081169366836548</v>
      </c>
      <c r="C64" t="s">
        <v>186</v>
      </c>
      <c r="D64">
        <v>51072</v>
      </c>
      <c r="F64" t="s">
        <v>121</v>
      </c>
      <c r="G64">
        <v>103.0469815731049</v>
      </c>
      <c r="H64" t="s">
        <v>186</v>
      </c>
      <c r="I64">
        <v>39497</v>
      </c>
      <c r="K64" t="s">
        <v>181</v>
      </c>
      <c r="L64">
        <v>157.46843838691709</v>
      </c>
      <c r="M64" t="s">
        <v>186</v>
      </c>
      <c r="N64">
        <v>39328</v>
      </c>
    </row>
    <row r="65" spans="1:14" x14ac:dyDescent="0.3">
      <c r="A65" t="s">
        <v>62</v>
      </c>
      <c r="B65">
        <v>65.236000776290894</v>
      </c>
      <c r="C65" t="s">
        <v>186</v>
      </c>
      <c r="D65">
        <v>58003</v>
      </c>
      <c r="F65" t="s">
        <v>122</v>
      </c>
      <c r="G65">
        <v>95.655629873275757</v>
      </c>
      <c r="H65" t="s">
        <v>186</v>
      </c>
      <c r="I65">
        <v>45252</v>
      </c>
      <c r="K65" t="s">
        <v>182</v>
      </c>
      <c r="L65">
        <v>143.84887909889221</v>
      </c>
      <c r="M65" t="s">
        <v>186</v>
      </c>
      <c r="N65">
        <v>46844</v>
      </c>
    </row>
    <row r="66" spans="1:14" x14ac:dyDescent="0.3">
      <c r="A66" t="s">
        <v>63</v>
      </c>
      <c r="B66">
        <v>86.636075258255005</v>
      </c>
      <c r="C66" t="s">
        <v>186</v>
      </c>
      <c r="D66">
        <v>46721</v>
      </c>
      <c r="F66" t="s">
        <v>123</v>
      </c>
      <c r="G66">
        <v>104.6378066539764</v>
      </c>
      <c r="H66" t="s">
        <v>186</v>
      </c>
      <c r="I66">
        <v>43724</v>
      </c>
      <c r="K66" t="s">
        <v>183</v>
      </c>
      <c r="L66">
        <v>157.734411239624</v>
      </c>
      <c r="M66" t="s">
        <v>186</v>
      </c>
      <c r="N66">
        <v>39554</v>
      </c>
    </row>
    <row r="67" spans="1:14" x14ac:dyDescent="0.3">
      <c r="A67" t="s">
        <v>64</v>
      </c>
      <c r="B67">
        <v>62.346182107925422</v>
      </c>
      <c r="C67" t="s">
        <v>186</v>
      </c>
      <c r="D67">
        <v>46540</v>
      </c>
      <c r="F67" t="s">
        <v>124</v>
      </c>
      <c r="G67">
        <v>101.8901863098145</v>
      </c>
      <c r="H67" t="s">
        <v>186</v>
      </c>
      <c r="I67">
        <v>39444</v>
      </c>
      <c r="K67" t="s">
        <v>184</v>
      </c>
      <c r="L67">
        <v>159.44688749313349</v>
      </c>
      <c r="M67" t="s">
        <v>186</v>
      </c>
      <c r="N67">
        <v>43450</v>
      </c>
    </row>
    <row r="68" spans="1:14" x14ac:dyDescent="0.3">
      <c r="A68" t="s">
        <v>187</v>
      </c>
      <c r="B68">
        <v>66.481203901767728</v>
      </c>
      <c r="C68" t="s">
        <v>186</v>
      </c>
      <c r="D68">
        <v>47383.85</v>
      </c>
      <c r="F68" t="s">
        <v>187</v>
      </c>
      <c r="G68">
        <v>100.8480444669724</v>
      </c>
      <c r="H68" t="s">
        <v>186</v>
      </c>
      <c r="I68">
        <v>44045.15</v>
      </c>
      <c r="K68" t="s">
        <v>187</v>
      </c>
      <c r="L68">
        <v>151.06444596052171</v>
      </c>
      <c r="M68" t="s">
        <v>186</v>
      </c>
      <c r="N68">
        <v>39378.5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G14" sqref="G14"/>
    </sheetView>
  </sheetViews>
  <sheetFormatPr defaultRowHeight="14.5" x14ac:dyDescent="0.3"/>
  <cols>
    <col min="1" max="1" width="7" bestFit="1" customWidth="1"/>
    <col min="2" max="2" width="22.19921875" bestFit="1" customWidth="1"/>
    <col min="6" max="6" width="10.19921875" bestFit="1" customWidth="1"/>
  </cols>
  <sheetData>
    <row r="1" spans="1:6" x14ac:dyDescent="0.3">
      <c r="A1" t="s">
        <v>188</v>
      </c>
      <c r="B1" t="s">
        <v>195</v>
      </c>
      <c r="E1" s="11" t="s">
        <v>188</v>
      </c>
      <c r="F1" s="11" t="s">
        <v>196</v>
      </c>
    </row>
    <row r="2" spans="1:6" x14ac:dyDescent="0.3">
      <c r="A2" t="s">
        <v>189</v>
      </c>
      <c r="B2">
        <f>tabu!D22/model_relax!C22</f>
        <v>1.2021581808978021</v>
      </c>
      <c r="E2" s="11" t="s">
        <v>189</v>
      </c>
      <c r="F2" s="11">
        <f>1-(tabu!$D22-model_not_relax!$C22)/model_not_relax!$C22</f>
        <v>0.81077829160681625</v>
      </c>
    </row>
    <row r="3" spans="1:6" x14ac:dyDescent="0.3">
      <c r="A3" t="s">
        <v>190</v>
      </c>
      <c r="B3">
        <f>1-(tabu!I22-model_relax!I22)/model_relax!I22</f>
        <v>0.8608905422408788</v>
      </c>
      <c r="E3" s="11" t="s">
        <v>190</v>
      </c>
      <c r="F3" s="11">
        <f>1-(tabu!I22-model_not_relax!I22)/model_not_relax!I22</f>
        <v>0.8930432352942177</v>
      </c>
    </row>
    <row r="4" spans="1:6" x14ac:dyDescent="0.3">
      <c r="A4" t="s">
        <v>191</v>
      </c>
      <c r="B4">
        <f>1-(tabu!N22-model_relax!O22)/model_relax!O22</f>
        <v>0.87105485769142976</v>
      </c>
      <c r="E4" s="11" t="s">
        <v>191</v>
      </c>
      <c r="F4" s="11">
        <f>1-(tabu!N22-model_not_relax!O22)/model_not_relax!O22</f>
        <v>0.91521156620215638</v>
      </c>
    </row>
    <row r="5" spans="1:6" x14ac:dyDescent="0.3">
      <c r="A5" t="s">
        <v>192</v>
      </c>
      <c r="B5">
        <f>1-(tabu!D45-model_relax!C45)/model_relax!C45</f>
        <v>0.57884374687759899</v>
      </c>
      <c r="E5" s="11" t="s">
        <v>192</v>
      </c>
      <c r="F5" s="11">
        <f>1-(tabu!$D45-model_not_relax!$C45)/model_not_relax!$C45</f>
        <v>0.55300122804897933</v>
      </c>
    </row>
    <row r="6" spans="1:6" x14ac:dyDescent="0.3">
      <c r="A6" t="s">
        <v>193</v>
      </c>
      <c r="B6">
        <f>1-(tabu!I45-model_relax!I45)/model_relax!I45</f>
        <v>0.70000017203336595</v>
      </c>
      <c r="E6" s="11" t="s">
        <v>193</v>
      </c>
      <c r="F6" s="11">
        <f>1-(tabu!I45-model_not_relax!I45)/model_not_relax!I45</f>
        <v>0.68301254328097172</v>
      </c>
    </row>
    <row r="7" spans="1:6" x14ac:dyDescent="0.3">
      <c r="A7" t="s">
        <v>194</v>
      </c>
      <c r="B7">
        <f>1-(tabu!N45-model_relax!O45)/model_relax!O25</f>
        <v>0.83481822148188833</v>
      </c>
      <c r="E7" s="11" t="s">
        <v>194</v>
      </c>
      <c r="F7" s="11">
        <f>1-(tabu!N45-model_not_relax!O45)/model_not_relax!O45</f>
        <v>0.83416310029686069</v>
      </c>
    </row>
    <row r="8" spans="1:6" x14ac:dyDescent="0.3">
      <c r="A8" t="s">
        <v>192</v>
      </c>
      <c r="B8">
        <f>1-(tabu!D68-model_relax!C68)/model_relax!C68</f>
        <v>0.24399910374894485</v>
      </c>
      <c r="E8" s="11" t="s">
        <v>192</v>
      </c>
      <c r="F8" s="11">
        <f>1-(tabu!$D68-model_not_relax!$C68)/model_not_relax!$C68</f>
        <v>-4.3743727653348552E-2</v>
      </c>
    </row>
    <row r="9" spans="1:6" x14ac:dyDescent="0.3">
      <c r="A9" t="s">
        <v>193</v>
      </c>
      <c r="B9">
        <f>1-(tabu!I68-model_relax!I68)/model_relax!I68</f>
        <v>0.38510079151433296</v>
      </c>
      <c r="E9" s="11" t="s">
        <v>193</v>
      </c>
      <c r="F9" s="11">
        <f>1-(tabu!I68-model_not_relax!I68)/model_not_relax!I68</f>
        <v>5.797396056661408E-2</v>
      </c>
    </row>
    <row r="10" spans="1:6" x14ac:dyDescent="0.3">
      <c r="A10" t="s">
        <v>194</v>
      </c>
      <c r="B10">
        <f>1-(tabu!N68-model_relax!O68)/model_relax!O68</f>
        <v>0.59337469531467468</v>
      </c>
      <c r="E10" s="11" t="s">
        <v>194</v>
      </c>
      <c r="F10" s="11">
        <f>1-(tabu!N68-model_not_relax!O68)/model_not_relax!O68</f>
        <v>0.27319321065940871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12CF-3A5F-45D7-B361-3F0E0EF94153}">
  <dimension ref="A3:E8"/>
  <sheetViews>
    <sheetView workbookViewId="0">
      <selection activeCell="A3" sqref="A3"/>
    </sheetView>
  </sheetViews>
  <sheetFormatPr defaultRowHeight="14.5" x14ac:dyDescent="0.3"/>
  <cols>
    <col min="1" max="1" width="32.69921875" bestFit="1" customWidth="1"/>
    <col min="2" max="5" width="13.796875" bestFit="1" customWidth="1"/>
  </cols>
  <sheetData>
    <row r="3" spans="1:5" x14ac:dyDescent="0.3">
      <c r="A3" s="29" t="s">
        <v>242</v>
      </c>
      <c r="B3" s="29" t="s">
        <v>212</v>
      </c>
    </row>
    <row r="4" spans="1:5" x14ac:dyDescent="0.3">
      <c r="A4" s="29" t="s">
        <v>210</v>
      </c>
      <c r="B4" s="11">
        <v>15</v>
      </c>
      <c r="C4" s="11">
        <v>25</v>
      </c>
      <c r="D4" s="11">
        <v>50</v>
      </c>
      <c r="E4" s="11" t="s">
        <v>211</v>
      </c>
    </row>
    <row r="5" spans="1:5" x14ac:dyDescent="0.3">
      <c r="A5" s="36">
        <v>2</v>
      </c>
      <c r="B5" s="30">
        <v>0.2811336509406609</v>
      </c>
      <c r="C5" s="30">
        <v>0.44314203744765673</v>
      </c>
      <c r="D5" s="30">
        <v>0.69722678334394383</v>
      </c>
      <c r="E5" s="30">
        <v>0.47383415724408717</v>
      </c>
    </row>
    <row r="6" spans="1:5" x14ac:dyDescent="0.3">
      <c r="A6" s="36">
        <v>3</v>
      </c>
      <c r="B6" s="30">
        <v>0.17800051773362174</v>
      </c>
      <c r="C6" s="30">
        <v>0.37380304716706159</v>
      </c>
      <c r="D6" s="30">
        <v>0.60181870233728307</v>
      </c>
      <c r="E6" s="30">
        <v>0.38454075574598889</v>
      </c>
    </row>
    <row r="7" spans="1:5" x14ac:dyDescent="0.3">
      <c r="A7" s="36">
        <v>5</v>
      </c>
      <c r="B7" s="30">
        <v>0.13754602108133582</v>
      </c>
      <c r="C7" s="30">
        <v>0.22444498208352875</v>
      </c>
      <c r="D7" s="30">
        <v>0.42939227668455648</v>
      </c>
      <c r="E7" s="30">
        <v>0.26379442661647373</v>
      </c>
    </row>
    <row r="8" spans="1:5" x14ac:dyDescent="0.3">
      <c r="A8" s="36" t="s">
        <v>211</v>
      </c>
      <c r="B8" s="30">
        <v>0.19889339658520611</v>
      </c>
      <c r="C8" s="30">
        <v>0.34713002223274897</v>
      </c>
      <c r="D8" s="30">
        <v>0.57614592078859461</v>
      </c>
      <c r="E8" s="30">
        <v>0.37405644653551656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7C71-AD3C-46DA-88CF-14A95AD4CBDE}">
  <dimension ref="A3:C20"/>
  <sheetViews>
    <sheetView workbookViewId="0">
      <selection activeCell="A3" sqref="A3"/>
    </sheetView>
  </sheetViews>
  <sheetFormatPr defaultRowHeight="14.5" x14ac:dyDescent="0.3"/>
  <sheetData>
    <row r="3" spans="1:3" x14ac:dyDescent="0.3">
      <c r="A3" s="38"/>
      <c r="B3" s="39"/>
      <c r="C3" s="40"/>
    </row>
    <row r="4" spans="1:3" x14ac:dyDescent="0.3">
      <c r="A4" s="41"/>
      <c r="B4" s="42"/>
      <c r="C4" s="43"/>
    </row>
    <row r="5" spans="1:3" x14ac:dyDescent="0.3">
      <c r="A5" s="41"/>
      <c r="B5" s="42"/>
      <c r="C5" s="43"/>
    </row>
    <row r="6" spans="1:3" x14ac:dyDescent="0.3">
      <c r="A6" s="41"/>
      <c r="B6" s="42"/>
      <c r="C6" s="43"/>
    </row>
    <row r="7" spans="1:3" x14ac:dyDescent="0.3">
      <c r="A7" s="41"/>
      <c r="B7" s="42"/>
      <c r="C7" s="43"/>
    </row>
    <row r="8" spans="1:3" x14ac:dyDescent="0.3">
      <c r="A8" s="41"/>
      <c r="B8" s="42"/>
      <c r="C8" s="43"/>
    </row>
    <row r="9" spans="1:3" x14ac:dyDescent="0.3">
      <c r="A9" s="41"/>
      <c r="B9" s="42"/>
      <c r="C9" s="43"/>
    </row>
    <row r="10" spans="1:3" x14ac:dyDescent="0.3">
      <c r="A10" s="41"/>
      <c r="B10" s="42"/>
      <c r="C10" s="43"/>
    </row>
    <row r="11" spans="1:3" x14ac:dyDescent="0.3">
      <c r="A11" s="41"/>
      <c r="B11" s="42"/>
      <c r="C11" s="43"/>
    </row>
    <row r="12" spans="1:3" x14ac:dyDescent="0.3">
      <c r="A12" s="41"/>
      <c r="B12" s="42"/>
      <c r="C12" s="43"/>
    </row>
    <row r="13" spans="1:3" x14ac:dyDescent="0.3">
      <c r="A13" s="41"/>
      <c r="B13" s="42"/>
      <c r="C13" s="43"/>
    </row>
    <row r="14" spans="1:3" x14ac:dyDescent="0.3">
      <c r="A14" s="41"/>
      <c r="B14" s="42"/>
      <c r="C14" s="43"/>
    </row>
    <row r="15" spans="1:3" x14ac:dyDescent="0.3">
      <c r="A15" s="41"/>
      <c r="B15" s="42"/>
      <c r="C15" s="43"/>
    </row>
    <row r="16" spans="1:3" x14ac:dyDescent="0.3">
      <c r="A16" s="41"/>
      <c r="B16" s="42"/>
      <c r="C16" s="43"/>
    </row>
    <row r="17" spans="1:3" x14ac:dyDescent="0.3">
      <c r="A17" s="41"/>
      <c r="B17" s="42"/>
      <c r="C17" s="43"/>
    </row>
    <row r="18" spans="1:3" x14ac:dyDescent="0.3">
      <c r="A18" s="41"/>
      <c r="B18" s="42"/>
      <c r="C18" s="43"/>
    </row>
    <row r="19" spans="1:3" x14ac:dyDescent="0.3">
      <c r="A19" s="41"/>
      <c r="B19" s="42"/>
      <c r="C19" s="43"/>
    </row>
    <row r="20" spans="1:3" x14ac:dyDescent="0.3">
      <c r="A20" s="44"/>
      <c r="B20" s="45"/>
      <c r="C20" s="4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7658-8A64-4304-9686-A97457FF9030}">
  <dimension ref="A3:E19"/>
  <sheetViews>
    <sheetView tabSelected="1" workbookViewId="0">
      <selection activeCell="E16" sqref="A11:E16"/>
    </sheetView>
  </sheetViews>
  <sheetFormatPr defaultRowHeight="14.5" x14ac:dyDescent="0.3"/>
  <cols>
    <col min="1" max="1" width="20.59765625" bestFit="1" customWidth="1"/>
    <col min="2" max="5" width="13.796875" bestFit="1" customWidth="1"/>
  </cols>
  <sheetData>
    <row r="3" spans="1:5" x14ac:dyDescent="0.3">
      <c r="A3" s="29" t="s">
        <v>243</v>
      </c>
      <c r="B3" s="29" t="s">
        <v>212</v>
      </c>
    </row>
    <row r="4" spans="1:5" x14ac:dyDescent="0.3">
      <c r="A4" s="29" t="s">
        <v>210</v>
      </c>
      <c r="B4" s="32">
        <v>15</v>
      </c>
      <c r="C4" s="32">
        <v>25</v>
      </c>
      <c r="D4" s="32">
        <v>50</v>
      </c>
      <c r="E4" s="32" t="s">
        <v>211</v>
      </c>
    </row>
    <row r="5" spans="1:5" x14ac:dyDescent="0.3">
      <c r="A5" s="31">
        <v>2</v>
      </c>
      <c r="B5" s="30">
        <v>832.96684074401799</v>
      </c>
      <c r="C5" s="30">
        <v>1800.0314464569001</v>
      </c>
      <c r="D5" s="30">
        <v>1800.01440811157</v>
      </c>
      <c r="E5" s="30">
        <v>832.96684074401799</v>
      </c>
    </row>
    <row r="6" spans="1:5" x14ac:dyDescent="0.3">
      <c r="A6" s="31">
        <v>3</v>
      </c>
      <c r="B6" s="30">
        <v>1257.8134307861301</v>
      </c>
      <c r="C6" s="30">
        <v>1800.02025222778</v>
      </c>
      <c r="D6" s="30">
        <v>1800.0156173706</v>
      </c>
      <c r="E6" s="30">
        <v>1257.8134307861301</v>
      </c>
    </row>
    <row r="7" spans="1:5" x14ac:dyDescent="0.3">
      <c r="A7" s="31">
        <v>5</v>
      </c>
      <c r="B7" s="30">
        <v>601.08539009094204</v>
      </c>
      <c r="C7" s="30">
        <v>1800.0298194885199</v>
      </c>
      <c r="D7" s="30">
        <v>1800.0043087005599</v>
      </c>
      <c r="E7" s="30">
        <v>601.08539009094204</v>
      </c>
    </row>
    <row r="8" spans="1:5" x14ac:dyDescent="0.3">
      <c r="A8" s="31" t="s">
        <v>211</v>
      </c>
      <c r="B8" s="30">
        <v>601.08539009094204</v>
      </c>
      <c r="C8" s="30">
        <v>1800.02025222778</v>
      </c>
      <c r="D8" s="30">
        <v>1800.0043087005599</v>
      </c>
      <c r="E8" s="30">
        <v>601.08539009094204</v>
      </c>
    </row>
    <row r="11" spans="1:5" x14ac:dyDescent="0.3">
      <c r="B11" s="30"/>
      <c r="C11" s="30"/>
    </row>
    <row r="12" spans="1:5" x14ac:dyDescent="0.3">
      <c r="B12" s="30"/>
      <c r="C12" s="30"/>
    </row>
    <row r="13" spans="1:5" x14ac:dyDescent="0.3">
      <c r="B13" s="30"/>
      <c r="C13" s="30"/>
    </row>
    <row r="14" spans="1:5" x14ac:dyDescent="0.3">
      <c r="B14" s="30"/>
      <c r="C14" s="30"/>
    </row>
    <row r="15" spans="1:5" x14ac:dyDescent="0.3">
      <c r="B15" s="30"/>
      <c r="C15" s="30"/>
    </row>
    <row r="16" spans="1:5" x14ac:dyDescent="0.3">
      <c r="B16" s="30"/>
      <c r="C16" s="30"/>
    </row>
    <row r="17" spans="2:3" x14ac:dyDescent="0.3">
      <c r="B17" s="30"/>
      <c r="C17" s="30"/>
    </row>
    <row r="18" spans="2:3" x14ac:dyDescent="0.3">
      <c r="B18" s="30"/>
      <c r="C18" s="30"/>
    </row>
    <row r="19" spans="2:3" x14ac:dyDescent="0.3">
      <c r="B19" s="30"/>
      <c r="C19" s="30"/>
    </row>
  </sheetData>
  <phoneticPr fontId="2" type="noConversion"/>
  <pageMargins left="0.7" right="0.7" top="0.75" bottom="0.75" header="0.3" footer="0.3"/>
  <pageSetup paperSize="9" orientation="portrait" horizontalDpi="30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2"/>
  <sheetViews>
    <sheetView topLeftCell="A161" workbookViewId="0">
      <pane xSplit="1" topLeftCell="W1" activePane="topRight" state="frozen"/>
      <selection pane="topRight" activeCell="H16" sqref="H16"/>
    </sheetView>
  </sheetViews>
  <sheetFormatPr defaultRowHeight="14.5" x14ac:dyDescent="0.3"/>
  <cols>
    <col min="1" max="1" width="10" bestFit="1" customWidth="1"/>
    <col min="2" max="2" width="9.796875" style="11" bestFit="1" customWidth="1"/>
    <col min="3" max="3" width="6.59765625" style="11" bestFit="1" customWidth="1"/>
    <col min="4" max="4" width="17.59765625" bestFit="1" customWidth="1"/>
    <col min="5" max="5" width="15" hidden="1" customWidth="1"/>
    <col min="6" max="6" width="12.59765625" hidden="1" customWidth="1"/>
    <col min="7" max="7" width="12.3984375" hidden="1" customWidth="1"/>
    <col min="8" max="8" width="16.296875" bestFit="1" customWidth="1"/>
    <col min="9" max="10" width="13.796875" bestFit="1" customWidth="1"/>
    <col min="11" max="11" width="11.09765625" bestFit="1" customWidth="1"/>
    <col min="12" max="12" width="12.59765625" bestFit="1" customWidth="1"/>
    <col min="13" max="13" width="16.296875" bestFit="1" customWidth="1"/>
    <col min="14" max="14" width="8.5" bestFit="1" customWidth="1"/>
    <col min="15" max="15" width="46.296875" bestFit="1" customWidth="1"/>
    <col min="16" max="16" width="30.19921875" bestFit="1" customWidth="1"/>
    <col min="17" max="17" width="26.09765625" bestFit="1" customWidth="1"/>
    <col min="18" max="18" width="48.8984375" bestFit="1" customWidth="1"/>
    <col min="19" max="19" width="12.59765625" bestFit="1" customWidth="1"/>
    <col min="20" max="20" width="6.3984375" bestFit="1" customWidth="1"/>
    <col min="21" max="22" width="12.59765625" bestFit="1" customWidth="1"/>
    <col min="23" max="23" width="6.3984375" bestFit="1" customWidth="1"/>
    <col min="24" max="24" width="12.59765625" bestFit="1" customWidth="1"/>
    <col min="25" max="25" width="11.09765625" style="11" bestFit="1" customWidth="1"/>
    <col min="26" max="26" width="19.5" style="11" bestFit="1" customWidth="1"/>
    <col min="27" max="27" width="8.796875" style="11"/>
    <col min="28" max="28" width="12.59765625" bestFit="1" customWidth="1"/>
    <col min="29" max="29" width="6.3984375" bestFit="1" customWidth="1"/>
    <col min="30" max="30" width="12.59765625" bestFit="1" customWidth="1"/>
  </cols>
  <sheetData>
    <row r="1" spans="1:30" x14ac:dyDescent="0.3">
      <c r="A1" s="12" t="s">
        <v>0</v>
      </c>
      <c r="B1" s="12" t="s">
        <v>208</v>
      </c>
      <c r="C1" s="12" t="s">
        <v>209</v>
      </c>
      <c r="D1" s="12" t="s">
        <v>197</v>
      </c>
      <c r="E1" s="12" t="s">
        <v>198</v>
      </c>
      <c r="F1" s="12" t="s">
        <v>199</v>
      </c>
      <c r="G1" s="12" t="s">
        <v>203</v>
      </c>
      <c r="H1" s="21" t="s">
        <v>200</v>
      </c>
      <c r="I1" s="21" t="s">
        <v>201</v>
      </c>
      <c r="J1" s="21" t="s">
        <v>202</v>
      </c>
      <c r="K1" s="21" t="s">
        <v>204</v>
      </c>
      <c r="L1" s="22" t="s">
        <v>205</v>
      </c>
      <c r="M1" s="24" t="s">
        <v>206</v>
      </c>
      <c r="N1" s="25" t="s">
        <v>219</v>
      </c>
      <c r="O1" s="26" t="s">
        <v>207</v>
      </c>
      <c r="P1" t="s">
        <v>217</v>
      </c>
      <c r="Q1" s="11" t="s">
        <v>218</v>
      </c>
      <c r="R1" s="26" t="s">
        <v>220</v>
      </c>
      <c r="S1" t="s">
        <v>222</v>
      </c>
      <c r="T1" t="s">
        <v>223</v>
      </c>
      <c r="U1" t="s">
        <v>224</v>
      </c>
      <c r="V1" s="11" t="s">
        <v>225</v>
      </c>
      <c r="W1" s="11" t="s">
        <v>226</v>
      </c>
      <c r="X1" s="11" t="s">
        <v>227</v>
      </c>
      <c r="Y1" s="11" t="s">
        <v>239</v>
      </c>
      <c r="Z1" s="11" t="s">
        <v>241</v>
      </c>
      <c r="AA1" s="11" t="s">
        <v>240</v>
      </c>
      <c r="AB1" s="11" t="s">
        <v>228</v>
      </c>
      <c r="AC1" s="11" t="s">
        <v>229</v>
      </c>
      <c r="AD1" s="11" t="s">
        <v>230</v>
      </c>
    </row>
    <row r="2" spans="1:30" x14ac:dyDescent="0.3">
      <c r="A2" s="6" t="s">
        <v>5</v>
      </c>
      <c r="B2" s="28">
        <v>2</v>
      </c>
      <c r="C2" s="28">
        <v>15</v>
      </c>
      <c r="D2" s="7">
        <v>9.7948074340820295</v>
      </c>
      <c r="E2" s="7">
        <v>7454.9999961904696</v>
      </c>
      <c r="F2" s="7">
        <v>7454.9999961904696</v>
      </c>
      <c r="G2" s="8">
        <v>0</v>
      </c>
      <c r="H2" s="14">
        <v>1800.09080123901</v>
      </c>
      <c r="I2" s="14">
        <v>7486.2256724564804</v>
      </c>
      <c r="J2" s="14">
        <v>7585.9999881609401</v>
      </c>
      <c r="K2" s="15">
        <v>1.3152427611412099E-2</v>
      </c>
      <c r="L2" s="23">
        <f>MAX(F2, I2)</f>
        <v>7486.2256724564804</v>
      </c>
      <c r="M2" s="11">
        <v>1.502830982208252</v>
      </c>
      <c r="N2" s="25">
        <v>8901</v>
      </c>
      <c r="O2" s="27" t="b">
        <f>AD2=(N2-L2)/L2</f>
        <v>0</v>
      </c>
      <c r="P2" s="11">
        <v>3.6988832950592041</v>
      </c>
      <c r="Q2" s="11">
        <v>7777</v>
      </c>
      <c r="R2">
        <f>(Q2-L2)/L2</f>
        <v>3.8841245277088585E-2</v>
      </c>
      <c r="S2" s="11">
        <v>6.3449203968048096</v>
      </c>
      <c r="T2" s="11">
        <v>7795</v>
      </c>
      <c r="U2">
        <f>(T2-L2)/L2</f>
        <v>4.1245661172033626E-2</v>
      </c>
      <c r="V2" s="11">
        <v>8.6026546955108643</v>
      </c>
      <c r="W2" s="11">
        <v>7869</v>
      </c>
      <c r="X2">
        <f>(W2-L2)/L2</f>
        <v>5.1130482073474356E-2</v>
      </c>
      <c r="Y2" s="11">
        <v>1.9946098327636719E-3</v>
      </c>
      <c r="Z2" s="11">
        <v>9441</v>
      </c>
      <c r="AA2" s="11">
        <f>(Z2-L2)/L2</f>
        <v>0.26111613689867474</v>
      </c>
      <c r="AB2" s="11">
        <v>5.1577732563018799</v>
      </c>
      <c r="AC2" s="11">
        <v>7875</v>
      </c>
      <c r="AD2">
        <f>(AC2-L2)/L2</f>
        <v>5.1931954038456039E-2</v>
      </c>
    </row>
    <row r="3" spans="1:30" x14ac:dyDescent="0.3">
      <c r="A3" s="6" t="s">
        <v>6</v>
      </c>
      <c r="B3" s="28">
        <v>2</v>
      </c>
      <c r="C3" s="28">
        <v>15</v>
      </c>
      <c r="D3" s="7">
        <v>19.1431159973144</v>
      </c>
      <c r="E3" s="7">
        <v>8838</v>
      </c>
      <c r="F3" s="7">
        <v>8838</v>
      </c>
      <c r="G3" s="8">
        <v>0</v>
      </c>
      <c r="H3" s="14">
        <v>1800.08839607238</v>
      </c>
      <c r="I3" s="14">
        <v>8836.8082853178094</v>
      </c>
      <c r="J3" s="14">
        <v>8900.9999918046306</v>
      </c>
      <c r="K3" s="15">
        <v>7.2117409893185103E-3</v>
      </c>
      <c r="L3" s="23">
        <f t="shared" ref="L3:L66" si="0">MAX(F3, I3)</f>
        <v>8838</v>
      </c>
      <c r="M3" s="11">
        <v>1.639037132263184</v>
      </c>
      <c r="N3" s="25">
        <v>10462</v>
      </c>
      <c r="O3" s="27">
        <f t="shared" ref="O3:O66" si="1">(N3-L3)/L3</f>
        <v>0.18375198008599231</v>
      </c>
      <c r="P3" s="11">
        <v>4.0541696548461914</v>
      </c>
      <c r="Q3" s="11">
        <v>9539</v>
      </c>
      <c r="R3" s="11">
        <f t="shared" ref="R3:R66" si="2">(Q3-L3)/L3</f>
        <v>7.9316587463226979E-2</v>
      </c>
      <c r="S3" s="11">
        <v>5.6973197460174561</v>
      </c>
      <c r="T3" s="11">
        <v>9313</v>
      </c>
      <c r="U3" s="11">
        <f t="shared" ref="U3:U66" si="3">(T3-L3)/L3</f>
        <v>5.3745191219732973E-2</v>
      </c>
      <c r="V3" s="11">
        <v>6.402935266494751</v>
      </c>
      <c r="W3" s="11">
        <v>9313</v>
      </c>
      <c r="X3" s="11">
        <f t="shared" ref="X3:X66" si="4">(W3-L3)/L3</f>
        <v>5.3745191219732973E-2</v>
      </c>
      <c r="Y3" s="11">
        <v>9.8824501037597656E-4</v>
      </c>
      <c r="Z3" s="11">
        <v>11529</v>
      </c>
      <c r="AA3" s="11">
        <f t="shared" ref="AA3:AA66" si="5">(Z3-L3)/L3</f>
        <v>0.3044806517311609</v>
      </c>
      <c r="AB3" s="11">
        <v>6.7312359809875488</v>
      </c>
      <c r="AC3" s="11">
        <v>9217</v>
      </c>
      <c r="AD3" s="11">
        <f t="shared" ref="AD3:AD66" si="6">(AC3-L3)/L3</f>
        <v>4.2883005204797466E-2</v>
      </c>
    </row>
    <row r="4" spans="1:30" x14ac:dyDescent="0.3">
      <c r="A4" s="6" t="s">
        <v>7</v>
      </c>
      <c r="B4" s="28">
        <v>2</v>
      </c>
      <c r="C4" s="28">
        <v>15</v>
      </c>
      <c r="D4" s="7">
        <v>30.552299499511701</v>
      </c>
      <c r="E4" s="7">
        <v>9309.9999999999909</v>
      </c>
      <c r="F4" s="7">
        <v>9310</v>
      </c>
      <c r="G4" s="8">
        <v>3.9076034447816398E-16</v>
      </c>
      <c r="H4" s="14">
        <v>1816.55871772766</v>
      </c>
      <c r="I4" s="14">
        <v>9374.9934869514691</v>
      </c>
      <c r="J4" s="14">
        <v>9425.9997641542104</v>
      </c>
      <c r="K4" s="15">
        <v>5.4112325990827602E-3</v>
      </c>
      <c r="L4" s="23">
        <f t="shared" si="0"/>
        <v>9374.9934869514691</v>
      </c>
      <c r="M4" s="11">
        <v>1.5742015838623049</v>
      </c>
      <c r="N4" s="25">
        <v>11503</v>
      </c>
      <c r="O4" s="27">
        <f t="shared" si="1"/>
        <v>0.2269875190857876</v>
      </c>
      <c r="P4" s="11">
        <v>3.5609250068664551</v>
      </c>
      <c r="Q4" s="11">
        <v>10249</v>
      </c>
      <c r="R4" s="11">
        <f t="shared" si="2"/>
        <v>9.3227426159283408E-2</v>
      </c>
      <c r="S4" s="11">
        <v>5.1950876712799072</v>
      </c>
      <c r="T4" s="11">
        <v>10224</v>
      </c>
      <c r="U4" s="11">
        <f t="shared" si="3"/>
        <v>9.0560757640014977E-2</v>
      </c>
      <c r="V4" s="11">
        <v>6.096630334854126</v>
      </c>
      <c r="W4" s="11">
        <v>10224</v>
      </c>
      <c r="X4" s="11">
        <f t="shared" si="4"/>
        <v>9.0560757640014977E-2</v>
      </c>
      <c r="Y4" s="11">
        <v>1.9946098327636719E-3</v>
      </c>
      <c r="Z4" s="11">
        <v>11831</v>
      </c>
      <c r="AA4" s="11">
        <f t="shared" si="5"/>
        <v>0.26197421005858934</v>
      </c>
      <c r="AB4" s="11">
        <v>5.8540358543395996</v>
      </c>
      <c r="AC4" s="11">
        <v>10173</v>
      </c>
      <c r="AD4" s="11">
        <f t="shared" si="6"/>
        <v>8.5120753860707388E-2</v>
      </c>
    </row>
    <row r="5" spans="1:30" x14ac:dyDescent="0.3">
      <c r="A5" s="6" t="s">
        <v>8</v>
      </c>
      <c r="B5" s="28">
        <v>2</v>
      </c>
      <c r="C5" s="28">
        <v>15</v>
      </c>
      <c r="D5" s="7">
        <v>11.344661712646401</v>
      </c>
      <c r="E5" s="7">
        <v>9018</v>
      </c>
      <c r="F5" s="7">
        <v>9018</v>
      </c>
      <c r="G5" s="8">
        <v>0</v>
      </c>
      <c r="H5" s="14">
        <v>1800.0371646881099</v>
      </c>
      <c r="I5" s="14">
        <v>8994.4994780220004</v>
      </c>
      <c r="J5" s="14">
        <v>9113.9999920228493</v>
      </c>
      <c r="K5" s="15">
        <v>1.31117526997424E-2</v>
      </c>
      <c r="L5" s="23">
        <f t="shared" si="0"/>
        <v>9018</v>
      </c>
      <c r="M5" s="11">
        <v>1.444442510604858</v>
      </c>
      <c r="N5" s="25">
        <v>11160</v>
      </c>
      <c r="O5" s="27">
        <f t="shared" si="1"/>
        <v>0.2375249500998004</v>
      </c>
      <c r="P5" s="11">
        <v>3.307811975479126</v>
      </c>
      <c r="Q5" s="11">
        <v>9985</v>
      </c>
      <c r="R5" s="11">
        <f t="shared" si="2"/>
        <v>0.10722998447549346</v>
      </c>
      <c r="S5" s="11">
        <v>6.0418746471405029</v>
      </c>
      <c r="T5" s="11">
        <v>9985</v>
      </c>
      <c r="U5" s="11">
        <f t="shared" si="3"/>
        <v>0.10722998447549346</v>
      </c>
      <c r="V5" s="11">
        <v>6.4698464870452881</v>
      </c>
      <c r="W5" s="11">
        <v>9985</v>
      </c>
      <c r="X5" s="11">
        <f t="shared" si="4"/>
        <v>0.10722998447549346</v>
      </c>
      <c r="Y5" s="11">
        <v>1.9941329956054692E-3</v>
      </c>
      <c r="Z5" s="11">
        <v>11518</v>
      </c>
      <c r="AA5" s="11">
        <f t="shared" si="5"/>
        <v>0.2772233311155467</v>
      </c>
      <c r="AB5" s="11">
        <v>6.0594444274902344</v>
      </c>
      <c r="AC5" s="11">
        <v>10098</v>
      </c>
      <c r="AD5" s="11">
        <f t="shared" si="6"/>
        <v>0.11976047904191617</v>
      </c>
    </row>
    <row r="6" spans="1:30" x14ac:dyDescent="0.3">
      <c r="A6" s="6" t="s">
        <v>9</v>
      </c>
      <c r="B6" s="28">
        <v>2</v>
      </c>
      <c r="C6" s="28">
        <v>15</v>
      </c>
      <c r="D6" s="7">
        <v>3.53155517578125</v>
      </c>
      <c r="E6" s="7">
        <v>11810.9999999999</v>
      </c>
      <c r="F6" s="7">
        <v>11811</v>
      </c>
      <c r="G6" s="8">
        <v>3.0801615503274101E-16</v>
      </c>
      <c r="H6" s="14">
        <v>1800.0722961425699</v>
      </c>
      <c r="I6" s="14">
        <v>12120.4409630112</v>
      </c>
      <c r="J6" s="14">
        <v>12571.9999225223</v>
      </c>
      <c r="K6" s="15">
        <v>3.5917830281095603E-2</v>
      </c>
      <c r="L6" s="23">
        <f t="shared" si="0"/>
        <v>12120.4409630112</v>
      </c>
      <c r="M6" s="11">
        <v>1.43549108505249</v>
      </c>
      <c r="N6" s="25">
        <v>14092</v>
      </c>
      <c r="O6" s="27">
        <f t="shared" si="1"/>
        <v>0.16266396932302582</v>
      </c>
      <c r="P6" s="11">
        <v>3.4392743110656738</v>
      </c>
      <c r="Q6" s="11">
        <v>14084</v>
      </c>
      <c r="R6" s="11">
        <f t="shared" si="2"/>
        <v>0.16200392733079022</v>
      </c>
      <c r="S6" s="11">
        <v>5.4257421493530273</v>
      </c>
      <c r="T6" s="11">
        <v>13654</v>
      </c>
      <c r="U6" s="11">
        <f t="shared" si="3"/>
        <v>0.12652667024812622</v>
      </c>
      <c r="V6" s="11">
        <v>6.2395632266998291</v>
      </c>
      <c r="W6" s="11">
        <v>13654</v>
      </c>
      <c r="X6" s="11">
        <f t="shared" si="4"/>
        <v>0.12652667024812622</v>
      </c>
      <c r="Y6" s="11">
        <v>1.9946098327636719E-3</v>
      </c>
      <c r="Z6" s="11">
        <v>15365</v>
      </c>
      <c r="AA6" s="11">
        <f t="shared" si="5"/>
        <v>0.26769315133751714</v>
      </c>
      <c r="AB6" s="11">
        <v>5.8031547069549561</v>
      </c>
      <c r="AC6" s="11">
        <v>13673</v>
      </c>
      <c r="AD6" s="11">
        <f t="shared" si="6"/>
        <v>0.12809426997968579</v>
      </c>
    </row>
    <row r="7" spans="1:30" x14ac:dyDescent="0.3">
      <c r="A7" s="6" t="s">
        <v>10</v>
      </c>
      <c r="B7" s="28">
        <v>2</v>
      </c>
      <c r="C7" s="28">
        <v>15</v>
      </c>
      <c r="D7" s="7">
        <v>4.8091354370117099</v>
      </c>
      <c r="E7" s="7">
        <v>10206.9999999998</v>
      </c>
      <c r="F7" s="7">
        <v>10206.9999999998</v>
      </c>
      <c r="G7" s="8">
        <v>0</v>
      </c>
      <c r="H7" s="14">
        <v>1800.05373001098</v>
      </c>
      <c r="I7" s="14">
        <v>10294.860124815201</v>
      </c>
      <c r="J7" s="14">
        <v>10739.999982313901</v>
      </c>
      <c r="K7" s="15">
        <v>4.1446914174270703E-2</v>
      </c>
      <c r="L7" s="23">
        <f t="shared" si="0"/>
        <v>10294.860124815201</v>
      </c>
      <c r="M7" s="11">
        <v>1.6298370361328121</v>
      </c>
      <c r="N7" s="25">
        <v>12317</v>
      </c>
      <c r="O7" s="27">
        <f t="shared" si="1"/>
        <v>0.19642227778408963</v>
      </c>
      <c r="P7" s="11">
        <v>3.7193508148193359</v>
      </c>
      <c r="Q7" s="11">
        <v>11786</v>
      </c>
      <c r="R7" s="11">
        <f t="shared" si="2"/>
        <v>0.14484314085924174</v>
      </c>
      <c r="S7" s="11">
        <v>5.2736217975616464</v>
      </c>
      <c r="T7" s="11">
        <v>11642</v>
      </c>
      <c r="U7" s="11">
        <f t="shared" si="3"/>
        <v>0.13085557830335079</v>
      </c>
      <c r="V7" s="11">
        <v>6.5053060054779053</v>
      </c>
      <c r="W7" s="11">
        <v>11609</v>
      </c>
      <c r="X7" s="11">
        <f t="shared" si="4"/>
        <v>0.12765009521762577</v>
      </c>
      <c r="Y7" s="11">
        <v>9.9706649780273438E-4</v>
      </c>
      <c r="Z7" s="11">
        <v>13720</v>
      </c>
      <c r="AA7" s="11">
        <f t="shared" si="5"/>
        <v>0.33270387685294389</v>
      </c>
      <c r="AB7" s="11">
        <v>5.4483261108398438</v>
      </c>
      <c r="AC7" s="11">
        <v>11609</v>
      </c>
      <c r="AD7" s="11">
        <f t="shared" si="6"/>
        <v>0.12765009521762577</v>
      </c>
    </row>
    <row r="8" spans="1:30" x14ac:dyDescent="0.3">
      <c r="A8" s="6" t="s">
        <v>11</v>
      </c>
      <c r="B8" s="28">
        <v>2</v>
      </c>
      <c r="C8" s="28">
        <v>15</v>
      </c>
      <c r="D8" s="7">
        <v>4.7104015350341797</v>
      </c>
      <c r="E8" s="7">
        <v>10625.8872180451</v>
      </c>
      <c r="F8" s="7">
        <v>10626</v>
      </c>
      <c r="G8" s="8">
        <v>1.06137732804725E-5</v>
      </c>
      <c r="H8" s="14">
        <v>1800.0403442382801</v>
      </c>
      <c r="I8" s="14">
        <v>10917.5173391835</v>
      </c>
      <c r="J8" s="14">
        <v>11287.999948152299</v>
      </c>
      <c r="K8" s="15">
        <v>3.2820925821274202E-2</v>
      </c>
      <c r="L8" s="23">
        <f t="shared" si="0"/>
        <v>10917.5173391835</v>
      </c>
      <c r="M8" s="11">
        <v>1.8890893459320071</v>
      </c>
      <c r="N8" s="25">
        <v>11879</v>
      </c>
      <c r="O8" s="27">
        <f t="shared" si="1"/>
        <v>8.8067884936229274E-2</v>
      </c>
      <c r="P8" s="11">
        <v>4.1262264251708984</v>
      </c>
      <c r="Q8" s="11">
        <v>11810</v>
      </c>
      <c r="R8" s="11">
        <f t="shared" si="2"/>
        <v>8.1747766739360864E-2</v>
      </c>
      <c r="S8" s="11">
        <v>4.7859933376312256</v>
      </c>
      <c r="T8" s="11">
        <v>11769</v>
      </c>
      <c r="U8" s="11">
        <f t="shared" si="3"/>
        <v>7.7992334187598475E-2</v>
      </c>
      <c r="V8" s="11">
        <v>5.5706219673156738</v>
      </c>
      <c r="W8" s="11">
        <v>11769</v>
      </c>
      <c r="X8" s="11">
        <f t="shared" si="4"/>
        <v>7.7992334187598475E-2</v>
      </c>
      <c r="Y8" s="11">
        <v>9.9730491638183594E-4</v>
      </c>
      <c r="Z8" s="11">
        <v>12321</v>
      </c>
      <c r="AA8" s="11">
        <f t="shared" si="5"/>
        <v>0.12855327976254574</v>
      </c>
      <c r="AB8" s="11">
        <v>5.3326661586761466</v>
      </c>
      <c r="AC8" s="11">
        <v>11819</v>
      </c>
      <c r="AD8" s="11">
        <f t="shared" si="6"/>
        <v>8.2572129982430645E-2</v>
      </c>
    </row>
    <row r="9" spans="1:30" x14ac:dyDescent="0.3">
      <c r="A9" s="6" t="s">
        <v>12</v>
      </c>
      <c r="B9" s="28">
        <v>2</v>
      </c>
      <c r="C9" s="28">
        <v>15</v>
      </c>
      <c r="D9" s="7">
        <v>17.244884490966701</v>
      </c>
      <c r="E9" s="7">
        <v>9529</v>
      </c>
      <c r="F9" s="7">
        <v>9529</v>
      </c>
      <c r="G9" s="8">
        <v>0</v>
      </c>
      <c r="H9" s="14">
        <v>1800.06225585937</v>
      </c>
      <c r="I9" s="14">
        <v>9564.6793582135706</v>
      </c>
      <c r="J9" s="14">
        <v>9593.9994887450903</v>
      </c>
      <c r="K9" s="15">
        <v>3.0560904830061399E-3</v>
      </c>
      <c r="L9" s="23">
        <f t="shared" si="0"/>
        <v>9564.6793582135706</v>
      </c>
      <c r="M9" s="11">
        <v>1.737812280654907</v>
      </c>
      <c r="N9" s="25">
        <v>10280</v>
      </c>
      <c r="O9" s="27">
        <f t="shared" si="1"/>
        <v>7.4787728369812539E-2</v>
      </c>
      <c r="P9" s="11">
        <v>3.8224918842315669</v>
      </c>
      <c r="Q9" s="11">
        <v>9908</v>
      </c>
      <c r="R9" s="11">
        <f t="shared" si="2"/>
        <v>3.589463158444578E-2</v>
      </c>
      <c r="S9" s="11">
        <v>6.0146737098693848</v>
      </c>
      <c r="T9" s="11">
        <v>10097</v>
      </c>
      <c r="U9" s="11">
        <f t="shared" si="3"/>
        <v>5.5654833983462756E-2</v>
      </c>
      <c r="V9" s="11">
        <v>6.4194047451019287</v>
      </c>
      <c r="W9" s="11">
        <v>10097</v>
      </c>
      <c r="X9" s="11">
        <f t="shared" si="4"/>
        <v>5.5654833983462756E-2</v>
      </c>
      <c r="Y9" s="11">
        <v>0</v>
      </c>
      <c r="Z9" s="11">
        <v>11994</v>
      </c>
      <c r="AA9" s="11">
        <f t="shared" si="5"/>
        <v>0.25398871732174433</v>
      </c>
      <c r="AB9" s="11">
        <v>6.1821877956390381</v>
      </c>
      <c r="AC9" s="11">
        <v>9969</v>
      </c>
      <c r="AD9" s="11">
        <f t="shared" si="6"/>
        <v>4.2272263046562369E-2</v>
      </c>
    </row>
    <row r="10" spans="1:30" x14ac:dyDescent="0.3">
      <c r="A10" s="6" t="s">
        <v>13</v>
      </c>
      <c r="B10" s="28">
        <v>2</v>
      </c>
      <c r="C10" s="28">
        <v>15</v>
      </c>
      <c r="D10" s="7">
        <v>9.6302471160888601</v>
      </c>
      <c r="E10" s="7">
        <v>9663.9999999998799</v>
      </c>
      <c r="F10" s="7">
        <v>9663.9999999998799</v>
      </c>
      <c r="G10" s="8">
        <v>0</v>
      </c>
      <c r="H10" s="14">
        <v>1800.0440711975</v>
      </c>
      <c r="I10" s="14">
        <v>9701.6908822671303</v>
      </c>
      <c r="J10" s="14">
        <v>9942.9999988562304</v>
      </c>
      <c r="K10" s="15">
        <v>2.4269246365972E-2</v>
      </c>
      <c r="L10" s="23">
        <f t="shared" si="0"/>
        <v>9701.6908822671303</v>
      </c>
      <c r="M10" s="11">
        <v>1.963240385055542</v>
      </c>
      <c r="N10" s="25">
        <v>11271</v>
      </c>
      <c r="O10" s="27">
        <f t="shared" si="1"/>
        <v>0.16175624814033934</v>
      </c>
      <c r="P10" s="11">
        <v>4.2642326354980469</v>
      </c>
      <c r="Q10" s="11">
        <v>10373</v>
      </c>
      <c r="R10" s="11">
        <f t="shared" si="2"/>
        <v>6.9195063611014115E-2</v>
      </c>
      <c r="S10" s="11">
        <v>7.026878833770752</v>
      </c>
      <c r="T10" s="11">
        <v>10784</v>
      </c>
      <c r="U10" s="11">
        <f t="shared" si="3"/>
        <v>0.11155881287777655</v>
      </c>
      <c r="V10" s="11">
        <v>7.1399824619293213</v>
      </c>
      <c r="W10" s="11">
        <v>10784</v>
      </c>
      <c r="X10" s="11">
        <f t="shared" si="4"/>
        <v>0.11155881287777655</v>
      </c>
      <c r="Y10" s="11">
        <v>1.9958019256591801E-3</v>
      </c>
      <c r="Z10" s="11">
        <v>11961</v>
      </c>
      <c r="AA10" s="11">
        <f t="shared" si="5"/>
        <v>0.23287787099694782</v>
      </c>
      <c r="AB10" s="11">
        <v>6.7595162391662598</v>
      </c>
      <c r="AC10" s="11">
        <v>10373</v>
      </c>
      <c r="AD10" s="11">
        <f t="shared" si="6"/>
        <v>6.9195063611014115E-2</v>
      </c>
    </row>
    <row r="11" spans="1:30" x14ac:dyDescent="0.3">
      <c r="A11" s="6" t="s">
        <v>14</v>
      </c>
      <c r="B11" s="28">
        <v>2</v>
      </c>
      <c r="C11" s="28">
        <v>15</v>
      </c>
      <c r="D11" s="7">
        <v>6.2881793975829998</v>
      </c>
      <c r="E11" s="7">
        <v>9384.9999999999709</v>
      </c>
      <c r="F11" s="7">
        <v>9384.9999999999709</v>
      </c>
      <c r="G11" s="8">
        <v>0</v>
      </c>
      <c r="H11" s="14">
        <v>1800.0618152618399</v>
      </c>
      <c r="I11" s="14">
        <v>9574.3821749060098</v>
      </c>
      <c r="J11" s="14">
        <v>9898.9998504971809</v>
      </c>
      <c r="K11" s="15">
        <v>3.2792977118276202E-2</v>
      </c>
      <c r="L11" s="23">
        <f t="shared" si="0"/>
        <v>9574.3821749060098</v>
      </c>
      <c r="M11" s="11">
        <v>1.4072666168212891</v>
      </c>
      <c r="N11" s="25">
        <v>11509</v>
      </c>
      <c r="O11" s="27">
        <f t="shared" si="1"/>
        <v>0.20206189702396979</v>
      </c>
      <c r="P11" s="11">
        <v>3.5317757129669189</v>
      </c>
      <c r="Q11" s="11">
        <v>10481</v>
      </c>
      <c r="R11" s="11">
        <f t="shared" si="2"/>
        <v>9.4692044722237162E-2</v>
      </c>
      <c r="S11" s="11">
        <v>4.1021003723144531</v>
      </c>
      <c r="T11" s="11">
        <v>10878</v>
      </c>
      <c r="U11" s="11">
        <f t="shared" si="3"/>
        <v>0.13615686122397633</v>
      </c>
      <c r="V11" s="11">
        <v>4.2131991386413574</v>
      </c>
      <c r="W11" s="11">
        <v>10878</v>
      </c>
      <c r="X11" s="11">
        <f t="shared" si="4"/>
        <v>0.13615686122397633</v>
      </c>
      <c r="Y11" s="11">
        <v>1.022577285766602E-3</v>
      </c>
      <c r="Z11" s="11">
        <v>12259</v>
      </c>
      <c r="AA11" s="11">
        <f t="shared" si="5"/>
        <v>0.28039593323632339</v>
      </c>
      <c r="AB11" s="11">
        <v>4.3771114349365234</v>
      </c>
      <c r="AC11" s="11">
        <v>10387</v>
      </c>
      <c r="AD11" s="11">
        <f t="shared" si="6"/>
        <v>8.4874178850288848E-2</v>
      </c>
    </row>
    <row r="12" spans="1:30" x14ac:dyDescent="0.3">
      <c r="A12" s="6" t="s">
        <v>15</v>
      </c>
      <c r="B12" s="28">
        <v>2</v>
      </c>
      <c r="C12" s="28">
        <v>15</v>
      </c>
      <c r="D12" s="7">
        <v>3.8955841064453098</v>
      </c>
      <c r="E12" s="7">
        <v>9061</v>
      </c>
      <c r="F12" s="7">
        <v>9061</v>
      </c>
      <c r="G12" s="8">
        <v>0</v>
      </c>
      <c r="H12" s="14">
        <v>1800.0903759002599</v>
      </c>
      <c r="I12" s="14">
        <v>9107.0888047598601</v>
      </c>
      <c r="J12" s="14">
        <v>9420.9985974869196</v>
      </c>
      <c r="K12" s="15">
        <v>3.3320224971777501E-2</v>
      </c>
      <c r="L12" s="23">
        <f t="shared" si="0"/>
        <v>9107.0888047598601</v>
      </c>
      <c r="M12" s="11">
        <v>1.6901378631591799</v>
      </c>
      <c r="N12" s="25">
        <v>11341</v>
      </c>
      <c r="O12" s="27">
        <f t="shared" si="1"/>
        <v>0.24529366553146781</v>
      </c>
      <c r="P12" s="11">
        <v>3.856884241104126</v>
      </c>
      <c r="Q12" s="11">
        <v>10512</v>
      </c>
      <c r="R12" s="11">
        <f t="shared" si="2"/>
        <v>0.15426567428505331</v>
      </c>
      <c r="S12" s="11">
        <v>6.2514359951019287</v>
      </c>
      <c r="T12" s="11">
        <v>10430</v>
      </c>
      <c r="U12" s="11">
        <f t="shared" si="3"/>
        <v>0.1452616992763609</v>
      </c>
      <c r="V12" s="11">
        <v>6.8265907764434806</v>
      </c>
      <c r="W12" s="11">
        <v>10430</v>
      </c>
      <c r="X12" s="11">
        <f t="shared" si="4"/>
        <v>0.1452616992763609</v>
      </c>
      <c r="Y12" s="11">
        <v>9.9730491638183594E-4</v>
      </c>
      <c r="Z12" s="11">
        <v>11733</v>
      </c>
      <c r="AA12" s="11">
        <f t="shared" si="5"/>
        <v>0.28833705825594846</v>
      </c>
      <c r="AB12" s="11">
        <v>5.4195370674133301</v>
      </c>
      <c r="AC12" s="11">
        <v>10183</v>
      </c>
      <c r="AD12" s="11">
        <f t="shared" si="6"/>
        <v>0.11813996967700702</v>
      </c>
    </row>
    <row r="13" spans="1:30" x14ac:dyDescent="0.3">
      <c r="A13" s="6" t="s">
        <v>16</v>
      </c>
      <c r="B13" s="28">
        <v>2</v>
      </c>
      <c r="C13" s="28">
        <v>15</v>
      </c>
      <c r="D13" s="7">
        <v>32.468173980712798</v>
      </c>
      <c r="E13" s="7">
        <v>10421</v>
      </c>
      <c r="F13" s="7">
        <v>10421</v>
      </c>
      <c r="G13" s="8">
        <v>0</v>
      </c>
      <c r="H13" s="14">
        <v>1800.07519340515</v>
      </c>
      <c r="I13" s="14">
        <v>10611.604407812099</v>
      </c>
      <c r="J13" s="14">
        <v>11175.9998470512</v>
      </c>
      <c r="K13" s="15">
        <v>5.0500666335277999E-2</v>
      </c>
      <c r="L13" s="23">
        <f t="shared" si="0"/>
        <v>10611.604407812099</v>
      </c>
      <c r="M13" s="11">
        <v>1.64336633682251</v>
      </c>
      <c r="N13" s="25">
        <v>12396</v>
      </c>
      <c r="O13" s="27">
        <f t="shared" si="1"/>
        <v>0.16815511807755065</v>
      </c>
      <c r="P13" s="11">
        <v>5.8295385837554932</v>
      </c>
      <c r="Q13" s="11">
        <v>12396</v>
      </c>
      <c r="R13" s="11">
        <f t="shared" si="2"/>
        <v>0.16815511807755065</v>
      </c>
      <c r="S13" s="11">
        <v>5.2954699993133536</v>
      </c>
      <c r="T13" s="11">
        <v>12185</v>
      </c>
      <c r="U13" s="11">
        <f t="shared" si="3"/>
        <v>0.14827122569981888</v>
      </c>
      <c r="V13" s="11">
        <v>6.0784029960632324</v>
      </c>
      <c r="W13" s="11">
        <v>12185</v>
      </c>
      <c r="X13" s="11">
        <f t="shared" si="4"/>
        <v>0.14827122569981888</v>
      </c>
      <c r="Y13" s="11">
        <v>9.9682807922363281E-4</v>
      </c>
      <c r="Z13" s="11">
        <v>13948</v>
      </c>
      <c r="AA13" s="11">
        <f t="shared" si="5"/>
        <v>0.31441009897916072</v>
      </c>
      <c r="AB13" s="11">
        <v>6.2862269878387451</v>
      </c>
      <c r="AC13" s="11">
        <v>11808</v>
      </c>
      <c r="AD13" s="11">
        <f t="shared" si="6"/>
        <v>0.11274408149884786</v>
      </c>
    </row>
    <row r="14" spans="1:30" x14ac:dyDescent="0.3">
      <c r="A14" s="6" t="s">
        <v>17</v>
      </c>
      <c r="B14" s="28">
        <v>2</v>
      </c>
      <c r="C14" s="28">
        <v>15</v>
      </c>
      <c r="D14" s="7">
        <v>5.9500541687011701</v>
      </c>
      <c r="E14" s="7">
        <v>8732</v>
      </c>
      <c r="F14" s="7">
        <v>8732</v>
      </c>
      <c r="G14" s="8">
        <v>0</v>
      </c>
      <c r="H14" s="14">
        <v>1800.0984344482399</v>
      </c>
      <c r="I14" s="14">
        <v>8863.6889377063999</v>
      </c>
      <c r="J14" s="14">
        <v>9515.9999973777303</v>
      </c>
      <c r="K14" s="15">
        <v>6.85488713588778E-2</v>
      </c>
      <c r="L14" s="23">
        <f t="shared" si="0"/>
        <v>8863.6889377063999</v>
      </c>
      <c r="M14" s="11">
        <v>1.4587118625640869</v>
      </c>
      <c r="N14" s="25">
        <v>11599</v>
      </c>
      <c r="O14" s="27">
        <f t="shared" si="1"/>
        <v>0.30859736634681578</v>
      </c>
      <c r="P14" s="11">
        <v>4.0799109935760498</v>
      </c>
      <c r="Q14" s="11">
        <v>10196</v>
      </c>
      <c r="R14" s="11">
        <f t="shared" si="2"/>
        <v>0.15031112572395322</v>
      </c>
      <c r="S14" s="11">
        <v>5.2137448787689209</v>
      </c>
      <c r="T14" s="11">
        <v>10211</v>
      </c>
      <c r="U14" s="11">
        <f t="shared" si="3"/>
        <v>0.15200342337850986</v>
      </c>
      <c r="V14" s="11">
        <v>5.4795975685119629</v>
      </c>
      <c r="W14" s="11">
        <v>10211</v>
      </c>
      <c r="X14" s="11">
        <f t="shared" si="4"/>
        <v>0.15200342337850986</v>
      </c>
      <c r="Y14" s="11">
        <v>0</v>
      </c>
      <c r="Z14" s="11">
        <v>12575</v>
      </c>
      <c r="AA14" s="11">
        <f t="shared" si="5"/>
        <v>0.41870953373663317</v>
      </c>
      <c r="AB14" s="11">
        <v>5.0820796489715576</v>
      </c>
      <c r="AC14" s="11">
        <v>10745</v>
      </c>
      <c r="AD14" s="11">
        <f t="shared" si="6"/>
        <v>0.21224921988072554</v>
      </c>
    </row>
    <row r="15" spans="1:30" x14ac:dyDescent="0.3">
      <c r="A15" s="6" t="s">
        <v>18</v>
      </c>
      <c r="B15" s="28">
        <v>2</v>
      </c>
      <c r="C15" s="28">
        <v>15</v>
      </c>
      <c r="D15" s="7">
        <v>11.4783058166503</v>
      </c>
      <c r="E15" s="7">
        <v>10683</v>
      </c>
      <c r="F15" s="7">
        <v>10683</v>
      </c>
      <c r="G15" s="8">
        <v>0</v>
      </c>
      <c r="H15" s="14">
        <v>1800.0648689269999</v>
      </c>
      <c r="I15" s="14">
        <v>10896.759637478401</v>
      </c>
      <c r="J15" s="14">
        <v>11311</v>
      </c>
      <c r="K15" s="15">
        <v>3.6622788658965802E-2</v>
      </c>
      <c r="L15" s="23">
        <f t="shared" si="0"/>
        <v>10896.759637478401</v>
      </c>
      <c r="M15" s="11">
        <v>2.2256495952606201</v>
      </c>
      <c r="N15" s="25">
        <v>13363</v>
      </c>
      <c r="O15" s="27">
        <f t="shared" si="1"/>
        <v>0.22632786668425656</v>
      </c>
      <c r="P15" s="11">
        <v>3.5106592178344731</v>
      </c>
      <c r="Q15" s="11">
        <v>12210</v>
      </c>
      <c r="R15" s="11">
        <f t="shared" si="2"/>
        <v>0.12051659449336022</v>
      </c>
      <c r="S15" s="11">
        <v>4.4479978084564209</v>
      </c>
      <c r="T15" s="11">
        <v>13004</v>
      </c>
      <c r="U15" s="11">
        <f t="shared" si="3"/>
        <v>0.19338229277572944</v>
      </c>
      <c r="V15" s="11">
        <v>4.6427392959594727</v>
      </c>
      <c r="W15" s="11">
        <v>13004</v>
      </c>
      <c r="X15" s="11">
        <f t="shared" si="4"/>
        <v>0.19338229277572944</v>
      </c>
      <c r="Y15" s="11">
        <v>1.9960403442382808E-3</v>
      </c>
      <c r="Z15" s="11">
        <v>13537</v>
      </c>
      <c r="AA15" s="11">
        <f t="shared" si="5"/>
        <v>0.24229591643379339</v>
      </c>
      <c r="AB15" s="11">
        <v>4.6688952445983887</v>
      </c>
      <c r="AC15" s="11">
        <v>12134</v>
      </c>
      <c r="AD15" s="11">
        <f t="shared" si="6"/>
        <v>0.11354204402804528</v>
      </c>
    </row>
    <row r="16" spans="1:30" x14ac:dyDescent="0.3">
      <c r="A16" s="6" t="s">
        <v>19</v>
      </c>
      <c r="B16" s="28">
        <v>2</v>
      </c>
      <c r="C16" s="28">
        <v>15</v>
      </c>
      <c r="D16" s="7">
        <v>6.5923652648925701</v>
      </c>
      <c r="E16" s="7">
        <v>9074.9999939999798</v>
      </c>
      <c r="F16" s="7">
        <v>9074.9999939999798</v>
      </c>
      <c r="G16" s="8">
        <v>2.0043960382903499E-16</v>
      </c>
      <c r="H16" s="14">
        <v>832.96684074401799</v>
      </c>
      <c r="I16" s="14">
        <v>9112</v>
      </c>
      <c r="J16" s="14">
        <v>9112</v>
      </c>
      <c r="K16" s="15">
        <v>0</v>
      </c>
      <c r="L16" s="23">
        <f t="shared" si="0"/>
        <v>9112</v>
      </c>
      <c r="M16" s="11">
        <v>1.5701115131378169</v>
      </c>
      <c r="N16" s="25">
        <v>9894</v>
      </c>
      <c r="O16" s="27">
        <f t="shared" si="1"/>
        <v>8.5820895522388058E-2</v>
      </c>
      <c r="P16" s="11">
        <v>3.9290871620178218</v>
      </c>
      <c r="Q16" s="11">
        <v>9558</v>
      </c>
      <c r="R16" s="11">
        <f t="shared" si="2"/>
        <v>4.8946444249341525E-2</v>
      </c>
      <c r="S16" s="11">
        <v>5.8581743240356454</v>
      </c>
      <c r="T16" s="11">
        <v>9636</v>
      </c>
      <c r="U16" s="11">
        <f t="shared" si="3"/>
        <v>5.7506584723441619E-2</v>
      </c>
      <c r="V16" s="11">
        <v>6.2675607204437256</v>
      </c>
      <c r="W16" s="11">
        <v>9636</v>
      </c>
      <c r="X16" s="11">
        <f t="shared" si="4"/>
        <v>5.7506584723441619E-2</v>
      </c>
      <c r="Y16" s="11">
        <v>9.9611282348632813E-4</v>
      </c>
      <c r="Z16" s="11">
        <v>10566</v>
      </c>
      <c r="AA16" s="11">
        <f t="shared" si="5"/>
        <v>0.15956979806848112</v>
      </c>
      <c r="AB16" s="11">
        <v>5.5060970783233643</v>
      </c>
      <c r="AC16" s="11">
        <v>9558</v>
      </c>
      <c r="AD16" s="11">
        <f t="shared" si="6"/>
        <v>4.8946444249341525E-2</v>
      </c>
    </row>
    <row r="17" spans="1:30" x14ac:dyDescent="0.3">
      <c r="A17" s="6" t="s">
        <v>20</v>
      </c>
      <c r="B17" s="28">
        <v>2</v>
      </c>
      <c r="C17" s="28">
        <v>15</v>
      </c>
      <c r="D17" s="7">
        <v>8.1222801208496094</v>
      </c>
      <c r="E17" s="7">
        <v>6661.99999999999</v>
      </c>
      <c r="F17" s="7">
        <v>6661.99999999999</v>
      </c>
      <c r="G17" s="8">
        <v>0</v>
      </c>
      <c r="H17" s="14">
        <v>1800.07004737854</v>
      </c>
      <c r="I17" s="14">
        <v>6721.5595314433904</v>
      </c>
      <c r="J17" s="14">
        <v>6844.9999655620904</v>
      </c>
      <c r="K17" s="15">
        <v>1.80336646807506E-2</v>
      </c>
      <c r="L17" s="23">
        <f t="shared" si="0"/>
        <v>6721.5595314433904</v>
      </c>
      <c r="M17" s="11">
        <v>1.4594664573669429</v>
      </c>
      <c r="N17" s="25">
        <v>8419</v>
      </c>
      <c r="O17" s="27">
        <f t="shared" si="1"/>
        <v>0.25253670083795282</v>
      </c>
      <c r="P17" s="11">
        <v>3.6302733421325679</v>
      </c>
      <c r="Q17" s="11">
        <v>8464</v>
      </c>
      <c r="R17" s="11">
        <f t="shared" si="2"/>
        <v>0.2592315757088054</v>
      </c>
      <c r="S17" s="11">
        <v>5.1851277351379386</v>
      </c>
      <c r="T17" s="11">
        <v>7416</v>
      </c>
      <c r="U17" s="11">
        <f t="shared" si="3"/>
        <v>0.10331537871650527</v>
      </c>
      <c r="V17" s="11">
        <v>5.3915619850158691</v>
      </c>
      <c r="W17" s="11">
        <v>7416</v>
      </c>
      <c r="X17" s="11">
        <f t="shared" si="4"/>
        <v>0.10331537871650527</v>
      </c>
      <c r="Y17" s="11">
        <v>1.9938945770263672E-3</v>
      </c>
      <c r="Z17" s="11">
        <v>8911</v>
      </c>
      <c r="AA17" s="11">
        <f t="shared" si="5"/>
        <v>0.325733999425941</v>
      </c>
      <c r="AB17" s="11">
        <v>5.982917308807373</v>
      </c>
      <c r="AC17" s="11">
        <v>7427</v>
      </c>
      <c r="AD17" s="11">
        <f t="shared" si="6"/>
        <v>0.10495190368493591</v>
      </c>
    </row>
    <row r="18" spans="1:30" x14ac:dyDescent="0.3">
      <c r="A18" s="6" t="s">
        <v>21</v>
      </c>
      <c r="B18" s="28">
        <v>2</v>
      </c>
      <c r="C18" s="28">
        <v>15</v>
      </c>
      <c r="D18" s="7">
        <v>12.4068202972412</v>
      </c>
      <c r="E18" s="7">
        <v>8251.0000000000091</v>
      </c>
      <c r="F18" s="7">
        <v>8251.00000000002</v>
      </c>
      <c r="G18" s="8">
        <v>2.2045684202470599E-16</v>
      </c>
      <c r="H18" s="14">
        <v>1800.04870986938</v>
      </c>
      <c r="I18" s="14">
        <v>8254.4853653615191</v>
      </c>
      <c r="J18" s="14">
        <v>8584.9999552263307</v>
      </c>
      <c r="K18" s="15">
        <v>3.8499078810548398E-2</v>
      </c>
      <c r="L18" s="23">
        <f t="shared" si="0"/>
        <v>8254.4853653615191</v>
      </c>
      <c r="M18" s="11">
        <v>1.5689535140991211</v>
      </c>
      <c r="N18" s="25">
        <v>11503</v>
      </c>
      <c r="O18" s="27">
        <f t="shared" si="1"/>
        <v>0.39354538664158217</v>
      </c>
      <c r="P18" s="11">
        <v>3.741626501083374</v>
      </c>
      <c r="Q18" s="11">
        <v>9089</v>
      </c>
      <c r="R18" s="11">
        <f t="shared" si="2"/>
        <v>0.10109832384467882</v>
      </c>
      <c r="S18" s="11">
        <v>6.8069679737091056</v>
      </c>
      <c r="T18" s="11">
        <v>9496</v>
      </c>
      <c r="U18" s="11">
        <f t="shared" si="3"/>
        <v>0.1504048501737342</v>
      </c>
      <c r="V18" s="11">
        <v>6.2324783802032471</v>
      </c>
      <c r="W18" s="11">
        <v>9248</v>
      </c>
      <c r="X18" s="11">
        <f t="shared" si="4"/>
        <v>0.12036057860222134</v>
      </c>
      <c r="Y18" s="11">
        <v>2.9919147491455078E-3</v>
      </c>
      <c r="Z18" s="11">
        <v>10282</v>
      </c>
      <c r="AA18" s="11">
        <f t="shared" si="5"/>
        <v>0.24562580765441608</v>
      </c>
      <c r="AB18" s="11">
        <v>6.0111777782440194</v>
      </c>
      <c r="AC18" s="11">
        <v>9263</v>
      </c>
      <c r="AD18" s="11">
        <f t="shared" si="6"/>
        <v>0.12217777244727251</v>
      </c>
    </row>
    <row r="19" spans="1:30" x14ac:dyDescent="0.3">
      <c r="A19" s="6" t="s">
        <v>22</v>
      </c>
      <c r="B19" s="28">
        <v>2</v>
      </c>
      <c r="C19" s="28">
        <v>15</v>
      </c>
      <c r="D19" s="7">
        <v>11.3406677246093</v>
      </c>
      <c r="E19" s="7">
        <v>7451.9999983158596</v>
      </c>
      <c r="F19" s="7">
        <v>7451.9999983158596</v>
      </c>
      <c r="G19" s="8">
        <v>0</v>
      </c>
      <c r="H19" s="14">
        <v>1800.06956481933</v>
      </c>
      <c r="I19" s="14">
        <v>7722.5853514833698</v>
      </c>
      <c r="J19" s="14">
        <v>8118.9999990780198</v>
      </c>
      <c r="K19" s="15">
        <v>4.8825550885535501E-2</v>
      </c>
      <c r="L19" s="23">
        <f t="shared" si="0"/>
        <v>7722.5853514833698</v>
      </c>
      <c r="M19" s="11">
        <v>1.860390424728394</v>
      </c>
      <c r="N19" s="25">
        <v>9129</v>
      </c>
      <c r="O19" s="27">
        <f t="shared" si="1"/>
        <v>0.18211707407629793</v>
      </c>
      <c r="P19" s="11">
        <v>4.1047136783599854</v>
      </c>
      <c r="Q19" s="11">
        <v>8948</v>
      </c>
      <c r="R19" s="11">
        <f t="shared" si="2"/>
        <v>0.15867932729047146</v>
      </c>
      <c r="S19" s="11">
        <v>7.2478902339935303</v>
      </c>
      <c r="T19" s="11">
        <v>8695</v>
      </c>
      <c r="U19" s="11">
        <f t="shared" si="3"/>
        <v>0.12591827791580792</v>
      </c>
      <c r="V19" s="11">
        <v>7.3395285606384277</v>
      </c>
      <c r="W19" s="11">
        <v>8695</v>
      </c>
      <c r="X19" s="11">
        <f t="shared" si="4"/>
        <v>0.12591827791580792</v>
      </c>
      <c r="Y19" s="11">
        <v>9.9396705627441406E-4</v>
      </c>
      <c r="Z19" s="11">
        <v>10771</v>
      </c>
      <c r="AA19" s="11">
        <f t="shared" si="5"/>
        <v>0.39474016922727628</v>
      </c>
      <c r="AB19" s="11">
        <v>7.2985236644744873</v>
      </c>
      <c r="AC19" s="11">
        <v>9035</v>
      </c>
      <c r="AD19" s="11">
        <f t="shared" si="6"/>
        <v>0.16994498458531623</v>
      </c>
    </row>
    <row r="20" spans="1:30" x14ac:dyDescent="0.3">
      <c r="A20" s="6" t="s">
        <v>23</v>
      </c>
      <c r="B20" s="28">
        <v>2</v>
      </c>
      <c r="C20" s="28">
        <v>15</v>
      </c>
      <c r="D20" s="7">
        <v>17.155094146728501</v>
      </c>
      <c r="E20" s="7">
        <v>9260</v>
      </c>
      <c r="F20" s="7">
        <v>9260</v>
      </c>
      <c r="G20" s="8">
        <v>0</v>
      </c>
      <c r="H20" s="14">
        <v>1800.05127716064</v>
      </c>
      <c r="I20" s="14">
        <v>9300.5080214653699</v>
      </c>
      <c r="J20" s="14">
        <v>9608.9999999999909</v>
      </c>
      <c r="K20" s="15">
        <v>3.2104483144408197E-2</v>
      </c>
      <c r="L20" s="23">
        <f t="shared" si="0"/>
        <v>9300.5080214653699</v>
      </c>
      <c r="M20" s="11">
        <v>1.925537109375</v>
      </c>
      <c r="N20" s="25">
        <v>10790</v>
      </c>
      <c r="O20" s="27">
        <f t="shared" si="1"/>
        <v>0.16015167935954844</v>
      </c>
      <c r="P20" s="11">
        <v>4.2099502086639404</v>
      </c>
      <c r="Q20" s="11">
        <v>10002</v>
      </c>
      <c r="R20" s="11">
        <f t="shared" si="2"/>
        <v>7.5425124833568433E-2</v>
      </c>
      <c r="S20" s="11">
        <v>9.379166841506958</v>
      </c>
      <c r="T20" s="11">
        <v>10087</v>
      </c>
      <c r="U20" s="11">
        <f t="shared" si="3"/>
        <v>8.4564410537512985E-2</v>
      </c>
      <c r="V20" s="11">
        <v>6.4064681529998779</v>
      </c>
      <c r="W20" s="11">
        <v>10087</v>
      </c>
      <c r="X20" s="11">
        <f t="shared" si="4"/>
        <v>8.4564410537512985E-2</v>
      </c>
      <c r="Y20" s="11">
        <v>2.9919147491455078E-3</v>
      </c>
      <c r="Z20" s="11">
        <v>12577</v>
      </c>
      <c r="AA20" s="11">
        <f t="shared" si="5"/>
        <v>0.35229172115894725</v>
      </c>
      <c r="AB20" s="11">
        <v>6.1817722320556641</v>
      </c>
      <c r="AC20" s="11">
        <v>10421</v>
      </c>
      <c r="AD20" s="11">
        <f t="shared" si="6"/>
        <v>0.12047642730360095</v>
      </c>
    </row>
    <row r="21" spans="1:30" x14ac:dyDescent="0.3">
      <c r="A21" s="6" t="s">
        <v>24</v>
      </c>
      <c r="B21" s="28">
        <v>2</v>
      </c>
      <c r="C21" s="28">
        <v>15</v>
      </c>
      <c r="D21" s="7">
        <v>17.560045242309499</v>
      </c>
      <c r="E21" s="7">
        <v>7461.9999941752503</v>
      </c>
      <c r="F21" s="7">
        <v>7461.9999941752503</v>
      </c>
      <c r="G21" s="8">
        <v>0</v>
      </c>
      <c r="H21" s="14">
        <v>1800.0599784850999</v>
      </c>
      <c r="I21" s="14">
        <v>7435.1343723981499</v>
      </c>
      <c r="J21" s="14">
        <v>7672.9999442381804</v>
      </c>
      <c r="K21" s="15">
        <v>3.1000335405796099E-2</v>
      </c>
      <c r="L21" s="23">
        <f t="shared" si="0"/>
        <v>7461.9999941752503</v>
      </c>
      <c r="M21" s="11">
        <v>1.506036758422852</v>
      </c>
      <c r="N21" s="25">
        <v>8069</v>
      </c>
      <c r="O21" s="27">
        <f t="shared" si="1"/>
        <v>8.1345484628593784E-2</v>
      </c>
      <c r="P21" s="11">
        <v>3.666237354278564</v>
      </c>
      <c r="Q21" s="11">
        <v>8601</v>
      </c>
      <c r="R21" s="11">
        <f t="shared" si="2"/>
        <v>0.15264004378368262</v>
      </c>
      <c r="S21" s="11">
        <v>6.9969382286071777</v>
      </c>
      <c r="T21" s="11">
        <v>7921</v>
      </c>
      <c r="U21" s="11">
        <f t="shared" si="3"/>
        <v>6.1511659901238233E-2</v>
      </c>
      <c r="V21" s="11">
        <v>6.1583664417266846</v>
      </c>
      <c r="W21" s="11">
        <v>7921</v>
      </c>
      <c r="X21" s="11">
        <f t="shared" si="4"/>
        <v>6.1511659901238233E-2</v>
      </c>
      <c r="Y21" s="11">
        <v>1.9934177398681641E-3</v>
      </c>
      <c r="Z21" s="11">
        <v>9551</v>
      </c>
      <c r="AA21" s="11">
        <f t="shared" si="5"/>
        <v>0.27995175656062699</v>
      </c>
      <c r="AB21" s="11">
        <v>6.1917946338653556</v>
      </c>
      <c r="AC21" s="11">
        <v>7913</v>
      </c>
      <c r="AD21" s="11">
        <f t="shared" si="6"/>
        <v>6.0439561267327122E-2</v>
      </c>
    </row>
    <row r="22" spans="1:30" x14ac:dyDescent="0.3">
      <c r="A22" s="6" t="s">
        <v>65</v>
      </c>
      <c r="B22" s="28">
        <v>3</v>
      </c>
      <c r="C22" s="28">
        <v>15</v>
      </c>
      <c r="D22" s="7">
        <v>4.9179096221923801</v>
      </c>
      <c r="E22" s="7">
        <v>9736.99999999998</v>
      </c>
      <c r="F22" s="7">
        <v>9736.9999999999909</v>
      </c>
      <c r="G22" s="8">
        <v>1.8681209854635399E-16</v>
      </c>
      <c r="H22" s="14">
        <v>1800.0827922820999</v>
      </c>
      <c r="I22" s="14">
        <v>10259.7110512698</v>
      </c>
      <c r="J22" s="14">
        <v>10619.9999142746</v>
      </c>
      <c r="K22" s="15">
        <v>3.3925505264887697E-2</v>
      </c>
      <c r="L22" s="23">
        <f t="shared" si="0"/>
        <v>10259.7110512698</v>
      </c>
      <c r="M22" s="11">
        <v>2.2509968280792241</v>
      </c>
      <c r="N22" s="25">
        <v>11624</v>
      </c>
      <c r="O22" s="27">
        <f t="shared" si="1"/>
        <v>0.13297537736809339</v>
      </c>
      <c r="P22" s="11">
        <v>5.6219925880432129</v>
      </c>
      <c r="Q22" s="11">
        <v>10831</v>
      </c>
      <c r="R22" s="11">
        <f t="shared" si="2"/>
        <v>5.5682752260307958E-2</v>
      </c>
      <c r="S22" s="11">
        <v>41.895825862884521</v>
      </c>
      <c r="T22" s="11">
        <v>24303</v>
      </c>
      <c r="U22" s="11">
        <f t="shared" si="3"/>
        <v>1.3687801614054349</v>
      </c>
      <c r="V22" s="11">
        <v>6.2613513469696036</v>
      </c>
      <c r="W22" s="11">
        <v>11610</v>
      </c>
      <c r="X22" s="11">
        <f t="shared" si="4"/>
        <v>0.13161081652129769</v>
      </c>
      <c r="Y22" s="11">
        <v>9.9682807922363281E-4</v>
      </c>
      <c r="Z22" s="11">
        <v>12105</v>
      </c>
      <c r="AA22" s="11">
        <f t="shared" si="5"/>
        <v>0.17985778931871738</v>
      </c>
      <c r="AB22" s="11">
        <v>5.9593398571014404</v>
      </c>
      <c r="AC22" s="11">
        <v>11083</v>
      </c>
      <c r="AD22" s="11">
        <f t="shared" si="6"/>
        <v>8.0244847502630695E-2</v>
      </c>
    </row>
    <row r="23" spans="1:30" x14ac:dyDescent="0.3">
      <c r="A23" s="6" t="s">
        <v>66</v>
      </c>
      <c r="B23" s="28">
        <v>3</v>
      </c>
      <c r="C23" s="28">
        <v>15</v>
      </c>
      <c r="D23" s="7">
        <v>14.598979949951101</v>
      </c>
      <c r="E23" s="7">
        <v>8064</v>
      </c>
      <c r="F23" s="7">
        <v>8064</v>
      </c>
      <c r="G23" s="8">
        <v>0</v>
      </c>
      <c r="H23" s="14">
        <v>1800.0517101287801</v>
      </c>
      <c r="I23" s="14">
        <v>8172.26975127681</v>
      </c>
      <c r="J23" s="14">
        <v>8433.9999264752496</v>
      </c>
      <c r="K23" s="15">
        <v>3.10327457292051E-2</v>
      </c>
      <c r="L23" s="23">
        <f t="shared" si="0"/>
        <v>8172.26975127681</v>
      </c>
      <c r="M23" s="11">
        <v>2.4288160800933838</v>
      </c>
      <c r="N23" s="25">
        <v>9014</v>
      </c>
      <c r="O23" s="27">
        <f t="shared" si="1"/>
        <v>0.10299834370881855</v>
      </c>
      <c r="P23" s="11">
        <v>4.8899662494659424</v>
      </c>
      <c r="Q23" s="11">
        <v>9057</v>
      </c>
      <c r="R23" s="11">
        <f t="shared" si="2"/>
        <v>0.1082600398236931</v>
      </c>
      <c r="S23" s="11">
        <v>35.914967060089111</v>
      </c>
      <c r="T23" s="11">
        <v>16160</v>
      </c>
      <c r="U23" s="11">
        <f t="shared" si="3"/>
        <v>0.9774188189854125</v>
      </c>
      <c r="V23" s="11">
        <v>5.7814295291900626</v>
      </c>
      <c r="W23" s="11">
        <v>9112</v>
      </c>
      <c r="X23" s="11">
        <f t="shared" si="4"/>
        <v>0.11499011624969543</v>
      </c>
      <c r="Y23" s="11">
        <v>1.0247230529785161E-3</v>
      </c>
      <c r="Z23" s="11">
        <v>10271</v>
      </c>
      <c r="AA23" s="11">
        <f t="shared" si="5"/>
        <v>0.25681118129945368</v>
      </c>
      <c r="AB23" s="11">
        <v>6.501389741897583</v>
      </c>
      <c r="AC23" s="11">
        <v>8907</v>
      </c>
      <c r="AD23" s="11">
        <f t="shared" si="6"/>
        <v>8.9905285934595833E-2</v>
      </c>
    </row>
    <row r="24" spans="1:30" x14ac:dyDescent="0.3">
      <c r="A24" s="6" t="s">
        <v>67</v>
      </c>
      <c r="B24" s="28">
        <v>3</v>
      </c>
      <c r="C24" s="28">
        <v>15</v>
      </c>
      <c r="D24" s="7">
        <v>29.6488437652587</v>
      </c>
      <c r="E24" s="7">
        <v>10640</v>
      </c>
      <c r="F24" s="7">
        <v>10640</v>
      </c>
      <c r="G24" s="8">
        <v>0</v>
      </c>
      <c r="H24" s="14">
        <v>1800.0534114837601</v>
      </c>
      <c r="I24" s="14">
        <v>10784.4252313505</v>
      </c>
      <c r="J24" s="14">
        <v>10963.999985090901</v>
      </c>
      <c r="K24" s="15">
        <v>1.63785802612685E-2</v>
      </c>
      <c r="L24" s="23">
        <f t="shared" si="0"/>
        <v>10784.4252313505</v>
      </c>
      <c r="M24" s="11">
        <v>2.057575941085815</v>
      </c>
      <c r="N24" s="25">
        <v>11772</v>
      </c>
      <c r="O24" s="27">
        <f t="shared" si="1"/>
        <v>9.1574168067724532E-2</v>
      </c>
      <c r="P24" s="11">
        <v>3.9578206539154048</v>
      </c>
      <c r="Q24" s="11">
        <v>11316</v>
      </c>
      <c r="R24" s="11">
        <f t="shared" si="2"/>
        <v>4.9290968896905429E-2</v>
      </c>
      <c r="S24" s="11">
        <v>30.15753602981567</v>
      </c>
      <c r="T24" s="11">
        <v>18884</v>
      </c>
      <c r="U24" s="11">
        <f t="shared" si="3"/>
        <v>0.75104371303014861</v>
      </c>
      <c r="V24" s="11">
        <v>7.372628927230835</v>
      </c>
      <c r="W24" s="11">
        <v>11316</v>
      </c>
      <c r="X24" s="11">
        <f t="shared" si="4"/>
        <v>4.9290968896905429E-2</v>
      </c>
      <c r="Y24" s="11">
        <v>1.9934177398681641E-3</v>
      </c>
      <c r="Z24" s="11">
        <v>11342</v>
      </c>
      <c r="AA24" s="11">
        <f t="shared" si="5"/>
        <v>5.1701853060153888E-2</v>
      </c>
      <c r="AB24" s="11">
        <v>6.2166457176208496</v>
      </c>
      <c r="AC24" s="11">
        <v>11316</v>
      </c>
      <c r="AD24" s="11">
        <f t="shared" si="6"/>
        <v>4.9290968896905429E-2</v>
      </c>
    </row>
    <row r="25" spans="1:30" x14ac:dyDescent="0.3">
      <c r="A25" s="6" t="s">
        <v>68</v>
      </c>
      <c r="B25" s="28">
        <v>3</v>
      </c>
      <c r="C25" s="28">
        <v>15</v>
      </c>
      <c r="D25" s="7">
        <v>17.8173427581787</v>
      </c>
      <c r="E25" s="7">
        <v>12108</v>
      </c>
      <c r="F25" s="7">
        <v>12108</v>
      </c>
      <c r="G25" s="8">
        <v>0</v>
      </c>
      <c r="H25" s="14">
        <v>1501.7257633209199</v>
      </c>
      <c r="I25" s="14">
        <v>12163</v>
      </c>
      <c r="J25" s="14">
        <v>12163</v>
      </c>
      <c r="K25" s="15">
        <v>0</v>
      </c>
      <c r="L25" s="23">
        <f t="shared" si="0"/>
        <v>12163</v>
      </c>
      <c r="M25" s="11">
        <v>2.538526296615601</v>
      </c>
      <c r="N25" s="25">
        <v>12677</v>
      </c>
      <c r="O25" s="27">
        <f t="shared" si="1"/>
        <v>4.2259311025240484E-2</v>
      </c>
      <c r="P25" s="11">
        <v>5.4483797550201416</v>
      </c>
      <c r="Q25" s="11">
        <v>12717</v>
      </c>
      <c r="R25" s="11">
        <f t="shared" si="2"/>
        <v>4.5547973361835074E-2</v>
      </c>
      <c r="S25" s="11">
        <v>35.576781749725342</v>
      </c>
      <c r="T25" s="11">
        <v>20148</v>
      </c>
      <c r="U25" s="11">
        <f t="shared" si="3"/>
        <v>0.65649921894269503</v>
      </c>
      <c r="V25" s="11">
        <v>7.5415468215942383</v>
      </c>
      <c r="W25" s="11">
        <v>12563</v>
      </c>
      <c r="X25" s="11">
        <f t="shared" si="4"/>
        <v>3.2886623365945902E-2</v>
      </c>
      <c r="Y25" s="11">
        <v>1.9960403442382808E-3</v>
      </c>
      <c r="Z25" s="11">
        <v>13631</v>
      </c>
      <c r="AA25" s="11">
        <f t="shared" si="5"/>
        <v>0.12069390775302145</v>
      </c>
      <c r="AB25" s="11">
        <v>7.5346188545227051</v>
      </c>
      <c r="AC25" s="11">
        <v>12621</v>
      </c>
      <c r="AD25" s="11">
        <f t="shared" si="6"/>
        <v>3.7655183754008059E-2</v>
      </c>
    </row>
    <row r="26" spans="1:30" x14ac:dyDescent="0.3">
      <c r="A26" s="6" t="s">
        <v>69</v>
      </c>
      <c r="B26" s="28">
        <v>3</v>
      </c>
      <c r="C26" s="28">
        <v>15</v>
      </c>
      <c r="D26" s="7">
        <v>11.5203552246093</v>
      </c>
      <c r="E26" s="7">
        <v>10231</v>
      </c>
      <c r="F26" s="7">
        <v>10231</v>
      </c>
      <c r="G26" s="8">
        <v>0</v>
      </c>
      <c r="H26" s="14">
        <v>1800.07738494873</v>
      </c>
      <c r="I26" s="14">
        <v>10590.1160215895</v>
      </c>
      <c r="J26" s="14">
        <v>11024.999911803599</v>
      </c>
      <c r="K26" s="15">
        <v>3.9445251128623099E-2</v>
      </c>
      <c r="L26" s="23">
        <f t="shared" si="0"/>
        <v>10590.1160215895</v>
      </c>
      <c r="M26" s="11">
        <v>2.0036523342132568</v>
      </c>
      <c r="N26" s="25">
        <v>11709</v>
      </c>
      <c r="O26" s="27">
        <f t="shared" si="1"/>
        <v>0.10565360909450772</v>
      </c>
      <c r="P26" s="11">
        <v>4.8538575172424316</v>
      </c>
      <c r="Q26" s="11">
        <v>11585</v>
      </c>
      <c r="R26" s="11">
        <f t="shared" si="2"/>
        <v>9.3944577791431547E-2</v>
      </c>
      <c r="S26" s="11">
        <v>33.334940195083618</v>
      </c>
      <c r="T26" s="11">
        <v>15595</v>
      </c>
      <c r="U26" s="11">
        <f t="shared" si="3"/>
        <v>0.47259954170542728</v>
      </c>
      <c r="V26" s="11">
        <v>5.8267865180969238</v>
      </c>
      <c r="W26" s="11">
        <v>11257</v>
      </c>
      <c r="X26" s="11">
        <f t="shared" si="4"/>
        <v>6.2972301441359069E-2</v>
      </c>
      <c r="Y26" s="11">
        <v>1.9938945770263672E-3</v>
      </c>
      <c r="Z26" s="11">
        <v>12832</v>
      </c>
      <c r="AA26" s="11">
        <f t="shared" si="5"/>
        <v>0.21169588452478633</v>
      </c>
      <c r="AB26" s="11">
        <v>6.0578405857086182</v>
      </c>
      <c r="AC26" s="11">
        <v>11459</v>
      </c>
      <c r="AD26" s="11">
        <f t="shared" si="6"/>
        <v>8.2046691144757364E-2</v>
      </c>
    </row>
    <row r="27" spans="1:30" x14ac:dyDescent="0.3">
      <c r="A27" s="6" t="s">
        <v>70</v>
      </c>
      <c r="B27" s="28">
        <v>3</v>
      </c>
      <c r="C27" s="28">
        <v>15</v>
      </c>
      <c r="D27" s="7">
        <v>8.4143199920654297</v>
      </c>
      <c r="E27" s="7">
        <v>8827</v>
      </c>
      <c r="F27" s="7">
        <v>8827</v>
      </c>
      <c r="G27" s="8">
        <v>0</v>
      </c>
      <c r="H27" s="14">
        <v>1800.06992530822</v>
      </c>
      <c r="I27" s="14">
        <v>9340.9634662030294</v>
      </c>
      <c r="J27" s="14">
        <v>9572.9999610733594</v>
      </c>
      <c r="K27" s="15">
        <v>2.4238639487502E-2</v>
      </c>
      <c r="L27" s="23">
        <f t="shared" si="0"/>
        <v>9340.9634662030294</v>
      </c>
      <c r="M27" s="11">
        <v>2.9468309879302979</v>
      </c>
      <c r="N27" s="25">
        <v>10273</v>
      </c>
      <c r="O27" s="27">
        <f t="shared" si="1"/>
        <v>9.9779486042228402E-2</v>
      </c>
      <c r="P27" s="11">
        <v>4.419295072555542</v>
      </c>
      <c r="Q27" s="11">
        <v>9942</v>
      </c>
      <c r="R27" s="11">
        <f t="shared" si="2"/>
        <v>6.4344169203916557E-2</v>
      </c>
      <c r="S27" s="11">
        <v>37.759400367736824</v>
      </c>
      <c r="T27" s="11">
        <v>21334</v>
      </c>
      <c r="U27" s="11">
        <f t="shared" si="3"/>
        <v>1.2839185783339726</v>
      </c>
      <c r="V27" s="11">
        <v>4.9070055484771729</v>
      </c>
      <c r="W27" s="11">
        <v>9990</v>
      </c>
      <c r="X27" s="11">
        <f t="shared" si="4"/>
        <v>6.9482825422161179E-2</v>
      </c>
      <c r="Y27" s="11">
        <v>9.9706649780273438E-4</v>
      </c>
      <c r="Z27" s="11">
        <v>10982</v>
      </c>
      <c r="AA27" s="11">
        <f t="shared" si="5"/>
        <v>0.17568172059921661</v>
      </c>
      <c r="AB27" s="11">
        <v>5.908470630645752</v>
      </c>
      <c r="AC27" s="11">
        <v>10018</v>
      </c>
      <c r="AD27" s="11">
        <f t="shared" si="6"/>
        <v>7.2480374882803872E-2</v>
      </c>
    </row>
    <row r="28" spans="1:30" x14ac:dyDescent="0.3">
      <c r="A28" s="6" t="s">
        <v>71</v>
      </c>
      <c r="B28" s="28">
        <v>3</v>
      </c>
      <c r="C28" s="28">
        <v>15</v>
      </c>
      <c r="D28" s="7">
        <v>5.2059059143066397</v>
      </c>
      <c r="E28" s="7">
        <v>10257.9999999999</v>
      </c>
      <c r="F28" s="7">
        <v>10257.9999999999</v>
      </c>
      <c r="G28" s="8">
        <v>0</v>
      </c>
      <c r="H28" s="14">
        <v>1800.0653362274099</v>
      </c>
      <c r="I28" s="14">
        <v>10953.3022187638</v>
      </c>
      <c r="J28" s="14">
        <v>11322.999705857101</v>
      </c>
      <c r="K28" s="15">
        <v>3.2650136597818201E-2</v>
      </c>
      <c r="L28" s="23">
        <f t="shared" si="0"/>
        <v>10953.3022187638</v>
      </c>
      <c r="M28" s="11">
        <v>2.1243607997894292</v>
      </c>
      <c r="N28" s="25">
        <v>11963</v>
      </c>
      <c r="O28" s="27">
        <f t="shared" si="1"/>
        <v>9.2182043466902133E-2</v>
      </c>
      <c r="P28" s="11">
        <v>4.7203407287597656</v>
      </c>
      <c r="Q28" s="11">
        <v>11645</v>
      </c>
      <c r="R28" s="11">
        <f t="shared" si="2"/>
        <v>6.314970293171239E-2</v>
      </c>
      <c r="S28" s="11">
        <v>40.344209671020508</v>
      </c>
      <c r="T28" s="11">
        <v>13744</v>
      </c>
      <c r="U28" s="11">
        <f t="shared" si="3"/>
        <v>0.25478140979763464</v>
      </c>
      <c r="V28" s="11">
        <v>6.1463315486907959</v>
      </c>
      <c r="W28" s="11">
        <v>11645</v>
      </c>
      <c r="X28" s="11">
        <f t="shared" si="4"/>
        <v>6.314970293171239E-2</v>
      </c>
      <c r="Y28" s="11">
        <v>1.995086669921875E-3</v>
      </c>
      <c r="Z28" s="11">
        <v>12576</v>
      </c>
      <c r="AA28" s="11">
        <f t="shared" si="5"/>
        <v>0.1481469011652396</v>
      </c>
      <c r="AB28" s="11">
        <v>6.0229880809783944</v>
      </c>
      <c r="AC28" s="11">
        <v>11637</v>
      </c>
      <c r="AD28" s="11">
        <f t="shared" si="6"/>
        <v>6.2419329584915167E-2</v>
      </c>
    </row>
    <row r="29" spans="1:30" x14ac:dyDescent="0.3">
      <c r="A29" s="6" t="s">
        <v>72</v>
      </c>
      <c r="B29" s="28">
        <v>3</v>
      </c>
      <c r="C29" s="28">
        <v>15</v>
      </c>
      <c r="D29" s="7">
        <v>11.060579299926699</v>
      </c>
      <c r="E29" s="7">
        <v>10408.9999999999</v>
      </c>
      <c r="F29" s="7">
        <v>10408.9999999999</v>
      </c>
      <c r="G29" s="8">
        <v>0</v>
      </c>
      <c r="H29" s="14">
        <v>1800.0882358551</v>
      </c>
      <c r="I29" s="14">
        <v>11115.2417092509</v>
      </c>
      <c r="J29" s="14">
        <v>11375.999860695099</v>
      </c>
      <c r="K29" s="15">
        <v>2.2921778712845401E-2</v>
      </c>
      <c r="L29" s="23">
        <f t="shared" si="0"/>
        <v>11115.2417092509</v>
      </c>
      <c r="M29" s="11">
        <v>2.2132894992828369</v>
      </c>
      <c r="N29" s="25">
        <v>12644</v>
      </c>
      <c r="O29" s="27">
        <f t="shared" si="1"/>
        <v>0.13753711621734302</v>
      </c>
      <c r="P29" s="11">
        <v>5.4762694835662842</v>
      </c>
      <c r="Q29" s="11">
        <v>12022</v>
      </c>
      <c r="R29" s="11">
        <f t="shared" si="2"/>
        <v>8.1577919263278856E-2</v>
      </c>
      <c r="S29" s="11">
        <v>32.828702449798577</v>
      </c>
      <c r="T29" s="11">
        <v>20377</v>
      </c>
      <c r="U29" s="11">
        <f t="shared" si="3"/>
        <v>0.83324848285042696</v>
      </c>
      <c r="V29" s="11">
        <v>6.8263626098632813</v>
      </c>
      <c r="W29" s="11">
        <v>12017</v>
      </c>
      <c r="X29" s="11">
        <f t="shared" si="4"/>
        <v>8.1128086490336218E-2</v>
      </c>
      <c r="Y29" s="11">
        <v>2.99072265625E-3</v>
      </c>
      <c r="Z29" s="11">
        <v>13487</v>
      </c>
      <c r="AA29" s="11">
        <f t="shared" si="5"/>
        <v>0.21337892173547179</v>
      </c>
      <c r="AB29" s="11">
        <v>6.4965462684631348</v>
      </c>
      <c r="AC29" s="11">
        <v>12193</v>
      </c>
      <c r="AD29" s="11">
        <f t="shared" si="6"/>
        <v>9.6962200097917076E-2</v>
      </c>
    </row>
    <row r="30" spans="1:30" x14ac:dyDescent="0.3">
      <c r="A30" s="6" t="s">
        <v>73</v>
      </c>
      <c r="B30" s="28">
        <v>3</v>
      </c>
      <c r="C30" s="28">
        <v>15</v>
      </c>
      <c r="D30" s="7">
        <v>139.30123901367099</v>
      </c>
      <c r="E30" s="7">
        <v>8628.7012950587596</v>
      </c>
      <c r="F30" s="7">
        <v>8629</v>
      </c>
      <c r="G30" s="8">
        <v>3.4616402970582198E-5</v>
      </c>
      <c r="H30" s="14">
        <v>1800.05662345886</v>
      </c>
      <c r="I30" s="14">
        <v>8801.3334507344098</v>
      </c>
      <c r="J30" s="14">
        <v>9321.9998735355894</v>
      </c>
      <c r="K30" s="15">
        <v>5.5853511034612703E-2</v>
      </c>
      <c r="L30" s="23">
        <f t="shared" si="0"/>
        <v>8801.3334507344098</v>
      </c>
      <c r="M30" s="11">
        <v>2.3954277038574219</v>
      </c>
      <c r="N30" s="25">
        <v>9802</v>
      </c>
      <c r="O30" s="27">
        <f t="shared" si="1"/>
        <v>0.11369487985733476</v>
      </c>
      <c r="P30" s="11">
        <v>5.4560086727142334</v>
      </c>
      <c r="Q30" s="11">
        <v>9802</v>
      </c>
      <c r="R30" s="11">
        <f t="shared" si="2"/>
        <v>0.11369487985733476</v>
      </c>
      <c r="S30" s="11">
        <v>35.702130794525146</v>
      </c>
      <c r="T30" s="11">
        <v>19685</v>
      </c>
      <c r="U30" s="11">
        <f t="shared" si="3"/>
        <v>1.2365929106296301</v>
      </c>
      <c r="V30" s="11">
        <v>7.2562127113342294</v>
      </c>
      <c r="W30" s="11">
        <v>9802</v>
      </c>
      <c r="X30" s="11">
        <f t="shared" si="4"/>
        <v>0.11369487985733476</v>
      </c>
      <c r="Y30" s="11">
        <v>1.995086669921875E-3</v>
      </c>
      <c r="Z30" s="11">
        <v>11331</v>
      </c>
      <c r="AA30" s="11">
        <f t="shared" si="5"/>
        <v>0.28741855577060399</v>
      </c>
      <c r="AB30" s="11">
        <v>6.2077887058258057</v>
      </c>
      <c r="AC30" s="11">
        <v>10026</v>
      </c>
      <c r="AD30" s="11">
        <f t="shared" si="6"/>
        <v>0.13914556880734935</v>
      </c>
    </row>
    <row r="31" spans="1:30" x14ac:dyDescent="0.3">
      <c r="A31" s="6" t="s">
        <v>74</v>
      </c>
      <c r="B31" s="28">
        <v>3</v>
      </c>
      <c r="C31" s="28">
        <v>15</v>
      </c>
      <c r="D31" s="7">
        <v>16.654649734496999</v>
      </c>
      <c r="E31" s="7">
        <v>9309.9999985533905</v>
      </c>
      <c r="F31" s="7">
        <v>9309.9999985533905</v>
      </c>
      <c r="G31" s="8">
        <v>0</v>
      </c>
      <c r="H31" s="14">
        <v>1800.0906276702799</v>
      </c>
      <c r="I31" s="14">
        <v>9369.6124007882609</v>
      </c>
      <c r="J31" s="14">
        <v>9507.9999862535296</v>
      </c>
      <c r="K31" s="15">
        <v>1.45548575584087E-2</v>
      </c>
      <c r="L31" s="23">
        <f t="shared" si="0"/>
        <v>9369.6124007882609</v>
      </c>
      <c r="M31" s="11">
        <v>2.3593168258666992</v>
      </c>
      <c r="N31" s="25">
        <v>9945</v>
      </c>
      <c r="O31" s="27">
        <f t="shared" si="1"/>
        <v>6.1409968160831503E-2</v>
      </c>
      <c r="P31" s="11">
        <v>4.4230654239654541</v>
      </c>
      <c r="Q31" s="11">
        <v>9910</v>
      </c>
      <c r="R31" s="11">
        <f t="shared" si="2"/>
        <v>5.7674488132110631E-2</v>
      </c>
      <c r="S31" s="11">
        <v>31.918344020843509</v>
      </c>
      <c r="T31" s="11">
        <v>24432</v>
      </c>
      <c r="U31" s="11">
        <f t="shared" si="3"/>
        <v>1.6075785160488121</v>
      </c>
      <c r="V31" s="11">
        <v>5.1590237617492676</v>
      </c>
      <c r="W31" s="11">
        <v>10994</v>
      </c>
      <c r="X31" s="11">
        <f t="shared" si="4"/>
        <v>0.17336764102163715</v>
      </c>
      <c r="Y31" s="11">
        <v>1.9943714141845699E-3</v>
      </c>
      <c r="Z31" s="11">
        <v>10775</v>
      </c>
      <c r="AA31" s="11">
        <f t="shared" si="5"/>
        <v>0.14999420884192655</v>
      </c>
      <c r="AB31" s="11">
        <v>6.8927707672119141</v>
      </c>
      <c r="AC31" s="11">
        <v>9853</v>
      </c>
      <c r="AD31" s="11">
        <f t="shared" si="6"/>
        <v>5.1590992085336636E-2</v>
      </c>
    </row>
    <row r="32" spans="1:30" x14ac:dyDescent="0.3">
      <c r="A32" s="6" t="s">
        <v>75</v>
      </c>
      <c r="B32" s="28">
        <v>3</v>
      </c>
      <c r="C32" s="28">
        <v>15</v>
      </c>
      <c r="D32" s="7">
        <v>11.681432723999</v>
      </c>
      <c r="E32" s="7">
        <v>5619</v>
      </c>
      <c r="F32" s="7">
        <v>5619</v>
      </c>
      <c r="G32" s="8">
        <v>0</v>
      </c>
      <c r="H32" s="14">
        <v>1800.03513526916</v>
      </c>
      <c r="I32" s="14">
        <v>5681.4661100651401</v>
      </c>
      <c r="J32" s="14">
        <v>5908.9998266145403</v>
      </c>
      <c r="K32" s="15">
        <v>3.8506299412055099E-2</v>
      </c>
      <c r="L32" s="23">
        <f t="shared" si="0"/>
        <v>5681.4661100651401</v>
      </c>
      <c r="M32" s="11">
        <v>2.3318190574646001</v>
      </c>
      <c r="N32" s="25">
        <v>6197</v>
      </c>
      <c r="O32" s="27">
        <f t="shared" si="1"/>
        <v>9.0739587273354183E-2</v>
      </c>
      <c r="P32" s="11">
        <v>4.8281135559082031</v>
      </c>
      <c r="Q32" s="11">
        <v>6076</v>
      </c>
      <c r="R32" s="11">
        <f t="shared" si="2"/>
        <v>6.9442267592851381E-2</v>
      </c>
      <c r="S32" s="11">
        <v>31.058346509933472</v>
      </c>
      <c r="T32" s="11">
        <v>19094</v>
      </c>
      <c r="U32" s="11">
        <f t="shared" si="3"/>
        <v>2.3607522477646321</v>
      </c>
      <c r="V32" s="11">
        <v>7.461301326751709</v>
      </c>
      <c r="W32" s="11">
        <v>6076</v>
      </c>
      <c r="X32" s="11">
        <f t="shared" si="4"/>
        <v>6.9442267592851381E-2</v>
      </c>
      <c r="Y32" s="11">
        <v>1.9941329956054692E-3</v>
      </c>
      <c r="Z32" s="11">
        <v>6924</v>
      </c>
      <c r="AA32" s="11">
        <f t="shared" si="5"/>
        <v>0.21869951626282141</v>
      </c>
      <c r="AB32" s="11">
        <v>5.9931156635284424</v>
      </c>
      <c r="AC32" s="11">
        <v>6076</v>
      </c>
      <c r="AD32" s="11">
        <f t="shared" si="6"/>
        <v>6.9442267592851381E-2</v>
      </c>
    </row>
    <row r="33" spans="1:30" x14ac:dyDescent="0.3">
      <c r="A33" s="6" t="s">
        <v>76</v>
      </c>
      <c r="B33" s="28">
        <v>3</v>
      </c>
      <c r="C33" s="28">
        <v>15</v>
      </c>
      <c r="D33" s="7">
        <v>7.7105827331542898</v>
      </c>
      <c r="E33" s="7">
        <v>10243</v>
      </c>
      <c r="F33" s="7">
        <v>10243</v>
      </c>
      <c r="G33" s="8">
        <v>3.5516731495574599E-16</v>
      </c>
      <c r="H33" s="14">
        <v>1800.0511760711599</v>
      </c>
      <c r="I33" s="14">
        <v>10655.33695352</v>
      </c>
      <c r="J33" s="14">
        <v>11042.9998912883</v>
      </c>
      <c r="K33" s="15">
        <v>3.5104857519204898E-2</v>
      </c>
      <c r="L33" s="23">
        <f t="shared" si="0"/>
        <v>10655.33695352</v>
      </c>
      <c r="M33" s="11">
        <v>2.263924360275269</v>
      </c>
      <c r="N33" s="25">
        <v>11542</v>
      </c>
      <c r="O33" s="27">
        <f t="shared" si="1"/>
        <v>8.3213046227232648E-2</v>
      </c>
      <c r="P33" s="11">
        <v>4.9888050556182861</v>
      </c>
      <c r="Q33" s="11">
        <v>11571</v>
      </c>
      <c r="R33" s="11">
        <f t="shared" si="2"/>
        <v>8.5934687046899064E-2</v>
      </c>
      <c r="S33" s="11">
        <v>34.135334968566887</v>
      </c>
      <c r="T33" s="11">
        <v>21491</v>
      </c>
      <c r="U33" s="11">
        <f t="shared" si="3"/>
        <v>1.016923546739686</v>
      </c>
      <c r="V33" s="11">
        <v>7.4934775829315194</v>
      </c>
      <c r="W33" s="11">
        <v>11548</v>
      </c>
      <c r="X33" s="11">
        <f t="shared" si="4"/>
        <v>8.3776144327853283E-2</v>
      </c>
      <c r="Y33" s="11">
        <v>1.9946098327636719E-3</v>
      </c>
      <c r="Z33" s="11">
        <v>11736</v>
      </c>
      <c r="AA33" s="11">
        <f t="shared" si="5"/>
        <v>0.10141988481396659</v>
      </c>
      <c r="AB33" s="11">
        <v>6.5844841003417969</v>
      </c>
      <c r="AC33" s="11">
        <v>11571</v>
      </c>
      <c r="AD33" s="11">
        <f t="shared" si="6"/>
        <v>8.5934687046899064E-2</v>
      </c>
    </row>
    <row r="34" spans="1:30" x14ac:dyDescent="0.3">
      <c r="A34" s="6" t="s">
        <v>77</v>
      </c>
      <c r="B34" s="28">
        <v>3</v>
      </c>
      <c r="C34" s="28">
        <v>15</v>
      </c>
      <c r="D34" s="7">
        <v>12.7695007324218</v>
      </c>
      <c r="E34" s="7">
        <v>9119</v>
      </c>
      <c r="F34" s="7">
        <v>9119</v>
      </c>
      <c r="G34" s="8">
        <v>0</v>
      </c>
      <c r="H34" s="14">
        <v>1800.0776939391999</v>
      </c>
      <c r="I34" s="14">
        <v>9203.7765145899102</v>
      </c>
      <c r="J34" s="14">
        <v>9469.9999191578809</v>
      </c>
      <c r="K34" s="15">
        <v>2.8112292169020801E-2</v>
      </c>
      <c r="L34" s="23">
        <f t="shared" si="0"/>
        <v>9203.7765145899102</v>
      </c>
      <c r="M34" s="11">
        <v>2.350567102432251</v>
      </c>
      <c r="N34" s="25">
        <v>10570</v>
      </c>
      <c r="O34" s="27">
        <f t="shared" si="1"/>
        <v>0.14844161885551435</v>
      </c>
      <c r="P34" s="11">
        <v>4.8878159523010254</v>
      </c>
      <c r="Q34" s="11">
        <v>10262</v>
      </c>
      <c r="R34" s="11">
        <f t="shared" si="2"/>
        <v>0.11497709486237354</v>
      </c>
      <c r="S34" s="11">
        <v>29.550187587738041</v>
      </c>
      <c r="T34" s="11">
        <v>15224</v>
      </c>
      <c r="U34" s="11">
        <f t="shared" si="3"/>
        <v>0.65410361451810317</v>
      </c>
      <c r="V34" s="11">
        <v>6.8670778274536133</v>
      </c>
      <c r="W34" s="11">
        <v>10258</v>
      </c>
      <c r="X34" s="11">
        <f t="shared" si="4"/>
        <v>0.11454249065467041</v>
      </c>
      <c r="Y34" s="11">
        <v>2.9883384704589839E-3</v>
      </c>
      <c r="Z34" s="11">
        <v>11518</v>
      </c>
      <c r="AA34" s="11">
        <f t="shared" si="5"/>
        <v>0.25144281608115554</v>
      </c>
      <c r="AB34" s="11">
        <v>7.5393023490905762</v>
      </c>
      <c r="AC34" s="11">
        <v>10262</v>
      </c>
      <c r="AD34" s="11">
        <f t="shared" si="6"/>
        <v>0.11497709486237354</v>
      </c>
    </row>
    <row r="35" spans="1:30" x14ac:dyDescent="0.3">
      <c r="A35" s="6" t="s">
        <v>78</v>
      </c>
      <c r="B35" s="28">
        <v>3</v>
      </c>
      <c r="C35" s="28">
        <v>15</v>
      </c>
      <c r="D35" s="7">
        <v>40.984331130981403</v>
      </c>
      <c r="E35" s="7">
        <v>11712</v>
      </c>
      <c r="F35" s="7">
        <v>11712</v>
      </c>
      <c r="G35" s="8">
        <v>0</v>
      </c>
      <c r="H35" s="14">
        <v>1800.0880203247</v>
      </c>
      <c r="I35" s="14">
        <v>11765.655158265399</v>
      </c>
      <c r="J35" s="14">
        <v>11973.9999913599</v>
      </c>
      <c r="K35" s="15">
        <v>1.7399768936434599E-2</v>
      </c>
      <c r="L35" s="23">
        <f t="shared" si="0"/>
        <v>11765.655158265399</v>
      </c>
      <c r="M35" s="11">
        <v>2.5349373817443852</v>
      </c>
      <c r="N35" s="25">
        <v>12402</v>
      </c>
      <c r="O35" s="27">
        <f t="shared" si="1"/>
        <v>5.408494751671921E-2</v>
      </c>
      <c r="P35" s="11">
        <v>4.325347900390625</v>
      </c>
      <c r="Q35" s="11">
        <v>12306</v>
      </c>
      <c r="R35" s="11">
        <f t="shared" si="2"/>
        <v>4.5925605881369666E-2</v>
      </c>
      <c r="S35" s="11">
        <v>31.97373986244202</v>
      </c>
      <c r="T35" s="11">
        <v>15333</v>
      </c>
      <c r="U35" s="11">
        <f t="shared" si="3"/>
        <v>0.303199846820985</v>
      </c>
      <c r="V35" s="11">
        <v>6.4724245071411133</v>
      </c>
      <c r="W35" s="11">
        <v>12398</v>
      </c>
      <c r="X35" s="11">
        <f t="shared" si="4"/>
        <v>5.3744974948579646E-2</v>
      </c>
      <c r="Y35" s="11">
        <v>9.975433349609375E-4</v>
      </c>
      <c r="Z35" s="11">
        <v>13517</v>
      </c>
      <c r="AA35" s="11">
        <f t="shared" si="5"/>
        <v>0.14885230088562276</v>
      </c>
      <c r="AB35" s="11">
        <v>6.5547707080841056</v>
      </c>
      <c r="AC35" s="11">
        <v>12306</v>
      </c>
      <c r="AD35" s="11">
        <f t="shared" si="6"/>
        <v>4.5925605881369666E-2</v>
      </c>
    </row>
    <row r="36" spans="1:30" x14ac:dyDescent="0.3">
      <c r="A36" s="6" t="s">
        <v>79</v>
      </c>
      <c r="B36" s="28">
        <v>3</v>
      </c>
      <c r="C36" s="28">
        <v>15</v>
      </c>
      <c r="D36" s="7">
        <v>23.7413120269775</v>
      </c>
      <c r="E36" s="7">
        <v>11769</v>
      </c>
      <c r="F36" s="7">
        <v>11769</v>
      </c>
      <c r="G36" s="8">
        <v>0</v>
      </c>
      <c r="H36" s="14">
        <v>1257.8134307861301</v>
      </c>
      <c r="I36" s="14">
        <v>11991</v>
      </c>
      <c r="J36" s="14">
        <v>11991</v>
      </c>
      <c r="K36" s="15">
        <v>0</v>
      </c>
      <c r="L36" s="23">
        <f t="shared" si="0"/>
        <v>11991</v>
      </c>
      <c r="M36" s="11">
        <v>2.1878619194030762</v>
      </c>
      <c r="N36" s="25">
        <v>13212</v>
      </c>
      <c r="O36" s="27">
        <f t="shared" si="1"/>
        <v>0.101826369777333</v>
      </c>
      <c r="P36" s="11">
        <v>4.7009322643280029</v>
      </c>
      <c r="Q36" s="11">
        <v>12875</v>
      </c>
      <c r="R36" s="11">
        <f t="shared" si="2"/>
        <v>7.372195813526812E-2</v>
      </c>
      <c r="S36" s="11">
        <v>32.273190259933472</v>
      </c>
      <c r="T36" s="11">
        <v>17159</v>
      </c>
      <c r="U36" s="11">
        <f t="shared" si="3"/>
        <v>0.43098990909849055</v>
      </c>
      <c r="V36" s="11">
        <v>6.3228592872619629</v>
      </c>
      <c r="W36" s="11">
        <v>12920</v>
      </c>
      <c r="X36" s="11">
        <f t="shared" si="4"/>
        <v>7.7474772746226342E-2</v>
      </c>
      <c r="Y36" s="11">
        <v>2.9933452606201172E-3</v>
      </c>
      <c r="Z36" s="11">
        <v>13305</v>
      </c>
      <c r="AA36" s="11">
        <f t="shared" si="5"/>
        <v>0.10958218663997998</v>
      </c>
      <c r="AB36" s="11">
        <v>7.3512790203094482</v>
      </c>
      <c r="AC36" s="11">
        <v>12848</v>
      </c>
      <c r="AD36" s="11">
        <f t="shared" si="6"/>
        <v>7.147026936869319E-2</v>
      </c>
    </row>
    <row r="37" spans="1:30" x14ac:dyDescent="0.3">
      <c r="A37" s="6" t="s">
        <v>80</v>
      </c>
      <c r="B37" s="28">
        <v>3</v>
      </c>
      <c r="C37" s="28">
        <v>15</v>
      </c>
      <c r="D37" s="7">
        <v>42.496734619140597</v>
      </c>
      <c r="E37" s="7">
        <v>8959.2427542251899</v>
      </c>
      <c r="F37" s="7">
        <v>8960</v>
      </c>
      <c r="G37" s="8">
        <v>8.4514037366188496E-5</v>
      </c>
      <c r="H37" s="14">
        <v>1671.6631603240901</v>
      </c>
      <c r="I37" s="14">
        <v>9305</v>
      </c>
      <c r="J37" s="14">
        <v>9305</v>
      </c>
      <c r="K37" s="15">
        <v>0</v>
      </c>
      <c r="L37" s="23">
        <f t="shared" si="0"/>
        <v>9305</v>
      </c>
      <c r="M37" s="11">
        <v>2.0947625637054439</v>
      </c>
      <c r="N37" s="25">
        <v>9983</v>
      </c>
      <c r="O37" s="27">
        <f t="shared" si="1"/>
        <v>7.2864051585169259E-2</v>
      </c>
      <c r="P37" s="11">
        <v>4.5752091407775879</v>
      </c>
      <c r="Q37" s="11">
        <v>9688</v>
      </c>
      <c r="R37" s="11">
        <f t="shared" si="2"/>
        <v>4.1160666308436324E-2</v>
      </c>
      <c r="S37" s="11">
        <v>30.357564449310299</v>
      </c>
      <c r="T37" s="11">
        <v>14685</v>
      </c>
      <c r="U37" s="11">
        <f t="shared" si="3"/>
        <v>0.57818377216550243</v>
      </c>
      <c r="V37" s="11">
        <v>6.7035958766937256</v>
      </c>
      <c r="W37" s="11">
        <v>9763</v>
      </c>
      <c r="X37" s="11">
        <f t="shared" si="4"/>
        <v>4.9220849005910804E-2</v>
      </c>
      <c r="Y37" s="11">
        <v>2.0205974578857422E-3</v>
      </c>
      <c r="Z37" s="11">
        <v>10586</v>
      </c>
      <c r="AA37" s="11">
        <f t="shared" si="5"/>
        <v>0.13766792047286405</v>
      </c>
      <c r="AB37" s="11">
        <v>6.9626486301422119</v>
      </c>
      <c r="AC37" s="11">
        <v>9688</v>
      </c>
      <c r="AD37" s="11">
        <f t="shared" si="6"/>
        <v>4.1160666308436324E-2</v>
      </c>
    </row>
    <row r="38" spans="1:30" x14ac:dyDescent="0.3">
      <c r="A38" s="6" t="s">
        <v>81</v>
      </c>
      <c r="B38" s="28">
        <v>3</v>
      </c>
      <c r="C38" s="28">
        <v>15</v>
      </c>
      <c r="D38" s="7">
        <v>10.0020694732666</v>
      </c>
      <c r="E38" s="7">
        <v>6895.9999999998599</v>
      </c>
      <c r="F38" s="7">
        <v>6895.9999999998599</v>
      </c>
      <c r="G38" s="8">
        <v>0</v>
      </c>
      <c r="H38" s="14">
        <v>1800.07106781005</v>
      </c>
      <c r="I38" s="14">
        <v>7104.06954423773</v>
      </c>
      <c r="J38" s="14">
        <v>7502.9999823529297</v>
      </c>
      <c r="K38" s="15">
        <v>5.3169457424161702E-2</v>
      </c>
      <c r="L38" s="23">
        <f t="shared" si="0"/>
        <v>7104.06954423773</v>
      </c>
      <c r="M38" s="11">
        <v>2.0266234874725342</v>
      </c>
      <c r="N38" s="25">
        <v>7863</v>
      </c>
      <c r="O38" s="27">
        <f t="shared" si="1"/>
        <v>0.10683038095789131</v>
      </c>
      <c r="P38" s="11">
        <v>4.4863250255584717</v>
      </c>
      <c r="Q38" s="11">
        <v>7880</v>
      </c>
      <c r="R38" s="11">
        <f t="shared" si="2"/>
        <v>0.1092233755498135</v>
      </c>
      <c r="S38" s="11">
        <v>25.177222967147831</v>
      </c>
      <c r="T38" s="11">
        <v>24695</v>
      </c>
      <c r="U38" s="11">
        <f t="shared" si="3"/>
        <v>2.4761765557363762</v>
      </c>
      <c r="V38" s="11">
        <v>6.1023139953613281</v>
      </c>
      <c r="W38" s="11">
        <v>7873</v>
      </c>
      <c r="X38" s="11">
        <f t="shared" si="4"/>
        <v>0.10823802483549259</v>
      </c>
      <c r="Y38" s="11">
        <v>1.995325088500977E-3</v>
      </c>
      <c r="Z38" s="11">
        <v>8348</v>
      </c>
      <c r="AA38" s="11">
        <f t="shared" si="5"/>
        <v>0.17510110902155368</v>
      </c>
      <c r="AB38" s="11">
        <v>6.8154788017272949</v>
      </c>
      <c r="AC38" s="11">
        <v>7880</v>
      </c>
      <c r="AD38" s="11">
        <f t="shared" si="6"/>
        <v>0.1092233755498135</v>
      </c>
    </row>
    <row r="39" spans="1:30" x14ac:dyDescent="0.3">
      <c r="A39" s="6" t="s">
        <v>82</v>
      </c>
      <c r="B39" s="28">
        <v>3</v>
      </c>
      <c r="C39" s="28">
        <v>15</v>
      </c>
      <c r="D39" s="7">
        <v>9.7624893188476491</v>
      </c>
      <c r="E39" s="7">
        <v>9043</v>
      </c>
      <c r="F39" s="7">
        <v>9043</v>
      </c>
      <c r="G39" s="8">
        <v>0</v>
      </c>
      <c r="H39" s="14">
        <v>1800.1340560913</v>
      </c>
      <c r="I39" s="14">
        <v>9181.7390082694492</v>
      </c>
      <c r="J39" s="14">
        <v>9560.9999981981</v>
      </c>
      <c r="K39" s="15">
        <v>3.9667502353324197E-2</v>
      </c>
      <c r="L39" s="23">
        <f t="shared" si="0"/>
        <v>9181.7390082694492</v>
      </c>
      <c r="M39" s="11">
        <v>2.0941083431243901</v>
      </c>
      <c r="N39" s="25">
        <v>9821</v>
      </c>
      <c r="O39" s="27">
        <f t="shared" si="1"/>
        <v>6.9623084598114393E-2</v>
      </c>
      <c r="P39" s="11">
        <v>4.2254703044891357</v>
      </c>
      <c r="Q39" s="11">
        <v>9821</v>
      </c>
      <c r="R39" s="11">
        <f t="shared" si="2"/>
        <v>6.9623084598114393E-2</v>
      </c>
      <c r="S39" s="11">
        <v>23.22550272941589</v>
      </c>
      <c r="T39" s="11">
        <v>24117</v>
      </c>
      <c r="U39" s="11">
        <f t="shared" si="3"/>
        <v>1.6266266094341437</v>
      </c>
      <c r="V39" s="11">
        <v>5.7284822463989258</v>
      </c>
      <c r="W39" s="11">
        <v>10252</v>
      </c>
      <c r="X39" s="11">
        <f t="shared" si="4"/>
        <v>0.11656408342326328</v>
      </c>
      <c r="Y39" s="11">
        <v>9.9730491638183594E-4</v>
      </c>
      <c r="Z39" s="11">
        <v>11137</v>
      </c>
      <c r="AA39" s="11">
        <f t="shared" si="5"/>
        <v>0.21295105316863863</v>
      </c>
      <c r="AB39" s="11">
        <v>6.0947854518890381</v>
      </c>
      <c r="AC39" s="11">
        <v>9833</v>
      </c>
      <c r="AD39" s="11">
        <f t="shared" si="6"/>
        <v>7.0930026560763554E-2</v>
      </c>
    </row>
    <row r="40" spans="1:30" x14ac:dyDescent="0.3">
      <c r="A40" s="6" t="s">
        <v>83</v>
      </c>
      <c r="B40" s="28">
        <v>3</v>
      </c>
      <c r="C40" s="28">
        <v>15</v>
      </c>
      <c r="D40" s="7">
        <v>10.5219612121582</v>
      </c>
      <c r="E40" s="7">
        <v>6613</v>
      </c>
      <c r="F40" s="7">
        <v>6613</v>
      </c>
      <c r="G40" s="8">
        <v>0</v>
      </c>
      <c r="H40" s="14">
        <v>1800.057264328</v>
      </c>
      <c r="I40" s="14">
        <v>6762.5402691594099</v>
      </c>
      <c r="J40" s="14">
        <v>7006.9999850250297</v>
      </c>
      <c r="K40" s="15">
        <v>3.4887928698168799E-2</v>
      </c>
      <c r="L40" s="23">
        <f t="shared" si="0"/>
        <v>6762.5402691594099</v>
      </c>
      <c r="M40" s="11">
        <v>1.8628430366516111</v>
      </c>
      <c r="N40" s="25">
        <v>9185</v>
      </c>
      <c r="O40" s="27">
        <f t="shared" si="1"/>
        <v>0.35821742044010096</v>
      </c>
      <c r="P40" s="11">
        <v>3.5996043682098389</v>
      </c>
      <c r="Q40" s="11">
        <v>7350</v>
      </c>
      <c r="R40" s="11">
        <f t="shared" si="2"/>
        <v>8.6869683204653492E-2</v>
      </c>
      <c r="S40" s="11">
        <v>27.03285717964172</v>
      </c>
      <c r="T40" s="11">
        <v>17483</v>
      </c>
      <c r="U40" s="11">
        <f t="shared" si="3"/>
        <v>1.5852711117642118</v>
      </c>
      <c r="V40" s="11">
        <v>5.0370206832885742</v>
      </c>
      <c r="W40" s="11">
        <v>7350</v>
      </c>
      <c r="X40" s="11">
        <f t="shared" si="4"/>
        <v>8.6869683204653492E-2</v>
      </c>
      <c r="Y40" s="11">
        <v>9.9730491638183594E-4</v>
      </c>
      <c r="Z40" s="11">
        <v>8283</v>
      </c>
      <c r="AA40" s="11">
        <f t="shared" si="5"/>
        <v>0.22483558992981562</v>
      </c>
      <c r="AB40" s="11">
        <v>5.3848891258239746</v>
      </c>
      <c r="AC40" s="11">
        <v>7274</v>
      </c>
      <c r="AD40" s="11">
        <f t="shared" si="6"/>
        <v>7.5631302806891079E-2</v>
      </c>
    </row>
    <row r="41" spans="1:30" x14ac:dyDescent="0.3">
      <c r="A41" s="6" t="s">
        <v>84</v>
      </c>
      <c r="B41" s="28">
        <v>3</v>
      </c>
      <c r="C41" s="28">
        <v>15</v>
      </c>
      <c r="D41" s="7">
        <v>27.960502624511701</v>
      </c>
      <c r="E41" s="7">
        <v>9875</v>
      </c>
      <c r="F41" s="7">
        <v>9875</v>
      </c>
      <c r="G41" s="8">
        <v>0</v>
      </c>
      <c r="H41" s="14">
        <v>1800.04016304016</v>
      </c>
      <c r="I41" s="14">
        <v>10322.807933530699</v>
      </c>
      <c r="J41" s="14">
        <v>10588.9999447887</v>
      </c>
      <c r="K41" s="15">
        <v>2.5138541188583899E-2</v>
      </c>
      <c r="L41" s="23">
        <f t="shared" si="0"/>
        <v>10322.807933530699</v>
      </c>
      <c r="M41" s="11">
        <v>1.564005374908447</v>
      </c>
      <c r="N41" s="25">
        <v>12024</v>
      </c>
      <c r="O41" s="27">
        <f t="shared" si="1"/>
        <v>0.16479935279464641</v>
      </c>
      <c r="P41" s="11">
        <v>3.6211032867431641</v>
      </c>
      <c r="Q41" s="11">
        <v>11902</v>
      </c>
      <c r="R41" s="11">
        <f t="shared" si="2"/>
        <v>0.1529808630207819</v>
      </c>
      <c r="S41" s="11">
        <v>29.911564111709591</v>
      </c>
      <c r="T41" s="11">
        <v>21369</v>
      </c>
      <c r="U41" s="11">
        <f t="shared" si="3"/>
        <v>1.0700762948992681</v>
      </c>
      <c r="V41" s="11">
        <v>4.5440535545349121</v>
      </c>
      <c r="W41" s="11">
        <v>10992</v>
      </c>
      <c r="X41" s="11">
        <f t="shared" si="4"/>
        <v>6.4826554051792537E-2</v>
      </c>
      <c r="Y41" s="11">
        <v>2.9926300048828121E-3</v>
      </c>
      <c r="Z41" s="11">
        <v>12223</v>
      </c>
      <c r="AA41" s="11">
        <f t="shared" si="5"/>
        <v>0.18407705332742541</v>
      </c>
      <c r="AB41" s="11">
        <v>4.3733782768249512</v>
      </c>
      <c r="AC41" s="11">
        <v>10967</v>
      </c>
      <c r="AD41" s="11">
        <f t="shared" si="6"/>
        <v>6.2404732376820302E-2</v>
      </c>
    </row>
    <row r="42" spans="1:30" x14ac:dyDescent="0.3">
      <c r="A42" s="6" t="s">
        <v>125</v>
      </c>
      <c r="B42" s="28">
        <v>5</v>
      </c>
      <c r="C42" s="28">
        <v>15</v>
      </c>
      <c r="D42" s="7">
        <v>320.90743637084898</v>
      </c>
      <c r="E42" s="7">
        <v>8768.9999756273792</v>
      </c>
      <c r="F42" s="7">
        <v>8769</v>
      </c>
      <c r="G42" s="8">
        <v>2.77940647408469E-9</v>
      </c>
      <c r="H42" s="14">
        <v>1800.0760192871001</v>
      </c>
      <c r="I42" s="14">
        <v>9139.7364039374206</v>
      </c>
      <c r="J42" s="14">
        <v>9442.9998367509106</v>
      </c>
      <c r="K42" s="15">
        <v>3.2115158112492097E-2</v>
      </c>
      <c r="L42" s="23">
        <f t="shared" si="0"/>
        <v>9139.7364039374206</v>
      </c>
      <c r="M42" s="11">
        <v>3.0829708579999999</v>
      </c>
      <c r="N42" s="25">
        <v>10788</v>
      </c>
      <c r="O42" s="27">
        <f t="shared" si="1"/>
        <v>0.18034038655124709</v>
      </c>
      <c r="P42" s="11">
        <v>4.0364909172058114</v>
      </c>
      <c r="Q42" s="11">
        <v>10781</v>
      </c>
      <c r="R42" s="11">
        <f t="shared" si="2"/>
        <v>0.17957450013060761</v>
      </c>
      <c r="S42" s="11">
        <v>5.1600611209869376</v>
      </c>
      <c r="T42" s="11">
        <v>10689</v>
      </c>
      <c r="U42" s="11">
        <f t="shared" si="3"/>
        <v>0.1695085643164887</v>
      </c>
      <c r="V42" s="11">
        <v>5.1842002868652344</v>
      </c>
      <c r="W42" s="11">
        <v>10689</v>
      </c>
      <c r="X42" s="11">
        <f t="shared" si="4"/>
        <v>0.1695085643164887</v>
      </c>
      <c r="Y42" s="11">
        <v>9.9706649780273438E-4</v>
      </c>
      <c r="Z42" s="11">
        <v>10953</v>
      </c>
      <c r="AA42" s="11">
        <f t="shared" si="5"/>
        <v>0.19839342360917772</v>
      </c>
      <c r="AB42" s="11">
        <v>5.3984510898590088</v>
      </c>
      <c r="AC42" s="11">
        <v>10752</v>
      </c>
      <c r="AD42" s="11">
        <f t="shared" si="6"/>
        <v>0.17640154210224404</v>
      </c>
    </row>
    <row r="43" spans="1:30" x14ac:dyDescent="0.3">
      <c r="A43" s="6" t="s">
        <v>126</v>
      </c>
      <c r="B43" s="28">
        <v>5</v>
      </c>
      <c r="C43" s="28">
        <v>15</v>
      </c>
      <c r="D43" s="7">
        <v>35.774457931518498</v>
      </c>
      <c r="E43" s="7">
        <v>10249.9999999999</v>
      </c>
      <c r="F43" s="7">
        <v>10250</v>
      </c>
      <c r="G43" s="8">
        <v>3.5492476166748401E-16</v>
      </c>
      <c r="H43" s="14">
        <v>1800.0657672882</v>
      </c>
      <c r="I43" s="14">
        <v>10634.0152207089</v>
      </c>
      <c r="J43" s="14">
        <v>10844.999867544901</v>
      </c>
      <c r="K43" s="15">
        <v>1.94545550403716E-2</v>
      </c>
      <c r="L43" s="23">
        <f t="shared" si="0"/>
        <v>10634.0152207089</v>
      </c>
      <c r="M43" s="11">
        <v>2.4936332700000001</v>
      </c>
      <c r="N43" s="25">
        <v>11740</v>
      </c>
      <c r="O43" s="27">
        <f t="shared" si="1"/>
        <v>0.10400443824241318</v>
      </c>
      <c r="P43" s="11">
        <v>4.4726576805114746</v>
      </c>
      <c r="Q43" s="11">
        <v>11738</v>
      </c>
      <c r="R43" s="11">
        <f t="shared" si="2"/>
        <v>0.10381636252891362</v>
      </c>
      <c r="S43" s="11">
        <v>4.9597439765930176</v>
      </c>
      <c r="T43" s="11">
        <v>11738</v>
      </c>
      <c r="U43" s="11">
        <f t="shared" si="3"/>
        <v>0.10381636252891362</v>
      </c>
      <c r="V43" s="11">
        <v>5.0321292877197266</v>
      </c>
      <c r="W43" s="11">
        <v>11738</v>
      </c>
      <c r="X43" s="11">
        <f t="shared" si="4"/>
        <v>0.10381636252891362</v>
      </c>
      <c r="Y43" s="11">
        <v>9.9706649780273438E-4</v>
      </c>
      <c r="Z43" s="11">
        <v>12229</v>
      </c>
      <c r="AA43" s="11">
        <f t="shared" si="5"/>
        <v>0.14998895019305544</v>
      </c>
      <c r="AB43" s="11">
        <v>4.7059803009033203</v>
      </c>
      <c r="AC43" s="11">
        <v>11838</v>
      </c>
      <c r="AD43" s="11">
        <f t="shared" si="6"/>
        <v>0.11322014820389159</v>
      </c>
    </row>
    <row r="44" spans="1:30" x14ac:dyDescent="0.3">
      <c r="A44" s="6" t="s">
        <v>127</v>
      </c>
      <c r="B44" s="28">
        <v>5</v>
      </c>
      <c r="C44" s="28">
        <v>15</v>
      </c>
      <c r="D44" s="7">
        <v>57.330726623535099</v>
      </c>
      <c r="E44" s="7">
        <v>6084.99999999999</v>
      </c>
      <c r="F44" s="7">
        <v>6085</v>
      </c>
      <c r="G44" s="8">
        <v>2.98930058101208E-16</v>
      </c>
      <c r="H44" s="14">
        <v>1800.05665969848</v>
      </c>
      <c r="I44" s="14">
        <v>6290.8380789618004</v>
      </c>
      <c r="J44" s="14">
        <v>6674.9999261124904</v>
      </c>
      <c r="K44" s="15">
        <v>5.7552337288851903E-2</v>
      </c>
      <c r="L44" s="23">
        <f t="shared" si="0"/>
        <v>6290.8380789618004</v>
      </c>
      <c r="M44" s="11">
        <v>2.8411104680000001</v>
      </c>
      <c r="N44" s="25">
        <v>7035</v>
      </c>
      <c r="O44" s="27">
        <f t="shared" si="1"/>
        <v>0.11829297014127112</v>
      </c>
      <c r="P44" s="11">
        <v>3.649674654006958</v>
      </c>
      <c r="Q44" s="11">
        <v>7035</v>
      </c>
      <c r="R44" s="11">
        <f t="shared" si="2"/>
        <v>0.11829297014127112</v>
      </c>
      <c r="S44" s="11">
        <v>5.4097766876220703</v>
      </c>
      <c r="T44" s="11">
        <v>6967</v>
      </c>
      <c r="U44" s="11">
        <f t="shared" si="3"/>
        <v>0.10748359956989849</v>
      </c>
      <c r="V44" s="11">
        <v>5.1955039501190194</v>
      </c>
      <c r="W44" s="11">
        <v>6967</v>
      </c>
      <c r="X44" s="11">
        <f t="shared" si="4"/>
        <v>0.10748359956989849</v>
      </c>
      <c r="Y44" s="11">
        <v>1.994848251342773E-3</v>
      </c>
      <c r="Z44" s="11">
        <v>7485</v>
      </c>
      <c r="AA44" s="11">
        <f t="shared" si="5"/>
        <v>0.1898255695106488</v>
      </c>
      <c r="AB44" s="11">
        <v>5.1822271347045898</v>
      </c>
      <c r="AC44" s="11">
        <v>6967</v>
      </c>
      <c r="AD44" s="11">
        <f t="shared" si="6"/>
        <v>0.10748359956989849</v>
      </c>
    </row>
    <row r="45" spans="1:30" x14ac:dyDescent="0.3">
      <c r="A45" s="6" t="s">
        <v>128</v>
      </c>
      <c r="B45" s="28">
        <v>5</v>
      </c>
      <c r="C45" s="28">
        <v>15</v>
      </c>
      <c r="D45" s="7">
        <v>23.752393722534102</v>
      </c>
      <c r="E45" s="7">
        <v>10172</v>
      </c>
      <c r="F45" s="7">
        <v>10172</v>
      </c>
      <c r="G45" s="8">
        <v>0</v>
      </c>
      <c r="H45" s="14">
        <v>1176.13316154479</v>
      </c>
      <c r="I45" s="14">
        <v>11119</v>
      </c>
      <c r="J45" s="14">
        <v>11119</v>
      </c>
      <c r="K45" s="15">
        <v>0</v>
      </c>
      <c r="L45" s="23">
        <f t="shared" si="0"/>
        <v>11119</v>
      </c>
      <c r="M45" s="11">
        <v>3.9396023750000002</v>
      </c>
      <c r="N45" s="25">
        <v>12905</v>
      </c>
      <c r="O45" s="27">
        <f t="shared" si="1"/>
        <v>0.16062595557154422</v>
      </c>
      <c r="P45" s="11">
        <v>4.3116724491119376</v>
      </c>
      <c r="Q45" s="11">
        <v>12350</v>
      </c>
      <c r="R45" s="11">
        <f t="shared" si="2"/>
        <v>0.11071139490961418</v>
      </c>
      <c r="S45" s="11">
        <v>5.2052180767059326</v>
      </c>
      <c r="T45" s="11">
        <v>12307</v>
      </c>
      <c r="U45" s="11">
        <f t="shared" si="3"/>
        <v>0.1068441406601313</v>
      </c>
      <c r="V45" s="11">
        <v>4.6785717010498047</v>
      </c>
      <c r="W45" s="11">
        <v>12309</v>
      </c>
      <c r="X45" s="11">
        <f t="shared" si="4"/>
        <v>0.10702401295080492</v>
      </c>
      <c r="Y45" s="11">
        <v>0</v>
      </c>
      <c r="Z45" s="11">
        <v>12537</v>
      </c>
      <c r="AA45" s="11">
        <f t="shared" si="5"/>
        <v>0.1275294540875978</v>
      </c>
      <c r="AB45" s="11">
        <v>5.1805431842803964</v>
      </c>
      <c r="AC45" s="11">
        <v>12336</v>
      </c>
      <c r="AD45" s="11">
        <f t="shared" si="6"/>
        <v>0.10945228887489883</v>
      </c>
    </row>
    <row r="46" spans="1:30" x14ac:dyDescent="0.3">
      <c r="A46" s="6" t="s">
        <v>129</v>
      </c>
      <c r="B46" s="28">
        <v>5</v>
      </c>
      <c r="C46" s="28">
        <v>15</v>
      </c>
      <c r="D46" s="7">
        <v>270.33192634582502</v>
      </c>
      <c r="E46" s="7">
        <v>11542</v>
      </c>
      <c r="F46" s="7">
        <v>11542</v>
      </c>
      <c r="G46" s="8">
        <v>0</v>
      </c>
      <c r="H46" s="14">
        <v>1732.3419265747</v>
      </c>
      <c r="I46" s="14">
        <v>12049</v>
      </c>
      <c r="J46" s="14">
        <v>12049</v>
      </c>
      <c r="K46" s="15">
        <v>0</v>
      </c>
      <c r="L46" s="23">
        <f t="shared" si="0"/>
        <v>12049</v>
      </c>
      <c r="M46" s="11">
        <v>3.7000324729999998</v>
      </c>
      <c r="N46" s="25">
        <v>12590</v>
      </c>
      <c r="O46" s="27">
        <f t="shared" si="1"/>
        <v>4.4899991700556065E-2</v>
      </c>
      <c r="P46" s="11">
        <v>6.222275972366333</v>
      </c>
      <c r="Q46" s="11">
        <v>12590</v>
      </c>
      <c r="R46" s="11">
        <f t="shared" si="2"/>
        <v>4.4899991700556065E-2</v>
      </c>
      <c r="S46" s="11">
        <v>5.779111385345459</v>
      </c>
      <c r="T46" s="11">
        <v>12635</v>
      </c>
      <c r="U46" s="11">
        <f t="shared" si="3"/>
        <v>4.8634741472321358E-2</v>
      </c>
      <c r="V46" s="11">
        <v>5.7166023254394531</v>
      </c>
      <c r="W46" s="11">
        <v>12635</v>
      </c>
      <c r="X46" s="11">
        <f t="shared" si="4"/>
        <v>4.8634741472321358E-2</v>
      </c>
      <c r="Y46" s="11">
        <v>1.9946098327636719E-3</v>
      </c>
      <c r="Z46" s="11">
        <v>13560</v>
      </c>
      <c r="AA46" s="11">
        <f t="shared" si="5"/>
        <v>0.12540459789194125</v>
      </c>
      <c r="AB46" s="11">
        <v>5.621687650680542</v>
      </c>
      <c r="AC46" s="11">
        <v>12627</v>
      </c>
      <c r="AD46" s="11">
        <f t="shared" si="6"/>
        <v>4.7970785957340861E-2</v>
      </c>
    </row>
    <row r="47" spans="1:30" x14ac:dyDescent="0.3">
      <c r="A47" s="6" t="s">
        <v>130</v>
      </c>
      <c r="B47" s="28">
        <v>5</v>
      </c>
      <c r="C47" s="28">
        <v>15</v>
      </c>
      <c r="D47" s="7">
        <v>35.166866302490199</v>
      </c>
      <c r="E47" s="7">
        <v>10385</v>
      </c>
      <c r="F47" s="7">
        <v>10385</v>
      </c>
      <c r="G47" s="8">
        <v>0</v>
      </c>
      <c r="H47" s="14">
        <v>1800.09072113037</v>
      </c>
      <c r="I47" s="14">
        <v>10745.5505573969</v>
      </c>
      <c r="J47" s="14">
        <v>11001.9999999999</v>
      </c>
      <c r="K47" s="15">
        <v>2.3309347627984599E-2</v>
      </c>
      <c r="L47" s="23">
        <f t="shared" si="0"/>
        <v>10745.5505573969</v>
      </c>
      <c r="M47" s="11">
        <v>2.8693573469999998</v>
      </c>
      <c r="N47" s="25">
        <v>11889</v>
      </c>
      <c r="O47" s="27">
        <f t="shared" si="1"/>
        <v>0.10641143387632054</v>
      </c>
      <c r="P47" s="11">
        <v>4.2214348316192627</v>
      </c>
      <c r="Q47" s="11">
        <v>11621</v>
      </c>
      <c r="R47" s="11">
        <f t="shared" si="2"/>
        <v>8.1470878381421571E-2</v>
      </c>
      <c r="S47" s="11">
        <v>5.3911056518554688</v>
      </c>
      <c r="T47" s="11">
        <v>11626</v>
      </c>
      <c r="U47" s="11">
        <f t="shared" si="3"/>
        <v>8.1936187252595064E-2</v>
      </c>
      <c r="V47" s="11">
        <v>5.2054400444030762</v>
      </c>
      <c r="W47" s="11">
        <v>11705</v>
      </c>
      <c r="X47" s="11">
        <f t="shared" si="4"/>
        <v>8.9288067417136172E-2</v>
      </c>
      <c r="Y47" s="11">
        <v>2.9914379119873051E-3</v>
      </c>
      <c r="Z47" s="11">
        <v>12786</v>
      </c>
      <c r="AA47" s="11">
        <f t="shared" si="5"/>
        <v>0.18988784536484435</v>
      </c>
      <c r="AB47" s="11">
        <v>4.9891884326934806</v>
      </c>
      <c r="AC47" s="11">
        <v>11621</v>
      </c>
      <c r="AD47" s="11">
        <f t="shared" si="6"/>
        <v>8.1470878381421571E-2</v>
      </c>
    </row>
    <row r="48" spans="1:30" x14ac:dyDescent="0.3">
      <c r="A48" s="6" t="s">
        <v>131</v>
      </c>
      <c r="B48" s="28">
        <v>5</v>
      </c>
      <c r="C48" s="28">
        <v>15</v>
      </c>
      <c r="D48" s="7">
        <v>86.827896118164006</v>
      </c>
      <c r="E48" s="7">
        <v>11657.303062822601</v>
      </c>
      <c r="F48" s="7">
        <v>11658</v>
      </c>
      <c r="G48" s="8">
        <v>5.9781881741393802E-5</v>
      </c>
      <c r="H48" s="14">
        <v>1534.83106994628</v>
      </c>
      <c r="I48" s="14">
        <v>12218</v>
      </c>
      <c r="J48" s="14">
        <v>12218</v>
      </c>
      <c r="K48" s="15">
        <v>0</v>
      </c>
      <c r="L48" s="23">
        <f t="shared" si="0"/>
        <v>12218</v>
      </c>
      <c r="M48" s="11">
        <v>3.1691553589999999</v>
      </c>
      <c r="N48" s="25">
        <v>12842</v>
      </c>
      <c r="O48" s="27">
        <f t="shared" si="1"/>
        <v>5.1072188574234734E-2</v>
      </c>
      <c r="P48" s="11">
        <v>4.4237253665924072</v>
      </c>
      <c r="Q48" s="11">
        <v>12559</v>
      </c>
      <c r="R48" s="11">
        <f t="shared" si="2"/>
        <v>2.7909641512522509E-2</v>
      </c>
      <c r="S48" s="11">
        <v>4.913783073425293</v>
      </c>
      <c r="T48" s="11">
        <v>12631</v>
      </c>
      <c r="U48" s="11">
        <f t="shared" si="3"/>
        <v>3.3802586348011129E-2</v>
      </c>
      <c r="V48" s="11">
        <v>5.0106849670410156</v>
      </c>
      <c r="W48" s="11">
        <v>12631</v>
      </c>
      <c r="X48" s="11">
        <f t="shared" si="4"/>
        <v>3.3802586348011129E-2</v>
      </c>
      <c r="Y48" s="11">
        <v>9.9778175354003906E-4</v>
      </c>
      <c r="Z48" s="11">
        <v>13523</v>
      </c>
      <c r="AA48" s="11">
        <f t="shared" si="5"/>
        <v>0.10680962514323129</v>
      </c>
      <c r="AB48" s="11">
        <v>4.8904314041137704</v>
      </c>
      <c r="AC48" s="11">
        <v>12575</v>
      </c>
      <c r="AD48" s="11">
        <f t="shared" si="6"/>
        <v>2.9219184809297756E-2</v>
      </c>
    </row>
    <row r="49" spans="1:30" x14ac:dyDescent="0.3">
      <c r="A49" s="6" t="s">
        <v>132</v>
      </c>
      <c r="B49" s="28">
        <v>5</v>
      </c>
      <c r="C49" s="28">
        <v>15</v>
      </c>
      <c r="D49" s="7">
        <v>77.170816421508704</v>
      </c>
      <c r="E49" s="7">
        <v>8579</v>
      </c>
      <c r="F49" s="7">
        <v>8579</v>
      </c>
      <c r="G49" s="8">
        <v>0</v>
      </c>
      <c r="H49" s="14">
        <v>1156.2185726165701</v>
      </c>
      <c r="I49" s="14">
        <v>8688</v>
      </c>
      <c r="J49" s="14">
        <v>8688</v>
      </c>
      <c r="K49" s="15">
        <v>0</v>
      </c>
      <c r="L49" s="23">
        <f t="shared" si="0"/>
        <v>8688</v>
      </c>
      <c r="M49" s="11">
        <v>3.5295584199999999</v>
      </c>
      <c r="N49" s="25">
        <v>9059</v>
      </c>
      <c r="O49" s="27">
        <f t="shared" si="1"/>
        <v>4.2702578268876613E-2</v>
      </c>
      <c r="P49" s="11">
        <v>4.958254337310791</v>
      </c>
      <c r="Q49" s="11">
        <v>9059</v>
      </c>
      <c r="R49" s="11">
        <f t="shared" si="2"/>
        <v>4.2702578268876613E-2</v>
      </c>
      <c r="S49" s="11">
        <v>6.0823495388031006</v>
      </c>
      <c r="T49" s="11">
        <v>8980</v>
      </c>
      <c r="U49" s="11">
        <f t="shared" si="3"/>
        <v>3.3609576427255983E-2</v>
      </c>
      <c r="V49" s="11">
        <v>5.813326358795166</v>
      </c>
      <c r="W49" s="11">
        <v>8980</v>
      </c>
      <c r="X49" s="11">
        <f t="shared" si="4"/>
        <v>3.3609576427255983E-2</v>
      </c>
      <c r="Y49" s="11">
        <v>1.9941329956054692E-3</v>
      </c>
      <c r="Z49" s="11">
        <v>9288</v>
      </c>
      <c r="AA49" s="11">
        <f t="shared" si="5"/>
        <v>6.9060773480662987E-2</v>
      </c>
      <c r="AB49" s="11">
        <v>5.752995491027832</v>
      </c>
      <c r="AC49" s="11">
        <v>9023</v>
      </c>
      <c r="AD49" s="11">
        <f t="shared" si="6"/>
        <v>3.8558931860036831E-2</v>
      </c>
    </row>
    <row r="50" spans="1:30" x14ac:dyDescent="0.3">
      <c r="A50" s="6" t="s">
        <v>133</v>
      </c>
      <c r="B50" s="28">
        <v>5</v>
      </c>
      <c r="C50" s="28">
        <v>15</v>
      </c>
      <c r="D50" s="7">
        <v>65.409601211547795</v>
      </c>
      <c r="E50" s="7">
        <v>8889.99989978343</v>
      </c>
      <c r="F50" s="7">
        <v>8890</v>
      </c>
      <c r="G50" s="8">
        <v>1.12729550045165E-8</v>
      </c>
      <c r="H50" s="14">
        <v>601.08539009094204</v>
      </c>
      <c r="I50" s="14">
        <v>9467</v>
      </c>
      <c r="J50" s="14">
        <v>9467</v>
      </c>
      <c r="K50" s="15">
        <v>0</v>
      </c>
      <c r="L50" s="23">
        <f t="shared" si="0"/>
        <v>9467</v>
      </c>
      <c r="M50" s="11">
        <v>2.8290405270000001</v>
      </c>
      <c r="N50" s="25">
        <v>9983</v>
      </c>
      <c r="O50" s="27">
        <f t="shared" si="1"/>
        <v>5.4505123059047214E-2</v>
      </c>
      <c r="P50" s="11">
        <v>4.655325174331665</v>
      </c>
      <c r="Q50" s="11">
        <v>9983</v>
      </c>
      <c r="R50" s="11">
        <f t="shared" si="2"/>
        <v>5.4505123059047214E-2</v>
      </c>
      <c r="S50" s="11">
        <v>4.9897804260253906</v>
      </c>
      <c r="T50" s="11">
        <v>9988</v>
      </c>
      <c r="U50" s="11">
        <f t="shared" si="3"/>
        <v>5.5033273476286046E-2</v>
      </c>
      <c r="V50" s="11">
        <v>5.0335924625396729</v>
      </c>
      <c r="W50" s="11">
        <v>9988</v>
      </c>
      <c r="X50" s="11">
        <f t="shared" si="4"/>
        <v>5.5033273476286046E-2</v>
      </c>
      <c r="Y50" s="11">
        <v>1.9803047180175781E-3</v>
      </c>
      <c r="Z50" s="11">
        <v>10576</v>
      </c>
      <c r="AA50" s="11">
        <f t="shared" si="5"/>
        <v>0.11714376254357241</v>
      </c>
      <c r="AB50" s="11">
        <v>4.955188512802124</v>
      </c>
      <c r="AC50" s="11">
        <v>9988</v>
      </c>
      <c r="AD50" s="11">
        <f t="shared" si="6"/>
        <v>5.5033273476286046E-2</v>
      </c>
    </row>
    <row r="51" spans="1:30" x14ac:dyDescent="0.3">
      <c r="A51" s="6" t="s">
        <v>134</v>
      </c>
      <c r="B51" s="28">
        <v>5</v>
      </c>
      <c r="C51" s="28">
        <v>15</v>
      </c>
      <c r="D51" s="7">
        <v>29.1522216796875</v>
      </c>
      <c r="E51" s="7">
        <v>10362.9999999999</v>
      </c>
      <c r="F51" s="7">
        <v>10363</v>
      </c>
      <c r="G51" s="8">
        <v>3.5105459877368601E-16</v>
      </c>
      <c r="H51" s="14">
        <v>656.76329421997002</v>
      </c>
      <c r="I51" s="14">
        <v>10781.9997535495</v>
      </c>
      <c r="J51" s="14">
        <v>10782</v>
      </c>
      <c r="K51" s="15">
        <v>2.2857581790597201E-8</v>
      </c>
      <c r="L51" s="23">
        <f t="shared" si="0"/>
        <v>10781.9997535495</v>
      </c>
      <c r="M51" s="11">
        <v>2.9709622859999998</v>
      </c>
      <c r="N51" s="25">
        <v>11630</v>
      </c>
      <c r="O51" s="27">
        <f t="shared" si="1"/>
        <v>7.8649625842491119E-2</v>
      </c>
      <c r="P51" s="11">
        <v>4.6001083850860596</v>
      </c>
      <c r="Q51" s="11">
        <v>11695</v>
      </c>
      <c r="R51" s="11">
        <f t="shared" si="2"/>
        <v>8.4678192109022665E-2</v>
      </c>
      <c r="S51" s="11">
        <v>5.4167671203613281</v>
      </c>
      <c r="T51" s="11">
        <v>11635</v>
      </c>
      <c r="U51" s="11">
        <f t="shared" si="3"/>
        <v>7.9113361709147387E-2</v>
      </c>
      <c r="V51" s="11">
        <v>5.3572771549224854</v>
      </c>
      <c r="W51" s="11">
        <v>11635</v>
      </c>
      <c r="X51" s="11">
        <f t="shared" si="4"/>
        <v>7.9113361709147387E-2</v>
      </c>
      <c r="Y51" s="11">
        <v>1.9938945770263672E-3</v>
      </c>
      <c r="Z51" s="11">
        <v>12738</v>
      </c>
      <c r="AA51" s="11">
        <f t="shared" si="5"/>
        <v>0.18141349389352121</v>
      </c>
      <c r="AB51" s="11">
        <v>5.3046619892120361</v>
      </c>
      <c r="AC51" s="11">
        <v>11572</v>
      </c>
      <c r="AD51" s="11">
        <f t="shared" si="6"/>
        <v>7.3270289789278353E-2</v>
      </c>
    </row>
    <row r="52" spans="1:30" x14ac:dyDescent="0.3">
      <c r="A52" s="6" t="s">
        <v>135</v>
      </c>
      <c r="B52" s="28">
        <v>5</v>
      </c>
      <c r="C52" s="28">
        <v>15</v>
      </c>
      <c r="D52" s="7">
        <v>17.116886138916001</v>
      </c>
      <c r="E52" s="7">
        <v>8075</v>
      </c>
      <c r="F52" s="7">
        <v>8075</v>
      </c>
      <c r="G52" s="8">
        <v>0</v>
      </c>
      <c r="H52" s="14">
        <v>1800.0916271209701</v>
      </c>
      <c r="I52" s="14">
        <v>8404.7442860579904</v>
      </c>
      <c r="J52" s="14">
        <v>8501.9998514999897</v>
      </c>
      <c r="K52" s="15">
        <v>1.1439139865998401E-2</v>
      </c>
      <c r="L52" s="23">
        <f t="shared" si="0"/>
        <v>8404.7442860579904</v>
      </c>
      <c r="M52" s="11">
        <v>3.4073374269999999</v>
      </c>
      <c r="N52" s="25">
        <v>9533</v>
      </c>
      <c r="O52" s="27">
        <f t="shared" si="1"/>
        <v>0.13424033802118046</v>
      </c>
      <c r="P52" s="11">
        <v>4.2813024520874023</v>
      </c>
      <c r="Q52" s="11">
        <v>8695</v>
      </c>
      <c r="R52" s="11">
        <f t="shared" si="2"/>
        <v>3.4534746574442887E-2</v>
      </c>
      <c r="S52" s="11">
        <v>5.6258938312530518</v>
      </c>
      <c r="T52" s="11">
        <v>8807</v>
      </c>
      <c r="U52" s="11">
        <f t="shared" si="3"/>
        <v>4.7860553545844564E-2</v>
      </c>
      <c r="V52" s="11">
        <v>5.7086164951324463</v>
      </c>
      <c r="W52" s="11">
        <v>8807</v>
      </c>
      <c r="X52" s="11">
        <f t="shared" si="4"/>
        <v>4.7860553545844564E-2</v>
      </c>
      <c r="Y52" s="11">
        <v>1.994848251342773E-3</v>
      </c>
      <c r="Z52" s="11">
        <v>8833</v>
      </c>
      <c r="AA52" s="11">
        <f t="shared" si="5"/>
        <v>5.0954044449919952E-2</v>
      </c>
      <c r="AB52" s="11">
        <v>5.3163270950317383</v>
      </c>
      <c r="AC52" s="11">
        <v>8695</v>
      </c>
      <c r="AD52" s="11">
        <f t="shared" si="6"/>
        <v>3.4534746574442887E-2</v>
      </c>
    </row>
    <row r="53" spans="1:30" x14ac:dyDescent="0.3">
      <c r="A53" s="6" t="s">
        <v>136</v>
      </c>
      <c r="B53" s="28">
        <v>5</v>
      </c>
      <c r="C53" s="28">
        <v>15</v>
      </c>
      <c r="D53" s="7">
        <v>53.700178146362298</v>
      </c>
      <c r="E53" s="7">
        <v>8643</v>
      </c>
      <c r="F53" s="7">
        <v>8643</v>
      </c>
      <c r="G53" s="8">
        <v>0</v>
      </c>
      <c r="H53" s="14">
        <v>935.72482490539505</v>
      </c>
      <c r="I53" s="14">
        <v>9083.9999480169809</v>
      </c>
      <c r="J53" s="14">
        <v>9084</v>
      </c>
      <c r="K53" s="15">
        <v>5.7224805912499901E-9</v>
      </c>
      <c r="L53" s="23">
        <f t="shared" si="0"/>
        <v>9083.9999480169809</v>
      </c>
      <c r="M53" s="11">
        <v>2.9733595849999999</v>
      </c>
      <c r="N53" s="25">
        <v>9706</v>
      </c>
      <c r="O53" s="27">
        <f t="shared" si="1"/>
        <v>6.8472044863760767E-2</v>
      </c>
      <c r="P53" s="11">
        <v>5.2384519577026367</v>
      </c>
      <c r="Q53" s="11">
        <v>9510</v>
      </c>
      <c r="R53" s="11">
        <f t="shared" si="2"/>
        <v>4.6895646677762706E-2</v>
      </c>
      <c r="S53" s="11">
        <v>4.9878828525543213</v>
      </c>
      <c r="T53" s="11">
        <v>9620</v>
      </c>
      <c r="U53" s="11">
        <f t="shared" si="3"/>
        <v>5.9004849741333042E-2</v>
      </c>
      <c r="V53" s="11">
        <v>4.9907052516937256</v>
      </c>
      <c r="W53" s="11">
        <v>9620</v>
      </c>
      <c r="X53" s="11">
        <f t="shared" si="4"/>
        <v>5.9004849741333042E-2</v>
      </c>
      <c r="Y53" s="11">
        <v>1.994848251342773E-3</v>
      </c>
      <c r="Z53" s="11">
        <v>10393</v>
      </c>
      <c r="AA53" s="11">
        <f t="shared" si="5"/>
        <v>0.14409952217896824</v>
      </c>
      <c r="AB53" s="11">
        <v>4.851447582244873</v>
      </c>
      <c r="AC53" s="11">
        <v>9748</v>
      </c>
      <c r="AD53" s="11">
        <f t="shared" si="6"/>
        <v>7.3095558760760349E-2</v>
      </c>
    </row>
    <row r="54" spans="1:30" x14ac:dyDescent="0.3">
      <c r="A54" s="6" t="s">
        <v>137</v>
      </c>
      <c r="B54" s="28">
        <v>5</v>
      </c>
      <c r="C54" s="28">
        <v>15</v>
      </c>
      <c r="D54" s="7">
        <v>37.0335979461669</v>
      </c>
      <c r="E54" s="7">
        <v>8261</v>
      </c>
      <c r="F54" s="7">
        <v>8261</v>
      </c>
      <c r="G54" s="8">
        <v>0</v>
      </c>
      <c r="H54" s="14">
        <v>1259.5764884948701</v>
      </c>
      <c r="I54" s="14">
        <v>8698</v>
      </c>
      <c r="J54" s="14">
        <v>8698</v>
      </c>
      <c r="K54" s="15">
        <v>0</v>
      </c>
      <c r="L54" s="23">
        <f t="shared" si="0"/>
        <v>8698</v>
      </c>
      <c r="M54" s="11">
        <v>3.510008574</v>
      </c>
      <c r="N54" s="25">
        <v>9360</v>
      </c>
      <c r="O54" s="27">
        <f t="shared" si="1"/>
        <v>7.610945044837894E-2</v>
      </c>
      <c r="P54" s="11">
        <v>4.4628260135650626</v>
      </c>
      <c r="Q54" s="11">
        <v>9224</v>
      </c>
      <c r="R54" s="11">
        <f t="shared" si="2"/>
        <v>6.0473672108530697E-2</v>
      </c>
      <c r="S54" s="11">
        <v>5.9487326145172119</v>
      </c>
      <c r="T54" s="11">
        <v>9193</v>
      </c>
      <c r="U54" s="11">
        <f t="shared" si="3"/>
        <v>5.6909634398712348E-2</v>
      </c>
      <c r="V54" s="11">
        <v>6.1653256416320801</v>
      </c>
      <c r="W54" s="11">
        <v>9193</v>
      </c>
      <c r="X54" s="11">
        <f t="shared" si="4"/>
        <v>5.6909634398712348E-2</v>
      </c>
      <c r="Y54" s="11">
        <v>1.9941329956054692E-3</v>
      </c>
      <c r="Z54" s="11">
        <v>9982</v>
      </c>
      <c r="AA54" s="11">
        <f t="shared" si="5"/>
        <v>0.14762014256150841</v>
      </c>
      <c r="AB54" s="11">
        <v>5.3453443050384521</v>
      </c>
      <c r="AC54" s="11">
        <v>9224</v>
      </c>
      <c r="AD54" s="11">
        <f t="shared" si="6"/>
        <v>6.0473672108530697E-2</v>
      </c>
    </row>
    <row r="55" spans="1:30" x14ac:dyDescent="0.3">
      <c r="A55" s="6" t="s">
        <v>138</v>
      </c>
      <c r="B55" s="28">
        <v>5</v>
      </c>
      <c r="C55" s="28">
        <v>15</v>
      </c>
      <c r="D55" s="7">
        <v>9.7959251403808594</v>
      </c>
      <c r="E55" s="7">
        <v>11484</v>
      </c>
      <c r="F55" s="7">
        <v>11484</v>
      </c>
      <c r="G55" s="8">
        <v>0</v>
      </c>
      <c r="H55" s="14">
        <v>1800.0669593811001</v>
      </c>
      <c r="I55" s="14">
        <v>11562.4222241139</v>
      </c>
      <c r="J55" s="14">
        <v>11574.999984988201</v>
      </c>
      <c r="K55" s="15">
        <v>1.0866316104187299E-3</v>
      </c>
      <c r="L55" s="23">
        <f t="shared" si="0"/>
        <v>11562.4222241139</v>
      </c>
      <c r="M55" s="11">
        <v>3.175998211</v>
      </c>
      <c r="N55" s="25">
        <v>12197</v>
      </c>
      <c r="O55" s="27">
        <f t="shared" si="1"/>
        <v>5.4882771411224093E-2</v>
      </c>
      <c r="P55" s="11">
        <v>4.847754955291748</v>
      </c>
      <c r="Q55" s="11">
        <v>12197</v>
      </c>
      <c r="R55" s="11">
        <f t="shared" si="2"/>
        <v>5.4882771411224093E-2</v>
      </c>
      <c r="S55" s="11">
        <v>5.8190441131591797</v>
      </c>
      <c r="T55" s="11">
        <v>12107</v>
      </c>
      <c r="U55" s="11">
        <f t="shared" si="3"/>
        <v>4.7098935268975163E-2</v>
      </c>
      <c r="V55" s="11">
        <v>5.8314363956451416</v>
      </c>
      <c r="W55" s="11">
        <v>12269</v>
      </c>
      <c r="X55" s="11">
        <f t="shared" si="4"/>
        <v>6.1109840325023236E-2</v>
      </c>
      <c r="Y55" s="11">
        <v>1.9938945770263672E-3</v>
      </c>
      <c r="Z55" s="11">
        <v>12785</v>
      </c>
      <c r="AA55" s="11">
        <f t="shared" si="5"/>
        <v>0.10573716754058375</v>
      </c>
      <c r="AB55" s="11">
        <v>5.5750155448913574</v>
      </c>
      <c r="AC55" s="11">
        <v>12121</v>
      </c>
      <c r="AD55" s="11">
        <f t="shared" si="6"/>
        <v>4.8309754224436112E-2</v>
      </c>
    </row>
    <row r="56" spans="1:30" x14ac:dyDescent="0.3">
      <c r="A56" s="6" t="s">
        <v>139</v>
      </c>
      <c r="B56" s="28">
        <v>5</v>
      </c>
      <c r="C56" s="28">
        <v>15</v>
      </c>
      <c r="D56" s="7">
        <v>23.989553451538001</v>
      </c>
      <c r="E56" s="7">
        <v>10188.9999983867</v>
      </c>
      <c r="F56" s="7">
        <v>10188.9999983867</v>
      </c>
      <c r="G56" s="8">
        <v>0</v>
      </c>
      <c r="H56" s="14">
        <v>1800.0574359893701</v>
      </c>
      <c r="I56" s="14">
        <v>10419.6222851195</v>
      </c>
      <c r="J56" s="14">
        <v>10615.999989223499</v>
      </c>
      <c r="K56" s="15">
        <v>1.8498276592244001E-2</v>
      </c>
      <c r="L56" s="23">
        <f t="shared" si="0"/>
        <v>10419.6222851195</v>
      </c>
      <c r="M56" s="11">
        <v>3.1008107659999999</v>
      </c>
      <c r="N56" s="25">
        <v>10959</v>
      </c>
      <c r="O56" s="27">
        <f t="shared" si="1"/>
        <v>5.1765572697466955E-2</v>
      </c>
      <c r="P56" s="11">
        <v>4.6621401309967041</v>
      </c>
      <c r="Q56" s="11">
        <v>10959</v>
      </c>
      <c r="R56" s="11">
        <f t="shared" si="2"/>
        <v>5.1765572697466955E-2</v>
      </c>
      <c r="S56" s="11">
        <v>5.8862688541412354</v>
      </c>
      <c r="T56" s="11">
        <v>10959</v>
      </c>
      <c r="U56" s="11">
        <f t="shared" si="3"/>
        <v>5.1765572697466955E-2</v>
      </c>
      <c r="V56" s="11">
        <v>5.8653082847595206</v>
      </c>
      <c r="W56" s="11">
        <v>10959</v>
      </c>
      <c r="X56" s="11">
        <f t="shared" si="4"/>
        <v>5.1765572697466955E-2</v>
      </c>
      <c r="Y56" s="11">
        <v>9.9730491638183594E-4</v>
      </c>
      <c r="Z56" s="11">
        <v>11900</v>
      </c>
      <c r="AA56" s="11">
        <f t="shared" si="5"/>
        <v>0.14207594808831617</v>
      </c>
      <c r="AB56" s="11">
        <v>5.9770016670227051</v>
      </c>
      <c r="AC56" s="11">
        <v>10959</v>
      </c>
      <c r="AD56" s="11">
        <f t="shared" si="6"/>
        <v>5.1765572697466955E-2</v>
      </c>
    </row>
    <row r="57" spans="1:30" x14ac:dyDescent="0.3">
      <c r="A57" s="6" t="s">
        <v>140</v>
      </c>
      <c r="B57" s="28">
        <v>5</v>
      </c>
      <c r="C57" s="28">
        <v>15</v>
      </c>
      <c r="D57" s="7">
        <v>60.449590682983398</v>
      </c>
      <c r="E57" s="7">
        <v>12073</v>
      </c>
      <c r="F57" s="7">
        <v>12073</v>
      </c>
      <c r="G57" s="8">
        <v>0</v>
      </c>
      <c r="H57" s="14">
        <v>1509.55564498901</v>
      </c>
      <c r="I57" s="14">
        <v>12676.9999956718</v>
      </c>
      <c r="J57" s="14">
        <v>12677</v>
      </c>
      <c r="K57" s="15">
        <v>3.4141815543733602E-10</v>
      </c>
      <c r="L57" s="23">
        <f t="shared" si="0"/>
        <v>12676.9999956718</v>
      </c>
      <c r="M57" s="11">
        <v>2.9542989730000002</v>
      </c>
      <c r="N57" s="25">
        <v>13453</v>
      </c>
      <c r="O57" s="27">
        <f t="shared" si="1"/>
        <v>6.1213221155884109E-2</v>
      </c>
      <c r="P57" s="11">
        <v>4.2718615531921387</v>
      </c>
      <c r="Q57" s="11">
        <v>13453</v>
      </c>
      <c r="R57" s="11">
        <f t="shared" si="2"/>
        <v>6.1213221155884109E-2</v>
      </c>
      <c r="S57" s="11">
        <v>4.765960693359375</v>
      </c>
      <c r="T57" s="11">
        <v>13473</v>
      </c>
      <c r="U57" s="11">
        <f t="shared" si="3"/>
        <v>6.2790881486153763E-2</v>
      </c>
      <c r="V57" s="11">
        <v>4.6803662776947021</v>
      </c>
      <c r="W57" s="11">
        <v>13473</v>
      </c>
      <c r="X57" s="11">
        <f t="shared" si="4"/>
        <v>6.2790881486153763E-2</v>
      </c>
      <c r="Y57" s="11">
        <v>1.9938945770263672E-3</v>
      </c>
      <c r="Z57" s="11">
        <v>14201</v>
      </c>
      <c r="AA57" s="11">
        <f t="shared" si="5"/>
        <v>0.12021771750796924</v>
      </c>
      <c r="AB57" s="11">
        <v>4.7331786155700684</v>
      </c>
      <c r="AC57" s="11">
        <v>13455</v>
      </c>
      <c r="AD57" s="11">
        <f t="shared" si="6"/>
        <v>6.1370987188911076E-2</v>
      </c>
    </row>
    <row r="58" spans="1:30" x14ac:dyDescent="0.3">
      <c r="A58" s="6" t="s">
        <v>141</v>
      </c>
      <c r="B58" s="28">
        <v>5</v>
      </c>
      <c r="C58" s="28">
        <v>15</v>
      </c>
      <c r="D58" s="7">
        <v>16.6741027832031</v>
      </c>
      <c r="E58" s="7">
        <v>11797.999979374499</v>
      </c>
      <c r="F58" s="7">
        <v>11797.999979374499</v>
      </c>
      <c r="G58" s="8">
        <v>0</v>
      </c>
      <c r="H58" s="14">
        <v>1464.3456993103</v>
      </c>
      <c r="I58" s="14">
        <v>12203</v>
      </c>
      <c r="J58" s="14">
        <v>12203</v>
      </c>
      <c r="K58" s="15">
        <v>0</v>
      </c>
      <c r="L58" s="23">
        <f t="shared" si="0"/>
        <v>12203</v>
      </c>
      <c r="M58" s="11">
        <v>2.9831869599999998</v>
      </c>
      <c r="N58" s="25">
        <v>13290</v>
      </c>
      <c r="O58" s="27">
        <f t="shared" si="1"/>
        <v>8.907645660903056E-2</v>
      </c>
      <c r="P58" s="11">
        <v>4.7609055042266846</v>
      </c>
      <c r="Q58" s="11">
        <v>12937</v>
      </c>
      <c r="R58" s="11">
        <f t="shared" si="2"/>
        <v>6.0149143653200031E-2</v>
      </c>
      <c r="S58" s="11">
        <v>5.6122739315032959</v>
      </c>
      <c r="T58" s="11">
        <v>12756</v>
      </c>
      <c r="U58" s="11">
        <f t="shared" si="3"/>
        <v>4.5316725395394573E-2</v>
      </c>
      <c r="V58" s="11">
        <v>6.0563077926635742</v>
      </c>
      <c r="W58" s="11">
        <v>12756</v>
      </c>
      <c r="X58" s="11">
        <f t="shared" si="4"/>
        <v>4.5316725395394573E-2</v>
      </c>
      <c r="Y58" s="11">
        <v>9.9730491638183594E-4</v>
      </c>
      <c r="Z58" s="11">
        <v>14174</v>
      </c>
      <c r="AA58" s="11">
        <f t="shared" si="5"/>
        <v>0.16151765959190362</v>
      </c>
      <c r="AB58" s="11">
        <v>5.1636953353881836</v>
      </c>
      <c r="AC58" s="11">
        <v>12756</v>
      </c>
      <c r="AD58" s="11">
        <f t="shared" si="6"/>
        <v>4.5316725395394573E-2</v>
      </c>
    </row>
    <row r="59" spans="1:30" x14ac:dyDescent="0.3">
      <c r="A59" s="6" t="s">
        <v>142</v>
      </c>
      <c r="B59" s="28">
        <v>5</v>
      </c>
      <c r="C59" s="28">
        <v>15</v>
      </c>
      <c r="D59" s="7">
        <v>206.34997177124001</v>
      </c>
      <c r="E59" s="7">
        <v>7709</v>
      </c>
      <c r="F59" s="7">
        <v>7709</v>
      </c>
      <c r="G59" s="8">
        <v>0</v>
      </c>
      <c r="H59" s="14">
        <v>1688.3842201232901</v>
      </c>
      <c r="I59" s="14">
        <v>7916</v>
      </c>
      <c r="J59" s="14">
        <v>7916</v>
      </c>
      <c r="K59" s="15">
        <v>0</v>
      </c>
      <c r="L59" s="23">
        <f t="shared" si="0"/>
        <v>7916</v>
      </c>
      <c r="M59" s="11">
        <v>3.6840069290000002</v>
      </c>
      <c r="N59" s="25">
        <v>8425</v>
      </c>
      <c r="O59" s="27">
        <f t="shared" si="1"/>
        <v>6.4300151591712984E-2</v>
      </c>
      <c r="P59" s="11">
        <v>7.2877542972564697</v>
      </c>
      <c r="Q59" s="11">
        <v>8425</v>
      </c>
      <c r="R59" s="11">
        <f t="shared" si="2"/>
        <v>6.4300151591712984E-2</v>
      </c>
      <c r="S59" s="11">
        <v>6.0725362300872803</v>
      </c>
      <c r="T59" s="11">
        <v>8500</v>
      </c>
      <c r="U59" s="11">
        <f t="shared" si="3"/>
        <v>7.3774633653360289E-2</v>
      </c>
      <c r="V59" s="11">
        <v>5.8919434547424316</v>
      </c>
      <c r="W59" s="11">
        <v>8500</v>
      </c>
      <c r="X59" s="11">
        <f t="shared" si="4"/>
        <v>7.3774633653360289E-2</v>
      </c>
      <c r="Y59" s="11">
        <v>9.9706649780273438E-4</v>
      </c>
      <c r="Z59" s="11">
        <v>9029</v>
      </c>
      <c r="AA59" s="11">
        <f t="shared" si="5"/>
        <v>0.14060131379484589</v>
      </c>
      <c r="AB59" s="11">
        <v>6.1178381443023682</v>
      </c>
      <c r="AC59" s="11">
        <v>8445</v>
      </c>
      <c r="AD59" s="11">
        <f t="shared" si="6"/>
        <v>6.68266801414856E-2</v>
      </c>
    </row>
    <row r="60" spans="1:30" x14ac:dyDescent="0.3">
      <c r="A60" s="6" t="s">
        <v>143</v>
      </c>
      <c r="B60" s="28">
        <v>5</v>
      </c>
      <c r="C60" s="28">
        <v>15</v>
      </c>
      <c r="D60" s="7">
        <v>92.233440399169893</v>
      </c>
      <c r="E60" s="7">
        <v>7734</v>
      </c>
      <c r="F60" s="7">
        <v>7734</v>
      </c>
      <c r="G60" s="8">
        <v>0</v>
      </c>
      <c r="H60" s="14">
        <v>1800.0693836212099</v>
      </c>
      <c r="I60" s="14">
        <v>8240.7147963333591</v>
      </c>
      <c r="J60" s="14">
        <v>8371.99999999996</v>
      </c>
      <c r="K60" s="15">
        <v>1.56814624542044E-2</v>
      </c>
      <c r="L60" s="23">
        <f t="shared" si="0"/>
        <v>8240.7147963333591</v>
      </c>
      <c r="M60" s="11">
        <v>3.301719904</v>
      </c>
      <c r="N60" s="25">
        <v>9619</v>
      </c>
      <c r="O60" s="27">
        <f t="shared" si="1"/>
        <v>0.16725311307702312</v>
      </c>
      <c r="P60" s="11">
        <v>6.1742210388183594</v>
      </c>
      <c r="Q60" s="11">
        <v>9069</v>
      </c>
      <c r="R60" s="11">
        <f t="shared" si="2"/>
        <v>0.10051132991948464</v>
      </c>
      <c r="S60" s="11">
        <v>7.5500423908233643</v>
      </c>
      <c r="T60" s="11">
        <v>9002</v>
      </c>
      <c r="U60" s="11">
        <f t="shared" si="3"/>
        <v>9.238096724392994E-2</v>
      </c>
      <c r="V60" s="11">
        <v>6.1058807373046884</v>
      </c>
      <c r="W60" s="11">
        <v>9002</v>
      </c>
      <c r="X60" s="11">
        <f t="shared" si="4"/>
        <v>9.238096724392994E-2</v>
      </c>
      <c r="Y60" s="11">
        <v>1.9943714141845699E-3</v>
      </c>
      <c r="Z60" s="11">
        <v>9555</v>
      </c>
      <c r="AA60" s="11">
        <f t="shared" si="5"/>
        <v>0.15948679649141864</v>
      </c>
      <c r="AB60" s="11">
        <v>5.2146804332733154</v>
      </c>
      <c r="AC60" s="11">
        <v>9032</v>
      </c>
      <c r="AD60" s="11">
        <f t="shared" si="6"/>
        <v>9.602142814343205E-2</v>
      </c>
    </row>
    <row r="61" spans="1:30" x14ac:dyDescent="0.3">
      <c r="A61" s="6" t="s">
        <v>144</v>
      </c>
      <c r="B61" s="28">
        <v>5</v>
      </c>
      <c r="C61" s="28">
        <v>15</v>
      </c>
      <c r="D61" s="7">
        <v>50.471992492675703</v>
      </c>
      <c r="E61" s="7">
        <v>12337</v>
      </c>
      <c r="F61" s="7">
        <v>12337</v>
      </c>
      <c r="G61" s="8">
        <v>0</v>
      </c>
      <c r="H61" s="14">
        <v>1800.0586490631099</v>
      </c>
      <c r="I61" s="14">
        <v>12594.014230500699</v>
      </c>
      <c r="J61" s="14">
        <v>12753.999906810001</v>
      </c>
      <c r="K61" s="15">
        <v>1.2543960912516999E-2</v>
      </c>
      <c r="L61" s="23">
        <f t="shared" si="0"/>
        <v>12594.014230500699</v>
      </c>
      <c r="M61" s="11">
        <v>3.625580072</v>
      </c>
      <c r="N61" s="25">
        <v>13136</v>
      </c>
      <c r="O61" s="27">
        <f t="shared" si="1"/>
        <v>4.3035187953551567E-2</v>
      </c>
      <c r="P61" s="11">
        <v>6.1463391780853271</v>
      </c>
      <c r="Q61" s="11">
        <v>13155</v>
      </c>
      <c r="R61" s="11">
        <f t="shared" si="2"/>
        <v>4.4543841163898507E-2</v>
      </c>
      <c r="S61" s="11">
        <v>6.6925923824310303</v>
      </c>
      <c r="T61" s="11">
        <v>13193</v>
      </c>
      <c r="U61" s="11">
        <f t="shared" si="3"/>
        <v>4.75611475845924E-2</v>
      </c>
      <c r="V61" s="11">
        <v>5.8069033622741699</v>
      </c>
      <c r="W61" s="11">
        <v>13193</v>
      </c>
      <c r="X61" s="11">
        <f t="shared" si="4"/>
        <v>4.75611475845924E-2</v>
      </c>
      <c r="Y61" s="11">
        <v>1.9941329956054692E-3</v>
      </c>
      <c r="Z61" s="11">
        <v>14145</v>
      </c>
      <c r="AA61" s="11">
        <f t="shared" si="5"/>
        <v>0.12315261370302884</v>
      </c>
      <c r="AB61" s="11">
        <v>6.0573270320892334</v>
      </c>
      <c r="AC61" s="11">
        <v>13155</v>
      </c>
      <c r="AD61" s="11">
        <f t="shared" si="6"/>
        <v>4.4543841163898507E-2</v>
      </c>
    </row>
    <row r="62" spans="1:30" x14ac:dyDescent="0.3">
      <c r="A62" s="9" t="s">
        <v>25</v>
      </c>
      <c r="B62" s="28">
        <v>2</v>
      </c>
      <c r="C62" s="28">
        <v>25</v>
      </c>
      <c r="D62" s="7">
        <v>15.978271484375</v>
      </c>
      <c r="E62" s="7">
        <v>21233</v>
      </c>
      <c r="F62" s="7">
        <v>21233</v>
      </c>
      <c r="G62" s="8">
        <v>0</v>
      </c>
      <c r="H62" s="19">
        <v>1800.0575218200599</v>
      </c>
      <c r="I62" s="19">
        <v>21013.8842199746</v>
      </c>
      <c r="J62" s="19">
        <v>23086.999836966999</v>
      </c>
      <c r="K62" s="20">
        <v>8.9795799871444607E-2</v>
      </c>
      <c r="L62" s="23">
        <f t="shared" si="0"/>
        <v>21233</v>
      </c>
      <c r="M62" s="11">
        <v>10.15892767906189</v>
      </c>
      <c r="N62" s="25">
        <v>29104</v>
      </c>
      <c r="O62" s="27">
        <f t="shared" si="1"/>
        <v>0.37069655724579664</v>
      </c>
      <c r="P62" s="11">
        <v>22.025413990020748</v>
      </c>
      <c r="Q62" s="11">
        <v>25252</v>
      </c>
      <c r="R62" s="11">
        <f t="shared" si="2"/>
        <v>0.18928083643385296</v>
      </c>
      <c r="S62" s="11">
        <v>41.428152084350593</v>
      </c>
      <c r="T62" s="11">
        <v>24303</v>
      </c>
      <c r="U62" s="11">
        <f t="shared" si="3"/>
        <v>0.14458625724108698</v>
      </c>
      <c r="V62" s="11">
        <v>42.392387390136719</v>
      </c>
      <c r="W62" s="11">
        <v>23911</v>
      </c>
      <c r="X62" s="11">
        <f t="shared" si="4"/>
        <v>0.12612442895492865</v>
      </c>
      <c r="Y62" s="11">
        <v>1.9941329956054692E-3</v>
      </c>
      <c r="Z62" s="11">
        <v>29250</v>
      </c>
      <c r="AA62" s="11">
        <f t="shared" si="5"/>
        <v>0.37757264635237603</v>
      </c>
      <c r="AB62" s="11">
        <v>36.339564323425293</v>
      </c>
      <c r="AC62" s="11">
        <v>24367</v>
      </c>
      <c r="AD62" s="11">
        <f t="shared" si="6"/>
        <v>0.14760043328780673</v>
      </c>
    </row>
    <row r="63" spans="1:30" x14ac:dyDescent="0.3">
      <c r="A63" s="9" t="s">
        <v>26</v>
      </c>
      <c r="B63" s="28">
        <v>2</v>
      </c>
      <c r="C63" s="28">
        <v>25</v>
      </c>
      <c r="D63" s="7">
        <v>98.357950210571204</v>
      </c>
      <c r="E63" s="7">
        <v>13289</v>
      </c>
      <c r="F63" s="7">
        <v>13289</v>
      </c>
      <c r="G63" s="8">
        <v>0</v>
      </c>
      <c r="H63" s="14">
        <v>1800.0314464569001</v>
      </c>
      <c r="I63" s="14">
        <v>13024.123170721499</v>
      </c>
      <c r="J63" s="14">
        <v>14663.9998207883</v>
      </c>
      <c r="K63" s="15">
        <v>0.111830105708403</v>
      </c>
      <c r="L63" s="23">
        <f t="shared" si="0"/>
        <v>13289</v>
      </c>
      <c r="M63" s="11">
        <v>6.8142440319061279</v>
      </c>
      <c r="N63" s="25">
        <v>21260</v>
      </c>
      <c r="O63" s="27">
        <f t="shared" si="1"/>
        <v>0.59981939950334862</v>
      </c>
      <c r="P63" s="11">
        <v>19.74184083938599</v>
      </c>
      <c r="Q63" s="11">
        <v>18397</v>
      </c>
      <c r="R63" s="11">
        <f t="shared" si="2"/>
        <v>0.38437805703965688</v>
      </c>
      <c r="S63" s="11">
        <v>35.541980981826782</v>
      </c>
      <c r="T63" s="11">
        <v>16160</v>
      </c>
      <c r="U63" s="11">
        <f t="shared" si="3"/>
        <v>0.21604334411919632</v>
      </c>
      <c r="V63" s="11">
        <v>35.32444429397583</v>
      </c>
      <c r="W63" s="11">
        <v>16160</v>
      </c>
      <c r="X63" s="11">
        <f t="shared" si="4"/>
        <v>0.21604334411919632</v>
      </c>
      <c r="Y63" s="11">
        <v>1.9943714141845699E-3</v>
      </c>
      <c r="Z63" s="11">
        <v>20746</v>
      </c>
      <c r="AA63" s="11">
        <f t="shared" si="5"/>
        <v>0.56114079313718113</v>
      </c>
      <c r="AB63" s="11">
        <v>34.478894472122192</v>
      </c>
      <c r="AC63" s="11">
        <v>16834</v>
      </c>
      <c r="AD63" s="11">
        <f t="shared" si="6"/>
        <v>0.26676198359545489</v>
      </c>
    </row>
    <row r="64" spans="1:30" x14ac:dyDescent="0.3">
      <c r="A64" s="9" t="s">
        <v>27</v>
      </c>
      <c r="B64" s="28">
        <v>2</v>
      </c>
      <c r="C64" s="28">
        <v>25</v>
      </c>
      <c r="D64" s="7">
        <v>398.87780189514098</v>
      </c>
      <c r="E64" s="7">
        <v>13175</v>
      </c>
      <c r="F64" s="7">
        <v>13175</v>
      </c>
      <c r="G64" s="8">
        <v>0</v>
      </c>
      <c r="H64" s="14">
        <v>1800.04880142211</v>
      </c>
      <c r="I64" s="14">
        <v>12783.0237818072</v>
      </c>
      <c r="J64" s="14">
        <v>13718.999881067</v>
      </c>
      <c r="K64" s="15">
        <v>6.8224805552442494E-2</v>
      </c>
      <c r="L64" s="23">
        <f t="shared" si="0"/>
        <v>13175</v>
      </c>
      <c r="M64" s="11">
        <v>9.1894674301147461</v>
      </c>
      <c r="N64" s="25">
        <v>21257</v>
      </c>
      <c r="O64" s="27">
        <f t="shared" si="1"/>
        <v>0.6134345351043643</v>
      </c>
      <c r="P64" s="11">
        <v>22.918924808502201</v>
      </c>
      <c r="Q64" s="11">
        <v>16626</v>
      </c>
      <c r="R64" s="11">
        <f t="shared" si="2"/>
        <v>0.26193548387096777</v>
      </c>
      <c r="S64" s="11">
        <v>30.40656685829163</v>
      </c>
      <c r="T64" s="11">
        <v>18573</v>
      </c>
      <c r="U64" s="11">
        <f t="shared" si="3"/>
        <v>0.40971537001897534</v>
      </c>
      <c r="V64" s="11">
        <v>40.011037349700928</v>
      </c>
      <c r="W64" s="11">
        <v>17221</v>
      </c>
      <c r="X64" s="11">
        <f t="shared" si="4"/>
        <v>0.30709677419354836</v>
      </c>
      <c r="Y64" s="11">
        <v>1.9938945770263672E-3</v>
      </c>
      <c r="Z64" s="11">
        <v>19911</v>
      </c>
      <c r="AA64" s="11">
        <f t="shared" si="5"/>
        <v>0.51127134724857681</v>
      </c>
      <c r="AB64" s="11">
        <v>40.388021469116211</v>
      </c>
      <c r="AC64" s="11">
        <v>14660</v>
      </c>
      <c r="AD64" s="11">
        <f t="shared" si="6"/>
        <v>0.1127134724857685</v>
      </c>
    </row>
    <row r="65" spans="1:30" x14ac:dyDescent="0.3">
      <c r="A65" s="9" t="s">
        <v>28</v>
      </c>
      <c r="B65" s="28">
        <v>2</v>
      </c>
      <c r="C65" s="28">
        <v>25</v>
      </c>
      <c r="D65" s="7">
        <v>83.9245796203613</v>
      </c>
      <c r="E65" s="7">
        <v>16185.9999999997</v>
      </c>
      <c r="F65" s="7">
        <v>16185.9999999999</v>
      </c>
      <c r="G65" s="8">
        <v>1.75313448012574E-14</v>
      </c>
      <c r="H65" s="14">
        <v>1800.09692955017</v>
      </c>
      <c r="I65" s="14">
        <v>15958.9447641652</v>
      </c>
      <c r="J65" s="14">
        <v>17025.9999929769</v>
      </c>
      <c r="K65" s="15">
        <v>6.2672103209904101E-2</v>
      </c>
      <c r="L65" s="23">
        <f t="shared" si="0"/>
        <v>16185.9999999999</v>
      </c>
      <c r="M65" s="11">
        <v>8.437711238861084</v>
      </c>
      <c r="N65" s="25">
        <v>22851</v>
      </c>
      <c r="O65" s="27">
        <f t="shared" si="1"/>
        <v>0.41177560855060802</v>
      </c>
      <c r="P65" s="11">
        <v>20.119360685348511</v>
      </c>
      <c r="Q65" s="11">
        <v>20799</v>
      </c>
      <c r="R65" s="11">
        <f t="shared" si="2"/>
        <v>0.28499938218214066</v>
      </c>
      <c r="S65" s="11">
        <v>38.563911199569702</v>
      </c>
      <c r="T65" s="11">
        <v>20148</v>
      </c>
      <c r="U65" s="11">
        <f t="shared" si="3"/>
        <v>0.24477943902138419</v>
      </c>
      <c r="V65" s="11">
        <v>35.7142014503479</v>
      </c>
      <c r="W65" s="11">
        <v>20148</v>
      </c>
      <c r="X65" s="11">
        <f t="shared" si="4"/>
        <v>0.24477943902138419</v>
      </c>
      <c r="Y65" s="11">
        <v>2.9914379119873051E-3</v>
      </c>
      <c r="Z65" s="11">
        <v>23261</v>
      </c>
      <c r="AA65" s="11">
        <f t="shared" si="5"/>
        <v>0.43710614110960977</v>
      </c>
      <c r="AB65" s="11">
        <v>40.174256086349487</v>
      </c>
      <c r="AC65" s="11">
        <v>17996</v>
      </c>
      <c r="AD65" s="11">
        <f t="shared" si="6"/>
        <v>0.11182503397998958</v>
      </c>
    </row>
    <row r="66" spans="1:30" x14ac:dyDescent="0.3">
      <c r="A66" s="9" t="s">
        <v>29</v>
      </c>
      <c r="B66" s="28">
        <v>2</v>
      </c>
      <c r="C66" s="28">
        <v>25</v>
      </c>
      <c r="D66" s="7">
        <v>140.304376602172</v>
      </c>
      <c r="E66" s="7">
        <v>13680.9161122614</v>
      </c>
      <c r="F66" s="7">
        <v>13681</v>
      </c>
      <c r="G66" s="8">
        <v>6.1316964075886899E-6</v>
      </c>
      <c r="H66" s="14">
        <v>1800.05051612854</v>
      </c>
      <c r="I66" s="14">
        <v>13567.4926031839</v>
      </c>
      <c r="J66" s="14">
        <v>14020.9999999999</v>
      </c>
      <c r="K66" s="15">
        <v>3.2344868184580197E-2</v>
      </c>
      <c r="L66" s="23">
        <f t="shared" si="0"/>
        <v>13681</v>
      </c>
      <c r="M66" s="11">
        <v>6.5171644687652588</v>
      </c>
      <c r="N66" s="25">
        <v>19003</v>
      </c>
      <c r="O66" s="27">
        <f t="shared" si="1"/>
        <v>0.38900665156055841</v>
      </c>
      <c r="P66" s="11">
        <v>19.674480676651001</v>
      </c>
      <c r="Q66" s="11">
        <v>15460</v>
      </c>
      <c r="R66" s="11">
        <f t="shared" si="2"/>
        <v>0.13003435421387324</v>
      </c>
      <c r="S66" s="11">
        <v>32.567640542984009</v>
      </c>
      <c r="T66" s="11">
        <v>15595</v>
      </c>
      <c r="U66" s="11">
        <f t="shared" si="3"/>
        <v>0.1399020539434252</v>
      </c>
      <c r="V66" s="11">
        <v>32.117859601974487</v>
      </c>
      <c r="W66" s="11">
        <v>15595</v>
      </c>
      <c r="X66" s="11">
        <f t="shared" si="4"/>
        <v>0.1399020539434252</v>
      </c>
      <c r="Y66" s="11">
        <v>2.990961074829102E-3</v>
      </c>
      <c r="Z66" s="11">
        <v>19064</v>
      </c>
      <c r="AA66" s="11">
        <f t="shared" si="5"/>
        <v>0.39346538995687452</v>
      </c>
      <c r="AB66" s="11">
        <v>36.126811981201172</v>
      </c>
      <c r="AC66" s="11">
        <v>14884</v>
      </c>
      <c r="AD66" s="11">
        <f t="shared" si="6"/>
        <v>8.7932168701118335E-2</v>
      </c>
    </row>
    <row r="67" spans="1:30" x14ac:dyDescent="0.3">
      <c r="A67" s="9" t="s">
        <v>30</v>
      </c>
      <c r="B67" s="28">
        <v>2</v>
      </c>
      <c r="C67" s="28">
        <v>25</v>
      </c>
      <c r="D67" s="7">
        <v>60.606182098388601</v>
      </c>
      <c r="E67" s="7">
        <v>17265.696710353099</v>
      </c>
      <c r="F67" s="7">
        <v>17267</v>
      </c>
      <c r="G67" s="8">
        <v>7.5478638258966497E-5</v>
      </c>
      <c r="H67" s="14">
        <v>1800.05113410949</v>
      </c>
      <c r="I67" s="14">
        <v>17000.459730678998</v>
      </c>
      <c r="J67" s="14">
        <v>18697.999999999902</v>
      </c>
      <c r="K67" s="15">
        <v>9.0787264376988405E-2</v>
      </c>
      <c r="L67" s="23">
        <f t="shared" ref="L67:L130" si="7">MAX(F67, I67)</f>
        <v>17267</v>
      </c>
      <c r="M67" s="11">
        <v>11.994601726531981</v>
      </c>
      <c r="N67" s="25">
        <v>21770</v>
      </c>
      <c r="O67" s="27">
        <f t="shared" ref="O67:O130" si="8">(N67-L67)/L67</f>
        <v>0.2607864713036428</v>
      </c>
      <c r="P67" s="11">
        <v>24.604372501373291</v>
      </c>
      <c r="Q67" s="11">
        <v>20799</v>
      </c>
      <c r="R67" s="11">
        <f t="shared" ref="R67:R130" si="9">(Q67-L67)/L67</f>
        <v>0.20455203567498698</v>
      </c>
      <c r="S67" s="11">
        <v>37.059547424316413</v>
      </c>
      <c r="T67" s="11">
        <v>21334</v>
      </c>
      <c r="U67" s="11">
        <f t="shared" ref="U67:U130" si="10">(T67-L67)/L67</f>
        <v>0.23553599351363874</v>
      </c>
      <c r="V67" s="11">
        <v>37.663311958312988</v>
      </c>
      <c r="W67" s="11">
        <v>21334</v>
      </c>
      <c r="X67" s="11">
        <f t="shared" ref="X67:X130" si="11">(W67-L67)/L67</f>
        <v>0.23553599351363874</v>
      </c>
      <c r="Y67" s="11">
        <v>2.99072265625E-3</v>
      </c>
      <c r="Z67" s="11">
        <v>24551</v>
      </c>
      <c r="AA67" s="11">
        <f t="shared" ref="AA67:AA130" si="12">(Z67-L67)/L67</f>
        <v>0.42184513812474661</v>
      </c>
      <c r="AB67" s="11">
        <v>46.223238468170173</v>
      </c>
      <c r="AC67" s="11">
        <v>19394</v>
      </c>
      <c r="AD67" s="11">
        <f t="shared" ref="AD67:AD130" si="13">(AC67-L67)/L67</f>
        <v>0.12318295013609776</v>
      </c>
    </row>
    <row r="68" spans="1:30" x14ac:dyDescent="0.3">
      <c r="A68" s="9" t="s">
        <v>31</v>
      </c>
      <c r="B68" s="28">
        <v>2</v>
      </c>
      <c r="C68" s="28">
        <v>25</v>
      </c>
      <c r="D68" s="7">
        <v>255.16267585754301</v>
      </c>
      <c r="E68" s="7">
        <v>10732</v>
      </c>
      <c r="F68" s="7">
        <v>10732</v>
      </c>
      <c r="G68" s="8">
        <v>0</v>
      </c>
      <c r="H68" s="14">
        <v>1800.03503799438</v>
      </c>
      <c r="I68" s="14">
        <v>10485.110378577199</v>
      </c>
      <c r="J68" s="14">
        <v>11050.999965613701</v>
      </c>
      <c r="K68" s="15">
        <v>5.1207093366877302E-2</v>
      </c>
      <c r="L68" s="23">
        <f t="shared" si="7"/>
        <v>10732</v>
      </c>
      <c r="M68" s="11">
        <v>8.6750054359436035</v>
      </c>
      <c r="N68" s="25">
        <v>14465</v>
      </c>
      <c r="O68" s="27">
        <f t="shared" si="8"/>
        <v>0.34783824077525161</v>
      </c>
      <c r="P68" s="11">
        <v>19.986760854721069</v>
      </c>
      <c r="Q68" s="11">
        <v>12196</v>
      </c>
      <c r="R68" s="11">
        <f t="shared" si="9"/>
        <v>0.13641446142377936</v>
      </c>
      <c r="S68" s="11">
        <v>40.230998754501343</v>
      </c>
      <c r="T68" s="11">
        <v>13744</v>
      </c>
      <c r="U68" s="11">
        <f t="shared" si="10"/>
        <v>0.28065598210957882</v>
      </c>
      <c r="V68" s="11">
        <v>40.462918043136597</v>
      </c>
      <c r="W68" s="11">
        <v>13744</v>
      </c>
      <c r="X68" s="11">
        <f t="shared" si="11"/>
        <v>0.28065598210957882</v>
      </c>
      <c r="Y68" s="11">
        <v>9.9706649780273438E-4</v>
      </c>
      <c r="Z68" s="11">
        <v>15391</v>
      </c>
      <c r="AA68" s="11">
        <f t="shared" si="12"/>
        <v>0.43412225121133058</v>
      </c>
      <c r="AB68" s="11">
        <v>38.177633047103882</v>
      </c>
      <c r="AC68" s="11">
        <v>11747</v>
      </c>
      <c r="AD68" s="11">
        <f t="shared" si="13"/>
        <v>9.45769660827432E-2</v>
      </c>
    </row>
    <row r="69" spans="1:30" x14ac:dyDescent="0.3">
      <c r="A69" s="9" t="s">
        <v>32</v>
      </c>
      <c r="B69" s="28">
        <v>2</v>
      </c>
      <c r="C69" s="28">
        <v>25</v>
      </c>
      <c r="D69" s="7">
        <v>49.785701751708899</v>
      </c>
      <c r="E69" s="7">
        <v>16113.805113090501</v>
      </c>
      <c r="F69" s="7">
        <v>16115</v>
      </c>
      <c r="G69" s="8">
        <v>7.4147496707945398E-5</v>
      </c>
      <c r="H69" s="14">
        <v>1800.0498638152999</v>
      </c>
      <c r="I69" s="14">
        <v>15866.2124242345</v>
      </c>
      <c r="J69" s="14">
        <v>17045.9999959999</v>
      </c>
      <c r="K69" s="15">
        <v>6.9211989442815702E-2</v>
      </c>
      <c r="L69" s="23">
        <f t="shared" si="7"/>
        <v>16115</v>
      </c>
      <c r="M69" s="11">
        <v>7.2152385711669922</v>
      </c>
      <c r="N69" s="25">
        <v>20248</v>
      </c>
      <c r="O69" s="27">
        <f t="shared" si="8"/>
        <v>0.25646912814148309</v>
      </c>
      <c r="P69" s="11">
        <v>18.20780968666077</v>
      </c>
      <c r="Q69" s="11">
        <v>18833</v>
      </c>
      <c r="R69" s="11">
        <f t="shared" si="9"/>
        <v>0.16866273658082531</v>
      </c>
      <c r="S69" s="11">
        <v>33.041784286499023</v>
      </c>
      <c r="T69" s="11">
        <v>20377</v>
      </c>
      <c r="U69" s="11">
        <f t="shared" si="10"/>
        <v>0.26447409246044057</v>
      </c>
      <c r="V69" s="11">
        <v>34.89643931388855</v>
      </c>
      <c r="W69" s="11">
        <v>17938</v>
      </c>
      <c r="X69" s="11">
        <f t="shared" si="11"/>
        <v>0.11312441824387216</v>
      </c>
      <c r="Y69" s="11">
        <v>2.9735565185546879E-3</v>
      </c>
      <c r="Z69" s="11">
        <v>22361</v>
      </c>
      <c r="AA69" s="11">
        <f t="shared" si="12"/>
        <v>0.38758920260626745</v>
      </c>
      <c r="AB69" s="11">
        <v>28.737147569656369</v>
      </c>
      <c r="AC69" s="11">
        <v>18221</v>
      </c>
      <c r="AD69" s="11">
        <f t="shared" si="13"/>
        <v>0.13068569655600373</v>
      </c>
    </row>
    <row r="70" spans="1:30" x14ac:dyDescent="0.3">
      <c r="A70" s="9" t="s">
        <v>33</v>
      </c>
      <c r="B70" s="28">
        <v>2</v>
      </c>
      <c r="C70" s="28">
        <v>25</v>
      </c>
      <c r="D70" s="7">
        <v>53.390602111816399</v>
      </c>
      <c r="E70" s="7">
        <v>16460.999987499901</v>
      </c>
      <c r="F70" s="7">
        <v>16461</v>
      </c>
      <c r="G70" s="8">
        <v>7.5937287974644303E-10</v>
      </c>
      <c r="H70" s="14">
        <v>1800.0457439422601</v>
      </c>
      <c r="I70" s="14">
        <v>16235.230362267401</v>
      </c>
      <c r="J70" s="14">
        <v>16714.999979935899</v>
      </c>
      <c r="K70" s="15">
        <v>2.87029385728069E-2</v>
      </c>
      <c r="L70" s="23">
        <f t="shared" si="7"/>
        <v>16461</v>
      </c>
      <c r="M70" s="11">
        <v>6.7431004047393799</v>
      </c>
      <c r="N70" s="25">
        <v>24487</v>
      </c>
      <c r="O70" s="27">
        <f t="shared" si="8"/>
        <v>0.48757669643399548</v>
      </c>
      <c r="P70" s="11">
        <v>18.165194988250729</v>
      </c>
      <c r="Q70" s="11">
        <v>20163</v>
      </c>
      <c r="R70" s="11">
        <f t="shared" si="9"/>
        <v>0.22489520685256059</v>
      </c>
      <c r="S70" s="11">
        <v>36.005704879760742</v>
      </c>
      <c r="T70" s="11">
        <v>19685</v>
      </c>
      <c r="U70" s="11">
        <f t="shared" si="10"/>
        <v>0.19585687382297551</v>
      </c>
      <c r="V70" s="11">
        <v>35.763843774795532</v>
      </c>
      <c r="W70" s="11">
        <v>19685</v>
      </c>
      <c r="X70" s="11">
        <f t="shared" si="11"/>
        <v>0.19585687382297551</v>
      </c>
      <c r="Y70" s="11">
        <v>1.9946098327636719E-3</v>
      </c>
      <c r="Z70" s="11">
        <v>23391</v>
      </c>
      <c r="AA70" s="11">
        <f t="shared" si="12"/>
        <v>0.42099507927829416</v>
      </c>
      <c r="AB70" s="11">
        <v>32.92839503288269</v>
      </c>
      <c r="AC70" s="11">
        <v>19427</v>
      </c>
      <c r="AD70" s="11">
        <f t="shared" si="13"/>
        <v>0.18018346394508231</v>
      </c>
    </row>
    <row r="71" spans="1:30" x14ac:dyDescent="0.3">
      <c r="A71" s="9" t="s">
        <v>34</v>
      </c>
      <c r="B71" s="28">
        <v>2</v>
      </c>
      <c r="C71" s="28">
        <v>25</v>
      </c>
      <c r="D71" s="7">
        <v>87.972637176513601</v>
      </c>
      <c r="E71" s="7">
        <v>19824.740215762398</v>
      </c>
      <c r="F71" s="7">
        <v>19825</v>
      </c>
      <c r="G71" s="8">
        <v>1.31038707485898E-5</v>
      </c>
      <c r="H71" s="14">
        <v>1800.0418224334701</v>
      </c>
      <c r="I71" s="14">
        <v>19680.220937922801</v>
      </c>
      <c r="J71" s="14">
        <v>21469.9999573684</v>
      </c>
      <c r="K71" s="15">
        <v>8.3361854820650505E-2</v>
      </c>
      <c r="L71" s="23">
        <f t="shared" si="7"/>
        <v>19825</v>
      </c>
      <c r="M71" s="11">
        <v>8.1005136966705322</v>
      </c>
      <c r="N71" s="25">
        <v>27647</v>
      </c>
      <c r="O71" s="27">
        <f t="shared" si="8"/>
        <v>0.39455233291298863</v>
      </c>
      <c r="P71" s="11">
        <v>17.76109147071838</v>
      </c>
      <c r="Q71" s="11">
        <v>26017</v>
      </c>
      <c r="R71" s="11">
        <f t="shared" si="9"/>
        <v>0.31233291298865068</v>
      </c>
      <c r="S71" s="11">
        <v>32.08836555480957</v>
      </c>
      <c r="T71" s="11">
        <v>24432</v>
      </c>
      <c r="U71" s="11">
        <f t="shared" si="10"/>
        <v>0.23238335435056748</v>
      </c>
      <c r="V71" s="11">
        <v>33.873922348022461</v>
      </c>
      <c r="W71" s="11">
        <v>25272</v>
      </c>
      <c r="X71" s="11">
        <f t="shared" si="11"/>
        <v>0.27475409836065573</v>
      </c>
      <c r="Y71" s="11">
        <v>2.0213127136230469E-3</v>
      </c>
      <c r="Z71" s="11">
        <v>27730</v>
      </c>
      <c r="AA71" s="11">
        <f t="shared" si="12"/>
        <v>0.39873896595208069</v>
      </c>
      <c r="AB71" s="11">
        <v>36.269647836685181</v>
      </c>
      <c r="AC71" s="11">
        <v>23603</v>
      </c>
      <c r="AD71" s="11">
        <f t="shared" si="13"/>
        <v>0.19056746532156368</v>
      </c>
    </row>
    <row r="72" spans="1:30" x14ac:dyDescent="0.3">
      <c r="A72" s="9" t="s">
        <v>35</v>
      </c>
      <c r="B72" s="28">
        <v>2</v>
      </c>
      <c r="C72" s="28">
        <v>25</v>
      </c>
      <c r="D72" s="7">
        <v>31.436445236206001</v>
      </c>
      <c r="E72" s="7">
        <v>15136</v>
      </c>
      <c r="F72" s="7">
        <v>15136</v>
      </c>
      <c r="G72" s="8">
        <v>0</v>
      </c>
      <c r="H72" s="14">
        <v>1800.0982952117899</v>
      </c>
      <c r="I72" s="14">
        <v>15040.1692988084</v>
      </c>
      <c r="J72" s="14">
        <v>17244.9999915359</v>
      </c>
      <c r="K72" s="15">
        <v>0.127853331041443</v>
      </c>
      <c r="L72" s="23">
        <f t="shared" si="7"/>
        <v>15136</v>
      </c>
      <c r="M72" s="11">
        <v>8.0897092819213867</v>
      </c>
      <c r="N72" s="25">
        <v>22637</v>
      </c>
      <c r="O72" s="27">
        <f t="shared" si="8"/>
        <v>0.49557346723044399</v>
      </c>
      <c r="P72" s="11">
        <v>19.23316216468811</v>
      </c>
      <c r="Q72" s="11">
        <v>18418</v>
      </c>
      <c r="R72" s="11">
        <f t="shared" si="9"/>
        <v>0.21683403805496829</v>
      </c>
      <c r="S72" s="11">
        <v>30.995818138122559</v>
      </c>
      <c r="T72" s="11">
        <v>19094</v>
      </c>
      <c r="U72" s="11">
        <f t="shared" si="10"/>
        <v>0.26149577167019028</v>
      </c>
      <c r="V72" s="11">
        <v>30.92883038520813</v>
      </c>
      <c r="W72" s="11">
        <v>19094</v>
      </c>
      <c r="X72" s="11">
        <f t="shared" si="11"/>
        <v>0.26149577167019028</v>
      </c>
      <c r="Y72" s="11">
        <v>2.9911994934082031E-3</v>
      </c>
      <c r="Z72" s="11">
        <v>22552</v>
      </c>
      <c r="AA72" s="11">
        <f t="shared" si="12"/>
        <v>0.48995771670190275</v>
      </c>
      <c r="AB72" s="11">
        <v>36.748950958251953</v>
      </c>
      <c r="AC72" s="11">
        <v>17956</v>
      </c>
      <c r="AD72" s="11">
        <f t="shared" si="13"/>
        <v>0.1863107822410148</v>
      </c>
    </row>
    <row r="73" spans="1:30" x14ac:dyDescent="0.3">
      <c r="A73" s="9" t="s">
        <v>36</v>
      </c>
      <c r="B73" s="28">
        <v>2</v>
      </c>
      <c r="C73" s="28">
        <v>25</v>
      </c>
      <c r="D73" s="7">
        <v>81.932891845703097</v>
      </c>
      <c r="E73" s="7">
        <v>14742</v>
      </c>
      <c r="F73" s="7">
        <v>14742</v>
      </c>
      <c r="G73" s="8">
        <v>0</v>
      </c>
      <c r="H73" s="14">
        <v>1800.0400390625</v>
      </c>
      <c r="I73" s="14">
        <v>14403.724105335101</v>
      </c>
      <c r="J73" s="14">
        <v>15381.9999999999</v>
      </c>
      <c r="K73" s="15">
        <v>6.3598744939853402E-2</v>
      </c>
      <c r="L73" s="23">
        <f t="shared" si="7"/>
        <v>14742</v>
      </c>
      <c r="M73" s="11">
        <v>8.5501797199249268</v>
      </c>
      <c r="N73" s="25">
        <v>21311</v>
      </c>
      <c r="O73" s="27">
        <f t="shared" si="8"/>
        <v>0.44559761226427891</v>
      </c>
      <c r="P73" s="11">
        <v>19.746050596237179</v>
      </c>
      <c r="Q73" s="11">
        <v>17621</v>
      </c>
      <c r="R73" s="11">
        <f t="shared" si="9"/>
        <v>0.19529236195902863</v>
      </c>
      <c r="S73" s="11">
        <v>34.400013446807861</v>
      </c>
      <c r="T73" s="11">
        <v>21491</v>
      </c>
      <c r="U73" s="11">
        <f t="shared" si="10"/>
        <v>0.45780762447429113</v>
      </c>
      <c r="V73" s="11">
        <v>32.089977025985718</v>
      </c>
      <c r="W73" s="11">
        <v>21431</v>
      </c>
      <c r="X73" s="11">
        <f t="shared" si="11"/>
        <v>0.45373762040428706</v>
      </c>
      <c r="Y73" s="11">
        <v>2.9911994934082031E-3</v>
      </c>
      <c r="Z73" s="11">
        <v>21426</v>
      </c>
      <c r="AA73" s="11">
        <f t="shared" si="12"/>
        <v>0.45339845339845342</v>
      </c>
      <c r="AB73" s="11">
        <v>29.797490835189819</v>
      </c>
      <c r="AC73" s="11">
        <v>18219</v>
      </c>
      <c r="AD73" s="11">
        <f t="shared" si="13"/>
        <v>0.23585673585673586</v>
      </c>
    </row>
    <row r="74" spans="1:30" x14ac:dyDescent="0.3">
      <c r="A74" s="9" t="s">
        <v>37</v>
      </c>
      <c r="B74" s="28">
        <v>2</v>
      </c>
      <c r="C74" s="28">
        <v>25</v>
      </c>
      <c r="D74" s="7">
        <v>81.044637680053697</v>
      </c>
      <c r="E74" s="7">
        <v>12324.9999907688</v>
      </c>
      <c r="F74" s="7">
        <v>12325</v>
      </c>
      <c r="G74" s="8">
        <v>7.4897438446418698E-10</v>
      </c>
      <c r="H74" s="14">
        <v>1800.04587364196</v>
      </c>
      <c r="I74" s="14">
        <v>12015.3170260067</v>
      </c>
      <c r="J74" s="14">
        <v>13261.999987679999</v>
      </c>
      <c r="K74" s="15">
        <v>9.40041443848115E-2</v>
      </c>
      <c r="L74" s="23">
        <f t="shared" si="7"/>
        <v>12325</v>
      </c>
      <c r="M74" s="11">
        <v>8.4041073322296143</v>
      </c>
      <c r="N74" s="25">
        <v>17096</v>
      </c>
      <c r="O74" s="27">
        <f t="shared" si="8"/>
        <v>0.38709939148073025</v>
      </c>
      <c r="P74" s="11">
        <v>18.941166639327999</v>
      </c>
      <c r="Q74" s="11">
        <v>14461</v>
      </c>
      <c r="R74" s="11">
        <f t="shared" si="9"/>
        <v>0.17330628803245435</v>
      </c>
      <c r="S74" s="11">
        <v>29.350039958953861</v>
      </c>
      <c r="T74" s="11">
        <v>15224</v>
      </c>
      <c r="U74" s="11">
        <f t="shared" si="10"/>
        <v>0.2352129817444219</v>
      </c>
      <c r="V74" s="11">
        <v>29.527447938919071</v>
      </c>
      <c r="W74" s="11">
        <v>15224</v>
      </c>
      <c r="X74" s="11">
        <f t="shared" si="11"/>
        <v>0.2352129817444219</v>
      </c>
      <c r="Y74" s="11">
        <v>2.9921531677246089E-3</v>
      </c>
      <c r="Z74" s="11">
        <v>15769</v>
      </c>
      <c r="AA74" s="11">
        <f t="shared" si="12"/>
        <v>0.27943204868154159</v>
      </c>
      <c r="AB74" s="11">
        <v>35.683627843856812</v>
      </c>
      <c r="AC74" s="11">
        <v>13927</v>
      </c>
      <c r="AD74" s="11">
        <f t="shared" si="13"/>
        <v>0.12997971602434077</v>
      </c>
    </row>
    <row r="75" spans="1:30" x14ac:dyDescent="0.3">
      <c r="A75" s="9" t="s">
        <v>38</v>
      </c>
      <c r="B75" s="28">
        <v>2</v>
      </c>
      <c r="C75" s="28">
        <v>25</v>
      </c>
      <c r="D75" s="7">
        <v>1800.1559143066399</v>
      </c>
      <c r="E75" s="7">
        <v>11830.6089504305</v>
      </c>
      <c r="F75" s="7">
        <v>11953</v>
      </c>
      <c r="G75" s="8">
        <v>1.0239358284069799E-2</v>
      </c>
      <c r="H75" s="14">
        <v>1800.0454769134501</v>
      </c>
      <c r="I75" s="14">
        <v>11703.1681399598</v>
      </c>
      <c r="J75" s="14">
        <v>12550.9999485644</v>
      </c>
      <c r="K75" s="15">
        <v>6.7550937142784706E-2</v>
      </c>
      <c r="L75" s="23">
        <f t="shared" si="7"/>
        <v>11953</v>
      </c>
      <c r="M75" s="11">
        <v>7.3222260475158691</v>
      </c>
      <c r="N75" s="25">
        <v>16896</v>
      </c>
      <c r="O75" s="27">
        <f t="shared" si="8"/>
        <v>0.41353635070693551</v>
      </c>
      <c r="P75" s="11">
        <v>17.614621639251709</v>
      </c>
      <c r="Q75" s="11">
        <v>13689</v>
      </c>
      <c r="R75" s="11">
        <f t="shared" si="9"/>
        <v>0.1452355057307789</v>
      </c>
      <c r="S75" s="11">
        <v>32.350136041641242</v>
      </c>
      <c r="T75" s="11">
        <v>15333</v>
      </c>
      <c r="U75" s="11">
        <f t="shared" si="10"/>
        <v>0.2827741989458713</v>
      </c>
      <c r="V75" s="11">
        <v>32.758758544921882</v>
      </c>
      <c r="W75" s="11">
        <v>13800</v>
      </c>
      <c r="X75" s="11">
        <f t="shared" si="11"/>
        <v>0.15452187735296577</v>
      </c>
      <c r="Y75" s="11">
        <v>2.9911994934082031E-3</v>
      </c>
      <c r="Z75" s="11">
        <v>18226</v>
      </c>
      <c r="AA75" s="11">
        <f t="shared" si="12"/>
        <v>0.5248054881619677</v>
      </c>
      <c r="AB75" s="11">
        <v>31.622402429580688</v>
      </c>
      <c r="AC75" s="11">
        <v>13535</v>
      </c>
      <c r="AD75" s="11">
        <f t="shared" si="13"/>
        <v>0.13235171086756461</v>
      </c>
    </row>
    <row r="76" spans="1:30" x14ac:dyDescent="0.3">
      <c r="A76" s="9" t="s">
        <v>39</v>
      </c>
      <c r="B76" s="28">
        <v>2</v>
      </c>
      <c r="C76" s="28">
        <v>25</v>
      </c>
      <c r="D76" s="7">
        <v>256.71085166931101</v>
      </c>
      <c r="E76" s="7">
        <v>11513</v>
      </c>
      <c r="F76" s="7">
        <v>11513</v>
      </c>
      <c r="G76" s="8">
        <v>0</v>
      </c>
      <c r="H76" s="14">
        <v>1800.0575237274099</v>
      </c>
      <c r="I76" s="14">
        <v>11269.0186524525</v>
      </c>
      <c r="J76" s="14">
        <v>12834.999963590501</v>
      </c>
      <c r="K76" s="15">
        <v>0.12200867281498499</v>
      </c>
      <c r="L76" s="23">
        <f t="shared" si="7"/>
        <v>11513</v>
      </c>
      <c r="M76" s="11">
        <v>7.6584374904632568</v>
      </c>
      <c r="N76" s="25">
        <v>16733</v>
      </c>
      <c r="O76" s="27">
        <f t="shared" si="8"/>
        <v>0.45340050377833752</v>
      </c>
      <c r="P76" s="11">
        <v>21.70238089561462</v>
      </c>
      <c r="Q76" s="11">
        <v>14788</v>
      </c>
      <c r="R76" s="11">
        <f t="shared" si="9"/>
        <v>0.28446104403717537</v>
      </c>
      <c r="S76" s="11">
        <v>32.293026447296143</v>
      </c>
      <c r="T76" s="11">
        <v>17159</v>
      </c>
      <c r="U76" s="11">
        <f t="shared" si="10"/>
        <v>0.49040215408668464</v>
      </c>
      <c r="V76" s="11">
        <v>32.357444524765008</v>
      </c>
      <c r="W76" s="11">
        <v>17159</v>
      </c>
      <c r="X76" s="11">
        <f t="shared" si="11"/>
        <v>0.49040215408668464</v>
      </c>
      <c r="Y76" s="11">
        <v>2.9911994934082031E-3</v>
      </c>
      <c r="Z76" s="11">
        <v>17235</v>
      </c>
      <c r="AA76" s="11">
        <f t="shared" si="12"/>
        <v>0.4970033874750282</v>
      </c>
      <c r="AB76" s="11">
        <v>27.20684385299683</v>
      </c>
      <c r="AC76" s="11">
        <v>14794</v>
      </c>
      <c r="AD76" s="11">
        <f t="shared" si="13"/>
        <v>0.28498219404151831</v>
      </c>
    </row>
    <row r="77" spans="1:30" x14ac:dyDescent="0.3">
      <c r="A77" s="9" t="s">
        <v>40</v>
      </c>
      <c r="B77" s="28">
        <v>2</v>
      </c>
      <c r="C77" s="28">
        <v>25</v>
      </c>
      <c r="D77" s="7">
        <v>1800.1688995361301</v>
      </c>
      <c r="E77" s="7">
        <v>12718.5500823438</v>
      </c>
      <c r="F77" s="7">
        <v>12747.9999979924</v>
      </c>
      <c r="G77" s="8">
        <v>2.31015968412539E-3</v>
      </c>
      <c r="H77" s="14">
        <v>1800.0708541870099</v>
      </c>
      <c r="I77" s="14">
        <v>12479.956870297499</v>
      </c>
      <c r="J77" s="14">
        <v>13470.9999414794</v>
      </c>
      <c r="K77" s="15">
        <v>7.3568634510222594E-2</v>
      </c>
      <c r="L77" s="23">
        <f t="shared" si="7"/>
        <v>12747.9999979924</v>
      </c>
      <c r="M77" s="11">
        <v>8.8989048004150391</v>
      </c>
      <c r="N77" s="25">
        <v>19869</v>
      </c>
      <c r="O77" s="27">
        <f t="shared" si="8"/>
        <v>0.55859742729283346</v>
      </c>
      <c r="P77" s="11">
        <v>20.759099721908569</v>
      </c>
      <c r="Q77" s="11">
        <v>15102</v>
      </c>
      <c r="R77" s="11">
        <f t="shared" si="9"/>
        <v>0.18465641687937848</v>
      </c>
      <c r="S77" s="11">
        <v>30.23875188827515</v>
      </c>
      <c r="T77" s="11">
        <v>14685</v>
      </c>
      <c r="U77" s="11">
        <f t="shared" si="10"/>
        <v>0.15194540338191451</v>
      </c>
      <c r="V77" s="11">
        <v>30.089214563369751</v>
      </c>
      <c r="W77" s="11">
        <v>14685</v>
      </c>
      <c r="X77" s="11">
        <f t="shared" si="11"/>
        <v>0.15194540338191451</v>
      </c>
      <c r="Y77" s="11">
        <v>2.990961074829102E-3</v>
      </c>
      <c r="Z77" s="11">
        <v>18604</v>
      </c>
      <c r="AA77" s="11">
        <f t="shared" si="12"/>
        <v>0.45936617531611423</v>
      </c>
      <c r="AB77" s="11">
        <v>27.497502326965328</v>
      </c>
      <c r="AC77" s="11">
        <v>14883</v>
      </c>
      <c r="AD77" s="11">
        <f t="shared" si="13"/>
        <v>0.16747725151740098</v>
      </c>
    </row>
    <row r="78" spans="1:30" x14ac:dyDescent="0.3">
      <c r="A78" s="9" t="s">
        <v>41</v>
      </c>
      <c r="B78" s="28">
        <v>2</v>
      </c>
      <c r="C78" s="28">
        <v>25</v>
      </c>
      <c r="D78" s="7">
        <v>1580.7554264068599</v>
      </c>
      <c r="E78" s="7">
        <v>15275.710819530101</v>
      </c>
      <c r="F78" s="7">
        <v>15277</v>
      </c>
      <c r="G78" s="8">
        <v>8.4387017730944903E-5</v>
      </c>
      <c r="H78" s="14">
        <v>1800.0607566833401</v>
      </c>
      <c r="I78" s="14">
        <v>14835.366328673599</v>
      </c>
      <c r="J78" s="14">
        <v>15659.9999605701</v>
      </c>
      <c r="K78" s="15">
        <v>5.2658597316269998E-2</v>
      </c>
      <c r="L78" s="23">
        <f t="shared" si="7"/>
        <v>15277</v>
      </c>
      <c r="M78" s="11">
        <v>6.3945419788360596</v>
      </c>
      <c r="N78" s="25">
        <v>23807</v>
      </c>
      <c r="O78" s="27">
        <f t="shared" si="8"/>
        <v>0.55835569810826735</v>
      </c>
      <c r="P78" s="11">
        <v>19.35100150108337</v>
      </c>
      <c r="Q78" s="11">
        <v>19467</v>
      </c>
      <c r="R78" s="11">
        <f t="shared" si="9"/>
        <v>0.27426850821496368</v>
      </c>
      <c r="S78" s="11">
        <v>24.655654191970829</v>
      </c>
      <c r="T78" s="11">
        <v>24695</v>
      </c>
      <c r="U78" s="11">
        <f t="shared" si="10"/>
        <v>0.61648229364404006</v>
      </c>
      <c r="V78" s="11">
        <v>25.35053539276123</v>
      </c>
      <c r="W78" s="11">
        <v>24601</v>
      </c>
      <c r="X78" s="11">
        <f t="shared" si="11"/>
        <v>0.6103292531256137</v>
      </c>
      <c r="Y78" s="11">
        <v>1.9934177398681641E-3</v>
      </c>
      <c r="Z78" s="11">
        <v>24332</v>
      </c>
      <c r="AA78" s="11">
        <f t="shared" si="12"/>
        <v>0.59272108398245726</v>
      </c>
      <c r="AB78" s="11">
        <v>29.290401458740231</v>
      </c>
      <c r="AC78" s="11">
        <v>17530</v>
      </c>
      <c r="AD78" s="11">
        <f t="shared" si="13"/>
        <v>0.14747659880866662</v>
      </c>
    </row>
    <row r="79" spans="1:30" x14ac:dyDescent="0.3">
      <c r="A79" s="9" t="s">
        <v>42</v>
      </c>
      <c r="B79" s="28">
        <v>2</v>
      </c>
      <c r="C79" s="28">
        <v>25</v>
      </c>
      <c r="D79" s="7">
        <v>72.670833587646399</v>
      </c>
      <c r="E79" s="7">
        <v>17542.999999999902</v>
      </c>
      <c r="F79" s="7">
        <v>17543</v>
      </c>
      <c r="G79" s="8">
        <v>4.7696239276696904E-15</v>
      </c>
      <c r="H79" s="14">
        <v>1800.0399513244599</v>
      </c>
      <c r="I79" s="14">
        <v>17332.3025707206</v>
      </c>
      <c r="J79" s="14">
        <v>18131.999932071802</v>
      </c>
      <c r="K79" s="15">
        <v>4.4104200548591099E-2</v>
      </c>
      <c r="L79" s="23">
        <f t="shared" si="7"/>
        <v>17543</v>
      </c>
      <c r="M79" s="11">
        <v>10.313502311706539</v>
      </c>
      <c r="N79" s="25">
        <v>21484</v>
      </c>
      <c r="O79" s="27">
        <f t="shared" si="8"/>
        <v>0.22464800775237986</v>
      </c>
      <c r="P79" s="11">
        <v>23.78262734413147</v>
      </c>
      <c r="Q79" s="11">
        <v>19308</v>
      </c>
      <c r="R79" s="11">
        <f t="shared" si="9"/>
        <v>0.10060992988656445</v>
      </c>
      <c r="S79" s="11">
        <v>22.88631176948547</v>
      </c>
      <c r="T79" s="11">
        <v>24117</v>
      </c>
      <c r="U79" s="11">
        <f t="shared" si="10"/>
        <v>0.37473636208174199</v>
      </c>
      <c r="V79" s="11">
        <v>23.152248620986938</v>
      </c>
      <c r="W79" s="11">
        <v>24117</v>
      </c>
      <c r="X79" s="11">
        <f t="shared" si="11"/>
        <v>0.37473636208174199</v>
      </c>
      <c r="Y79" s="11">
        <v>2.9911994934082031E-3</v>
      </c>
      <c r="Z79" s="11">
        <v>23431</v>
      </c>
      <c r="AA79" s="11">
        <f t="shared" si="12"/>
        <v>0.33563244598985348</v>
      </c>
      <c r="AB79" s="11">
        <v>38.599222898483283</v>
      </c>
      <c r="AC79" s="11">
        <v>19459</v>
      </c>
      <c r="AD79" s="11">
        <f t="shared" si="13"/>
        <v>0.10921735165023086</v>
      </c>
    </row>
    <row r="80" spans="1:30" x14ac:dyDescent="0.3">
      <c r="A80" s="9" t="s">
        <v>43</v>
      </c>
      <c r="B80" s="28">
        <v>2</v>
      </c>
      <c r="C80" s="28">
        <v>25</v>
      </c>
      <c r="D80" s="7">
        <v>856.33168411254803</v>
      </c>
      <c r="E80" s="7">
        <v>14105.932488021699</v>
      </c>
      <c r="F80" s="7">
        <v>14107</v>
      </c>
      <c r="G80" s="8">
        <v>7.5672501468448705E-5</v>
      </c>
      <c r="H80" s="14">
        <v>1800.0459403991699</v>
      </c>
      <c r="I80" s="14">
        <v>13562.0106850456</v>
      </c>
      <c r="J80" s="14">
        <v>14551.9999743195</v>
      </c>
      <c r="K80" s="15">
        <v>6.8031149740309896E-2</v>
      </c>
      <c r="L80" s="23">
        <f t="shared" si="7"/>
        <v>14107</v>
      </c>
      <c r="M80" s="11">
        <v>6.9188570976257324</v>
      </c>
      <c r="N80" s="25">
        <v>20287</v>
      </c>
      <c r="O80" s="27">
        <f t="shared" si="8"/>
        <v>0.43808038562415824</v>
      </c>
      <c r="P80" s="11">
        <v>18.12678146362305</v>
      </c>
      <c r="Q80" s="11">
        <v>17325</v>
      </c>
      <c r="R80" s="11">
        <f t="shared" si="9"/>
        <v>0.22811370241723966</v>
      </c>
      <c r="S80" s="11">
        <v>27.121636629104611</v>
      </c>
      <c r="T80" s="11">
        <v>17483</v>
      </c>
      <c r="U80" s="11">
        <f t="shared" si="10"/>
        <v>0.23931381583610972</v>
      </c>
      <c r="V80" s="11">
        <v>27.126667737960819</v>
      </c>
      <c r="W80" s="11">
        <v>17483</v>
      </c>
      <c r="X80" s="11">
        <f t="shared" si="11"/>
        <v>0.23931381583610972</v>
      </c>
      <c r="Y80" s="11">
        <v>2.0003318786621089E-3</v>
      </c>
      <c r="Z80" s="11">
        <v>20268</v>
      </c>
      <c r="AA80" s="11">
        <f t="shared" si="12"/>
        <v>0.4367335365421422</v>
      </c>
      <c r="AB80" s="11">
        <v>34.25188136100769</v>
      </c>
      <c r="AC80" s="11">
        <v>15621</v>
      </c>
      <c r="AD80" s="11">
        <f t="shared" si="13"/>
        <v>0.10732260579853974</v>
      </c>
    </row>
    <row r="81" spans="1:30" x14ac:dyDescent="0.3">
      <c r="A81" s="9" t="s">
        <v>44</v>
      </c>
      <c r="B81" s="28">
        <v>2</v>
      </c>
      <c r="C81" s="28">
        <v>25</v>
      </c>
      <c r="D81" s="7">
        <v>1036.3041629791201</v>
      </c>
      <c r="E81" s="7">
        <v>15032.999998007899</v>
      </c>
      <c r="F81" s="7">
        <v>15033</v>
      </c>
      <c r="G81" s="8">
        <v>1.32514823995456E-10</v>
      </c>
      <c r="H81" s="14">
        <v>1800.05910110473</v>
      </c>
      <c r="I81" s="14">
        <v>14602.8400685003</v>
      </c>
      <c r="J81" s="14">
        <v>15371.9999879999</v>
      </c>
      <c r="K81" s="15">
        <v>5.00364246747379E-2</v>
      </c>
      <c r="L81" s="23">
        <f t="shared" si="7"/>
        <v>15033</v>
      </c>
      <c r="M81" s="11">
        <v>8.7075064182281494</v>
      </c>
      <c r="N81" s="25">
        <v>21554</v>
      </c>
      <c r="O81" s="27">
        <f t="shared" si="8"/>
        <v>0.43377901949045433</v>
      </c>
      <c r="P81" s="11">
        <v>19.968116283416752</v>
      </c>
      <c r="Q81" s="11">
        <v>16820</v>
      </c>
      <c r="R81" s="11">
        <f t="shared" si="9"/>
        <v>0.11887181533958624</v>
      </c>
      <c r="S81" s="11">
        <v>27.612043857574459</v>
      </c>
      <c r="T81" s="11">
        <v>21369</v>
      </c>
      <c r="U81" s="11">
        <f t="shared" si="10"/>
        <v>0.42147275992815803</v>
      </c>
      <c r="V81" s="11">
        <v>27.556436538696289</v>
      </c>
      <c r="W81" s="11">
        <v>21369</v>
      </c>
      <c r="X81" s="11">
        <f t="shared" si="11"/>
        <v>0.42147275992815803</v>
      </c>
      <c r="Y81" s="11">
        <v>2.9919147491455078E-3</v>
      </c>
      <c r="Z81" s="11">
        <v>21797</v>
      </c>
      <c r="AA81" s="11">
        <f t="shared" si="12"/>
        <v>0.44994345772633537</v>
      </c>
      <c r="AB81" s="11">
        <v>29.75312972068787</v>
      </c>
      <c r="AC81" s="11">
        <v>16935</v>
      </c>
      <c r="AD81" s="11">
        <f t="shared" si="13"/>
        <v>0.12652165236479745</v>
      </c>
    </row>
    <row r="82" spans="1:30" x14ac:dyDescent="0.3">
      <c r="A82" s="9" t="s">
        <v>85</v>
      </c>
      <c r="B82" s="28">
        <v>3</v>
      </c>
      <c r="C82" s="28">
        <v>25</v>
      </c>
      <c r="D82" s="7">
        <v>162.16801452636699</v>
      </c>
      <c r="E82" s="7">
        <v>10332.9999999999</v>
      </c>
      <c r="F82" s="7">
        <v>10333</v>
      </c>
      <c r="G82" s="8">
        <v>3.5207382242250198E-16</v>
      </c>
      <c r="H82" s="19">
        <v>1800.06544113159</v>
      </c>
      <c r="I82" s="19">
        <v>10173.2545535916</v>
      </c>
      <c r="J82" s="19">
        <v>11223.9999215523</v>
      </c>
      <c r="K82" s="20">
        <v>9.3615945768415296E-2</v>
      </c>
      <c r="L82" s="23">
        <f t="shared" si="7"/>
        <v>10333</v>
      </c>
      <c r="M82" s="11">
        <v>10.41289759</v>
      </c>
      <c r="N82" s="25">
        <v>16162</v>
      </c>
      <c r="O82" s="27">
        <f t="shared" si="8"/>
        <v>0.564114971450692</v>
      </c>
      <c r="P82" s="11">
        <v>23.326092004776001</v>
      </c>
      <c r="Q82" s="11">
        <v>12102</v>
      </c>
      <c r="R82" s="11">
        <f t="shared" si="9"/>
        <v>0.17119907093777217</v>
      </c>
      <c r="S82" s="11">
        <v>38.771870851516717</v>
      </c>
      <c r="T82" s="11">
        <v>13431</v>
      </c>
      <c r="U82" s="11">
        <f t="shared" si="10"/>
        <v>0.29981612310074518</v>
      </c>
      <c r="V82" s="11">
        <v>38.851461410522461</v>
      </c>
      <c r="W82" s="11">
        <v>13431</v>
      </c>
      <c r="X82" s="11">
        <f t="shared" si="11"/>
        <v>0.29981612310074518</v>
      </c>
      <c r="Y82" s="11">
        <v>3.9870738983154297E-3</v>
      </c>
      <c r="Z82" s="11">
        <v>14620</v>
      </c>
      <c r="AA82" s="11">
        <f t="shared" si="12"/>
        <v>0.41488435110810024</v>
      </c>
      <c r="AB82" s="11">
        <v>52.346874475479133</v>
      </c>
      <c r="AC82" s="11">
        <v>11468</v>
      </c>
      <c r="AD82" s="11">
        <f t="shared" si="13"/>
        <v>0.10984225297590244</v>
      </c>
    </row>
    <row r="83" spans="1:30" x14ac:dyDescent="0.3">
      <c r="A83" s="9" t="s">
        <v>86</v>
      </c>
      <c r="B83" s="28">
        <v>3</v>
      </c>
      <c r="C83" s="28">
        <v>25</v>
      </c>
      <c r="D83" s="7">
        <v>111.613512039184</v>
      </c>
      <c r="E83" s="7">
        <v>11583.9999999999</v>
      </c>
      <c r="F83" s="7">
        <v>11584</v>
      </c>
      <c r="G83" s="8">
        <v>3.14052037905016E-16</v>
      </c>
      <c r="H83" s="14">
        <v>1800.03663635253</v>
      </c>
      <c r="I83" s="14">
        <v>11495.0201254285</v>
      </c>
      <c r="J83" s="14">
        <v>12537</v>
      </c>
      <c r="K83" s="15">
        <v>8.3112377328820403E-2</v>
      </c>
      <c r="L83" s="23">
        <f t="shared" si="7"/>
        <v>11584</v>
      </c>
      <c r="M83" s="11">
        <v>9.3543870449999993</v>
      </c>
      <c r="N83" s="25">
        <v>14975</v>
      </c>
      <c r="O83" s="27">
        <f t="shared" si="8"/>
        <v>0.2927313535911602</v>
      </c>
      <c r="P83" s="11">
        <v>26.927909374237061</v>
      </c>
      <c r="Q83" s="11">
        <v>13600</v>
      </c>
      <c r="R83" s="11">
        <f t="shared" si="9"/>
        <v>0.17403314917127072</v>
      </c>
      <c r="S83" s="11">
        <v>41.46976637840271</v>
      </c>
      <c r="T83" s="11">
        <v>14009</v>
      </c>
      <c r="U83" s="11">
        <f t="shared" si="10"/>
        <v>0.20934046961325967</v>
      </c>
      <c r="V83" s="11">
        <v>42.675354242324829</v>
      </c>
      <c r="W83" s="11">
        <v>14009</v>
      </c>
      <c r="X83" s="11">
        <f t="shared" si="11"/>
        <v>0.20934046961325967</v>
      </c>
      <c r="Y83" s="11">
        <v>9.9682807922363281E-4</v>
      </c>
      <c r="Z83" s="11">
        <v>15697</v>
      </c>
      <c r="AA83" s="11">
        <f t="shared" si="12"/>
        <v>0.35505870165745856</v>
      </c>
      <c r="AB83" s="11">
        <v>33.655123233795173</v>
      </c>
      <c r="AC83" s="11">
        <v>13222</v>
      </c>
      <c r="AD83" s="11">
        <f t="shared" si="13"/>
        <v>0.14140193370165746</v>
      </c>
    </row>
    <row r="84" spans="1:30" x14ac:dyDescent="0.3">
      <c r="A84" s="9" t="s">
        <v>87</v>
      </c>
      <c r="B84" s="28">
        <v>3</v>
      </c>
      <c r="C84" s="28">
        <v>25</v>
      </c>
      <c r="D84" s="7">
        <v>108.56399917602501</v>
      </c>
      <c r="E84" s="7">
        <v>15529</v>
      </c>
      <c r="F84" s="7">
        <v>15529</v>
      </c>
      <c r="G84" s="8">
        <v>0</v>
      </c>
      <c r="H84" s="14">
        <v>1800.0367565155</v>
      </c>
      <c r="I84" s="14">
        <v>15328.221956363401</v>
      </c>
      <c r="J84" s="14">
        <v>16032.999941205</v>
      </c>
      <c r="K84" s="15">
        <v>4.3957960919738602E-2</v>
      </c>
      <c r="L84" s="23">
        <f t="shared" si="7"/>
        <v>15529</v>
      </c>
      <c r="M84" s="11">
        <v>11.90351439</v>
      </c>
      <c r="N84" s="25">
        <v>18915</v>
      </c>
      <c r="O84" s="27">
        <f t="shared" si="8"/>
        <v>0.21804366024856719</v>
      </c>
      <c r="P84" s="11">
        <v>26.121473550796509</v>
      </c>
      <c r="Q84" s="11">
        <v>16804</v>
      </c>
      <c r="R84" s="11">
        <f t="shared" si="9"/>
        <v>8.210444973919763E-2</v>
      </c>
      <c r="S84" s="11">
        <v>36.223147392272949</v>
      </c>
      <c r="T84" s="11">
        <v>17282</v>
      </c>
      <c r="U84" s="11">
        <f t="shared" si="10"/>
        <v>0.11288556893553996</v>
      </c>
      <c r="V84" s="11">
        <v>33.981511831283569</v>
      </c>
      <c r="W84" s="11">
        <v>17282</v>
      </c>
      <c r="X84" s="11">
        <f t="shared" si="11"/>
        <v>0.11288556893553996</v>
      </c>
      <c r="Y84" s="11">
        <v>1.9938945770263672E-3</v>
      </c>
      <c r="Z84" s="11">
        <v>21026</v>
      </c>
      <c r="AA84" s="11">
        <f t="shared" si="12"/>
        <v>0.35398287075793677</v>
      </c>
      <c r="AB84" s="11">
        <v>43.75447416305542</v>
      </c>
      <c r="AC84" s="11">
        <v>16645</v>
      </c>
      <c r="AD84" s="11">
        <f t="shared" si="13"/>
        <v>7.1865541889368278E-2</v>
      </c>
    </row>
    <row r="85" spans="1:30" x14ac:dyDescent="0.3">
      <c r="A85" s="9" t="s">
        <v>88</v>
      </c>
      <c r="B85" s="28">
        <v>3</v>
      </c>
      <c r="C85" s="28">
        <v>25</v>
      </c>
      <c r="D85" s="7">
        <v>146.70774650573699</v>
      </c>
      <c r="E85" s="7">
        <v>15309</v>
      </c>
      <c r="F85" s="7">
        <v>15309</v>
      </c>
      <c r="G85" s="8">
        <v>0</v>
      </c>
      <c r="H85" s="14">
        <v>1800.03602027893</v>
      </c>
      <c r="I85" s="14">
        <v>15018.427010739701</v>
      </c>
      <c r="J85" s="14">
        <v>15888.999892280301</v>
      </c>
      <c r="K85" s="15">
        <v>5.4790917455011398E-2</v>
      </c>
      <c r="L85" s="23">
        <f t="shared" si="7"/>
        <v>15309</v>
      </c>
      <c r="M85" s="11">
        <v>11.351393699999999</v>
      </c>
      <c r="N85" s="25">
        <v>20284</v>
      </c>
      <c r="O85" s="27">
        <f t="shared" si="8"/>
        <v>0.32497223855248547</v>
      </c>
      <c r="P85" s="11">
        <v>25.21391677856445</v>
      </c>
      <c r="Q85" s="11">
        <v>16573</v>
      </c>
      <c r="R85" s="11">
        <f t="shared" si="9"/>
        <v>8.256581096087269E-2</v>
      </c>
      <c r="S85" s="11">
        <v>48.135099172592163</v>
      </c>
      <c r="T85" s="11">
        <v>16842</v>
      </c>
      <c r="U85" s="11">
        <f t="shared" si="10"/>
        <v>0.10013717421124829</v>
      </c>
      <c r="V85" s="11">
        <v>43.127154350280762</v>
      </c>
      <c r="W85" s="11">
        <v>16874</v>
      </c>
      <c r="X85" s="11">
        <f t="shared" si="11"/>
        <v>0.10222744790646025</v>
      </c>
      <c r="Y85" s="11">
        <v>2.9919147491455078E-3</v>
      </c>
      <c r="Z85" s="11">
        <v>21209</v>
      </c>
      <c r="AA85" s="11">
        <f t="shared" si="12"/>
        <v>0.38539421255470641</v>
      </c>
      <c r="AB85" s="11">
        <v>55.638063430786133</v>
      </c>
      <c r="AC85" s="11">
        <v>16412</v>
      </c>
      <c r="AD85" s="11">
        <f t="shared" si="13"/>
        <v>7.2049121431837476E-2</v>
      </c>
    </row>
    <row r="86" spans="1:30" x14ac:dyDescent="0.3">
      <c r="A86" s="9" t="s">
        <v>89</v>
      </c>
      <c r="B86" s="28">
        <v>3</v>
      </c>
      <c r="C86" s="28">
        <v>25</v>
      </c>
      <c r="D86" s="7">
        <v>116.791046142578</v>
      </c>
      <c r="E86" s="7">
        <v>17198.522309362099</v>
      </c>
      <c r="F86" s="7">
        <v>17199</v>
      </c>
      <c r="G86" s="8">
        <v>2.77743262874255E-5</v>
      </c>
      <c r="H86" s="14">
        <v>1800.0471649169899</v>
      </c>
      <c r="I86" s="14">
        <v>17036.483641840099</v>
      </c>
      <c r="J86" s="14">
        <v>18258.9999999967</v>
      </c>
      <c r="K86" s="15">
        <v>6.6954179207885198E-2</v>
      </c>
      <c r="L86" s="23">
        <f t="shared" si="7"/>
        <v>17199</v>
      </c>
      <c r="M86" s="11">
        <v>12.272570610000001</v>
      </c>
      <c r="N86" s="25">
        <v>20384</v>
      </c>
      <c r="O86" s="27">
        <f t="shared" si="8"/>
        <v>0.18518518518518517</v>
      </c>
      <c r="P86" s="11">
        <v>27.91306829452515</v>
      </c>
      <c r="Q86" s="11">
        <v>18930</v>
      </c>
      <c r="R86" s="11">
        <f t="shared" si="9"/>
        <v>0.10064538635967207</v>
      </c>
      <c r="S86" s="11">
        <v>44.749147891998291</v>
      </c>
      <c r="T86" s="11">
        <v>18915</v>
      </c>
      <c r="U86" s="11">
        <f t="shared" si="10"/>
        <v>9.9773242630385492E-2</v>
      </c>
      <c r="V86" s="11">
        <v>41.19366192817688</v>
      </c>
      <c r="W86" s="11">
        <v>18915</v>
      </c>
      <c r="X86" s="11">
        <f t="shared" si="11"/>
        <v>9.9773242630385492E-2</v>
      </c>
      <c r="Y86" s="11">
        <v>3.9885044097900391E-3</v>
      </c>
      <c r="Z86" s="11">
        <v>21571</v>
      </c>
      <c r="AA86" s="11">
        <f t="shared" si="12"/>
        <v>0.25420082562939705</v>
      </c>
      <c r="AB86" s="11">
        <v>47.02639365196228</v>
      </c>
      <c r="AC86" s="11">
        <v>19472</v>
      </c>
      <c r="AD86" s="11">
        <f t="shared" si="13"/>
        <v>0.13215884644456072</v>
      </c>
    </row>
    <row r="87" spans="1:30" x14ac:dyDescent="0.3">
      <c r="A87" s="9" t="s">
        <v>90</v>
      </c>
      <c r="B87" s="28">
        <v>3</v>
      </c>
      <c r="C87" s="28">
        <v>25</v>
      </c>
      <c r="D87" s="7">
        <v>1800.0416431427</v>
      </c>
      <c r="E87" s="7">
        <v>12555.8004896984</v>
      </c>
      <c r="F87" s="7">
        <v>12615.9999936157</v>
      </c>
      <c r="G87" s="8">
        <v>4.77167913346584E-3</v>
      </c>
      <c r="H87" s="14">
        <v>1800.0343952178901</v>
      </c>
      <c r="I87" s="14">
        <v>12363.253718304901</v>
      </c>
      <c r="J87" s="14">
        <v>13490.9999999999</v>
      </c>
      <c r="K87" s="15">
        <v>8.3592489933659503E-2</v>
      </c>
      <c r="L87" s="23">
        <f t="shared" si="7"/>
        <v>12615.9999936157</v>
      </c>
      <c r="M87" s="11">
        <v>9.7798912530000006</v>
      </c>
      <c r="N87" s="25">
        <v>15358</v>
      </c>
      <c r="O87" s="27">
        <f t="shared" si="8"/>
        <v>0.21734305705230525</v>
      </c>
      <c r="P87" s="11">
        <v>25.693028450012211</v>
      </c>
      <c r="Q87" s="11">
        <v>14386</v>
      </c>
      <c r="R87" s="11">
        <f t="shared" si="9"/>
        <v>0.14029803481927747</v>
      </c>
      <c r="S87" s="11">
        <v>39.223904371261597</v>
      </c>
      <c r="T87" s="11">
        <v>14303</v>
      </c>
      <c r="U87" s="11">
        <f t="shared" si="10"/>
        <v>0.13371908744752717</v>
      </c>
      <c r="V87" s="11">
        <v>36.913984298706048</v>
      </c>
      <c r="W87" s="11">
        <v>14141</v>
      </c>
      <c r="X87" s="11">
        <f t="shared" si="11"/>
        <v>0.1208782504086892</v>
      </c>
      <c r="Y87" s="11">
        <v>1.9938945770263672E-3</v>
      </c>
      <c r="Z87" s="11">
        <v>18259</v>
      </c>
      <c r="AA87" s="11">
        <f t="shared" si="12"/>
        <v>0.44728915735890362</v>
      </c>
      <c r="AB87" s="11">
        <v>39.510477304458618</v>
      </c>
      <c r="AC87" s="11">
        <v>14028</v>
      </c>
      <c r="AD87" s="11">
        <f t="shared" si="13"/>
        <v>0.1119213702519689</v>
      </c>
    </row>
    <row r="88" spans="1:30" x14ac:dyDescent="0.3">
      <c r="A88" s="9" t="s">
        <v>91</v>
      </c>
      <c r="B88" s="28">
        <v>3</v>
      </c>
      <c r="C88" s="28">
        <v>25</v>
      </c>
      <c r="D88" s="7">
        <v>116.142564773559</v>
      </c>
      <c r="E88" s="7">
        <v>13996.9999999999</v>
      </c>
      <c r="F88" s="7">
        <v>13997</v>
      </c>
      <c r="G88" s="8">
        <v>4.1585811897883403E-15</v>
      </c>
      <c r="H88" s="14">
        <v>1800.03818702697</v>
      </c>
      <c r="I88" s="14">
        <v>13832.3311825854</v>
      </c>
      <c r="J88" s="14">
        <v>15121.9999910714</v>
      </c>
      <c r="K88" s="15">
        <v>8.5284275178380595E-2</v>
      </c>
      <c r="L88" s="23">
        <f t="shared" si="7"/>
        <v>13997</v>
      </c>
      <c r="M88" s="11">
        <v>10.44987106</v>
      </c>
      <c r="N88" s="25">
        <v>18397</v>
      </c>
      <c r="O88" s="27">
        <f t="shared" si="8"/>
        <v>0.31435307565906978</v>
      </c>
      <c r="P88" s="11">
        <v>26.019040584564209</v>
      </c>
      <c r="Q88" s="11">
        <v>17229</v>
      </c>
      <c r="R88" s="11">
        <f t="shared" si="9"/>
        <v>0.2309066228477531</v>
      </c>
      <c r="S88" s="11">
        <v>33.670541524887078</v>
      </c>
      <c r="T88" s="11">
        <v>17182</v>
      </c>
      <c r="U88" s="11">
        <f t="shared" si="10"/>
        <v>0.22754876044866756</v>
      </c>
      <c r="V88" s="11">
        <v>38.589607238769531</v>
      </c>
      <c r="W88" s="11">
        <v>16442</v>
      </c>
      <c r="X88" s="11">
        <f t="shared" si="11"/>
        <v>0.17468028863327856</v>
      </c>
      <c r="Y88" s="11">
        <v>1.9938945770263672E-3</v>
      </c>
      <c r="Z88" s="11">
        <v>19573</v>
      </c>
      <c r="AA88" s="11">
        <f t="shared" si="12"/>
        <v>0.39837107951703937</v>
      </c>
      <c r="AB88" s="11">
        <v>36.95211124420166</v>
      </c>
      <c r="AC88" s="11">
        <v>16198</v>
      </c>
      <c r="AD88" s="11">
        <f t="shared" si="13"/>
        <v>0.1572479817103665</v>
      </c>
    </row>
    <row r="89" spans="1:30" x14ac:dyDescent="0.3">
      <c r="A89" s="9" t="s">
        <v>92</v>
      </c>
      <c r="B89" s="28">
        <v>3</v>
      </c>
      <c r="C89" s="28">
        <v>25</v>
      </c>
      <c r="D89" s="7">
        <v>131.52243995666501</v>
      </c>
      <c r="E89" s="7">
        <v>12570</v>
      </c>
      <c r="F89" s="7">
        <v>12570</v>
      </c>
      <c r="G89" s="8">
        <v>0</v>
      </c>
      <c r="H89" s="14">
        <v>1800.05519866943</v>
      </c>
      <c r="I89" s="14">
        <v>12247.102291076801</v>
      </c>
      <c r="J89" s="14">
        <v>13333.9999918063</v>
      </c>
      <c r="K89" s="15">
        <v>8.1513251942209694E-2</v>
      </c>
      <c r="L89" s="23">
        <f t="shared" si="7"/>
        <v>12570</v>
      </c>
      <c r="M89" s="11">
        <v>12.123993159999999</v>
      </c>
      <c r="N89" s="25">
        <v>19298</v>
      </c>
      <c r="O89" s="27">
        <f t="shared" si="8"/>
        <v>0.53524264120922838</v>
      </c>
      <c r="P89" s="11">
        <v>25.180291175842289</v>
      </c>
      <c r="Q89" s="11">
        <v>16441</v>
      </c>
      <c r="R89" s="11">
        <f t="shared" si="9"/>
        <v>0.30795544948289577</v>
      </c>
      <c r="S89" s="11">
        <v>44.687084197998047</v>
      </c>
      <c r="T89" s="11">
        <v>14333</v>
      </c>
      <c r="U89" s="11">
        <f t="shared" si="10"/>
        <v>0.14025457438345265</v>
      </c>
      <c r="V89" s="11">
        <v>45.540229082107537</v>
      </c>
      <c r="W89" s="11">
        <v>14333</v>
      </c>
      <c r="X89" s="11">
        <f t="shared" si="11"/>
        <v>0.14025457438345265</v>
      </c>
      <c r="Y89" s="11">
        <v>2.9902458190917969E-3</v>
      </c>
      <c r="Z89" s="11">
        <v>20259</v>
      </c>
      <c r="AA89" s="11">
        <f t="shared" si="12"/>
        <v>0.61169451073985681</v>
      </c>
      <c r="AB89" s="11">
        <v>41.693970918655403</v>
      </c>
      <c r="AC89" s="11">
        <v>14708</v>
      </c>
      <c r="AD89" s="11">
        <f t="shared" si="13"/>
        <v>0.17008750994431185</v>
      </c>
    </row>
    <row r="90" spans="1:30" x14ac:dyDescent="0.3">
      <c r="A90" s="9" t="s">
        <v>93</v>
      </c>
      <c r="B90" s="28">
        <v>3</v>
      </c>
      <c r="C90" s="28">
        <v>25</v>
      </c>
      <c r="D90" s="7">
        <v>53.5353069305419</v>
      </c>
      <c r="E90" s="7">
        <v>13303.9999999999</v>
      </c>
      <c r="F90" s="7">
        <v>13303.9999999999</v>
      </c>
      <c r="G90" s="8">
        <v>0</v>
      </c>
      <c r="H90" s="14">
        <v>1800.0459918975801</v>
      </c>
      <c r="I90" s="14">
        <v>13164.672058665001</v>
      </c>
      <c r="J90" s="14">
        <v>14372.9999999999</v>
      </c>
      <c r="K90" s="15">
        <v>8.4069292516171304E-2</v>
      </c>
      <c r="L90" s="23">
        <f t="shared" si="7"/>
        <v>13303.9999999999</v>
      </c>
      <c r="M90" s="11">
        <v>11.868751290000001</v>
      </c>
      <c r="N90" s="25">
        <v>15868</v>
      </c>
      <c r="O90" s="27">
        <f t="shared" si="8"/>
        <v>0.19272399278413405</v>
      </c>
      <c r="P90" s="11">
        <v>26.489234209060669</v>
      </c>
      <c r="Q90" s="11">
        <v>14875</v>
      </c>
      <c r="R90" s="11">
        <f t="shared" si="9"/>
        <v>0.11808478653037521</v>
      </c>
      <c r="S90" s="11">
        <v>46.263347625732422</v>
      </c>
      <c r="T90" s="11">
        <v>16350</v>
      </c>
      <c r="U90" s="11">
        <f t="shared" si="10"/>
        <v>0.22895369813590821</v>
      </c>
      <c r="V90" s="11">
        <v>40.263221979141242</v>
      </c>
      <c r="W90" s="11">
        <v>16350</v>
      </c>
      <c r="X90" s="11">
        <f t="shared" si="11"/>
        <v>0.22895369813590821</v>
      </c>
      <c r="Y90" s="11">
        <v>2.9914379119873051E-3</v>
      </c>
      <c r="Z90" s="11">
        <v>18005</v>
      </c>
      <c r="AA90" s="11">
        <f t="shared" si="12"/>
        <v>0.35335237522550628</v>
      </c>
      <c r="AB90" s="11">
        <v>44.415690660476677</v>
      </c>
      <c r="AC90" s="11">
        <v>14842</v>
      </c>
      <c r="AD90" s="11">
        <f t="shared" si="13"/>
        <v>0.11560432952496329</v>
      </c>
    </row>
    <row r="91" spans="1:30" x14ac:dyDescent="0.3">
      <c r="A91" s="9" t="s">
        <v>94</v>
      </c>
      <c r="B91" s="28">
        <v>3</v>
      </c>
      <c r="C91" s="28">
        <v>25</v>
      </c>
      <c r="D91" s="7">
        <v>77.274774551391602</v>
      </c>
      <c r="E91" s="7">
        <v>14724</v>
      </c>
      <c r="F91" s="7">
        <v>14724</v>
      </c>
      <c r="G91" s="8">
        <v>0</v>
      </c>
      <c r="H91" s="14">
        <v>1800.0880813598601</v>
      </c>
      <c r="I91" s="14">
        <v>14499.9913101887</v>
      </c>
      <c r="J91" s="14">
        <v>15470.9999999999</v>
      </c>
      <c r="K91" s="15">
        <v>6.27631497518744E-2</v>
      </c>
      <c r="L91" s="23">
        <f t="shared" si="7"/>
        <v>14724</v>
      </c>
      <c r="M91" s="11">
        <v>9.6338036060000007</v>
      </c>
      <c r="N91" s="25">
        <v>18572</v>
      </c>
      <c r="O91" s="27">
        <f t="shared" si="8"/>
        <v>0.26134202662320022</v>
      </c>
      <c r="P91" s="11">
        <v>26.52351713180542</v>
      </c>
      <c r="Q91" s="11">
        <v>16167</v>
      </c>
      <c r="R91" s="11">
        <f t="shared" si="9"/>
        <v>9.8003259983700075E-2</v>
      </c>
      <c r="S91" s="11">
        <v>45.403443574905403</v>
      </c>
      <c r="T91" s="11">
        <v>16234</v>
      </c>
      <c r="U91" s="11">
        <f t="shared" si="10"/>
        <v>0.10255365389839717</v>
      </c>
      <c r="V91" s="11">
        <v>44.413858890533447</v>
      </c>
      <c r="W91" s="11">
        <v>16377</v>
      </c>
      <c r="X91" s="11">
        <f t="shared" si="11"/>
        <v>0.11226568867155665</v>
      </c>
      <c r="Y91" s="11">
        <v>1.9941329956054692E-3</v>
      </c>
      <c r="Z91" s="11">
        <v>17820</v>
      </c>
      <c r="AA91" s="11">
        <f t="shared" si="12"/>
        <v>0.21026894865525672</v>
      </c>
      <c r="AB91" s="11">
        <v>42.844347953796387</v>
      </c>
      <c r="AC91" s="11">
        <v>16211</v>
      </c>
      <c r="AD91" s="11">
        <f t="shared" si="13"/>
        <v>0.10099157837544145</v>
      </c>
    </row>
    <row r="92" spans="1:30" x14ac:dyDescent="0.3">
      <c r="A92" s="9" t="s">
        <v>95</v>
      </c>
      <c r="B92" s="28">
        <v>3</v>
      </c>
      <c r="C92" s="28">
        <v>25</v>
      </c>
      <c r="D92" s="7">
        <v>75.481945037841797</v>
      </c>
      <c r="E92" s="7">
        <v>18093</v>
      </c>
      <c r="F92" s="7">
        <v>18093</v>
      </c>
      <c r="G92" s="8">
        <v>0</v>
      </c>
      <c r="H92" s="14">
        <v>1800.05138587951</v>
      </c>
      <c r="I92" s="14">
        <v>17939.056210840699</v>
      </c>
      <c r="J92" s="14">
        <v>19315.999971420999</v>
      </c>
      <c r="K92" s="15">
        <v>7.1285139916005297E-2</v>
      </c>
      <c r="L92" s="23">
        <f t="shared" si="7"/>
        <v>18093</v>
      </c>
      <c r="M92" s="11">
        <v>10.90055227</v>
      </c>
      <c r="N92" s="25">
        <v>23123</v>
      </c>
      <c r="O92" s="27">
        <f t="shared" si="8"/>
        <v>0.27800806941911238</v>
      </c>
      <c r="P92" s="11">
        <v>26.272136688232418</v>
      </c>
      <c r="Q92" s="11">
        <v>20944</v>
      </c>
      <c r="R92" s="11">
        <f t="shared" si="9"/>
        <v>0.1575747526667772</v>
      </c>
      <c r="S92" s="11">
        <v>39.371229887008667</v>
      </c>
      <c r="T92" s="11">
        <v>20257</v>
      </c>
      <c r="U92" s="11">
        <f t="shared" si="10"/>
        <v>0.11960426684353065</v>
      </c>
      <c r="V92" s="11">
        <v>38.417607069015503</v>
      </c>
      <c r="W92" s="11">
        <v>20176</v>
      </c>
      <c r="X92" s="11">
        <f t="shared" si="11"/>
        <v>0.11512739733598629</v>
      </c>
      <c r="Y92" s="11">
        <v>1.9946098327636719E-3</v>
      </c>
      <c r="Z92" s="11">
        <v>24648</v>
      </c>
      <c r="AA92" s="11">
        <f t="shared" si="12"/>
        <v>0.36229481014757087</v>
      </c>
      <c r="AB92" s="11">
        <v>36.828843116760247</v>
      </c>
      <c r="AC92" s="11">
        <v>20173</v>
      </c>
      <c r="AD92" s="11">
        <f t="shared" si="13"/>
        <v>0.11496158735422539</v>
      </c>
    </row>
    <row r="93" spans="1:30" x14ac:dyDescent="0.3">
      <c r="A93" s="9" t="s">
        <v>96</v>
      </c>
      <c r="B93" s="28">
        <v>3</v>
      </c>
      <c r="C93" s="28">
        <v>25</v>
      </c>
      <c r="D93" s="7">
        <v>15.690971374511699</v>
      </c>
      <c r="E93" s="7">
        <v>18206.9999999998</v>
      </c>
      <c r="F93" s="7">
        <v>18206.9999999998</v>
      </c>
      <c r="G93" s="8">
        <v>0</v>
      </c>
      <c r="H93" s="14">
        <v>1800.04579925537</v>
      </c>
      <c r="I93" s="14">
        <v>18192.566606955501</v>
      </c>
      <c r="J93" s="14">
        <v>19500.999999993601</v>
      </c>
      <c r="K93" s="15">
        <v>6.7095707555433301E-2</v>
      </c>
      <c r="L93" s="23">
        <f t="shared" si="7"/>
        <v>18206.9999999998</v>
      </c>
      <c r="M93" s="11">
        <v>11.366041900000001</v>
      </c>
      <c r="N93" s="25">
        <v>25249</v>
      </c>
      <c r="O93" s="27">
        <f t="shared" si="8"/>
        <v>0.38677431757018055</v>
      </c>
      <c r="P93" s="11">
        <v>27.412559270858761</v>
      </c>
      <c r="Q93" s="11">
        <v>20961</v>
      </c>
      <c r="R93" s="11">
        <f t="shared" si="9"/>
        <v>0.15126050420169332</v>
      </c>
      <c r="S93" s="11">
        <v>44.008809566497803</v>
      </c>
      <c r="T93" s="11">
        <v>20804</v>
      </c>
      <c r="U93" s="11">
        <f t="shared" si="10"/>
        <v>0.14263744713572959</v>
      </c>
      <c r="V93" s="11">
        <v>46.014140844345093</v>
      </c>
      <c r="W93" s="11">
        <v>20804</v>
      </c>
      <c r="X93" s="11">
        <f t="shared" si="11"/>
        <v>0.14263744713572959</v>
      </c>
      <c r="Y93" s="11">
        <v>2.963781356811523E-3</v>
      </c>
      <c r="Z93" s="11">
        <v>26894</v>
      </c>
      <c r="AA93" s="11">
        <f t="shared" si="12"/>
        <v>0.47712418300655218</v>
      </c>
      <c r="AB93" s="11">
        <v>48.346781969070427</v>
      </c>
      <c r="AC93" s="11">
        <v>20447</v>
      </c>
      <c r="AD93" s="11">
        <f t="shared" si="13"/>
        <v>0.12302960399847447</v>
      </c>
    </row>
    <row r="94" spans="1:30" x14ac:dyDescent="0.3">
      <c r="A94" s="9" t="s">
        <v>97</v>
      </c>
      <c r="B94" s="28">
        <v>3</v>
      </c>
      <c r="C94" s="28">
        <v>25</v>
      </c>
      <c r="D94" s="7">
        <v>23.150260925292901</v>
      </c>
      <c r="E94" s="7">
        <v>12160.999999997601</v>
      </c>
      <c r="F94" s="7">
        <v>12160.999999997601</v>
      </c>
      <c r="G94" s="8">
        <v>0</v>
      </c>
      <c r="H94" s="14">
        <v>1800.1060161590499</v>
      </c>
      <c r="I94" s="14">
        <v>12154.3499774098</v>
      </c>
      <c r="J94" s="14">
        <v>13939.999998605799</v>
      </c>
      <c r="K94" s="15">
        <v>0.12809541042859299</v>
      </c>
      <c r="L94" s="23">
        <f t="shared" si="7"/>
        <v>12160.999999997601</v>
      </c>
      <c r="M94" s="11">
        <v>10.062711480000001</v>
      </c>
      <c r="N94" s="25">
        <v>18687</v>
      </c>
      <c r="O94" s="27">
        <f t="shared" si="8"/>
        <v>0.53663350053479864</v>
      </c>
      <c r="P94" s="11">
        <v>23.673508882522579</v>
      </c>
      <c r="Q94" s="11">
        <v>15223</v>
      </c>
      <c r="R94" s="11">
        <f t="shared" si="9"/>
        <v>0.25178850423509608</v>
      </c>
      <c r="S94" s="11">
        <v>47.057061910629272</v>
      </c>
      <c r="T94" s="11">
        <v>14325</v>
      </c>
      <c r="U94" s="11">
        <f t="shared" si="10"/>
        <v>0.17794589260774824</v>
      </c>
      <c r="V94" s="11">
        <v>39.170321226120002</v>
      </c>
      <c r="W94" s="11">
        <v>14325</v>
      </c>
      <c r="X94" s="11">
        <f t="shared" si="11"/>
        <v>0.17794589260774824</v>
      </c>
      <c r="Y94" s="11">
        <v>1.9941329956054692E-3</v>
      </c>
      <c r="Z94" s="11">
        <v>17961</v>
      </c>
      <c r="AA94" s="11">
        <f t="shared" si="12"/>
        <v>0.47693446262672012</v>
      </c>
      <c r="AB94" s="11">
        <v>34.164694786071777</v>
      </c>
      <c r="AC94" s="11">
        <v>15140</v>
      </c>
      <c r="AD94" s="11">
        <f t="shared" si="13"/>
        <v>0.24496340761475099</v>
      </c>
    </row>
    <row r="95" spans="1:30" x14ac:dyDescent="0.3">
      <c r="A95" s="9" t="s">
        <v>98</v>
      </c>
      <c r="B95" s="28">
        <v>3</v>
      </c>
      <c r="C95" s="28">
        <v>25</v>
      </c>
      <c r="D95" s="7">
        <v>79.798479080200195</v>
      </c>
      <c r="E95" s="7">
        <v>14439.9999859375</v>
      </c>
      <c r="F95" s="7">
        <v>14440</v>
      </c>
      <c r="G95" s="8">
        <v>9.7385719802277004E-10</v>
      </c>
      <c r="H95" s="14">
        <v>1800.0456199645901</v>
      </c>
      <c r="I95" s="14">
        <v>14198.1875357023</v>
      </c>
      <c r="J95" s="14">
        <v>15109.9999999999</v>
      </c>
      <c r="K95" s="15">
        <v>6.0344967855568497E-2</v>
      </c>
      <c r="L95" s="23">
        <f t="shared" si="7"/>
        <v>14440</v>
      </c>
      <c r="M95" s="11">
        <v>9.1370346550000008</v>
      </c>
      <c r="N95" s="25">
        <v>20539</v>
      </c>
      <c r="O95" s="27">
        <f t="shared" si="8"/>
        <v>0.42236842105263156</v>
      </c>
      <c r="P95" s="11">
        <v>25.228924751281738</v>
      </c>
      <c r="Q95" s="11">
        <v>16193</v>
      </c>
      <c r="R95" s="11">
        <f t="shared" si="9"/>
        <v>0.121398891966759</v>
      </c>
      <c r="S95" s="11">
        <v>49.1499183177948</v>
      </c>
      <c r="T95" s="11">
        <v>16164</v>
      </c>
      <c r="U95" s="11">
        <f t="shared" si="10"/>
        <v>0.11939058171745152</v>
      </c>
      <c r="V95" s="11">
        <v>41.210434675216668</v>
      </c>
      <c r="W95" s="11">
        <v>16164</v>
      </c>
      <c r="X95" s="11">
        <f t="shared" si="11"/>
        <v>0.11939058171745152</v>
      </c>
      <c r="Y95" s="11">
        <v>1.9943714141845699E-3</v>
      </c>
      <c r="Z95" s="11">
        <v>20058</v>
      </c>
      <c r="AA95" s="11">
        <f t="shared" si="12"/>
        <v>0.38905817174515234</v>
      </c>
      <c r="AB95" s="11">
        <v>37.762255668640137</v>
      </c>
      <c r="AC95" s="11">
        <v>16544</v>
      </c>
      <c r="AD95" s="11">
        <f t="shared" si="13"/>
        <v>0.14570637119113575</v>
      </c>
    </row>
    <row r="96" spans="1:30" x14ac:dyDescent="0.3">
      <c r="A96" s="9" t="s">
        <v>99</v>
      </c>
      <c r="B96" s="28">
        <v>3</v>
      </c>
      <c r="C96" s="28">
        <v>25</v>
      </c>
      <c r="D96" s="7">
        <v>79.767948150634695</v>
      </c>
      <c r="E96" s="7">
        <v>15989</v>
      </c>
      <c r="F96" s="7">
        <v>15989</v>
      </c>
      <c r="G96" s="8">
        <v>0</v>
      </c>
      <c r="H96" s="14">
        <v>1800.04613113403</v>
      </c>
      <c r="I96" s="14">
        <v>15632.4932257158</v>
      </c>
      <c r="J96" s="14">
        <v>17401.999777674901</v>
      </c>
      <c r="K96" s="15">
        <v>0.101684092320769</v>
      </c>
      <c r="L96" s="23">
        <f t="shared" si="7"/>
        <v>15989</v>
      </c>
      <c r="M96" s="11">
        <v>10.55007696</v>
      </c>
      <c r="N96" s="25">
        <v>20783</v>
      </c>
      <c r="O96" s="27">
        <f t="shared" si="8"/>
        <v>0.2998311339045594</v>
      </c>
      <c r="P96" s="11">
        <v>24.591733932495121</v>
      </c>
      <c r="Q96" s="11">
        <v>19041</v>
      </c>
      <c r="R96" s="11">
        <f t="shared" si="9"/>
        <v>0.19088123084620676</v>
      </c>
      <c r="S96" s="11">
        <v>36.571719408035278</v>
      </c>
      <c r="T96" s="11">
        <v>19429</v>
      </c>
      <c r="U96" s="11">
        <f t="shared" si="10"/>
        <v>0.21514791419100632</v>
      </c>
      <c r="V96" s="11">
        <v>35.468561887741089</v>
      </c>
      <c r="W96" s="11">
        <v>19429</v>
      </c>
      <c r="X96" s="11">
        <f t="shared" si="11"/>
        <v>0.21514791419100632</v>
      </c>
      <c r="Y96" s="11">
        <v>4.9870014190673828E-3</v>
      </c>
      <c r="Z96" s="11">
        <v>21097</v>
      </c>
      <c r="AA96" s="11">
        <f t="shared" si="12"/>
        <v>0.31946963537431983</v>
      </c>
      <c r="AB96" s="11">
        <v>36.441954374313347</v>
      </c>
      <c r="AC96" s="11">
        <v>18552</v>
      </c>
      <c r="AD96" s="11">
        <f t="shared" si="13"/>
        <v>0.16029770467196197</v>
      </c>
    </row>
    <row r="97" spans="1:30" x14ac:dyDescent="0.3">
      <c r="A97" s="9" t="s">
        <v>100</v>
      </c>
      <c r="B97" s="28">
        <v>3</v>
      </c>
      <c r="C97" s="28">
        <v>25</v>
      </c>
      <c r="D97" s="7">
        <v>119.252216339111</v>
      </c>
      <c r="E97" s="7">
        <v>14429.9999959654</v>
      </c>
      <c r="F97" s="7">
        <v>14430</v>
      </c>
      <c r="G97" s="8">
        <v>2.7959644523393002E-10</v>
      </c>
      <c r="H97" s="14">
        <v>1800.0382423400799</v>
      </c>
      <c r="I97" s="14">
        <v>14242.9427652377</v>
      </c>
      <c r="J97" s="14">
        <v>15461.999787589901</v>
      </c>
      <c r="K97" s="15">
        <v>7.8842131619396696E-2</v>
      </c>
      <c r="L97" s="23">
        <f t="shared" si="7"/>
        <v>14430</v>
      </c>
      <c r="M97" s="11">
        <v>9.7681822779999994</v>
      </c>
      <c r="N97" s="25">
        <v>20157</v>
      </c>
      <c r="O97" s="27">
        <f t="shared" si="8"/>
        <v>0.39688149688149688</v>
      </c>
      <c r="P97" s="11">
        <v>27.804784297943119</v>
      </c>
      <c r="Q97" s="11">
        <v>15699</v>
      </c>
      <c r="R97" s="11">
        <f t="shared" si="9"/>
        <v>8.7941787941787947E-2</v>
      </c>
      <c r="S97" s="11">
        <v>45.966602087020867</v>
      </c>
      <c r="T97" s="11">
        <v>15605</v>
      </c>
      <c r="U97" s="11">
        <f t="shared" si="10"/>
        <v>8.1427581427581427E-2</v>
      </c>
      <c r="V97" s="11">
        <v>39.211645364761353</v>
      </c>
      <c r="W97" s="11">
        <v>17450</v>
      </c>
      <c r="X97" s="11">
        <f t="shared" si="11"/>
        <v>0.20928620928620928</v>
      </c>
      <c r="Y97" s="11">
        <v>1.995086669921875E-3</v>
      </c>
      <c r="Z97" s="11">
        <v>19554</v>
      </c>
      <c r="AA97" s="11">
        <f t="shared" si="12"/>
        <v>0.35509355509355511</v>
      </c>
      <c r="AB97" s="11">
        <v>35.569759130477912</v>
      </c>
      <c r="AC97" s="11">
        <v>15828</v>
      </c>
      <c r="AD97" s="11">
        <f t="shared" si="13"/>
        <v>9.6881496881496887E-2</v>
      </c>
    </row>
    <row r="98" spans="1:30" x14ac:dyDescent="0.3">
      <c r="A98" s="9" t="s">
        <v>101</v>
      </c>
      <c r="B98" s="28">
        <v>3</v>
      </c>
      <c r="C98" s="28">
        <v>25</v>
      </c>
      <c r="D98" s="7">
        <v>1800.2892665863001</v>
      </c>
      <c r="E98" s="7">
        <v>14069.3311815051</v>
      </c>
      <c r="F98" s="7">
        <v>14081.999989050901</v>
      </c>
      <c r="G98" s="8">
        <v>8.9964547334701005E-4</v>
      </c>
      <c r="H98" s="14">
        <v>1800.02025222778</v>
      </c>
      <c r="I98" s="14">
        <v>13710.2113166172</v>
      </c>
      <c r="J98" s="14">
        <v>14778</v>
      </c>
      <c r="K98" s="15">
        <v>7.2255290525290394E-2</v>
      </c>
      <c r="L98" s="23">
        <f t="shared" si="7"/>
        <v>14081.999989050901</v>
      </c>
      <c r="M98" s="11">
        <v>11.860830310000001</v>
      </c>
      <c r="N98" s="25">
        <v>15945</v>
      </c>
      <c r="O98" s="27">
        <f t="shared" si="8"/>
        <v>0.1322965496660721</v>
      </c>
      <c r="P98" s="11">
        <v>26.386353969573971</v>
      </c>
      <c r="Q98" s="11">
        <v>15357</v>
      </c>
      <c r="R98" s="11">
        <f t="shared" si="9"/>
        <v>9.0541117166627105E-2</v>
      </c>
      <c r="S98" s="11">
        <v>26.866604804992679</v>
      </c>
      <c r="T98" s="11">
        <v>19849</v>
      </c>
      <c r="U98" s="11">
        <f t="shared" si="10"/>
        <v>0.40952989741748919</v>
      </c>
      <c r="V98" s="11">
        <v>25.79892730712891</v>
      </c>
      <c r="W98" s="11">
        <v>19849</v>
      </c>
      <c r="X98" s="11">
        <f t="shared" si="11"/>
        <v>0.40952989741748919</v>
      </c>
      <c r="Y98" s="11">
        <v>2.9919147491455078E-3</v>
      </c>
      <c r="Z98" s="11">
        <v>18167</v>
      </c>
      <c r="AA98" s="11">
        <f t="shared" si="12"/>
        <v>0.29008663642417887</v>
      </c>
      <c r="AB98" s="11">
        <v>40.780285120010383</v>
      </c>
      <c r="AC98" s="11">
        <v>15577</v>
      </c>
      <c r="AD98" s="11">
        <f t="shared" si="13"/>
        <v>0.1061638980337664</v>
      </c>
    </row>
    <row r="99" spans="1:30" x14ac:dyDescent="0.3">
      <c r="A99" s="9" t="s">
        <v>102</v>
      </c>
      <c r="B99" s="28">
        <v>3</v>
      </c>
      <c r="C99" s="28">
        <v>25</v>
      </c>
      <c r="D99" s="7">
        <v>13.439388275146401</v>
      </c>
      <c r="E99" s="7">
        <v>17456.999999999902</v>
      </c>
      <c r="F99" s="7">
        <v>17456.999999999902</v>
      </c>
      <c r="G99" s="8">
        <v>0</v>
      </c>
      <c r="H99" s="14">
        <v>1800.05554771423</v>
      </c>
      <c r="I99" s="14">
        <v>17389.479403334801</v>
      </c>
      <c r="J99" s="14">
        <v>19158.999832621801</v>
      </c>
      <c r="K99" s="15">
        <v>9.2359749712720304E-2</v>
      </c>
      <c r="L99" s="23">
        <f t="shared" si="7"/>
        <v>17456.999999999902</v>
      </c>
      <c r="M99" s="11">
        <v>13.838779929999999</v>
      </c>
      <c r="N99" s="25">
        <v>20756</v>
      </c>
      <c r="O99" s="27">
        <f t="shared" si="8"/>
        <v>0.18897863321304445</v>
      </c>
      <c r="P99" s="11">
        <v>29.73115515708923</v>
      </c>
      <c r="Q99" s="11">
        <v>20162</v>
      </c>
      <c r="R99" s="11">
        <f t="shared" si="9"/>
        <v>0.15495216818468885</v>
      </c>
      <c r="S99" s="11">
        <v>42.665383815765381</v>
      </c>
      <c r="T99" s="11">
        <v>20233</v>
      </c>
      <c r="U99" s="11">
        <f t="shared" si="10"/>
        <v>0.15901930457696706</v>
      </c>
      <c r="V99" s="11">
        <v>41.316001415252693</v>
      </c>
      <c r="W99" s="11">
        <v>20233</v>
      </c>
      <c r="X99" s="11">
        <f t="shared" si="11"/>
        <v>0.15901930457696706</v>
      </c>
      <c r="Y99" s="11">
        <v>2.948760986328125E-3</v>
      </c>
      <c r="Z99" s="11">
        <v>24395</v>
      </c>
      <c r="AA99" s="11">
        <f t="shared" si="12"/>
        <v>0.3974336942200915</v>
      </c>
      <c r="AB99" s="11">
        <v>45.7804114818573</v>
      </c>
      <c r="AC99" s="11">
        <v>19978</v>
      </c>
      <c r="AD99" s="11">
        <f t="shared" si="13"/>
        <v>0.14441198373146086</v>
      </c>
    </row>
    <row r="100" spans="1:30" x14ac:dyDescent="0.3">
      <c r="A100" s="9" t="s">
        <v>103</v>
      </c>
      <c r="B100" s="28">
        <v>3</v>
      </c>
      <c r="C100" s="28">
        <v>25</v>
      </c>
      <c r="D100" s="7">
        <v>417.27733421325598</v>
      </c>
      <c r="E100" s="7">
        <v>14498.9999886767</v>
      </c>
      <c r="F100" s="7">
        <v>14499</v>
      </c>
      <c r="G100" s="8">
        <v>7.8096457680489297E-10</v>
      </c>
      <c r="H100" s="14">
        <v>1800.05113601684</v>
      </c>
      <c r="I100" s="14">
        <v>14208.8803292783</v>
      </c>
      <c r="J100" s="14">
        <v>14706.9999999999</v>
      </c>
      <c r="K100" s="15">
        <v>3.3869563522242602E-2</v>
      </c>
      <c r="L100" s="23">
        <f t="shared" si="7"/>
        <v>14499</v>
      </c>
      <c r="M100" s="11">
        <v>11.05948997</v>
      </c>
      <c r="N100" s="25">
        <v>18005</v>
      </c>
      <c r="O100" s="27">
        <f t="shared" si="8"/>
        <v>0.24180977998482653</v>
      </c>
      <c r="P100" s="11">
        <v>22.86758732795715</v>
      </c>
      <c r="Q100" s="11">
        <v>16182</v>
      </c>
      <c r="R100" s="11">
        <f t="shared" si="9"/>
        <v>0.11607697082557418</v>
      </c>
      <c r="S100" s="11">
        <v>42.178756952285767</v>
      </c>
      <c r="T100" s="11">
        <v>16011</v>
      </c>
      <c r="U100" s="11">
        <f t="shared" si="10"/>
        <v>0.1042830540037244</v>
      </c>
      <c r="V100" s="11">
        <v>42.650948762893677</v>
      </c>
      <c r="W100" s="11">
        <v>15813</v>
      </c>
      <c r="X100" s="11">
        <f t="shared" si="11"/>
        <v>9.0626939788950964E-2</v>
      </c>
      <c r="Y100" s="11">
        <v>1.9931793212890621E-3</v>
      </c>
      <c r="Z100" s="11">
        <v>18636</v>
      </c>
      <c r="AA100" s="11">
        <f t="shared" si="12"/>
        <v>0.28533002276019037</v>
      </c>
      <c r="AB100" s="11">
        <v>50.747105598449707</v>
      </c>
      <c r="AC100" s="11">
        <v>15804</v>
      </c>
      <c r="AD100" s="11">
        <f t="shared" si="13"/>
        <v>9.0006207324643081E-2</v>
      </c>
    </row>
    <row r="101" spans="1:30" x14ac:dyDescent="0.3">
      <c r="A101" s="9" t="s">
        <v>104</v>
      </c>
      <c r="B101" s="28">
        <v>3</v>
      </c>
      <c r="C101" s="28">
        <v>25</v>
      </c>
      <c r="D101" s="7">
        <v>111.137649536132</v>
      </c>
      <c r="E101" s="7">
        <v>14984.9999999998</v>
      </c>
      <c r="F101" s="7">
        <v>14985</v>
      </c>
      <c r="G101" s="8">
        <v>7.2832408550384596E-15</v>
      </c>
      <c r="H101" s="14">
        <v>1800.05004310607</v>
      </c>
      <c r="I101" s="14">
        <v>14848.5557173949</v>
      </c>
      <c r="J101" s="14">
        <v>16349.999967302099</v>
      </c>
      <c r="K101" s="15">
        <v>9.1831452777363695E-2</v>
      </c>
      <c r="L101" s="23">
        <f t="shared" si="7"/>
        <v>14985</v>
      </c>
      <c r="M101" s="11">
        <v>14.98083258</v>
      </c>
      <c r="N101" s="25">
        <v>17408</v>
      </c>
      <c r="O101" s="27">
        <f t="shared" si="8"/>
        <v>0.16169502836169503</v>
      </c>
      <c r="P101" s="11">
        <v>26.265260934829708</v>
      </c>
      <c r="Q101" s="11">
        <v>17151</v>
      </c>
      <c r="R101" s="11">
        <f t="shared" si="9"/>
        <v>0.14454454454454455</v>
      </c>
      <c r="S101" s="11">
        <v>44.934522151947021</v>
      </c>
      <c r="T101" s="11">
        <v>18694</v>
      </c>
      <c r="U101" s="11">
        <f t="shared" si="10"/>
        <v>0.24751418084751417</v>
      </c>
      <c r="V101" s="11">
        <v>47.7485032081604</v>
      </c>
      <c r="W101" s="11">
        <v>16944</v>
      </c>
      <c r="X101" s="11">
        <f t="shared" si="11"/>
        <v>0.13073073073073074</v>
      </c>
      <c r="Y101" s="11">
        <v>9.9611282348632813E-4</v>
      </c>
      <c r="Z101" s="11">
        <v>20061</v>
      </c>
      <c r="AA101" s="11">
        <f t="shared" si="12"/>
        <v>0.33873873873873872</v>
      </c>
      <c r="AB101" s="11">
        <v>46.378796577453613</v>
      </c>
      <c r="AC101" s="11">
        <v>16772</v>
      </c>
      <c r="AD101" s="11">
        <f t="shared" si="13"/>
        <v>0.11925258591925259</v>
      </c>
    </row>
    <row r="102" spans="1:30" x14ac:dyDescent="0.3">
      <c r="A102" s="9" t="s">
        <v>145</v>
      </c>
      <c r="B102" s="28">
        <v>5</v>
      </c>
      <c r="C102" s="28">
        <v>25</v>
      </c>
      <c r="D102" s="7">
        <v>570.66249847412098</v>
      </c>
      <c r="E102" s="7">
        <v>13798</v>
      </c>
      <c r="F102" s="7">
        <v>13798</v>
      </c>
      <c r="G102" s="8">
        <v>0</v>
      </c>
      <c r="H102" s="19">
        <v>1800.0439128875701</v>
      </c>
      <c r="I102" s="19">
        <v>13557.9617182398</v>
      </c>
      <c r="J102" s="19">
        <v>14339</v>
      </c>
      <c r="K102" s="20">
        <v>5.4469508456667599E-2</v>
      </c>
      <c r="L102" s="23">
        <f t="shared" si="7"/>
        <v>13798</v>
      </c>
      <c r="M102" s="11">
        <v>18.116276741027828</v>
      </c>
      <c r="N102" s="25">
        <v>15338</v>
      </c>
      <c r="O102" s="27">
        <f t="shared" si="8"/>
        <v>0.11161037831569792</v>
      </c>
      <c r="P102" s="11">
        <v>27.2715630531311</v>
      </c>
      <c r="Q102" s="11">
        <v>14761</v>
      </c>
      <c r="R102" s="11">
        <f t="shared" si="9"/>
        <v>6.9792723583127991E-2</v>
      </c>
      <c r="S102" s="11">
        <v>36.474435329437263</v>
      </c>
      <c r="T102" s="11">
        <v>14651</v>
      </c>
      <c r="U102" s="11">
        <f t="shared" si="10"/>
        <v>6.1820553703435283E-2</v>
      </c>
      <c r="V102" s="11">
        <v>46.548994541168213</v>
      </c>
      <c r="W102" s="11">
        <v>14651</v>
      </c>
      <c r="X102" s="11">
        <f t="shared" si="11"/>
        <v>6.1820553703435283E-2</v>
      </c>
      <c r="Y102" s="11">
        <v>3.9896965026855469E-3</v>
      </c>
      <c r="Z102" s="11">
        <v>17297</v>
      </c>
      <c r="AA102" s="11">
        <f t="shared" si="12"/>
        <v>0.25358747644586171</v>
      </c>
      <c r="AB102" s="11">
        <v>44.245024442672729</v>
      </c>
      <c r="AC102" s="11">
        <v>14937</v>
      </c>
      <c r="AD102" s="11">
        <f t="shared" si="13"/>
        <v>8.254819539063632E-2</v>
      </c>
    </row>
    <row r="103" spans="1:30" x14ac:dyDescent="0.3">
      <c r="A103" s="9" t="s">
        <v>146</v>
      </c>
      <c r="B103" s="28">
        <v>5</v>
      </c>
      <c r="C103" s="28">
        <v>25</v>
      </c>
      <c r="D103" s="7">
        <v>1800.03696632385</v>
      </c>
      <c r="E103" s="7">
        <v>14641.461038961001</v>
      </c>
      <c r="F103" s="7">
        <v>14647.999989408499</v>
      </c>
      <c r="G103" s="8">
        <v>4.46405683521769E-4</v>
      </c>
      <c r="H103" s="14">
        <v>1800.0386390686001</v>
      </c>
      <c r="I103" s="14">
        <v>14362.0107440306</v>
      </c>
      <c r="J103" s="14">
        <v>15964.999974999901</v>
      </c>
      <c r="K103" s="15">
        <v>0.100406466237366</v>
      </c>
      <c r="L103" s="23">
        <f t="shared" si="7"/>
        <v>14647.999989408499</v>
      </c>
      <c r="M103" s="11">
        <v>14.61522603034973</v>
      </c>
      <c r="N103" s="25">
        <v>18463</v>
      </c>
      <c r="O103" s="27">
        <f t="shared" si="8"/>
        <v>0.26044511287206479</v>
      </c>
      <c r="P103" s="11">
        <v>31.415489912033081</v>
      </c>
      <c r="Q103" s="11">
        <v>16730</v>
      </c>
      <c r="R103" s="11">
        <f t="shared" si="9"/>
        <v>0.14213544593780231</v>
      </c>
      <c r="S103" s="11">
        <v>37.062630891799927</v>
      </c>
      <c r="T103" s="11">
        <v>17265</v>
      </c>
      <c r="U103" s="11">
        <f t="shared" si="10"/>
        <v>0.1786592034737691</v>
      </c>
      <c r="V103" s="11">
        <v>42.888827800750732</v>
      </c>
      <c r="W103" s="11">
        <v>16627</v>
      </c>
      <c r="X103" s="11">
        <f t="shared" si="11"/>
        <v>0.13510376925330778</v>
      </c>
      <c r="Y103" s="11">
        <v>2.3059844970703121E-3</v>
      </c>
      <c r="Z103" s="11">
        <v>18383</v>
      </c>
      <c r="AA103" s="11">
        <f t="shared" si="12"/>
        <v>0.25498361641808848</v>
      </c>
      <c r="AB103" s="11">
        <v>40.271650791168213</v>
      </c>
      <c r="AC103" s="11">
        <v>17003</v>
      </c>
      <c r="AD103" s="11">
        <f t="shared" si="13"/>
        <v>0.16077280258699658</v>
      </c>
    </row>
    <row r="104" spans="1:30" x14ac:dyDescent="0.3">
      <c r="A104" s="9" t="s">
        <v>147</v>
      </c>
      <c r="B104" s="28">
        <v>5</v>
      </c>
      <c r="C104" s="28">
        <v>25</v>
      </c>
      <c r="D104" s="7">
        <v>113.75470542907701</v>
      </c>
      <c r="E104" s="7">
        <v>12299.999999998399</v>
      </c>
      <c r="F104" s="7">
        <v>12300</v>
      </c>
      <c r="G104" s="8">
        <v>1.27477143565571E-13</v>
      </c>
      <c r="H104" s="14">
        <v>1800.04429435729</v>
      </c>
      <c r="I104" s="14">
        <v>12156.064847247901</v>
      </c>
      <c r="J104" s="14">
        <v>13153.999743324899</v>
      </c>
      <c r="K104" s="15">
        <v>7.5865509772673201E-2</v>
      </c>
      <c r="L104" s="23">
        <f t="shared" si="7"/>
        <v>12300</v>
      </c>
      <c r="M104" s="11">
        <v>15.22058057785034</v>
      </c>
      <c r="N104" s="25">
        <v>16242</v>
      </c>
      <c r="O104" s="27">
        <f t="shared" si="8"/>
        <v>0.32048780487804879</v>
      </c>
      <c r="P104" s="11">
        <v>31.064112901687619</v>
      </c>
      <c r="Q104" s="11">
        <v>13962</v>
      </c>
      <c r="R104" s="11">
        <f t="shared" si="9"/>
        <v>0.1351219512195122</v>
      </c>
      <c r="S104" s="11">
        <v>32.193916797637939</v>
      </c>
      <c r="T104" s="11">
        <v>14484</v>
      </c>
      <c r="U104" s="11">
        <f t="shared" si="10"/>
        <v>0.17756097560975609</v>
      </c>
      <c r="V104" s="11">
        <v>40.209988355636597</v>
      </c>
      <c r="W104" s="11">
        <v>14484</v>
      </c>
      <c r="X104" s="11">
        <f t="shared" si="11"/>
        <v>0.17756097560975609</v>
      </c>
      <c r="Y104" s="11">
        <v>3.0584335327148442E-3</v>
      </c>
      <c r="Z104" s="11">
        <v>15974</v>
      </c>
      <c r="AA104" s="11">
        <f t="shared" si="12"/>
        <v>0.29869918699186992</v>
      </c>
      <c r="AB104" s="11">
        <v>32.291888236999512</v>
      </c>
      <c r="AC104" s="11">
        <v>14763</v>
      </c>
      <c r="AD104" s="11">
        <f t="shared" si="13"/>
        <v>0.2002439024390244</v>
      </c>
    </row>
    <row r="105" spans="1:30" x14ac:dyDescent="0.3">
      <c r="A105" s="9" t="s">
        <v>148</v>
      </c>
      <c r="B105" s="28">
        <v>5</v>
      </c>
      <c r="C105" s="28">
        <v>25</v>
      </c>
      <c r="D105" s="7">
        <v>90.111614227294893</v>
      </c>
      <c r="E105" s="7">
        <v>15845.9999999999</v>
      </c>
      <c r="F105" s="7">
        <v>15845.9999999999</v>
      </c>
      <c r="G105" s="8">
        <v>4.5916683164100897E-16</v>
      </c>
      <c r="H105" s="14">
        <v>1800.1957626342701</v>
      </c>
      <c r="I105" s="14">
        <v>15621.4772157595</v>
      </c>
      <c r="J105" s="14">
        <v>16448.999999999902</v>
      </c>
      <c r="K105" s="15">
        <v>5.0308394689064499E-2</v>
      </c>
      <c r="L105" s="23">
        <f t="shared" si="7"/>
        <v>15845.9999999999</v>
      </c>
      <c r="M105" s="11">
        <v>15.641772031784059</v>
      </c>
      <c r="N105" s="25">
        <v>17197</v>
      </c>
      <c r="O105" s="27">
        <f t="shared" si="8"/>
        <v>8.5258109302038906E-2</v>
      </c>
      <c r="P105" s="11">
        <v>28.339395046234131</v>
      </c>
      <c r="Q105" s="11">
        <v>16806</v>
      </c>
      <c r="R105" s="11">
        <f t="shared" si="9"/>
        <v>6.0583112457409195E-2</v>
      </c>
      <c r="S105" s="11">
        <v>31.145083904266361</v>
      </c>
      <c r="T105" s="11">
        <v>16941</v>
      </c>
      <c r="U105" s="11">
        <f t="shared" si="10"/>
        <v>6.9102612646731482E-2</v>
      </c>
      <c r="V105" s="11">
        <v>38.459581613540649</v>
      </c>
      <c r="W105" s="11">
        <v>16941</v>
      </c>
      <c r="X105" s="11">
        <f t="shared" si="11"/>
        <v>6.9102612646731482E-2</v>
      </c>
      <c r="Y105" s="11">
        <v>3.9877891540527344E-3</v>
      </c>
      <c r="Z105" s="11">
        <v>19181</v>
      </c>
      <c r="AA105" s="11">
        <f t="shared" si="12"/>
        <v>0.21046320838067153</v>
      </c>
      <c r="AB105" s="11">
        <v>50.289005517959588</v>
      </c>
      <c r="AC105" s="11">
        <v>16913</v>
      </c>
      <c r="AD105" s="11">
        <f t="shared" si="13"/>
        <v>6.7335605200057227E-2</v>
      </c>
    </row>
    <row r="106" spans="1:30" x14ac:dyDescent="0.3">
      <c r="A106" s="9" t="s">
        <v>149</v>
      </c>
      <c r="B106" s="28">
        <v>5</v>
      </c>
      <c r="C106" s="28">
        <v>25</v>
      </c>
      <c r="D106" s="7">
        <v>861.90138626098599</v>
      </c>
      <c r="E106" s="7">
        <v>17042</v>
      </c>
      <c r="F106" s="7">
        <v>17042</v>
      </c>
      <c r="G106" s="8">
        <v>0</v>
      </c>
      <c r="H106" s="14">
        <v>1800.03737258911</v>
      </c>
      <c r="I106" s="14">
        <v>16945.1948020362</v>
      </c>
      <c r="J106" s="14">
        <v>17559.9999427935</v>
      </c>
      <c r="K106" s="15">
        <v>3.5011682389531902E-2</v>
      </c>
      <c r="L106" s="23">
        <f t="shared" si="7"/>
        <v>17042</v>
      </c>
      <c r="M106" s="11">
        <v>15.126135587692261</v>
      </c>
      <c r="N106" s="25">
        <v>18867</v>
      </c>
      <c r="O106" s="27">
        <f t="shared" si="8"/>
        <v>0.10708836990963502</v>
      </c>
      <c r="P106" s="11">
        <v>37.633043766021729</v>
      </c>
      <c r="Q106" s="11">
        <v>18619</v>
      </c>
      <c r="R106" s="11">
        <f t="shared" si="9"/>
        <v>9.2536087313695572E-2</v>
      </c>
      <c r="S106" s="11">
        <v>36.661652326583862</v>
      </c>
      <c r="T106" s="11">
        <v>18551</v>
      </c>
      <c r="U106" s="11">
        <f t="shared" si="10"/>
        <v>8.8545945311583149E-2</v>
      </c>
      <c r="V106" s="11">
        <v>43.858385562896729</v>
      </c>
      <c r="W106" s="11">
        <v>18677</v>
      </c>
      <c r="X106" s="11">
        <f t="shared" si="11"/>
        <v>9.5939443727262055E-2</v>
      </c>
      <c r="Y106" s="11">
        <v>3.2212734222412109E-3</v>
      </c>
      <c r="Z106" s="11">
        <v>19050</v>
      </c>
      <c r="AA106" s="11">
        <f t="shared" si="12"/>
        <v>0.11782654618002582</v>
      </c>
      <c r="AB106" s="11">
        <v>51.29104471206665</v>
      </c>
      <c r="AC106" s="11">
        <v>18604</v>
      </c>
      <c r="AD106" s="11">
        <f t="shared" si="13"/>
        <v>9.1655908930876662E-2</v>
      </c>
    </row>
    <row r="107" spans="1:30" x14ac:dyDescent="0.3">
      <c r="A107" s="9" t="s">
        <v>150</v>
      </c>
      <c r="B107" s="28">
        <v>5</v>
      </c>
      <c r="C107" s="28">
        <v>25</v>
      </c>
      <c r="D107" s="7">
        <v>928.33890342712402</v>
      </c>
      <c r="E107" s="7">
        <v>14781.2456740528</v>
      </c>
      <c r="F107" s="7">
        <v>14782</v>
      </c>
      <c r="G107" s="8">
        <v>5.10300329527564E-5</v>
      </c>
      <c r="H107" s="14">
        <v>1800.03822898864</v>
      </c>
      <c r="I107" s="14">
        <v>14601.3326067785</v>
      </c>
      <c r="J107" s="14">
        <v>15270.9999999999</v>
      </c>
      <c r="K107" s="15">
        <v>4.3852229272569702E-2</v>
      </c>
      <c r="L107" s="23">
        <f t="shared" si="7"/>
        <v>14782</v>
      </c>
      <c r="M107" s="11">
        <v>13.91484355926514</v>
      </c>
      <c r="N107" s="25">
        <v>16172</v>
      </c>
      <c r="O107" s="27">
        <f t="shared" si="8"/>
        <v>9.4033283723447436E-2</v>
      </c>
      <c r="P107" s="11">
        <v>29.190686702728271</v>
      </c>
      <c r="Q107" s="11">
        <v>15941</v>
      </c>
      <c r="R107" s="11">
        <f t="shared" si="9"/>
        <v>7.8406169665809766E-2</v>
      </c>
      <c r="S107" s="11">
        <v>28.349887371063229</v>
      </c>
      <c r="T107" s="11">
        <v>16623</v>
      </c>
      <c r="U107" s="11">
        <f t="shared" si="10"/>
        <v>0.12454336355026384</v>
      </c>
      <c r="V107" s="11">
        <v>37.383933305740364</v>
      </c>
      <c r="W107" s="11">
        <v>16623</v>
      </c>
      <c r="X107" s="11">
        <f t="shared" si="11"/>
        <v>0.12454336355026384</v>
      </c>
      <c r="Y107" s="11">
        <v>2.2568702697753911E-3</v>
      </c>
      <c r="Z107" s="11">
        <v>17215</v>
      </c>
      <c r="AA107" s="11">
        <f t="shared" si="12"/>
        <v>0.1645920714382357</v>
      </c>
      <c r="AB107" s="11">
        <v>45.977483034133911</v>
      </c>
      <c r="AC107" s="11">
        <v>15778</v>
      </c>
      <c r="AD107" s="11">
        <f t="shared" si="13"/>
        <v>6.7379245027736442E-2</v>
      </c>
    </row>
    <row r="108" spans="1:30" x14ac:dyDescent="0.3">
      <c r="A108" s="9" t="s">
        <v>151</v>
      </c>
      <c r="B108" s="28">
        <v>5</v>
      </c>
      <c r="C108" s="28">
        <v>25</v>
      </c>
      <c r="D108" s="7">
        <v>1800.19162750244</v>
      </c>
      <c r="E108" s="7">
        <v>16190.7898682984</v>
      </c>
      <c r="F108" s="7">
        <v>16225.999996139401</v>
      </c>
      <c r="G108" s="8">
        <v>2.1699819949078298E-3</v>
      </c>
      <c r="H108" s="14">
        <v>1800.05676078796</v>
      </c>
      <c r="I108" s="14">
        <v>15989.2515870812</v>
      </c>
      <c r="J108" s="14">
        <v>16571.9999699822</v>
      </c>
      <c r="K108" s="15">
        <v>3.5164638182265499E-2</v>
      </c>
      <c r="L108" s="23">
        <f t="shared" si="7"/>
        <v>16225.999996139401</v>
      </c>
      <c r="M108" s="11">
        <v>16.638533353805538</v>
      </c>
      <c r="N108" s="25">
        <v>17287</v>
      </c>
      <c r="O108" s="27">
        <f t="shared" si="8"/>
        <v>6.5388882294653006E-2</v>
      </c>
      <c r="P108" s="11">
        <v>32.170340061187737</v>
      </c>
      <c r="Q108" s="11">
        <v>17174</v>
      </c>
      <c r="R108" s="11">
        <f t="shared" si="9"/>
        <v>5.8424750652419206E-2</v>
      </c>
      <c r="S108" s="11">
        <v>37.617987155914307</v>
      </c>
      <c r="T108" s="11">
        <v>17874</v>
      </c>
      <c r="U108" s="11">
        <f t="shared" si="10"/>
        <v>0.10156538914413304</v>
      </c>
      <c r="V108" s="11">
        <v>42.226883172988892</v>
      </c>
      <c r="W108" s="11">
        <v>17874</v>
      </c>
      <c r="X108" s="11">
        <f t="shared" si="11"/>
        <v>0.10156538914413304</v>
      </c>
      <c r="Y108" s="11">
        <v>1.9936561584472661E-3</v>
      </c>
      <c r="Z108" s="11">
        <v>18985</v>
      </c>
      <c r="AA108" s="11">
        <f t="shared" si="12"/>
        <v>0.17003574537883887</v>
      </c>
      <c r="AB108" s="11">
        <v>47.990190029144287</v>
      </c>
      <c r="AC108" s="11">
        <v>17469</v>
      </c>
      <c r="AD108" s="11">
        <f t="shared" si="13"/>
        <v>7.6605448302498602E-2</v>
      </c>
    </row>
    <row r="109" spans="1:30" x14ac:dyDescent="0.3">
      <c r="A109" s="9" t="s">
        <v>152</v>
      </c>
      <c r="B109" s="28">
        <v>5</v>
      </c>
      <c r="C109" s="28">
        <v>25</v>
      </c>
      <c r="D109" s="7">
        <v>1800.0831375122</v>
      </c>
      <c r="E109" s="7">
        <v>17379.976214577899</v>
      </c>
      <c r="F109" s="7">
        <v>17392.9999896062</v>
      </c>
      <c r="G109" s="8">
        <v>7.4879405715781602E-4</v>
      </c>
      <c r="H109" s="14">
        <v>1800.0326328277499</v>
      </c>
      <c r="I109" s="14">
        <v>17303.8267663023</v>
      </c>
      <c r="J109" s="14">
        <v>17956.999994285601</v>
      </c>
      <c r="K109" s="15">
        <v>3.63742957170557E-2</v>
      </c>
      <c r="L109" s="23">
        <f t="shared" si="7"/>
        <v>17392.9999896062</v>
      </c>
      <c r="M109" s="11">
        <v>14.59767055511475</v>
      </c>
      <c r="N109" s="25">
        <v>19538</v>
      </c>
      <c r="O109" s="27">
        <f t="shared" si="8"/>
        <v>0.12332547643739553</v>
      </c>
      <c r="P109" s="11">
        <v>26.25374865531921</v>
      </c>
      <c r="Q109" s="11">
        <v>19107</v>
      </c>
      <c r="R109" s="11">
        <f t="shared" si="9"/>
        <v>9.854539248077164E-2</v>
      </c>
      <c r="S109" s="11">
        <v>27.769112110137939</v>
      </c>
      <c r="T109" s="11">
        <v>19887</v>
      </c>
      <c r="U109" s="11">
        <f t="shared" si="10"/>
        <v>0.14339102005888446</v>
      </c>
      <c r="V109" s="11">
        <v>35.311114072799683</v>
      </c>
      <c r="W109" s="11">
        <v>19777</v>
      </c>
      <c r="X109" s="11">
        <f t="shared" si="11"/>
        <v>0.13706663668248395</v>
      </c>
      <c r="Y109" s="11">
        <v>2.9895305633544922E-3</v>
      </c>
      <c r="Z109" s="11">
        <v>21429</v>
      </c>
      <c r="AA109" s="11">
        <f t="shared" si="12"/>
        <v>0.23204737611715368</v>
      </c>
      <c r="AB109" s="11">
        <v>44.467616558074951</v>
      </c>
      <c r="AC109" s="11">
        <v>19129</v>
      </c>
      <c r="AD109" s="11">
        <f t="shared" si="13"/>
        <v>9.9810269156051748E-2</v>
      </c>
    </row>
    <row r="110" spans="1:30" x14ac:dyDescent="0.3">
      <c r="A110" s="9" t="s">
        <v>153</v>
      </c>
      <c r="B110" s="28">
        <v>5</v>
      </c>
      <c r="C110" s="28">
        <v>25</v>
      </c>
      <c r="D110" s="7">
        <v>1800.1835231780999</v>
      </c>
      <c r="E110" s="7">
        <v>18285.464457165501</v>
      </c>
      <c r="F110" s="7">
        <v>18552.9999639753</v>
      </c>
      <c r="G110" s="8">
        <v>1.4420067230599101E-2</v>
      </c>
      <c r="H110" s="14">
        <v>1800.0351276397701</v>
      </c>
      <c r="I110" s="14">
        <v>18056.613211423599</v>
      </c>
      <c r="J110" s="14">
        <v>19677.999896529302</v>
      </c>
      <c r="K110" s="15">
        <v>8.2395908813457305E-2</v>
      </c>
      <c r="L110" s="23">
        <f t="shared" si="7"/>
        <v>18552.9999639753</v>
      </c>
      <c r="M110" s="11">
        <v>19.34373950958252</v>
      </c>
      <c r="N110" s="25">
        <v>21242</v>
      </c>
      <c r="O110" s="27">
        <f t="shared" si="8"/>
        <v>0.14493613115107962</v>
      </c>
      <c r="P110" s="11">
        <v>30.545596122741699</v>
      </c>
      <c r="Q110" s="11">
        <v>20014</v>
      </c>
      <c r="R110" s="11">
        <f t="shared" si="9"/>
        <v>7.8747374487228475E-2</v>
      </c>
      <c r="S110" s="11">
        <v>29.708893775939941</v>
      </c>
      <c r="T110" s="11">
        <v>20340</v>
      </c>
      <c r="U110" s="11">
        <f t="shared" si="10"/>
        <v>9.631865679375573E-2</v>
      </c>
      <c r="V110" s="11">
        <v>39.431825876235962</v>
      </c>
      <c r="W110" s="11">
        <v>20340</v>
      </c>
      <c r="X110" s="11">
        <f t="shared" si="11"/>
        <v>9.631865679375573E-2</v>
      </c>
      <c r="Y110" s="11">
        <v>2.8011798858642578E-3</v>
      </c>
      <c r="Z110" s="11">
        <v>21055</v>
      </c>
      <c r="AA110" s="11">
        <f t="shared" si="12"/>
        <v>0.13485689866236614</v>
      </c>
      <c r="AB110" s="11">
        <v>46.319929361343377</v>
      </c>
      <c r="AC110" s="11">
        <v>20045</v>
      </c>
      <c r="AD110" s="11">
        <f t="shared" si="13"/>
        <v>8.0418263295517878E-2</v>
      </c>
    </row>
    <row r="111" spans="1:30" x14ac:dyDescent="0.3">
      <c r="A111" s="9" t="s">
        <v>154</v>
      </c>
      <c r="B111" s="28">
        <v>5</v>
      </c>
      <c r="C111" s="28">
        <v>25</v>
      </c>
      <c r="D111" s="7">
        <v>85.437732696533203</v>
      </c>
      <c r="E111" s="7">
        <v>16363</v>
      </c>
      <c r="F111" s="7">
        <v>16363</v>
      </c>
      <c r="G111" s="8">
        <v>0</v>
      </c>
      <c r="H111" s="14">
        <v>1800.0348606109601</v>
      </c>
      <c r="I111" s="14">
        <v>16224.821103429</v>
      </c>
      <c r="J111" s="14">
        <v>17377.999702799199</v>
      </c>
      <c r="K111" s="15">
        <v>6.6358534876975198E-2</v>
      </c>
      <c r="L111" s="23">
        <f t="shared" si="7"/>
        <v>16363</v>
      </c>
      <c r="M111" s="11">
        <v>14.989615440368651</v>
      </c>
      <c r="N111" s="25">
        <v>20351</v>
      </c>
      <c r="O111" s="27">
        <f t="shared" si="8"/>
        <v>0.24372058913402189</v>
      </c>
      <c r="P111" s="11">
        <v>28.192180633544918</v>
      </c>
      <c r="Q111" s="11">
        <v>18099</v>
      </c>
      <c r="R111" s="11">
        <f t="shared" si="9"/>
        <v>0.10609301472835055</v>
      </c>
      <c r="S111" s="11">
        <v>34.416462898254387</v>
      </c>
      <c r="T111" s="11">
        <v>19605</v>
      </c>
      <c r="U111" s="11">
        <f t="shared" si="10"/>
        <v>0.19812992727494957</v>
      </c>
      <c r="V111" s="11">
        <v>44.476029634475708</v>
      </c>
      <c r="W111" s="11">
        <v>19690</v>
      </c>
      <c r="X111" s="11">
        <f t="shared" si="11"/>
        <v>0.20332457373342297</v>
      </c>
      <c r="Y111" s="11">
        <v>2.0158290863037109E-3</v>
      </c>
      <c r="Z111" s="11">
        <v>20511</v>
      </c>
      <c r="AA111" s="11">
        <f t="shared" si="12"/>
        <v>0.25349874717350118</v>
      </c>
      <c r="AB111" s="11">
        <v>52.519032001495361</v>
      </c>
      <c r="AC111" s="11">
        <v>18254</v>
      </c>
      <c r="AD111" s="11">
        <f t="shared" si="13"/>
        <v>0.11556560532909613</v>
      </c>
    </row>
    <row r="112" spans="1:30" x14ac:dyDescent="0.3">
      <c r="A112" s="9" t="s">
        <v>155</v>
      </c>
      <c r="B112" s="28">
        <v>5</v>
      </c>
      <c r="C112" s="28">
        <v>25</v>
      </c>
      <c r="D112" s="7">
        <v>194.83596992492599</v>
      </c>
      <c r="E112" s="7">
        <v>14441</v>
      </c>
      <c r="F112" s="7">
        <v>14441</v>
      </c>
      <c r="G112" s="8">
        <v>0</v>
      </c>
      <c r="H112" s="14">
        <v>1800.05589103698</v>
      </c>
      <c r="I112" s="14">
        <v>14319.814597246201</v>
      </c>
      <c r="J112" s="14">
        <v>14732.999924215899</v>
      </c>
      <c r="K112" s="15">
        <v>2.8044887605720801E-2</v>
      </c>
      <c r="L112" s="23">
        <f t="shared" si="7"/>
        <v>14441</v>
      </c>
      <c r="M112" s="11">
        <v>12.89753222465515</v>
      </c>
      <c r="N112" s="25">
        <v>15502</v>
      </c>
      <c r="O112" s="27">
        <f t="shared" si="8"/>
        <v>7.3471366248874737E-2</v>
      </c>
      <c r="P112" s="11">
        <v>25.232418537139889</v>
      </c>
      <c r="Q112" s="11">
        <v>15277</v>
      </c>
      <c r="R112" s="11">
        <f t="shared" si="9"/>
        <v>5.7890727788934282E-2</v>
      </c>
      <c r="S112" s="11">
        <v>32.254867076873779</v>
      </c>
      <c r="T112" s="11">
        <v>15384</v>
      </c>
      <c r="U112" s="11">
        <f t="shared" si="10"/>
        <v>6.5300186967661517E-2</v>
      </c>
      <c r="V112" s="11">
        <v>43.720904111862183</v>
      </c>
      <c r="W112" s="11">
        <v>15384</v>
      </c>
      <c r="X112" s="11">
        <f t="shared" si="11"/>
        <v>6.5300186967661517E-2</v>
      </c>
      <c r="Y112" s="11">
        <v>1.269102096557617E-3</v>
      </c>
      <c r="Z112" s="11">
        <v>17056</v>
      </c>
      <c r="AA112" s="11">
        <f t="shared" si="12"/>
        <v>0.18108164254553008</v>
      </c>
      <c r="AB112" s="11">
        <v>41.300876617431641</v>
      </c>
      <c r="AC112" s="11">
        <v>15424</v>
      </c>
      <c r="AD112" s="11">
        <f t="shared" si="13"/>
        <v>6.8070078249428706E-2</v>
      </c>
    </row>
    <row r="113" spans="1:30" x14ac:dyDescent="0.3">
      <c r="A113" s="9" t="s">
        <v>156</v>
      </c>
      <c r="B113" s="28">
        <v>5</v>
      </c>
      <c r="C113" s="28">
        <v>25</v>
      </c>
      <c r="D113" s="7">
        <v>1800.0588722228999</v>
      </c>
      <c r="E113" s="7">
        <v>11134.1210592686</v>
      </c>
      <c r="F113" s="7">
        <v>11201.9998027808</v>
      </c>
      <c r="G113" s="8">
        <v>6.0595201488369103E-3</v>
      </c>
      <c r="H113" s="14">
        <v>1800.05506134033</v>
      </c>
      <c r="I113" s="14">
        <v>11001.740554485499</v>
      </c>
      <c r="J113" s="14">
        <v>11948.9999999999</v>
      </c>
      <c r="K113" s="15">
        <v>7.9275206754912106E-2</v>
      </c>
      <c r="L113" s="23">
        <f t="shared" si="7"/>
        <v>11201.9998027808</v>
      </c>
      <c r="M113" s="11">
        <v>11.96516537666321</v>
      </c>
      <c r="N113" s="25">
        <v>13082</v>
      </c>
      <c r="O113" s="27">
        <f t="shared" si="8"/>
        <v>0.16782719427940951</v>
      </c>
      <c r="P113" s="11">
        <v>25.443902730941769</v>
      </c>
      <c r="Q113" s="11">
        <v>11895</v>
      </c>
      <c r="R113" s="11">
        <f t="shared" si="9"/>
        <v>6.1863971560432364E-2</v>
      </c>
      <c r="S113" s="11">
        <v>32.663741827011108</v>
      </c>
      <c r="T113" s="11">
        <v>12254</v>
      </c>
      <c r="U113" s="11">
        <f t="shared" si="10"/>
        <v>9.3911820723122166E-2</v>
      </c>
      <c r="V113" s="11">
        <v>37.216201782226563</v>
      </c>
      <c r="W113" s="11">
        <v>12254</v>
      </c>
      <c r="X113" s="11">
        <f t="shared" si="11"/>
        <v>9.3911820723122166E-2</v>
      </c>
      <c r="Y113" s="11">
        <v>1.956939697265625E-3</v>
      </c>
      <c r="Z113" s="11">
        <v>14020</v>
      </c>
      <c r="AA113" s="11">
        <f t="shared" si="12"/>
        <v>0.25156224306660463</v>
      </c>
      <c r="AB113" s="11">
        <v>43.291004180908203</v>
      </c>
      <c r="AC113" s="11">
        <v>12008</v>
      </c>
      <c r="AD113" s="11">
        <f t="shared" si="13"/>
        <v>7.1951456115819407E-2</v>
      </c>
    </row>
    <row r="114" spans="1:30" x14ac:dyDescent="0.3">
      <c r="A114" s="9" t="s">
        <v>157</v>
      </c>
      <c r="B114" s="28">
        <v>5</v>
      </c>
      <c r="C114" s="28">
        <v>25</v>
      </c>
      <c r="D114" s="7">
        <v>115.847476959228</v>
      </c>
      <c r="E114" s="7">
        <v>16990</v>
      </c>
      <c r="F114" s="7">
        <v>16990</v>
      </c>
      <c r="G114" s="8">
        <v>0</v>
      </c>
      <c r="H114" s="14">
        <v>1800.09421348571</v>
      </c>
      <c r="I114" s="14">
        <v>16749.1451439636</v>
      </c>
      <c r="J114" s="14">
        <v>18066.999999999902</v>
      </c>
      <c r="K114" s="15">
        <v>7.2942649916219293E-2</v>
      </c>
      <c r="L114" s="23">
        <f t="shared" si="7"/>
        <v>16990</v>
      </c>
      <c r="M114" s="11">
        <v>16.485844373702999</v>
      </c>
      <c r="N114" s="25">
        <v>19558</v>
      </c>
      <c r="O114" s="27">
        <f t="shared" si="8"/>
        <v>0.15114773396115361</v>
      </c>
      <c r="P114" s="11">
        <v>38.435274124145508</v>
      </c>
      <c r="Q114" s="11">
        <v>18623</v>
      </c>
      <c r="R114" s="11">
        <f t="shared" si="9"/>
        <v>9.6115361977633901E-2</v>
      </c>
      <c r="S114" s="11">
        <v>45.415333032608032</v>
      </c>
      <c r="T114" s="11">
        <v>18678</v>
      </c>
      <c r="U114" s="11">
        <f t="shared" si="10"/>
        <v>9.9352560329605655E-2</v>
      </c>
      <c r="V114" s="11">
        <v>51.408019065856926</v>
      </c>
      <c r="W114" s="11">
        <v>18678</v>
      </c>
      <c r="X114" s="11">
        <f t="shared" si="11"/>
        <v>9.9352560329605655E-2</v>
      </c>
      <c r="Y114" s="11">
        <v>8.060455322265625E-3</v>
      </c>
      <c r="Z114" s="11">
        <v>21692</v>
      </c>
      <c r="AA114" s="11">
        <f t="shared" si="12"/>
        <v>0.27675103001765744</v>
      </c>
      <c r="AB114" s="11">
        <v>56.133461713790886</v>
      </c>
      <c r="AC114" s="11">
        <v>18718</v>
      </c>
      <c r="AD114" s="11">
        <f t="shared" si="13"/>
        <v>0.10170688640376692</v>
      </c>
    </row>
    <row r="115" spans="1:30" x14ac:dyDescent="0.3">
      <c r="A115" s="9" t="s">
        <v>158</v>
      </c>
      <c r="B115" s="28">
        <v>5</v>
      </c>
      <c r="C115" s="28">
        <v>25</v>
      </c>
      <c r="D115" s="7">
        <v>58.481594085693303</v>
      </c>
      <c r="E115" s="7">
        <v>12017.9999999998</v>
      </c>
      <c r="F115" s="7">
        <v>12018</v>
      </c>
      <c r="G115" s="8">
        <v>1.2108433373578599E-14</v>
      </c>
      <c r="H115" s="14">
        <v>1800.0298194885199</v>
      </c>
      <c r="I115" s="14">
        <v>11956.105561752</v>
      </c>
      <c r="J115" s="14">
        <v>13050.9999999999</v>
      </c>
      <c r="K115" s="15">
        <v>8.3893528331005093E-2</v>
      </c>
      <c r="L115" s="23">
        <f t="shared" si="7"/>
        <v>12018</v>
      </c>
      <c r="M115" s="11">
        <v>14.920422315597531</v>
      </c>
      <c r="N115" s="25">
        <v>14428</v>
      </c>
      <c r="O115" s="27">
        <f t="shared" si="8"/>
        <v>0.20053253453153602</v>
      </c>
      <c r="P115" s="11">
        <v>28.27753567695618</v>
      </c>
      <c r="Q115" s="11">
        <v>13792</v>
      </c>
      <c r="R115" s="11">
        <f t="shared" si="9"/>
        <v>0.14761191546014313</v>
      </c>
      <c r="S115" s="11">
        <v>44.748626947402947</v>
      </c>
      <c r="T115" s="11">
        <v>13692</v>
      </c>
      <c r="U115" s="11">
        <f t="shared" si="10"/>
        <v>0.13929106340489267</v>
      </c>
      <c r="V115" s="11">
        <v>48.632284641265869</v>
      </c>
      <c r="W115" s="11">
        <v>13709</v>
      </c>
      <c r="X115" s="11">
        <f t="shared" si="11"/>
        <v>0.14070560825428524</v>
      </c>
      <c r="Y115" s="11">
        <v>3.7736892700195308E-3</v>
      </c>
      <c r="Z115" s="11">
        <v>15187</v>
      </c>
      <c r="AA115" s="11">
        <f t="shared" si="12"/>
        <v>0.26368780163088701</v>
      </c>
      <c r="AB115" s="11">
        <v>45.614642381668091</v>
      </c>
      <c r="AC115" s="11">
        <v>13824</v>
      </c>
      <c r="AD115" s="11">
        <f t="shared" si="13"/>
        <v>0.15027458811782327</v>
      </c>
    </row>
    <row r="116" spans="1:30" x14ac:dyDescent="0.3">
      <c r="A116" s="9" t="s">
        <v>159</v>
      </c>
      <c r="B116" s="28">
        <v>5</v>
      </c>
      <c r="C116" s="28">
        <v>25</v>
      </c>
      <c r="D116" s="7">
        <v>209.18222618102999</v>
      </c>
      <c r="E116" s="7">
        <v>11358.9999687499</v>
      </c>
      <c r="F116" s="7">
        <v>11359</v>
      </c>
      <c r="G116" s="8">
        <v>2.7511238697253698E-9</v>
      </c>
      <c r="H116" s="14">
        <v>1800.0365467071499</v>
      </c>
      <c r="I116" s="14">
        <v>11155.584085755199</v>
      </c>
      <c r="J116" s="14">
        <v>11915</v>
      </c>
      <c r="K116" s="15">
        <v>6.3736123730153901E-2</v>
      </c>
      <c r="L116" s="23">
        <f t="shared" si="7"/>
        <v>11359</v>
      </c>
      <c r="M116" s="11">
        <v>16.21623969078064</v>
      </c>
      <c r="N116" s="25">
        <v>12698</v>
      </c>
      <c r="O116" s="27">
        <f t="shared" si="8"/>
        <v>0.11788009507879214</v>
      </c>
      <c r="P116" s="11">
        <v>38.755588531494141</v>
      </c>
      <c r="Q116" s="11">
        <v>12286</v>
      </c>
      <c r="R116" s="11">
        <f t="shared" si="9"/>
        <v>8.1609296593009945E-2</v>
      </c>
      <c r="S116" s="11">
        <v>45.020981073379517</v>
      </c>
      <c r="T116" s="11">
        <v>12311</v>
      </c>
      <c r="U116" s="11">
        <f t="shared" si="10"/>
        <v>8.3810194559380227E-2</v>
      </c>
      <c r="V116" s="11">
        <v>45.63916015625</v>
      </c>
      <c r="W116" s="11">
        <v>12355</v>
      </c>
      <c r="X116" s="11">
        <f t="shared" si="11"/>
        <v>8.768377498019192E-2</v>
      </c>
      <c r="Y116" s="11">
        <v>1.2073516845703121E-3</v>
      </c>
      <c r="Z116" s="11">
        <v>14232</v>
      </c>
      <c r="AA116" s="11">
        <f t="shared" si="12"/>
        <v>0.25292719429527249</v>
      </c>
      <c r="AB116" s="11">
        <v>45.867671012878418</v>
      </c>
      <c r="AC116" s="11">
        <v>12395</v>
      </c>
      <c r="AD116" s="11">
        <f t="shared" si="13"/>
        <v>9.1205211726384364E-2</v>
      </c>
    </row>
    <row r="117" spans="1:30" x14ac:dyDescent="0.3">
      <c r="A117" s="9" t="s">
        <v>160</v>
      </c>
      <c r="B117" s="28">
        <v>5</v>
      </c>
      <c r="C117" s="28">
        <v>25</v>
      </c>
      <c r="D117" s="7">
        <v>98.374597549438406</v>
      </c>
      <c r="E117" s="7">
        <v>12461.999997888999</v>
      </c>
      <c r="F117" s="7">
        <v>12462</v>
      </c>
      <c r="G117" s="8">
        <v>1.6938875388378499E-10</v>
      </c>
      <c r="H117" s="14">
        <v>1800.1207904815601</v>
      </c>
      <c r="I117" s="14">
        <v>12371.5827564764</v>
      </c>
      <c r="J117" s="14">
        <v>13102.999976765899</v>
      </c>
      <c r="K117" s="15">
        <v>5.5820592351863603E-2</v>
      </c>
      <c r="L117" s="23">
        <f t="shared" si="7"/>
        <v>12462</v>
      </c>
      <c r="M117" s="11">
        <v>15.90421366691589</v>
      </c>
      <c r="N117" s="25">
        <v>13441</v>
      </c>
      <c r="O117" s="27">
        <f t="shared" si="8"/>
        <v>7.8558818809179906E-2</v>
      </c>
      <c r="P117" s="11">
        <v>27.102404832839969</v>
      </c>
      <c r="Q117" s="11">
        <v>13437</v>
      </c>
      <c r="R117" s="11">
        <f t="shared" si="9"/>
        <v>7.8237843042850266E-2</v>
      </c>
      <c r="S117" s="11">
        <v>31.210322141647339</v>
      </c>
      <c r="T117" s="11">
        <v>15362</v>
      </c>
      <c r="U117" s="11">
        <f t="shared" si="10"/>
        <v>0.23270743058899054</v>
      </c>
      <c r="V117" s="11">
        <v>35.500295639038093</v>
      </c>
      <c r="W117" s="11">
        <v>14258</v>
      </c>
      <c r="X117" s="11">
        <f t="shared" si="11"/>
        <v>0.1441181190820093</v>
      </c>
      <c r="Y117" s="11">
        <v>2.5460720062255859E-3</v>
      </c>
      <c r="Z117" s="11">
        <v>15321</v>
      </c>
      <c r="AA117" s="11">
        <f t="shared" si="12"/>
        <v>0.22941742898411169</v>
      </c>
      <c r="AB117" s="11">
        <v>47.430908441543579</v>
      </c>
      <c r="AC117" s="11">
        <v>13249</v>
      </c>
      <c r="AD117" s="11">
        <f t="shared" si="13"/>
        <v>6.3151982025357087E-2</v>
      </c>
    </row>
    <row r="118" spans="1:30" x14ac:dyDescent="0.3">
      <c r="A118" s="9" t="s">
        <v>161</v>
      </c>
      <c r="B118" s="28">
        <v>5</v>
      </c>
      <c r="C118" s="28">
        <v>25</v>
      </c>
      <c r="D118" s="7">
        <v>95.485755920410099</v>
      </c>
      <c r="E118" s="7">
        <v>14697.9999946835</v>
      </c>
      <c r="F118" s="7">
        <v>14698</v>
      </c>
      <c r="G118" s="8">
        <v>3.6171330746700701E-10</v>
      </c>
      <c r="H118" s="14">
        <v>1800.05345916748</v>
      </c>
      <c r="I118" s="14">
        <v>14346.379368271</v>
      </c>
      <c r="J118" s="14">
        <v>15670.999963329299</v>
      </c>
      <c r="K118" s="15">
        <v>8.4526871173373999E-2</v>
      </c>
      <c r="L118" s="23">
        <f t="shared" si="7"/>
        <v>14698</v>
      </c>
      <c r="M118" s="11">
        <v>17.393519401550289</v>
      </c>
      <c r="N118" s="25">
        <v>16423</v>
      </c>
      <c r="O118" s="27">
        <f t="shared" si="8"/>
        <v>0.11736290651789359</v>
      </c>
      <c r="P118" s="11">
        <v>27.117147445678711</v>
      </c>
      <c r="Q118" s="11">
        <v>16205</v>
      </c>
      <c r="R118" s="11">
        <f t="shared" si="9"/>
        <v>0.1025309565927337</v>
      </c>
      <c r="S118" s="11">
        <v>40.660341739654541</v>
      </c>
      <c r="T118" s="11">
        <v>16733</v>
      </c>
      <c r="U118" s="11">
        <f t="shared" si="10"/>
        <v>0.13845421145734113</v>
      </c>
      <c r="V118" s="11">
        <v>43.163312435150146</v>
      </c>
      <c r="W118" s="11">
        <v>16733</v>
      </c>
      <c r="X118" s="11">
        <f t="shared" si="11"/>
        <v>0.13845421145734113</v>
      </c>
      <c r="Y118" s="11">
        <v>3.5226345062255859E-3</v>
      </c>
      <c r="Z118" s="11">
        <v>17759</v>
      </c>
      <c r="AA118" s="11">
        <f t="shared" si="12"/>
        <v>0.20825962716015783</v>
      </c>
      <c r="AB118" s="11">
        <v>55.934725761413567</v>
      </c>
      <c r="AC118" s="11">
        <v>16261</v>
      </c>
      <c r="AD118" s="11">
        <f t="shared" si="13"/>
        <v>0.10634099877534359</v>
      </c>
    </row>
    <row r="119" spans="1:30" x14ac:dyDescent="0.3">
      <c r="A119" s="9" t="s">
        <v>162</v>
      </c>
      <c r="B119" s="28">
        <v>5</v>
      </c>
      <c r="C119" s="28">
        <v>25</v>
      </c>
      <c r="D119" s="7">
        <v>1800.0606136322001</v>
      </c>
      <c r="E119" s="7">
        <v>12680.6179784656</v>
      </c>
      <c r="F119" s="7">
        <v>12695.9999936396</v>
      </c>
      <c r="G119" s="8">
        <v>1.2115638926992499E-3</v>
      </c>
      <c r="H119" s="14">
        <v>1800.0688076019201</v>
      </c>
      <c r="I119" s="14">
        <v>12612.7168577507</v>
      </c>
      <c r="J119" s="14">
        <v>13808.9999951106</v>
      </c>
      <c r="K119" s="15">
        <v>8.6630685624115494E-2</v>
      </c>
      <c r="L119" s="23">
        <f t="shared" si="7"/>
        <v>12695.9999936396</v>
      </c>
      <c r="M119" s="11">
        <v>18.309748888015751</v>
      </c>
      <c r="N119" s="25">
        <v>14427</v>
      </c>
      <c r="O119" s="27">
        <f t="shared" si="8"/>
        <v>0.13634215557873275</v>
      </c>
      <c r="P119" s="11">
        <v>29.03461122512817</v>
      </c>
      <c r="Q119" s="11">
        <v>13977</v>
      </c>
      <c r="R119" s="11">
        <f t="shared" si="9"/>
        <v>0.10089792115643914</v>
      </c>
      <c r="S119" s="11">
        <v>38.249526500701897</v>
      </c>
      <c r="T119" s="11">
        <v>15606</v>
      </c>
      <c r="U119" s="11">
        <f t="shared" si="10"/>
        <v>0.22920604976514197</v>
      </c>
      <c r="V119" s="11">
        <v>41.273526430129998</v>
      </c>
      <c r="W119" s="11">
        <v>15606</v>
      </c>
      <c r="X119" s="11">
        <f t="shared" si="11"/>
        <v>0.22920604976514197</v>
      </c>
      <c r="Y119" s="11">
        <v>3.5715103149414058E-3</v>
      </c>
      <c r="Z119" s="11">
        <v>15802</v>
      </c>
      <c r="AA119" s="11">
        <f t="shared" si="12"/>
        <v>0.24464398298018541</v>
      </c>
      <c r="AB119" s="11">
        <v>50.95557975769043</v>
      </c>
      <c r="AC119" s="11">
        <v>14020</v>
      </c>
      <c r="AD119" s="11">
        <f t="shared" si="13"/>
        <v>0.10428481466790275</v>
      </c>
    </row>
    <row r="120" spans="1:30" x14ac:dyDescent="0.3">
      <c r="A120" s="9" t="s">
        <v>163</v>
      </c>
      <c r="B120" s="28">
        <v>5</v>
      </c>
      <c r="C120" s="28">
        <v>25</v>
      </c>
      <c r="D120" s="7">
        <v>1800.0445652008</v>
      </c>
      <c r="E120" s="7">
        <v>19312.760176541098</v>
      </c>
      <c r="F120" s="7">
        <v>19418.999969830798</v>
      </c>
      <c r="G120" s="8">
        <v>5.4709198957113396E-3</v>
      </c>
      <c r="H120" s="14">
        <v>1800.05151939392</v>
      </c>
      <c r="I120" s="14">
        <v>19172.052197811001</v>
      </c>
      <c r="J120" s="14">
        <v>21328.9999683731</v>
      </c>
      <c r="K120" s="15">
        <v>0.101127468412043</v>
      </c>
      <c r="L120" s="23">
        <f t="shared" si="7"/>
        <v>19418.999969830798</v>
      </c>
      <c r="M120" s="11">
        <v>14.609850645065309</v>
      </c>
      <c r="N120" s="25">
        <v>23991</v>
      </c>
      <c r="O120" s="27">
        <f t="shared" si="8"/>
        <v>0.23543951991720605</v>
      </c>
      <c r="P120" s="11">
        <v>23.284641981124881</v>
      </c>
      <c r="Q120" s="11">
        <v>21807</v>
      </c>
      <c r="R120" s="11">
        <f t="shared" si="9"/>
        <v>0.12297234841542712</v>
      </c>
      <c r="S120" s="11">
        <v>35.977747678756707</v>
      </c>
      <c r="T120" s="11">
        <v>22687</v>
      </c>
      <c r="U120" s="11">
        <f t="shared" si="10"/>
        <v>0.16828879114508163</v>
      </c>
      <c r="V120" s="11">
        <v>37.177957534790039</v>
      </c>
      <c r="W120" s="11">
        <v>22687</v>
      </c>
      <c r="X120" s="11">
        <f t="shared" si="11"/>
        <v>0.16828879114508163</v>
      </c>
      <c r="Y120" s="11">
        <v>3.0660629272460942E-3</v>
      </c>
      <c r="Z120" s="11">
        <v>24276</v>
      </c>
      <c r="AA120" s="11">
        <f t="shared" si="12"/>
        <v>0.25011586784669643</v>
      </c>
      <c r="AB120" s="11">
        <v>42.945128917694092</v>
      </c>
      <c r="AC120" s="11">
        <v>21979</v>
      </c>
      <c r="AD120" s="11">
        <f t="shared" si="13"/>
        <v>0.13182965313076869</v>
      </c>
    </row>
    <row r="121" spans="1:30" x14ac:dyDescent="0.3">
      <c r="A121" s="9" t="s">
        <v>164</v>
      </c>
      <c r="B121" s="28">
        <v>5</v>
      </c>
      <c r="C121" s="28">
        <v>25</v>
      </c>
      <c r="D121" s="7">
        <v>183.47343635559</v>
      </c>
      <c r="E121" s="7">
        <v>16225.999971490501</v>
      </c>
      <c r="F121" s="7">
        <v>16226</v>
      </c>
      <c r="G121" s="8">
        <v>1.7570222437640699E-9</v>
      </c>
      <c r="H121" s="14">
        <v>1800.0468044280999</v>
      </c>
      <c r="I121" s="14">
        <v>16162.756677761799</v>
      </c>
      <c r="J121" s="14">
        <v>17183.999945895499</v>
      </c>
      <c r="K121" s="15">
        <v>5.9429892420220502E-2</v>
      </c>
      <c r="L121" s="23">
        <f t="shared" si="7"/>
        <v>16226</v>
      </c>
      <c r="M121" s="11">
        <v>14.969940900802611</v>
      </c>
      <c r="N121" s="25">
        <v>19286</v>
      </c>
      <c r="O121" s="27">
        <f t="shared" si="8"/>
        <v>0.18858621964747935</v>
      </c>
      <c r="P121" s="11">
        <v>23.955595016479489</v>
      </c>
      <c r="Q121" s="11">
        <v>18199</v>
      </c>
      <c r="R121" s="11">
        <f t="shared" si="9"/>
        <v>0.12159497103414274</v>
      </c>
      <c r="S121" s="11">
        <v>32.768064737319953</v>
      </c>
      <c r="T121" s="11">
        <v>20831</v>
      </c>
      <c r="U121" s="11">
        <f t="shared" si="10"/>
        <v>0.28380377172439297</v>
      </c>
      <c r="V121" s="11">
        <v>36.205102205276489</v>
      </c>
      <c r="W121" s="11">
        <v>21681</v>
      </c>
      <c r="X121" s="11">
        <f t="shared" si="11"/>
        <v>0.33618883273758166</v>
      </c>
      <c r="Y121" s="11">
        <v>2.3250579833984379E-3</v>
      </c>
      <c r="Z121" s="11">
        <v>20118</v>
      </c>
      <c r="AA121" s="11">
        <f t="shared" si="12"/>
        <v>0.23986194995685936</v>
      </c>
      <c r="AB121" s="11">
        <v>44.882479429245002</v>
      </c>
      <c r="AC121" s="11">
        <v>18024</v>
      </c>
      <c r="AD121" s="11">
        <f t="shared" si="13"/>
        <v>0.11080981141378035</v>
      </c>
    </row>
    <row r="122" spans="1:30" x14ac:dyDescent="0.3">
      <c r="A122" s="9" t="s">
        <v>45</v>
      </c>
      <c r="B122" s="28">
        <v>2</v>
      </c>
      <c r="C122" s="28">
        <v>50</v>
      </c>
      <c r="D122" s="7">
        <v>1800.1401977539001</v>
      </c>
      <c r="E122" s="7">
        <v>22617.851594348998</v>
      </c>
      <c r="F122" s="7">
        <v>22901.999972540299</v>
      </c>
      <c r="G122" s="8">
        <v>1.24071425435339E-2</v>
      </c>
      <c r="H122" s="19">
        <v>1800.06199645996</v>
      </c>
      <c r="I122" s="19">
        <v>15654.879302753599</v>
      </c>
      <c r="J122" s="19">
        <v>24646</v>
      </c>
      <c r="K122" s="20">
        <v>0.36481054521002898</v>
      </c>
      <c r="L122" s="23">
        <f t="shared" si="7"/>
        <v>22901.999972540299</v>
      </c>
      <c r="M122" s="11">
        <v>55.247855663299561</v>
      </c>
      <c r="N122" s="25">
        <v>45848</v>
      </c>
      <c r="O122" s="27">
        <f t="shared" si="8"/>
        <v>1.0019212319872568</v>
      </c>
      <c r="P122" s="11">
        <v>153.16750168800351</v>
      </c>
      <c r="Q122" s="11">
        <v>42374</v>
      </c>
      <c r="R122" s="11">
        <f t="shared" si="9"/>
        <v>0.85023142305505195</v>
      </c>
      <c r="S122" s="11">
        <v>387.85423469543463</v>
      </c>
      <c r="T122" s="11">
        <v>42829</v>
      </c>
      <c r="U122" s="11">
        <f t="shared" si="10"/>
        <v>0.87009868358013931</v>
      </c>
      <c r="V122" s="11">
        <v>316.0434558391571</v>
      </c>
      <c r="W122" s="11">
        <v>43455</v>
      </c>
      <c r="X122" s="11">
        <f t="shared" si="11"/>
        <v>0.89743254091795166</v>
      </c>
      <c r="Y122" s="11">
        <v>3.9877891540527344E-3</v>
      </c>
      <c r="Z122" s="11">
        <v>42018</v>
      </c>
      <c r="AA122" s="11">
        <f t="shared" si="12"/>
        <v>0.83468692910575293</v>
      </c>
      <c r="AB122" s="11">
        <v>247.5059030056</v>
      </c>
      <c r="AC122" s="11">
        <v>37475</v>
      </c>
      <c r="AD122" s="11">
        <f t="shared" si="13"/>
        <v>0.63631997401680451</v>
      </c>
    </row>
    <row r="123" spans="1:30" x14ac:dyDescent="0.3">
      <c r="A123" s="9" t="s">
        <v>46</v>
      </c>
      <c r="B123" s="28">
        <v>2</v>
      </c>
      <c r="C123" s="28">
        <v>50</v>
      </c>
      <c r="D123" s="7">
        <v>1800.1753501891999</v>
      </c>
      <c r="E123" s="7">
        <v>22447.817564147401</v>
      </c>
      <c r="F123" s="7">
        <v>23109.9999967769</v>
      </c>
      <c r="G123" s="8">
        <v>2.8653502064986701E-2</v>
      </c>
      <c r="H123" s="14">
        <v>1800.0681419372499</v>
      </c>
      <c r="I123" s="14">
        <v>15995.397468729099</v>
      </c>
      <c r="J123" s="14">
        <v>24171.999991814599</v>
      </c>
      <c r="K123" s="15">
        <v>0.33826752134098598</v>
      </c>
      <c r="L123" s="23">
        <f t="shared" si="7"/>
        <v>23109.9999967769</v>
      </c>
      <c r="M123" s="11">
        <v>50.016567945480347</v>
      </c>
      <c r="N123" s="25">
        <v>46895</v>
      </c>
      <c r="O123" s="27">
        <f t="shared" si="8"/>
        <v>1.0292081352894997</v>
      </c>
      <c r="P123" s="11">
        <v>172.7895488739014</v>
      </c>
      <c r="Q123" s="11">
        <v>42317</v>
      </c>
      <c r="R123" s="11">
        <f t="shared" si="9"/>
        <v>0.83111207295118383</v>
      </c>
      <c r="S123" s="11">
        <v>298.61024689674377</v>
      </c>
      <c r="T123" s="11">
        <v>39279</v>
      </c>
      <c r="U123" s="11">
        <f t="shared" si="10"/>
        <v>0.6996538297480811</v>
      </c>
      <c r="V123" s="11">
        <v>287.49505472183228</v>
      </c>
      <c r="W123" s="11">
        <v>39327</v>
      </c>
      <c r="X123" s="11">
        <f t="shared" si="11"/>
        <v>0.70173085268216573</v>
      </c>
      <c r="Y123" s="11">
        <v>3.9761066436767578E-3</v>
      </c>
      <c r="Z123" s="11">
        <v>44966</v>
      </c>
      <c r="AA123" s="11">
        <f t="shared" si="12"/>
        <v>0.94573777612597609</v>
      </c>
      <c r="AB123" s="11">
        <v>268.76342940330511</v>
      </c>
      <c r="AC123" s="11">
        <v>36081</v>
      </c>
      <c r="AD123" s="11">
        <f t="shared" si="13"/>
        <v>0.56127217676469654</v>
      </c>
    </row>
    <row r="124" spans="1:30" x14ac:dyDescent="0.3">
      <c r="A124" s="9" t="s">
        <v>47</v>
      </c>
      <c r="B124" s="28">
        <v>2</v>
      </c>
      <c r="C124" s="28">
        <v>50</v>
      </c>
      <c r="D124" s="7">
        <v>1800.0768203735299</v>
      </c>
      <c r="E124" s="7">
        <v>27043.553630022299</v>
      </c>
      <c r="F124" s="7">
        <v>27401.999999999902</v>
      </c>
      <c r="G124" s="8">
        <v>1.3081029486082999E-2</v>
      </c>
      <c r="H124" s="14">
        <v>1800.0770778655999</v>
      </c>
      <c r="I124" s="14">
        <v>24580.110102881499</v>
      </c>
      <c r="J124" s="14">
        <v>28763.9999954917</v>
      </c>
      <c r="K124" s="15">
        <v>0.145455774345222</v>
      </c>
      <c r="L124" s="23">
        <f t="shared" si="7"/>
        <v>27401.999999999902</v>
      </c>
      <c r="M124" s="11">
        <v>63.503160238265991</v>
      </c>
      <c r="N124" s="25">
        <v>44581</v>
      </c>
      <c r="O124" s="27">
        <f t="shared" si="8"/>
        <v>0.62692504196774546</v>
      </c>
      <c r="P124" s="11">
        <v>176.56290316581729</v>
      </c>
      <c r="Q124" s="11">
        <v>42439</v>
      </c>
      <c r="R124" s="11">
        <f t="shared" si="9"/>
        <v>0.54875556528721081</v>
      </c>
      <c r="S124" s="11">
        <v>386.86055254936218</v>
      </c>
      <c r="T124" s="11">
        <v>37264</v>
      </c>
      <c r="U124" s="11">
        <f t="shared" si="10"/>
        <v>0.35990073717247406</v>
      </c>
      <c r="V124" s="11">
        <v>380.32087683677668</v>
      </c>
      <c r="W124" s="11">
        <v>39322</v>
      </c>
      <c r="X124" s="11">
        <f t="shared" si="11"/>
        <v>0.43500474417926216</v>
      </c>
      <c r="Y124" s="11">
        <v>5.9838294982910156E-3</v>
      </c>
      <c r="Z124" s="11">
        <v>45235</v>
      </c>
      <c r="AA124" s="11">
        <f t="shared" si="12"/>
        <v>0.65079191299905703</v>
      </c>
      <c r="AB124" s="11">
        <v>362.65432643890381</v>
      </c>
      <c r="AC124" s="11">
        <v>33510</v>
      </c>
      <c r="AD124" s="11">
        <f t="shared" si="13"/>
        <v>0.22290343770528137</v>
      </c>
    </row>
    <row r="125" spans="1:30" x14ac:dyDescent="0.3">
      <c r="A125" s="9" t="s">
        <v>48</v>
      </c>
      <c r="B125" s="28">
        <v>2</v>
      </c>
      <c r="C125" s="28">
        <v>50</v>
      </c>
      <c r="D125" s="7">
        <v>1800.36413764953</v>
      </c>
      <c r="E125" s="7">
        <v>30056.064730212001</v>
      </c>
      <c r="F125" s="7">
        <v>30073.9999319944</v>
      </c>
      <c r="G125" s="8">
        <v>5.9636901718979301E-4</v>
      </c>
      <c r="H125" s="14">
        <v>1800.0536594390801</v>
      </c>
      <c r="I125" s="14">
        <v>27560.369277758102</v>
      </c>
      <c r="J125" s="14">
        <v>32130.999999999902</v>
      </c>
      <c r="K125" s="15">
        <v>0.142249874645725</v>
      </c>
      <c r="L125" s="23">
        <f t="shared" si="7"/>
        <v>30073.9999319944</v>
      </c>
      <c r="M125" s="11">
        <v>63.608231782913208</v>
      </c>
      <c r="N125" s="25">
        <v>48972</v>
      </c>
      <c r="O125" s="27">
        <f t="shared" si="8"/>
        <v>0.62838332482340842</v>
      </c>
      <c r="P125" s="11">
        <v>207.31378412246701</v>
      </c>
      <c r="Q125" s="11">
        <v>44287</v>
      </c>
      <c r="R125" s="11">
        <f t="shared" si="9"/>
        <v>0.47260092106620699</v>
      </c>
      <c r="S125" s="11">
        <v>305.05996370315552</v>
      </c>
      <c r="T125" s="11">
        <v>46144</v>
      </c>
      <c r="U125" s="11">
        <f t="shared" si="10"/>
        <v>0.53434861023955238</v>
      </c>
      <c r="V125" s="11">
        <v>352.67642331123352</v>
      </c>
      <c r="W125" s="11">
        <v>45624</v>
      </c>
      <c r="X125" s="11">
        <f t="shared" si="11"/>
        <v>0.51705792721847554</v>
      </c>
      <c r="Y125" s="11">
        <v>4.0283203125E-3</v>
      </c>
      <c r="Z125" s="11">
        <v>47031</v>
      </c>
      <c r="AA125" s="11">
        <f t="shared" si="12"/>
        <v>0.56384252531588908</v>
      </c>
      <c r="AB125" s="11">
        <v>391.47000765800482</v>
      </c>
      <c r="AC125" s="11">
        <v>40237</v>
      </c>
      <c r="AD125" s="11">
        <f t="shared" si="13"/>
        <v>0.33793310138282051</v>
      </c>
    </row>
    <row r="126" spans="1:30" x14ac:dyDescent="0.3">
      <c r="A126" s="9" t="s">
        <v>49</v>
      </c>
      <c r="B126" s="28">
        <v>2</v>
      </c>
      <c r="C126" s="28">
        <v>50</v>
      </c>
      <c r="D126" s="7">
        <v>1800.14072608947</v>
      </c>
      <c r="E126" s="7">
        <v>26941.352988432001</v>
      </c>
      <c r="F126" s="7">
        <v>27308.999990062399</v>
      </c>
      <c r="G126" s="8">
        <v>1.3462484959690201E-2</v>
      </c>
      <c r="H126" s="14">
        <v>1800.0691566467201</v>
      </c>
      <c r="I126" s="14">
        <v>22380.447191417199</v>
      </c>
      <c r="J126" s="14">
        <v>29266.999776955799</v>
      </c>
      <c r="K126" s="15">
        <v>0.23530094092394399</v>
      </c>
      <c r="L126" s="23">
        <f t="shared" si="7"/>
        <v>27308.999990062399</v>
      </c>
      <c r="M126" s="11">
        <v>54.568355083465583</v>
      </c>
      <c r="N126" s="25">
        <v>44205</v>
      </c>
      <c r="O126" s="27">
        <f t="shared" si="8"/>
        <v>0.61869713340239363</v>
      </c>
      <c r="P126" s="11">
        <v>145.5903608798981</v>
      </c>
      <c r="Q126" s="11">
        <v>44485</v>
      </c>
      <c r="R126" s="11">
        <f t="shared" si="9"/>
        <v>0.62895016354270961</v>
      </c>
      <c r="S126" s="11">
        <v>376.2778639793396</v>
      </c>
      <c r="T126" s="11">
        <v>43630</v>
      </c>
      <c r="U126" s="11">
        <f t="shared" si="10"/>
        <v>0.59764180364995889</v>
      </c>
      <c r="V126" s="11">
        <v>465.44810605049128</v>
      </c>
      <c r="W126" s="11">
        <v>41111</v>
      </c>
      <c r="X126" s="11">
        <f t="shared" si="11"/>
        <v>0.50540115035190147</v>
      </c>
      <c r="Y126" s="11">
        <v>4.9846172332763672E-3</v>
      </c>
      <c r="Z126" s="11">
        <v>46621</v>
      </c>
      <c r="AA126" s="11">
        <f t="shared" si="12"/>
        <v>0.70716613632740621</v>
      </c>
      <c r="AB126" s="11">
        <v>342.60155320167542</v>
      </c>
      <c r="AC126" s="11">
        <v>39206</v>
      </c>
      <c r="AD126" s="11">
        <f t="shared" si="13"/>
        <v>0.43564392743296559</v>
      </c>
    </row>
    <row r="127" spans="1:30" x14ac:dyDescent="0.3">
      <c r="A127" s="9" t="s">
        <v>50</v>
      </c>
      <c r="B127" s="28">
        <v>2</v>
      </c>
      <c r="C127" s="28">
        <v>50</v>
      </c>
      <c r="D127" s="7">
        <v>1408.47727012634</v>
      </c>
      <c r="E127" s="7">
        <v>27072.401427188601</v>
      </c>
      <c r="F127" s="7">
        <v>27075</v>
      </c>
      <c r="G127" s="8">
        <v>9.5976835137785794E-5</v>
      </c>
      <c r="H127" s="14">
        <v>1800.25901794433</v>
      </c>
      <c r="I127" s="14">
        <v>25302.048031713799</v>
      </c>
      <c r="J127" s="14">
        <v>31016.999867832899</v>
      </c>
      <c r="K127" s="15">
        <v>0.18425224426834</v>
      </c>
      <c r="L127" s="23">
        <f t="shared" si="7"/>
        <v>27075</v>
      </c>
      <c r="M127" s="11">
        <v>63.978017330169678</v>
      </c>
      <c r="N127" s="25">
        <v>54661</v>
      </c>
      <c r="O127" s="27">
        <f t="shared" si="8"/>
        <v>1.0188734995383195</v>
      </c>
      <c r="P127" s="11">
        <v>236.04554533958441</v>
      </c>
      <c r="Q127" s="11">
        <v>46294</v>
      </c>
      <c r="R127" s="11">
        <f t="shared" si="9"/>
        <v>0.70984302862419202</v>
      </c>
      <c r="S127" s="11">
        <v>265.02379608154303</v>
      </c>
      <c r="T127" s="11">
        <v>49019</v>
      </c>
      <c r="U127" s="11">
        <f t="shared" si="10"/>
        <v>0.81048938134810711</v>
      </c>
      <c r="V127" s="11">
        <v>284.68682193756098</v>
      </c>
      <c r="W127" s="11">
        <v>48383</v>
      </c>
      <c r="X127" s="11">
        <f t="shared" si="11"/>
        <v>0.78699907663896584</v>
      </c>
      <c r="Y127" s="11">
        <v>5.9692859649658203E-3</v>
      </c>
      <c r="Z127" s="11">
        <v>45421</v>
      </c>
      <c r="AA127" s="11">
        <f t="shared" si="12"/>
        <v>0.67759926131117265</v>
      </c>
      <c r="AB127" s="11">
        <v>388.42655634880072</v>
      </c>
      <c r="AC127" s="11">
        <v>39128</v>
      </c>
      <c r="AD127" s="11">
        <f t="shared" si="13"/>
        <v>0.44517082179132039</v>
      </c>
    </row>
    <row r="128" spans="1:30" x14ac:dyDescent="0.3">
      <c r="A128" s="9" t="s">
        <v>51</v>
      </c>
      <c r="B128" s="28">
        <v>2</v>
      </c>
      <c r="C128" s="28">
        <v>50</v>
      </c>
      <c r="D128" s="7">
        <v>1800.24875259399</v>
      </c>
      <c r="E128" s="7">
        <v>24638.859488958002</v>
      </c>
      <c r="F128" s="7">
        <v>24774.999986138399</v>
      </c>
      <c r="G128" s="8">
        <v>5.49507557039815E-3</v>
      </c>
      <c r="H128" s="14">
        <v>1800.06092453002</v>
      </c>
      <c r="I128" s="14">
        <v>22502.871648737899</v>
      </c>
      <c r="J128" s="14">
        <v>27890.9999438411</v>
      </c>
      <c r="K128" s="15">
        <v>0.19318519615475499</v>
      </c>
      <c r="L128" s="23">
        <f t="shared" si="7"/>
        <v>24774.999986138399</v>
      </c>
      <c r="M128" s="11">
        <v>64.176748991012573</v>
      </c>
      <c r="N128" s="25">
        <v>46014</v>
      </c>
      <c r="O128" s="27">
        <f t="shared" si="8"/>
        <v>0.85727548035296919</v>
      </c>
      <c r="P128" s="11">
        <v>170.33518218994141</v>
      </c>
      <c r="Q128" s="11">
        <v>38743</v>
      </c>
      <c r="R128" s="11">
        <f t="shared" si="9"/>
        <v>0.56379414820087548</v>
      </c>
      <c r="S128" s="11">
        <v>367.22748804092407</v>
      </c>
      <c r="T128" s="11">
        <v>40698</v>
      </c>
      <c r="U128" s="11">
        <f t="shared" si="10"/>
        <v>0.64270433997055554</v>
      </c>
      <c r="V128" s="11">
        <v>301.23480725288391</v>
      </c>
      <c r="W128" s="11">
        <v>42329</v>
      </c>
      <c r="X128" s="11">
        <f t="shared" si="11"/>
        <v>0.70853683243927579</v>
      </c>
      <c r="Y128" s="11">
        <v>3.9887428283691406E-3</v>
      </c>
      <c r="Z128" s="11">
        <v>43803</v>
      </c>
      <c r="AA128" s="11">
        <f t="shared" si="12"/>
        <v>0.76803229160475317</v>
      </c>
      <c r="AB128" s="11">
        <v>253.10330009460449</v>
      </c>
      <c r="AC128" s="11">
        <v>36248</v>
      </c>
      <c r="AD128" s="11">
        <f t="shared" si="13"/>
        <v>0.46308779092959595</v>
      </c>
    </row>
    <row r="129" spans="1:30" x14ac:dyDescent="0.3">
      <c r="A129" s="9" t="s">
        <v>52</v>
      </c>
      <c r="B129" s="28">
        <v>2</v>
      </c>
      <c r="C129" s="28">
        <v>50</v>
      </c>
      <c r="D129" s="7">
        <v>1800.20800590515</v>
      </c>
      <c r="E129" s="7">
        <v>22282.792027906398</v>
      </c>
      <c r="F129" s="7">
        <v>22935.9999944841</v>
      </c>
      <c r="G129" s="8">
        <v>2.8479593945535599E-2</v>
      </c>
      <c r="H129" s="14">
        <v>1800.1663284301701</v>
      </c>
      <c r="I129" s="14">
        <v>20037.6251221079</v>
      </c>
      <c r="J129" s="14">
        <v>24042.999957757798</v>
      </c>
      <c r="K129" s="15">
        <v>0.16659214085959101</v>
      </c>
      <c r="L129" s="23">
        <f t="shared" si="7"/>
        <v>22935.9999944841</v>
      </c>
      <c r="M129" s="11">
        <v>63.171271800994873</v>
      </c>
      <c r="N129" s="25">
        <v>43141</v>
      </c>
      <c r="O129" s="27">
        <f t="shared" si="8"/>
        <v>0.88092954352873298</v>
      </c>
      <c r="P129" s="11">
        <v>157.6947808265686</v>
      </c>
      <c r="Q129" s="11">
        <v>41398</v>
      </c>
      <c r="R129" s="11">
        <f t="shared" si="9"/>
        <v>0.80493547305353341</v>
      </c>
      <c r="S129" s="11">
        <v>312.55626249313349</v>
      </c>
      <c r="T129" s="11">
        <v>36621</v>
      </c>
      <c r="U129" s="11">
        <f t="shared" si="10"/>
        <v>0.59666027244537057</v>
      </c>
      <c r="V129" s="11">
        <v>313.85344171524048</v>
      </c>
      <c r="W129" s="11">
        <v>36621</v>
      </c>
      <c r="X129" s="11">
        <f t="shared" si="11"/>
        <v>0.59666027244537057</v>
      </c>
      <c r="Y129" s="11">
        <v>3.9882659912109384E-3</v>
      </c>
      <c r="Z129" s="11">
        <v>42183</v>
      </c>
      <c r="AA129" s="11">
        <f t="shared" si="12"/>
        <v>0.83916114449531864</v>
      </c>
      <c r="AB129" s="11">
        <v>305.58332371711731</v>
      </c>
      <c r="AC129" s="11">
        <v>34894</v>
      </c>
      <c r="AD129" s="11">
        <f t="shared" si="13"/>
        <v>0.52136379527344312</v>
      </c>
    </row>
    <row r="130" spans="1:30" x14ac:dyDescent="0.3">
      <c r="A130" s="9" t="s">
        <v>53</v>
      </c>
      <c r="B130" s="28">
        <v>2</v>
      </c>
      <c r="C130" s="28">
        <v>50</v>
      </c>
      <c r="D130" s="7">
        <v>297.36463737487702</v>
      </c>
      <c r="E130" s="7">
        <v>29090.751421830599</v>
      </c>
      <c r="F130" s="7">
        <v>29092</v>
      </c>
      <c r="G130" s="8">
        <v>4.2918265135600803E-5</v>
      </c>
      <c r="H130" s="14">
        <v>1800.12697792053</v>
      </c>
      <c r="I130" s="14">
        <v>20746.449408242701</v>
      </c>
      <c r="J130" s="14">
        <v>33726.999951999998</v>
      </c>
      <c r="K130" s="15">
        <v>0.384871188135056</v>
      </c>
      <c r="L130" s="23">
        <f t="shared" si="7"/>
        <v>29092</v>
      </c>
      <c r="M130" s="11">
        <v>72.237562656402588</v>
      </c>
      <c r="N130" s="25">
        <v>51842</v>
      </c>
      <c r="O130" s="27">
        <f t="shared" si="8"/>
        <v>0.78200192492781517</v>
      </c>
      <c r="P130" s="11">
        <v>183.06834173202509</v>
      </c>
      <c r="Q130" s="11">
        <v>50589</v>
      </c>
      <c r="R130" s="11">
        <f t="shared" si="9"/>
        <v>0.73893166506256014</v>
      </c>
      <c r="S130" s="11">
        <v>447.61619567871088</v>
      </c>
      <c r="T130" s="11">
        <v>47656</v>
      </c>
      <c r="U130" s="11">
        <f t="shared" si="10"/>
        <v>0.6381135707410972</v>
      </c>
      <c r="V130" s="11">
        <v>425.44193243980408</v>
      </c>
      <c r="W130" s="11">
        <v>48059</v>
      </c>
      <c r="X130" s="11">
        <f t="shared" si="11"/>
        <v>0.65196617626838993</v>
      </c>
      <c r="Y130" s="11">
        <v>5.9835910797119141E-3</v>
      </c>
      <c r="Z130" s="11">
        <v>47090</v>
      </c>
      <c r="AA130" s="11">
        <f t="shared" si="12"/>
        <v>0.61865805032311283</v>
      </c>
      <c r="AB130" s="11">
        <v>380.38748550415039</v>
      </c>
      <c r="AC130" s="11">
        <v>38792</v>
      </c>
      <c r="AD130" s="11">
        <f t="shared" si="13"/>
        <v>0.33342499656262892</v>
      </c>
    </row>
    <row r="131" spans="1:30" x14ac:dyDescent="0.3">
      <c r="A131" s="9" t="s">
        <v>54</v>
      </c>
      <c r="B131" s="28">
        <v>2</v>
      </c>
      <c r="C131" s="28">
        <v>50</v>
      </c>
      <c r="D131" s="7">
        <v>1800.23341560363</v>
      </c>
      <c r="E131" s="7">
        <v>26482.696453722601</v>
      </c>
      <c r="F131" s="7">
        <v>26921.999997032301</v>
      </c>
      <c r="G131" s="8">
        <v>1.6317641458959701E-2</v>
      </c>
      <c r="H131" s="14">
        <v>1800.0661067962601</v>
      </c>
      <c r="I131" s="14">
        <v>21978.115570171201</v>
      </c>
      <c r="J131" s="14">
        <v>27894.9999705765</v>
      </c>
      <c r="K131" s="15">
        <v>0.21211272294842601</v>
      </c>
      <c r="L131" s="23">
        <f t="shared" ref="L131:L181" si="14">MAX(F131, I131)</f>
        <v>26921.999997032301</v>
      </c>
      <c r="M131" s="11">
        <v>66.749796390533447</v>
      </c>
      <c r="N131" s="25">
        <v>46997</v>
      </c>
      <c r="O131" s="27">
        <f t="shared" ref="O131:O181" si="15">(N131-L131)/L131</f>
        <v>0.74567268424265032</v>
      </c>
      <c r="P131" s="11">
        <v>177.09145784378049</v>
      </c>
      <c r="Q131" s="11">
        <v>42833</v>
      </c>
      <c r="R131" s="11">
        <f t="shared" ref="R131:R181" si="16">(Q131-L131)/L131</f>
        <v>0.59100364032098729</v>
      </c>
      <c r="S131" s="11">
        <v>165.21339011192319</v>
      </c>
      <c r="T131" s="11">
        <v>54723</v>
      </c>
      <c r="U131" s="11">
        <f t="shared" ref="U131:U181" si="17">(T131-L131)/L131</f>
        <v>1.032649877647734</v>
      </c>
      <c r="V131" s="11">
        <v>393.25534129142761</v>
      </c>
      <c r="W131" s="11">
        <v>42838</v>
      </c>
      <c r="X131" s="11">
        <f t="shared" ref="X131:X181" si="18">(W131-L131)/L131</f>
        <v>0.59118936203559069</v>
      </c>
      <c r="Y131" s="11">
        <v>3.9885044097900391E-3</v>
      </c>
      <c r="Z131" s="11">
        <v>47481</v>
      </c>
      <c r="AA131" s="11">
        <f t="shared" ref="AA131:AA181" si="19">(Z131-L131)/L131</f>
        <v>0.76365054621625383</v>
      </c>
      <c r="AB131" s="11">
        <v>341.63118290901178</v>
      </c>
      <c r="AC131" s="11">
        <v>36265</v>
      </c>
      <c r="AD131" s="11">
        <f t="shared" ref="AD131:AD181" si="20">(AC131-L131)/L131</f>
        <v>0.34703959601803763</v>
      </c>
    </row>
    <row r="132" spans="1:30" x14ac:dyDescent="0.3">
      <c r="A132" s="9" t="s">
        <v>55</v>
      </c>
      <c r="B132" s="28">
        <v>2</v>
      </c>
      <c r="C132" s="28">
        <v>50</v>
      </c>
      <c r="D132" s="7">
        <v>1800.2079296111999</v>
      </c>
      <c r="E132" s="7">
        <v>22986.253408708599</v>
      </c>
      <c r="F132" s="7">
        <v>23560.999999999902</v>
      </c>
      <c r="G132" s="8">
        <v>2.43939812101065E-2</v>
      </c>
      <c r="H132" s="14">
        <v>1800.06910514831</v>
      </c>
      <c r="I132" s="14">
        <v>20942.3998350896</v>
      </c>
      <c r="J132" s="14">
        <v>25301.9997938739</v>
      </c>
      <c r="K132" s="15">
        <v>0.17230258455064201</v>
      </c>
      <c r="L132" s="23">
        <f t="shared" si="14"/>
        <v>23560.999999999902</v>
      </c>
      <c r="M132" s="11">
        <v>73.454010009765625</v>
      </c>
      <c r="N132" s="25">
        <v>39035</v>
      </c>
      <c r="O132" s="27">
        <f t="shared" si="15"/>
        <v>0.65676329527609878</v>
      </c>
      <c r="P132" s="11">
        <v>172.68650531768799</v>
      </c>
      <c r="Q132" s="11">
        <v>37574</v>
      </c>
      <c r="R132" s="11">
        <f t="shared" si="16"/>
        <v>0.59475404269768506</v>
      </c>
      <c r="S132" s="11">
        <v>296.72821521759028</v>
      </c>
      <c r="T132" s="11">
        <v>44576</v>
      </c>
      <c r="U132" s="11">
        <f t="shared" si="17"/>
        <v>0.89194007045542145</v>
      </c>
      <c r="V132" s="11">
        <v>301.18177533149719</v>
      </c>
      <c r="W132" s="11">
        <v>44576</v>
      </c>
      <c r="X132" s="11">
        <f t="shared" si="18"/>
        <v>0.89194007045542145</v>
      </c>
      <c r="Y132" s="11">
        <v>4.9855709075927726E-3</v>
      </c>
      <c r="Z132" s="11">
        <v>38195</v>
      </c>
      <c r="AA132" s="11">
        <f t="shared" si="19"/>
        <v>0.62111115827002927</v>
      </c>
      <c r="AB132" s="11">
        <v>387.79950499534613</v>
      </c>
      <c r="AC132" s="11">
        <v>31280</v>
      </c>
      <c r="AD132" s="11">
        <f t="shared" si="20"/>
        <v>0.32761767327363567</v>
      </c>
    </row>
    <row r="133" spans="1:30" x14ac:dyDescent="0.3">
      <c r="A133" s="9" t="s">
        <v>56</v>
      </c>
      <c r="B133" s="28">
        <v>2</v>
      </c>
      <c r="C133" s="28">
        <v>50</v>
      </c>
      <c r="D133" s="7">
        <v>1800.1983757019</v>
      </c>
      <c r="E133" s="7">
        <v>29272.512882793701</v>
      </c>
      <c r="F133" s="7">
        <v>29370.999993369802</v>
      </c>
      <c r="G133" s="8">
        <v>3.3532093084432299E-3</v>
      </c>
      <c r="H133" s="14">
        <v>1800.06567001342</v>
      </c>
      <c r="I133" s="14">
        <v>21215.7461450968</v>
      </c>
      <c r="J133" s="14">
        <v>32160</v>
      </c>
      <c r="K133" s="15">
        <v>0.34030640096091902</v>
      </c>
      <c r="L133" s="23">
        <f t="shared" si="14"/>
        <v>29370.999993369802</v>
      </c>
      <c r="M133" s="11">
        <v>98.612837791442871</v>
      </c>
      <c r="N133" s="25">
        <v>43381</v>
      </c>
      <c r="O133" s="27">
        <f t="shared" si="15"/>
        <v>0.47700112389066801</v>
      </c>
      <c r="P133" s="11">
        <v>272.86476302146912</v>
      </c>
      <c r="Q133" s="11">
        <v>40073</v>
      </c>
      <c r="R133" s="11">
        <f t="shared" si="16"/>
        <v>0.3643730213151089</v>
      </c>
      <c r="S133" s="11">
        <v>518.60906028747559</v>
      </c>
      <c r="T133" s="11">
        <v>43377</v>
      </c>
      <c r="U133" s="11">
        <f t="shared" si="17"/>
        <v>0.4768649351330192</v>
      </c>
      <c r="V133" s="11">
        <v>497.85928511619568</v>
      </c>
      <c r="W133" s="11">
        <v>44077</v>
      </c>
      <c r="X133" s="11">
        <f t="shared" si="18"/>
        <v>0.5006979677215595</v>
      </c>
      <c r="Y133" s="11">
        <v>4.9862861633300781E-3</v>
      </c>
      <c r="Z133" s="11">
        <v>46165</v>
      </c>
      <c r="AA133" s="11">
        <f t="shared" si="19"/>
        <v>0.57178849921423414</v>
      </c>
      <c r="AB133" s="11">
        <v>513.17593002319336</v>
      </c>
      <c r="AC133" s="11">
        <v>36890</v>
      </c>
      <c r="AD133" s="11">
        <f t="shared" si="20"/>
        <v>0.25600081741607483</v>
      </c>
    </row>
    <row r="134" spans="1:30" x14ac:dyDescent="0.3">
      <c r="A134" s="9" t="s">
        <v>57</v>
      </c>
      <c r="B134" s="28">
        <v>2</v>
      </c>
      <c r="C134" s="28">
        <v>50</v>
      </c>
      <c r="D134" s="7">
        <v>1800.11948966979</v>
      </c>
      <c r="E134" s="7">
        <v>26419.370433710599</v>
      </c>
      <c r="F134" s="7">
        <v>27141.999999985601</v>
      </c>
      <c r="G134" s="8">
        <v>2.66240353059976E-2</v>
      </c>
      <c r="H134" s="14">
        <v>1800.01440811157</v>
      </c>
      <c r="I134" s="14">
        <v>20237.937061247099</v>
      </c>
      <c r="J134" s="14">
        <v>28327.999985726899</v>
      </c>
      <c r="K134" s="15">
        <v>0.28558539002244998</v>
      </c>
      <c r="L134" s="23">
        <f t="shared" si="14"/>
        <v>27141.999999985601</v>
      </c>
      <c r="M134" s="11">
        <v>60.785930633544922</v>
      </c>
      <c r="N134" s="25">
        <v>45880</v>
      </c>
      <c r="O134" s="27">
        <f t="shared" si="15"/>
        <v>0.69036916955361949</v>
      </c>
      <c r="P134" s="11">
        <v>149.48543763160711</v>
      </c>
      <c r="Q134" s="11">
        <v>41633</v>
      </c>
      <c r="R134" s="11">
        <f t="shared" si="16"/>
        <v>0.53389580723683172</v>
      </c>
      <c r="S134" s="11">
        <v>248.01684284210211</v>
      </c>
      <c r="T134" s="11">
        <v>51513</v>
      </c>
      <c r="U134" s="11">
        <f t="shared" si="17"/>
        <v>0.89790730233687011</v>
      </c>
      <c r="V134" s="11">
        <v>249.78485512733459</v>
      </c>
      <c r="W134" s="11">
        <v>51513</v>
      </c>
      <c r="X134" s="11">
        <f t="shared" si="18"/>
        <v>0.89790730233687011</v>
      </c>
      <c r="Y134" s="11">
        <v>5.9802532196044922E-3</v>
      </c>
      <c r="Z134" s="11">
        <v>47379</v>
      </c>
      <c r="AA134" s="11">
        <f t="shared" si="19"/>
        <v>0.74559722938711726</v>
      </c>
      <c r="AB134" s="11">
        <v>317.03386878967291</v>
      </c>
      <c r="AC134" s="11">
        <v>35226</v>
      </c>
      <c r="AD134" s="11">
        <f t="shared" si="20"/>
        <v>0.29784098445282914</v>
      </c>
    </row>
    <row r="135" spans="1:30" x14ac:dyDescent="0.3">
      <c r="A135" s="9" t="s">
        <v>58</v>
      </c>
      <c r="B135" s="28">
        <v>2</v>
      </c>
      <c r="C135" s="28">
        <v>50</v>
      </c>
      <c r="D135" s="7">
        <v>1800.15881729125</v>
      </c>
      <c r="E135" s="7">
        <v>30529.4148705634</v>
      </c>
      <c r="F135" s="7">
        <v>30742.999999999902</v>
      </c>
      <c r="G135" s="8">
        <v>6.9474393987762496E-3</v>
      </c>
      <c r="H135" s="14">
        <v>1800.0801239013599</v>
      </c>
      <c r="I135" s="14">
        <v>26861.6123150967</v>
      </c>
      <c r="J135" s="14">
        <v>34007.999826252199</v>
      </c>
      <c r="K135" s="15">
        <v>0.21013842471378899</v>
      </c>
      <c r="L135" s="23">
        <f t="shared" si="14"/>
        <v>30742.999999999902</v>
      </c>
      <c r="M135" s="11">
        <v>77.831654787063599</v>
      </c>
      <c r="N135" s="25">
        <v>49338</v>
      </c>
      <c r="O135" s="27">
        <f t="shared" si="15"/>
        <v>0.60485313729955303</v>
      </c>
      <c r="P135" s="11">
        <v>206.77597975730899</v>
      </c>
      <c r="Q135" s="11">
        <v>44738</v>
      </c>
      <c r="R135" s="11">
        <f t="shared" si="16"/>
        <v>0.45522557980678996</v>
      </c>
      <c r="S135" s="11">
        <v>386.69616794586182</v>
      </c>
      <c r="T135" s="11">
        <v>45887</v>
      </c>
      <c r="U135" s="11">
        <f t="shared" si="17"/>
        <v>0.49259994145009095</v>
      </c>
      <c r="V135" s="11">
        <v>418.23885774612432</v>
      </c>
      <c r="W135" s="11">
        <v>44337</v>
      </c>
      <c r="X135" s="11">
        <f t="shared" si="18"/>
        <v>0.44218196012100774</v>
      </c>
      <c r="Y135" s="11">
        <v>1.6960859298706051E-2</v>
      </c>
      <c r="Z135" s="11">
        <v>48424</v>
      </c>
      <c r="AA135" s="11">
        <f t="shared" si="19"/>
        <v>0.57512279218033879</v>
      </c>
      <c r="AB135" s="11">
        <v>401.70215344429022</v>
      </c>
      <c r="AC135" s="11">
        <v>41674</v>
      </c>
      <c r="AD135" s="11">
        <f t="shared" si="20"/>
        <v>0.35556061542465384</v>
      </c>
    </row>
    <row r="136" spans="1:30" x14ac:dyDescent="0.3">
      <c r="A136" s="9" t="s">
        <v>59</v>
      </c>
      <c r="B136" s="28">
        <v>2</v>
      </c>
      <c r="C136" s="28">
        <v>50</v>
      </c>
      <c r="D136" s="7">
        <v>530.80344390869095</v>
      </c>
      <c r="E136" s="7">
        <v>27404.273381377701</v>
      </c>
      <c r="F136" s="7">
        <v>27407</v>
      </c>
      <c r="G136" s="8">
        <v>9.9486212362884604E-5</v>
      </c>
      <c r="H136" s="14">
        <v>1800.07397842407</v>
      </c>
      <c r="I136" s="14">
        <v>26092.663151262001</v>
      </c>
      <c r="J136" s="14">
        <v>30432.9999131726</v>
      </c>
      <c r="K136" s="15">
        <v>0.14261941886419</v>
      </c>
      <c r="L136" s="23">
        <f t="shared" si="14"/>
        <v>27407</v>
      </c>
      <c r="M136" s="11">
        <v>68.200665473937988</v>
      </c>
      <c r="N136" s="25">
        <v>51238</v>
      </c>
      <c r="O136" s="27">
        <f t="shared" si="15"/>
        <v>0.86952238479220634</v>
      </c>
      <c r="P136" s="11">
        <v>148.47666001319891</v>
      </c>
      <c r="Q136" s="11">
        <v>49559</v>
      </c>
      <c r="R136" s="11">
        <f t="shared" si="16"/>
        <v>0.80826066333418467</v>
      </c>
      <c r="S136" s="11">
        <v>397.35365891456598</v>
      </c>
      <c r="T136" s="11">
        <v>46410</v>
      </c>
      <c r="U136" s="11">
        <f t="shared" si="17"/>
        <v>0.69336300945014051</v>
      </c>
      <c r="V136" s="11">
        <v>335.18435740470892</v>
      </c>
      <c r="W136" s="11">
        <v>45365</v>
      </c>
      <c r="X136" s="11">
        <f t="shared" si="18"/>
        <v>0.65523406429014486</v>
      </c>
      <c r="Y136" s="11">
        <v>8.9764595031738281E-3</v>
      </c>
      <c r="Z136" s="11">
        <v>45229</v>
      </c>
      <c r="AA136" s="11">
        <f t="shared" si="19"/>
        <v>0.65027182836501629</v>
      </c>
      <c r="AB136" s="11">
        <v>337.50895881652832</v>
      </c>
      <c r="AC136" s="11">
        <v>39393</v>
      </c>
      <c r="AD136" s="11">
        <f t="shared" si="20"/>
        <v>0.43733352793082059</v>
      </c>
    </row>
    <row r="137" spans="1:30" x14ac:dyDescent="0.3">
      <c r="A137" s="9" t="s">
        <v>60</v>
      </c>
      <c r="B137" s="28">
        <v>2</v>
      </c>
      <c r="C137" s="28">
        <v>50</v>
      </c>
      <c r="D137" s="7">
        <v>1800.1725330352699</v>
      </c>
      <c r="E137" s="7">
        <v>22533.131041076402</v>
      </c>
      <c r="F137" s="7">
        <v>22805.9999999992</v>
      </c>
      <c r="G137" s="8">
        <v>1.1964788166394E-2</v>
      </c>
      <c r="H137" s="14">
        <v>1800.0870819091699</v>
      </c>
      <c r="I137" s="14">
        <v>20390.524078479899</v>
      </c>
      <c r="J137" s="14">
        <v>24419.9999999998</v>
      </c>
      <c r="K137" s="15">
        <v>0.16500720399344501</v>
      </c>
      <c r="L137" s="23">
        <f t="shared" si="14"/>
        <v>22805.9999999992</v>
      </c>
      <c r="M137" s="11">
        <v>48.181983947753913</v>
      </c>
      <c r="N137" s="25">
        <v>43313</v>
      </c>
      <c r="O137" s="27">
        <f t="shared" si="15"/>
        <v>0.8991931947733719</v>
      </c>
      <c r="P137" s="11">
        <v>157.44261622428891</v>
      </c>
      <c r="Q137" s="11">
        <v>39049</v>
      </c>
      <c r="R137" s="11">
        <f t="shared" si="16"/>
        <v>0.71222485310889105</v>
      </c>
      <c r="S137" s="11">
        <v>422.48161768913269</v>
      </c>
      <c r="T137" s="11">
        <v>36501</v>
      </c>
      <c r="U137" s="11">
        <f t="shared" si="17"/>
        <v>0.60049986845572578</v>
      </c>
      <c r="V137" s="11">
        <v>425.32982563972467</v>
      </c>
      <c r="W137" s="11">
        <v>36501</v>
      </c>
      <c r="X137" s="11">
        <f t="shared" si="18"/>
        <v>0.60049986845572578</v>
      </c>
      <c r="Y137" s="11">
        <v>7.9772472381591797E-3</v>
      </c>
      <c r="Z137" s="11">
        <v>41663</v>
      </c>
      <c r="AA137" s="11">
        <f t="shared" si="19"/>
        <v>0.8268438130317225</v>
      </c>
      <c r="AB137" s="11">
        <v>346.93304681777948</v>
      </c>
      <c r="AC137" s="11">
        <v>35547</v>
      </c>
      <c r="AD137" s="11">
        <f t="shared" si="20"/>
        <v>0.55866877137600834</v>
      </c>
    </row>
    <row r="138" spans="1:30" x14ac:dyDescent="0.3">
      <c r="A138" s="9" t="s">
        <v>61</v>
      </c>
      <c r="B138" s="28">
        <v>2</v>
      </c>
      <c r="C138" s="28">
        <v>50</v>
      </c>
      <c r="D138" s="7">
        <v>1800.3096389770501</v>
      </c>
      <c r="E138" s="7">
        <v>30378.903217737101</v>
      </c>
      <c r="F138" s="7">
        <v>30633</v>
      </c>
      <c r="G138" s="8">
        <v>8.2948709647400094E-3</v>
      </c>
      <c r="H138" s="14">
        <v>1800.07362365722</v>
      </c>
      <c r="I138" s="14">
        <v>29035.6690076144</v>
      </c>
      <c r="J138" s="14">
        <v>32867.9999962203</v>
      </c>
      <c r="K138" s="15">
        <v>0.116597632622812</v>
      </c>
      <c r="L138" s="23">
        <f t="shared" si="14"/>
        <v>30633</v>
      </c>
      <c r="M138" s="11">
        <v>71.081169366836548</v>
      </c>
      <c r="N138" s="25">
        <v>51072</v>
      </c>
      <c r="O138" s="27">
        <f t="shared" si="15"/>
        <v>0.66722162373910487</v>
      </c>
      <c r="P138" s="11">
        <v>193.669319152832</v>
      </c>
      <c r="Q138" s="11">
        <v>48424</v>
      </c>
      <c r="R138" s="11">
        <f t="shared" si="16"/>
        <v>0.5807788985734339</v>
      </c>
      <c r="S138" s="11">
        <v>332.2956178188324</v>
      </c>
      <c r="T138" s="11">
        <v>46224</v>
      </c>
      <c r="U138" s="11">
        <f t="shared" si="17"/>
        <v>0.50896092449319363</v>
      </c>
      <c r="V138" s="11">
        <v>331.10115146636957</v>
      </c>
      <c r="W138" s="11">
        <v>46504</v>
      </c>
      <c r="X138" s="11">
        <f t="shared" si="18"/>
        <v>0.51810139392158783</v>
      </c>
      <c r="Y138" s="11">
        <v>5.9840679168701172E-3</v>
      </c>
      <c r="Z138" s="11">
        <v>48889</v>
      </c>
      <c r="AA138" s="11">
        <f t="shared" si="19"/>
        <v>0.59595860673130285</v>
      </c>
      <c r="AB138" s="11">
        <v>374.08417081832891</v>
      </c>
      <c r="AC138" s="11">
        <v>40049</v>
      </c>
      <c r="AD138" s="11">
        <f t="shared" si="20"/>
        <v>0.30738092906342834</v>
      </c>
    </row>
    <row r="139" spans="1:30" x14ac:dyDescent="0.3">
      <c r="A139" s="9" t="s">
        <v>62</v>
      </c>
      <c r="B139" s="28">
        <v>2</v>
      </c>
      <c r="C139" s="28">
        <v>50</v>
      </c>
      <c r="D139" s="7">
        <v>1800.2264671325599</v>
      </c>
      <c r="E139" s="7">
        <v>33028.513013921402</v>
      </c>
      <c r="F139" s="7">
        <v>33344.9999940333</v>
      </c>
      <c r="G139" s="8">
        <v>9.4912874544468302E-3</v>
      </c>
      <c r="H139" s="14">
        <v>1800.06419563293</v>
      </c>
      <c r="I139" s="14">
        <v>28481.297655983399</v>
      </c>
      <c r="J139" s="14">
        <v>37769.999926218501</v>
      </c>
      <c r="K139" s="15">
        <v>0.24592804576065599</v>
      </c>
      <c r="L139" s="23">
        <f t="shared" si="14"/>
        <v>33344.9999940333</v>
      </c>
      <c r="M139" s="11">
        <v>65.236000776290894</v>
      </c>
      <c r="N139" s="25">
        <v>58003</v>
      </c>
      <c r="O139" s="27">
        <f t="shared" si="15"/>
        <v>0.73948118189770462</v>
      </c>
      <c r="P139" s="11">
        <v>151.10385608673101</v>
      </c>
      <c r="Q139" s="11">
        <v>48638</v>
      </c>
      <c r="R139" s="11">
        <f t="shared" si="16"/>
        <v>0.45862947994311604</v>
      </c>
      <c r="S139" s="11">
        <v>458.12380933761602</v>
      </c>
      <c r="T139" s="11">
        <v>49149</v>
      </c>
      <c r="U139" s="11">
        <f t="shared" si="17"/>
        <v>0.47395411632312617</v>
      </c>
      <c r="V139" s="11">
        <v>457.21799898147577</v>
      </c>
      <c r="W139" s="11">
        <v>49399</v>
      </c>
      <c r="X139" s="11">
        <f t="shared" si="18"/>
        <v>0.4814514922428963</v>
      </c>
      <c r="Y139" s="11">
        <v>5.9828758239746094E-3</v>
      </c>
      <c r="Z139" s="11">
        <v>55364</v>
      </c>
      <c r="AA139" s="11">
        <f t="shared" si="19"/>
        <v>0.66033888168861132</v>
      </c>
      <c r="AB139" s="11">
        <v>378.94912552833563</v>
      </c>
      <c r="AC139" s="11">
        <v>44413</v>
      </c>
      <c r="AD139" s="11">
        <f t="shared" si="20"/>
        <v>0.33192382689900107</v>
      </c>
    </row>
    <row r="140" spans="1:30" x14ac:dyDescent="0.3">
      <c r="A140" s="9" t="s">
        <v>63</v>
      </c>
      <c r="B140" s="28">
        <v>2</v>
      </c>
      <c r="C140" s="28">
        <v>50</v>
      </c>
      <c r="D140" s="7">
        <v>1800.1365127563399</v>
      </c>
      <c r="E140" s="7">
        <v>30287.4020435776</v>
      </c>
      <c r="F140" s="7">
        <v>30692.999993447698</v>
      </c>
      <c r="G140" s="8">
        <v>1.3214672725270099E-2</v>
      </c>
      <c r="H140" s="14">
        <v>1800.0693702697699</v>
      </c>
      <c r="I140" s="14">
        <v>27742.489571386999</v>
      </c>
      <c r="J140" s="14">
        <v>32713</v>
      </c>
      <c r="K140" s="15">
        <v>0.151942971559104</v>
      </c>
      <c r="L140" s="23">
        <f t="shared" si="14"/>
        <v>30692.999993447698</v>
      </c>
      <c r="M140" s="11">
        <v>86.636075258255005</v>
      </c>
      <c r="N140" s="25">
        <v>46721</v>
      </c>
      <c r="O140" s="27">
        <f t="shared" si="15"/>
        <v>0.52220376013989955</v>
      </c>
      <c r="P140" s="11">
        <v>204.91135501861569</v>
      </c>
      <c r="Q140" s="11">
        <v>45767</v>
      </c>
      <c r="R140" s="11">
        <f t="shared" si="16"/>
        <v>0.49112175446421918</v>
      </c>
      <c r="S140" s="11">
        <v>416.25768995285028</v>
      </c>
      <c r="T140" s="11">
        <v>47657</v>
      </c>
      <c r="U140" s="11">
        <f t="shared" si="17"/>
        <v>0.55269931287830298</v>
      </c>
      <c r="V140" s="11">
        <v>487.16878652572632</v>
      </c>
      <c r="W140" s="11">
        <v>46459</v>
      </c>
      <c r="X140" s="11">
        <f t="shared" si="18"/>
        <v>0.51366761183064569</v>
      </c>
      <c r="Y140" s="11">
        <v>4.9855709075927726E-3</v>
      </c>
      <c r="Z140" s="11">
        <v>50353</v>
      </c>
      <c r="AA140" s="11">
        <f t="shared" si="19"/>
        <v>0.64053693059490091</v>
      </c>
      <c r="AB140" s="11">
        <v>317.64441967010498</v>
      </c>
      <c r="AC140" s="11">
        <v>40322</v>
      </c>
      <c r="AD140" s="11">
        <f t="shared" si="20"/>
        <v>0.31371974093793009</v>
      </c>
    </row>
    <row r="141" spans="1:30" x14ac:dyDescent="0.3">
      <c r="A141" s="9" t="s">
        <v>64</v>
      </c>
      <c r="B141" s="28">
        <v>2</v>
      </c>
      <c r="C141" s="28">
        <v>50</v>
      </c>
      <c r="D141" s="7">
        <v>1800.1999168395901</v>
      </c>
      <c r="E141" s="7">
        <v>28165.193896865301</v>
      </c>
      <c r="F141" s="7">
        <v>28703.999996756698</v>
      </c>
      <c r="G141" s="8">
        <v>1.8771115522307601E-2</v>
      </c>
      <c r="H141" s="14">
        <v>1800.0731849670401</v>
      </c>
      <c r="I141" s="14">
        <v>25957.939352461501</v>
      </c>
      <c r="J141" s="14">
        <v>30156.9999999996</v>
      </c>
      <c r="K141" s="15">
        <v>0.13923999892357</v>
      </c>
      <c r="L141" s="23">
        <f t="shared" si="14"/>
        <v>28703.999996756698</v>
      </c>
      <c r="M141" s="11">
        <v>62.346182107925422</v>
      </c>
      <c r="N141" s="25">
        <v>46540</v>
      </c>
      <c r="O141" s="27">
        <f t="shared" si="15"/>
        <v>0.62137681177740434</v>
      </c>
      <c r="P141" s="11">
        <v>169.3882780075073</v>
      </c>
      <c r="Q141" s="11">
        <v>40516</v>
      </c>
      <c r="R141" s="11">
        <f t="shared" si="16"/>
        <v>0.41151059101790533</v>
      </c>
      <c r="S141" s="11">
        <v>317.6706964969635</v>
      </c>
      <c r="T141" s="11">
        <v>43197</v>
      </c>
      <c r="U141" s="11">
        <f t="shared" si="17"/>
        <v>0.50491220752790145</v>
      </c>
      <c r="V141" s="11">
        <v>318.86980080604548</v>
      </c>
      <c r="W141" s="11">
        <v>43349</v>
      </c>
      <c r="X141" s="11">
        <f t="shared" si="18"/>
        <v>0.51020763673697256</v>
      </c>
      <c r="Y141" s="11">
        <v>5.9835910797119141E-3</v>
      </c>
      <c r="Z141" s="11">
        <v>48442</v>
      </c>
      <c r="AA141" s="11">
        <f t="shared" si="19"/>
        <v>0.68763935359091155</v>
      </c>
      <c r="AB141" s="11">
        <v>314.30958724021912</v>
      </c>
      <c r="AC141" s="11">
        <v>37662</v>
      </c>
      <c r="AD141" s="11">
        <f t="shared" si="20"/>
        <v>0.31208193994758493</v>
      </c>
    </row>
    <row r="142" spans="1:30" x14ac:dyDescent="0.3">
      <c r="A142" s="9" t="s">
        <v>105</v>
      </c>
      <c r="B142" s="28">
        <v>3</v>
      </c>
      <c r="C142" s="28">
        <v>50</v>
      </c>
      <c r="D142" s="7">
        <v>1800.1578712463299</v>
      </c>
      <c r="E142" s="7">
        <v>28459.630909268799</v>
      </c>
      <c r="F142" s="7">
        <v>28963.999999999902</v>
      </c>
      <c r="G142" s="8">
        <v>1.74136545619052E-2</v>
      </c>
      <c r="H142" s="19">
        <v>1800.06043434143</v>
      </c>
      <c r="I142" s="19">
        <v>26210.036200919702</v>
      </c>
      <c r="J142" s="19">
        <v>29969.999992132402</v>
      </c>
      <c r="K142" s="20">
        <v>0.12545758399064699</v>
      </c>
      <c r="L142" s="23">
        <f t="shared" si="14"/>
        <v>28963.999999999902</v>
      </c>
      <c r="M142" s="11">
        <v>132.39353895187381</v>
      </c>
      <c r="N142" s="25">
        <v>43770</v>
      </c>
      <c r="O142" s="27">
        <f t="shared" si="15"/>
        <v>0.51118630023477929</v>
      </c>
      <c r="P142" s="11">
        <v>298.78288602828979</v>
      </c>
      <c r="Q142" s="11">
        <v>41087</v>
      </c>
      <c r="R142" s="11">
        <f t="shared" si="16"/>
        <v>0.41855406711780624</v>
      </c>
      <c r="S142" s="11">
        <v>404.94239282608032</v>
      </c>
      <c r="T142" s="11">
        <v>43749</v>
      </c>
      <c r="U142" s="11">
        <f t="shared" si="17"/>
        <v>0.51046126225659949</v>
      </c>
      <c r="V142" s="11">
        <v>395.81659078598022</v>
      </c>
      <c r="W142" s="11">
        <v>43749</v>
      </c>
      <c r="X142" s="11">
        <f t="shared" si="18"/>
        <v>0.51046126225659949</v>
      </c>
      <c r="Y142" s="11">
        <v>4.9877166748046884E-3</v>
      </c>
      <c r="Z142" s="11">
        <v>44918</v>
      </c>
      <c r="AA142" s="11">
        <f t="shared" si="19"/>
        <v>0.550821709708609</v>
      </c>
      <c r="AB142" s="11">
        <v>410.63642001152039</v>
      </c>
      <c r="AC142" s="11">
        <v>36488</v>
      </c>
      <c r="AD142" s="11">
        <f t="shared" si="20"/>
        <v>0.2597707498964274</v>
      </c>
    </row>
    <row r="143" spans="1:30" x14ac:dyDescent="0.3">
      <c r="A143" s="9" t="s">
        <v>106</v>
      </c>
      <c r="B143" s="28">
        <v>3</v>
      </c>
      <c r="C143" s="28">
        <v>50</v>
      </c>
      <c r="D143" s="7">
        <v>1800.1034297943099</v>
      </c>
      <c r="E143" s="7">
        <v>23846.081678527298</v>
      </c>
      <c r="F143" s="7">
        <v>24011.999997119099</v>
      </c>
      <c r="G143" s="8">
        <v>6.9098083713036501E-3</v>
      </c>
      <c r="H143" s="14">
        <v>1800.0735607147201</v>
      </c>
      <c r="I143" s="14">
        <v>23034.368851097301</v>
      </c>
      <c r="J143" s="14">
        <v>26718</v>
      </c>
      <c r="K143" s="15">
        <v>0.13787076685764901</v>
      </c>
      <c r="L143" s="23">
        <f t="shared" si="14"/>
        <v>24011.999997119099</v>
      </c>
      <c r="M143" s="11">
        <v>77.536754608154297</v>
      </c>
      <c r="N143" s="25">
        <v>44311</v>
      </c>
      <c r="O143" s="27">
        <f t="shared" si="15"/>
        <v>0.84536898239698177</v>
      </c>
      <c r="P143" s="11">
        <v>266.2621157169342</v>
      </c>
      <c r="Q143" s="11">
        <v>37085</v>
      </c>
      <c r="R143" s="11">
        <f t="shared" si="16"/>
        <v>0.54443611546099313</v>
      </c>
      <c r="S143" s="11">
        <v>580.20393228530884</v>
      </c>
      <c r="T143" s="11">
        <v>30942</v>
      </c>
      <c r="U143" s="11">
        <f t="shared" si="17"/>
        <v>0.28860569730602803</v>
      </c>
      <c r="V143" s="11">
        <v>498.51742696762079</v>
      </c>
      <c r="W143" s="11">
        <v>33683</v>
      </c>
      <c r="X143" s="11">
        <f t="shared" si="18"/>
        <v>0.40275695502420472</v>
      </c>
      <c r="Y143" s="11">
        <v>3.9885044097900391E-3</v>
      </c>
      <c r="Z143" s="11">
        <v>41005</v>
      </c>
      <c r="AA143" s="11">
        <f t="shared" si="19"/>
        <v>0.70768782296017319</v>
      </c>
      <c r="AB143" s="11">
        <v>503.51256895065308</v>
      </c>
      <c r="AC143" s="11">
        <v>29591</v>
      </c>
      <c r="AD143" s="11">
        <f t="shared" si="20"/>
        <v>0.23234216240006061</v>
      </c>
    </row>
    <row r="144" spans="1:30" x14ac:dyDescent="0.3">
      <c r="A144" s="9" t="s">
        <v>107</v>
      </c>
      <c r="B144" s="28">
        <v>3</v>
      </c>
      <c r="C144" s="28">
        <v>50</v>
      </c>
      <c r="D144" s="7">
        <v>1800.14890289306</v>
      </c>
      <c r="E144" s="7">
        <v>24377.928751268599</v>
      </c>
      <c r="F144" s="7">
        <v>24479.999987862098</v>
      </c>
      <c r="G144" s="8">
        <v>4.1695766602981299E-3</v>
      </c>
      <c r="H144" s="14">
        <v>1800.0626621246299</v>
      </c>
      <c r="I144" s="14">
        <v>21769.459728199101</v>
      </c>
      <c r="J144" s="14">
        <v>26071.999966053401</v>
      </c>
      <c r="K144" s="15">
        <v>0.16502532385149901</v>
      </c>
      <c r="L144" s="23">
        <f t="shared" si="14"/>
        <v>24479.999987862098</v>
      </c>
      <c r="M144" s="11">
        <v>81.202966451644897</v>
      </c>
      <c r="N144" s="25">
        <v>40104</v>
      </c>
      <c r="O144" s="27">
        <f t="shared" si="15"/>
        <v>0.63823529492993214</v>
      </c>
      <c r="P144" s="11">
        <v>205.78157520294189</v>
      </c>
      <c r="Q144" s="11">
        <v>39172</v>
      </c>
      <c r="R144" s="11">
        <f t="shared" si="16"/>
        <v>0.60016339948621833</v>
      </c>
      <c r="S144" s="11">
        <v>516.83048748970032</v>
      </c>
      <c r="T144" s="11">
        <v>31878</v>
      </c>
      <c r="U144" s="11">
        <f t="shared" si="17"/>
        <v>0.30220588299861301</v>
      </c>
      <c r="V144" s="11">
        <v>535.28294372558594</v>
      </c>
      <c r="W144" s="11">
        <v>31279</v>
      </c>
      <c r="X144" s="11">
        <f t="shared" si="18"/>
        <v>0.27773692873811456</v>
      </c>
      <c r="Y144" s="11">
        <v>3.9885044097900391E-3</v>
      </c>
      <c r="Z144" s="11">
        <v>38641</v>
      </c>
      <c r="AA144" s="11">
        <f t="shared" si="19"/>
        <v>0.578472223004875</v>
      </c>
      <c r="AB144" s="11">
        <v>377.18420910835272</v>
      </c>
      <c r="AC144" s="11">
        <v>30241</v>
      </c>
      <c r="AD144" s="11">
        <f t="shared" si="20"/>
        <v>0.23533496793277672</v>
      </c>
    </row>
    <row r="145" spans="1:30" x14ac:dyDescent="0.3">
      <c r="A145" s="9" t="s">
        <v>108</v>
      </c>
      <c r="B145" s="28">
        <v>3</v>
      </c>
      <c r="C145" s="28">
        <v>50</v>
      </c>
      <c r="D145" s="7">
        <v>1800.2001667022701</v>
      </c>
      <c r="E145" s="7">
        <v>26413.195317848102</v>
      </c>
      <c r="F145" s="7">
        <v>26822.9999953238</v>
      </c>
      <c r="G145" s="8">
        <v>1.5278107502784801E-2</v>
      </c>
      <c r="H145" s="14">
        <v>1800.0787830352699</v>
      </c>
      <c r="I145" s="14">
        <v>18740.636627766999</v>
      </c>
      <c r="J145" s="14">
        <v>28236.9999845565</v>
      </c>
      <c r="K145" s="15">
        <v>0.33630921705504102</v>
      </c>
      <c r="L145" s="23">
        <f t="shared" si="14"/>
        <v>26822.9999953238</v>
      </c>
      <c r="M145" s="11">
        <v>115.1106059551239</v>
      </c>
      <c r="N145" s="25">
        <v>44188</v>
      </c>
      <c r="O145" s="27">
        <f t="shared" si="15"/>
        <v>0.6473921637290212</v>
      </c>
      <c r="P145" s="11">
        <v>313.16673040390009</v>
      </c>
      <c r="Q145" s="11">
        <v>39306</v>
      </c>
      <c r="R145" s="11">
        <f t="shared" si="16"/>
        <v>0.46538418546965027</v>
      </c>
      <c r="S145" s="11">
        <v>427.33195281028748</v>
      </c>
      <c r="T145" s="11">
        <v>40301</v>
      </c>
      <c r="U145" s="11">
        <f t="shared" si="17"/>
        <v>0.50247921586048883</v>
      </c>
      <c r="V145" s="11">
        <v>460.74680614471441</v>
      </c>
      <c r="W145" s="11">
        <v>38929</v>
      </c>
      <c r="X145" s="11">
        <f t="shared" si="18"/>
        <v>0.4513290835024682</v>
      </c>
      <c r="Y145" s="11">
        <v>5.9843063354492188E-3</v>
      </c>
      <c r="Z145" s="11">
        <v>42912</v>
      </c>
      <c r="AA145" s="11">
        <f t="shared" si="19"/>
        <v>0.59982104937855885</v>
      </c>
      <c r="AB145" s="11">
        <v>444.46348524093628</v>
      </c>
      <c r="AC145" s="11">
        <v>32888</v>
      </c>
      <c r="AD145" s="11">
        <f t="shared" si="20"/>
        <v>0.22611191908934661</v>
      </c>
    </row>
    <row r="146" spans="1:30" x14ac:dyDescent="0.3">
      <c r="A146" s="9" t="s">
        <v>109</v>
      </c>
      <c r="B146" s="28">
        <v>3</v>
      </c>
      <c r="C146" s="28">
        <v>50</v>
      </c>
      <c r="D146" s="7">
        <v>695.01060867309502</v>
      </c>
      <c r="E146" s="7">
        <v>37817.667765492297</v>
      </c>
      <c r="F146" s="7">
        <v>37820</v>
      </c>
      <c r="G146" s="8">
        <v>6.1666697716104404E-5</v>
      </c>
      <c r="H146" s="14">
        <v>1800.0762443542401</v>
      </c>
      <c r="I146" s="14">
        <v>29324.925155755602</v>
      </c>
      <c r="J146" s="14">
        <v>41407.999974028899</v>
      </c>
      <c r="K146" s="15">
        <v>0.29180532326728698</v>
      </c>
      <c r="L146" s="23">
        <f t="shared" si="14"/>
        <v>37820</v>
      </c>
      <c r="M146" s="11">
        <v>112.6811599731445</v>
      </c>
      <c r="N146" s="25">
        <v>55085</v>
      </c>
      <c r="O146" s="27">
        <f t="shared" si="15"/>
        <v>0.45650449497620305</v>
      </c>
      <c r="P146" s="11">
        <v>312.35023307800287</v>
      </c>
      <c r="Q146" s="11">
        <v>51485</v>
      </c>
      <c r="R146" s="11">
        <f t="shared" si="16"/>
        <v>0.36131676361713377</v>
      </c>
      <c r="S146" s="11">
        <v>471.81772232055658</v>
      </c>
      <c r="T146" s="11">
        <v>51193</v>
      </c>
      <c r="U146" s="11">
        <f t="shared" si="17"/>
        <v>0.3535959809624537</v>
      </c>
      <c r="V146" s="11">
        <v>534.15240740776062</v>
      </c>
      <c r="W146" s="11">
        <v>49983</v>
      </c>
      <c r="X146" s="11">
        <f t="shared" si="18"/>
        <v>0.32160232681121098</v>
      </c>
      <c r="Y146" s="11">
        <v>3.9889812469482422E-3</v>
      </c>
      <c r="Z146" s="11">
        <v>56443</v>
      </c>
      <c r="AA146" s="11">
        <f t="shared" si="19"/>
        <v>0.4924114225277631</v>
      </c>
      <c r="AB146" s="11">
        <v>489.19374990463263</v>
      </c>
      <c r="AC146" s="11">
        <v>47169</v>
      </c>
      <c r="AD146" s="11">
        <f t="shared" si="20"/>
        <v>0.24719725013220517</v>
      </c>
    </row>
    <row r="147" spans="1:30" x14ac:dyDescent="0.3">
      <c r="A147" s="9" t="s">
        <v>110</v>
      </c>
      <c r="B147" s="28">
        <v>3</v>
      </c>
      <c r="C147" s="28">
        <v>50</v>
      </c>
      <c r="D147" s="7">
        <v>1800.20541763305</v>
      </c>
      <c r="E147" s="7">
        <v>26919.372348782999</v>
      </c>
      <c r="F147" s="7">
        <v>27305.999999999902</v>
      </c>
      <c r="G147" s="8">
        <v>1.4159073142052701E-2</v>
      </c>
      <c r="H147" s="14">
        <v>1800.0156173706</v>
      </c>
      <c r="I147" s="14">
        <v>19463.4594323784</v>
      </c>
      <c r="J147" s="14">
        <v>29085.999813231199</v>
      </c>
      <c r="K147" s="15">
        <v>0.330830655388902</v>
      </c>
      <c r="L147" s="23">
        <f t="shared" si="14"/>
        <v>27305.999999999902</v>
      </c>
      <c r="M147" s="11">
        <v>98.574733257293701</v>
      </c>
      <c r="N147" s="25">
        <v>46473</v>
      </c>
      <c r="O147" s="27">
        <f t="shared" si="15"/>
        <v>0.70193364095803734</v>
      </c>
      <c r="P147" s="11">
        <v>315.03831028938288</v>
      </c>
      <c r="Q147" s="11">
        <v>42303</v>
      </c>
      <c r="R147" s="11">
        <f t="shared" si="16"/>
        <v>0.54921995165898163</v>
      </c>
      <c r="S147" s="11">
        <v>506.15102863311768</v>
      </c>
      <c r="T147" s="11">
        <v>41039</v>
      </c>
      <c r="U147" s="11">
        <f t="shared" si="17"/>
        <v>0.5029297590273254</v>
      </c>
      <c r="V147" s="11">
        <v>501.88130068778992</v>
      </c>
      <c r="W147" s="11">
        <v>41039</v>
      </c>
      <c r="X147" s="11">
        <f t="shared" si="18"/>
        <v>0.5029297590273254</v>
      </c>
      <c r="Y147" s="11">
        <v>4.9855709075927726E-3</v>
      </c>
      <c r="Z147" s="11">
        <v>44978</v>
      </c>
      <c r="AA147" s="11">
        <f t="shared" si="19"/>
        <v>0.64718376913499454</v>
      </c>
      <c r="AB147" s="11">
        <v>498.632483959198</v>
      </c>
      <c r="AC147" s="11">
        <v>36083</v>
      </c>
      <c r="AD147" s="11">
        <f t="shared" si="20"/>
        <v>0.32143118728485059</v>
      </c>
    </row>
    <row r="148" spans="1:30" x14ac:dyDescent="0.3">
      <c r="A148" s="9" t="s">
        <v>111</v>
      </c>
      <c r="B148" s="28">
        <v>3</v>
      </c>
      <c r="C148" s="28">
        <v>50</v>
      </c>
      <c r="D148" s="7">
        <v>1800.16311073303</v>
      </c>
      <c r="E148" s="7">
        <v>22659.9424385372</v>
      </c>
      <c r="F148" s="7">
        <v>22787.999997685802</v>
      </c>
      <c r="G148" s="8">
        <v>5.6195172530086896E-3</v>
      </c>
      <c r="H148" s="14">
        <v>1800.0692749023401</v>
      </c>
      <c r="I148" s="14">
        <v>21366.0584073965</v>
      </c>
      <c r="J148" s="14">
        <v>25000.999853333298</v>
      </c>
      <c r="K148" s="15">
        <v>0.14539184301671601</v>
      </c>
      <c r="L148" s="23">
        <f t="shared" si="14"/>
        <v>22787.999997685802</v>
      </c>
      <c r="M148" s="11">
        <v>86.140843391418457</v>
      </c>
      <c r="N148" s="25">
        <v>35002</v>
      </c>
      <c r="O148" s="27">
        <f t="shared" si="15"/>
        <v>0.53598385130571224</v>
      </c>
      <c r="P148" s="11">
        <v>257.98076939582819</v>
      </c>
      <c r="Q148" s="11">
        <v>31257</v>
      </c>
      <c r="R148" s="11">
        <f t="shared" si="16"/>
        <v>0.37164297012349717</v>
      </c>
      <c r="S148" s="11">
        <v>505.36279678344732</v>
      </c>
      <c r="T148" s="11">
        <v>32992</v>
      </c>
      <c r="U148" s="11">
        <f t="shared" si="17"/>
        <v>0.44777953323461683</v>
      </c>
      <c r="V148" s="11">
        <v>490.13625264167791</v>
      </c>
      <c r="W148" s="11">
        <v>32992</v>
      </c>
      <c r="X148" s="11">
        <f t="shared" si="18"/>
        <v>0.44777953323461683</v>
      </c>
      <c r="Y148" s="11">
        <v>4.0209293365478524E-3</v>
      </c>
      <c r="Z148" s="11">
        <v>39280</v>
      </c>
      <c r="AA148" s="11">
        <f t="shared" si="19"/>
        <v>0.72371423573762583</v>
      </c>
      <c r="AB148" s="11">
        <v>519.18283939361572</v>
      </c>
      <c r="AC148" s="11">
        <v>28794</v>
      </c>
      <c r="AD148" s="11">
        <f t="shared" si="20"/>
        <v>0.26355976842742357</v>
      </c>
    </row>
    <row r="149" spans="1:30" x14ac:dyDescent="0.3">
      <c r="A149" s="9" t="s">
        <v>112</v>
      </c>
      <c r="B149" s="28">
        <v>3</v>
      </c>
      <c r="C149" s="28">
        <v>50</v>
      </c>
      <c r="D149" s="7">
        <v>1800.2400741577101</v>
      </c>
      <c r="E149" s="7">
        <v>24753.410509719601</v>
      </c>
      <c r="F149" s="7">
        <v>24796.999997857001</v>
      </c>
      <c r="G149" s="8">
        <v>1.7578532943985201E-3</v>
      </c>
      <c r="H149" s="14">
        <v>1800.07310676574</v>
      </c>
      <c r="I149" s="14">
        <v>21917.264095406499</v>
      </c>
      <c r="J149" s="14">
        <v>26283.999999999902</v>
      </c>
      <c r="K149" s="15">
        <v>0.16613665745676001</v>
      </c>
      <c r="L149" s="23">
        <f t="shared" si="14"/>
        <v>24796.999997857001</v>
      </c>
      <c r="M149" s="11">
        <v>73.920503854751587</v>
      </c>
      <c r="N149" s="25">
        <v>41884</v>
      </c>
      <c r="O149" s="27">
        <f t="shared" si="15"/>
        <v>0.68907529151186375</v>
      </c>
      <c r="P149" s="11">
        <v>310.63601160049438</v>
      </c>
      <c r="Q149" s="11">
        <v>34926</v>
      </c>
      <c r="R149" s="11">
        <f t="shared" si="16"/>
        <v>0.4084768319965465</v>
      </c>
      <c r="S149" s="11">
        <v>505.12700986862183</v>
      </c>
      <c r="T149" s="11">
        <v>40408</v>
      </c>
      <c r="U149" s="11">
        <f t="shared" si="17"/>
        <v>0.62955196207170738</v>
      </c>
      <c r="V149" s="11">
        <v>483.43208718299871</v>
      </c>
      <c r="W149" s="11">
        <v>40574</v>
      </c>
      <c r="X149" s="11">
        <f t="shared" si="18"/>
        <v>0.63624632026077643</v>
      </c>
      <c r="Y149" s="11">
        <v>3.9885044097900391E-3</v>
      </c>
      <c r="Z149" s="11">
        <v>39192</v>
      </c>
      <c r="AA149" s="11">
        <f t="shared" si="19"/>
        <v>0.58051377196382781</v>
      </c>
      <c r="AB149" s="11">
        <v>495.42003870010382</v>
      </c>
      <c r="AC149" s="11">
        <v>31073</v>
      </c>
      <c r="AD149" s="11">
        <f t="shared" si="20"/>
        <v>0.2530951325839973</v>
      </c>
    </row>
    <row r="150" spans="1:30" x14ac:dyDescent="0.3">
      <c r="A150" s="9" t="s">
        <v>113</v>
      </c>
      <c r="B150" s="28">
        <v>3</v>
      </c>
      <c r="C150" s="28">
        <v>50</v>
      </c>
      <c r="D150" s="7">
        <v>1800.1083698272701</v>
      </c>
      <c r="E150" s="7">
        <v>25277.7677532036</v>
      </c>
      <c r="F150" s="7">
        <v>25512.9999961705</v>
      </c>
      <c r="G150" s="8">
        <v>9.2200934034476906E-3</v>
      </c>
      <c r="H150" s="14">
        <v>1800.0674190521199</v>
      </c>
      <c r="I150" s="14">
        <v>22430.7333365962</v>
      </c>
      <c r="J150" s="14">
        <v>28958.999999999902</v>
      </c>
      <c r="K150" s="15">
        <v>0.22543135686328</v>
      </c>
      <c r="L150" s="23">
        <f t="shared" si="14"/>
        <v>25512.9999961705</v>
      </c>
      <c r="M150" s="11">
        <v>90.264434099197388</v>
      </c>
      <c r="N150" s="25">
        <v>41331</v>
      </c>
      <c r="O150" s="27">
        <f t="shared" si="15"/>
        <v>0.61999764850091255</v>
      </c>
      <c r="P150" s="11">
        <v>238.43195366859439</v>
      </c>
      <c r="Q150" s="11">
        <v>34546</v>
      </c>
      <c r="R150" s="11">
        <f t="shared" si="16"/>
        <v>0.35405479579764643</v>
      </c>
      <c r="S150" s="11">
        <v>433.68813395500177</v>
      </c>
      <c r="T150" s="11">
        <v>37615</v>
      </c>
      <c r="U150" s="11">
        <f t="shared" si="17"/>
        <v>0.47434641185458432</v>
      </c>
      <c r="V150" s="11">
        <v>502.09870576858521</v>
      </c>
      <c r="W150" s="11">
        <v>37026</v>
      </c>
      <c r="X150" s="11">
        <f t="shared" si="18"/>
        <v>0.45126014210628312</v>
      </c>
      <c r="Y150" s="11">
        <v>6.9816112518310547E-3</v>
      </c>
      <c r="Z150" s="11">
        <v>40395</v>
      </c>
      <c r="AA150" s="11">
        <f t="shared" si="19"/>
        <v>0.58331046941023357</v>
      </c>
      <c r="AB150" s="11">
        <v>335.76062703132629</v>
      </c>
      <c r="AC150" s="11">
        <v>31667</v>
      </c>
      <c r="AD150" s="11">
        <f t="shared" si="20"/>
        <v>0.24121036353048311</v>
      </c>
    </row>
    <row r="151" spans="1:30" x14ac:dyDescent="0.3">
      <c r="A151" s="9" t="s">
        <v>114</v>
      </c>
      <c r="B151" s="28">
        <v>3</v>
      </c>
      <c r="C151" s="28">
        <v>50</v>
      </c>
      <c r="D151" s="7">
        <v>1800.1749553680399</v>
      </c>
      <c r="E151" s="7">
        <v>25320.230582215499</v>
      </c>
      <c r="F151" s="7">
        <v>25405.999999999702</v>
      </c>
      <c r="G151" s="8">
        <v>3.3759512628602798E-3</v>
      </c>
      <c r="H151" s="14">
        <v>1800.05881309509</v>
      </c>
      <c r="I151" s="14">
        <v>22598.6343966854</v>
      </c>
      <c r="J151" s="14">
        <v>28531.9999072071</v>
      </c>
      <c r="K151" s="15">
        <v>0.207954771127799</v>
      </c>
      <c r="L151" s="23">
        <f t="shared" si="14"/>
        <v>25405.999999999702</v>
      </c>
      <c r="M151" s="11">
        <v>113.07453107833859</v>
      </c>
      <c r="N151" s="25">
        <v>41260</v>
      </c>
      <c r="O151" s="27">
        <f t="shared" si="15"/>
        <v>0.62402582067230117</v>
      </c>
      <c r="P151" s="11">
        <v>318.06217265129089</v>
      </c>
      <c r="Q151" s="11">
        <v>37040</v>
      </c>
      <c r="R151" s="11">
        <f t="shared" si="16"/>
        <v>0.45792332519878909</v>
      </c>
      <c r="S151" s="11">
        <v>522.60158443450928</v>
      </c>
      <c r="T151" s="11">
        <v>33590</v>
      </c>
      <c r="U151" s="11">
        <f t="shared" si="17"/>
        <v>0.32212863103205519</v>
      </c>
      <c r="V151" s="11">
        <v>533.9513156414032</v>
      </c>
      <c r="W151" s="11">
        <v>36101</v>
      </c>
      <c r="X151" s="11">
        <f t="shared" si="18"/>
        <v>0.42096355191688672</v>
      </c>
      <c r="Y151" s="11">
        <v>5.0137042999267578E-3</v>
      </c>
      <c r="Z151" s="11">
        <v>42104</v>
      </c>
      <c r="AA151" s="11">
        <f t="shared" si="19"/>
        <v>0.65724631976700365</v>
      </c>
      <c r="AB151" s="11">
        <v>484.41585087776178</v>
      </c>
      <c r="AC151" s="11">
        <v>31619</v>
      </c>
      <c r="AD151" s="11">
        <f t="shared" si="20"/>
        <v>0.24454853184288639</v>
      </c>
    </row>
    <row r="152" spans="1:30" x14ac:dyDescent="0.3">
      <c r="A152" s="9" t="s">
        <v>115</v>
      </c>
      <c r="B152" s="28">
        <v>3</v>
      </c>
      <c r="C152" s="28">
        <v>50</v>
      </c>
      <c r="D152" s="7">
        <v>1800.22827339172</v>
      </c>
      <c r="E152" s="7">
        <v>25349.9367968078</v>
      </c>
      <c r="F152" s="7">
        <v>25558.999993034398</v>
      </c>
      <c r="G152" s="8">
        <v>8.1796312955745992E-3</v>
      </c>
      <c r="H152" s="14">
        <v>1800.0569686889601</v>
      </c>
      <c r="I152" s="14">
        <v>22872.080149329198</v>
      </c>
      <c r="J152" s="14">
        <v>28119.999972651101</v>
      </c>
      <c r="K152" s="15">
        <v>0.18662588294544399</v>
      </c>
      <c r="L152" s="23">
        <f t="shared" si="14"/>
        <v>25558.999993034398</v>
      </c>
      <c r="M152" s="11">
        <v>85.913209676742554</v>
      </c>
      <c r="N152" s="25">
        <v>41356</v>
      </c>
      <c r="O152" s="27">
        <f t="shared" si="15"/>
        <v>0.61806017493919019</v>
      </c>
      <c r="P152" s="11">
        <v>255.59185075759891</v>
      </c>
      <c r="Q152" s="11">
        <v>39126</v>
      </c>
      <c r="R152" s="11">
        <f t="shared" si="16"/>
        <v>0.53081106501283382</v>
      </c>
      <c r="S152" s="11">
        <v>441.47586894035339</v>
      </c>
      <c r="T152" s="11">
        <v>37858</v>
      </c>
      <c r="U152" s="11">
        <f t="shared" si="17"/>
        <v>0.48120036035515679</v>
      </c>
      <c r="V152" s="11">
        <v>435.38760733604431</v>
      </c>
      <c r="W152" s="11">
        <v>37885</v>
      </c>
      <c r="X152" s="11">
        <f t="shared" si="18"/>
        <v>0.48225673971300953</v>
      </c>
      <c r="Y152" s="11">
        <v>5.0189495086669922E-3</v>
      </c>
      <c r="Z152" s="11">
        <v>41208</v>
      </c>
      <c r="AA152" s="11">
        <f t="shared" si="19"/>
        <v>0.61226965105170106</v>
      </c>
      <c r="AB152" s="11">
        <v>468.99343061447138</v>
      </c>
      <c r="AC152" s="11">
        <v>32981</v>
      </c>
      <c r="AD152" s="11">
        <f t="shared" si="20"/>
        <v>0.2903869481978294</v>
      </c>
    </row>
    <row r="153" spans="1:30" x14ac:dyDescent="0.3">
      <c r="A153" s="9" t="s">
        <v>116</v>
      </c>
      <c r="B153" s="28">
        <v>3</v>
      </c>
      <c r="C153" s="28">
        <v>50</v>
      </c>
      <c r="D153" s="7">
        <v>1800.0884056091299</v>
      </c>
      <c r="E153" s="7">
        <v>27881.094750201599</v>
      </c>
      <c r="F153" s="7">
        <v>28075.999993396901</v>
      </c>
      <c r="G153" s="8">
        <v>6.9420588132630499E-3</v>
      </c>
      <c r="H153" s="14">
        <v>1800.1361980438201</v>
      </c>
      <c r="I153" s="14">
        <v>20275.885676780101</v>
      </c>
      <c r="J153" s="14">
        <v>30575.999980159901</v>
      </c>
      <c r="K153" s="15">
        <v>0.33686925399212803</v>
      </c>
      <c r="L153" s="23">
        <f t="shared" si="14"/>
        <v>28075.999993396901</v>
      </c>
      <c r="M153" s="11">
        <v>110.1116557121277</v>
      </c>
      <c r="N153" s="25">
        <v>45106</v>
      </c>
      <c r="O153" s="27">
        <f t="shared" si="15"/>
        <v>0.60656788754125679</v>
      </c>
      <c r="P153" s="11">
        <v>259.79649925231928</v>
      </c>
      <c r="Q153" s="11">
        <v>38569</v>
      </c>
      <c r="R153" s="11">
        <f t="shared" si="16"/>
        <v>0.37373557519129902</v>
      </c>
      <c r="S153" s="11">
        <v>403.40918564796448</v>
      </c>
      <c r="T153" s="11">
        <v>41466</v>
      </c>
      <c r="U153" s="11">
        <f t="shared" si="17"/>
        <v>0.47691978949110442</v>
      </c>
      <c r="V153" s="11">
        <v>494.6865758895874</v>
      </c>
      <c r="W153" s="11">
        <v>39831</v>
      </c>
      <c r="X153" s="11">
        <f t="shared" si="18"/>
        <v>0.41868499819659916</v>
      </c>
      <c r="Y153" s="11">
        <v>5.9840679168701172E-3</v>
      </c>
      <c r="Z153" s="11">
        <v>46917</v>
      </c>
      <c r="AA153" s="11">
        <f t="shared" si="19"/>
        <v>0.67107137808214312</v>
      </c>
      <c r="AB153" s="11">
        <v>385.78435683250427</v>
      </c>
      <c r="AC153" s="11">
        <v>36484</v>
      </c>
      <c r="AD153" s="11">
        <f t="shared" si="20"/>
        <v>0.29947285968729692</v>
      </c>
    </row>
    <row r="154" spans="1:30" x14ac:dyDescent="0.3">
      <c r="A154" s="9" t="s">
        <v>117</v>
      </c>
      <c r="B154" s="28">
        <v>3</v>
      </c>
      <c r="C154" s="28">
        <v>50</v>
      </c>
      <c r="D154" s="7">
        <v>1800.1443367004299</v>
      </c>
      <c r="E154" s="7">
        <v>28613.6051609391</v>
      </c>
      <c r="F154" s="7">
        <v>28946.999996415801</v>
      </c>
      <c r="G154" s="8">
        <v>1.1517422721454401E-2</v>
      </c>
      <c r="H154" s="14">
        <v>1800.0920677184999</v>
      </c>
      <c r="I154" s="14">
        <v>20838.2390891375</v>
      </c>
      <c r="J154" s="14">
        <v>31601.999864285699</v>
      </c>
      <c r="K154" s="15">
        <v>0.34060378524691298</v>
      </c>
      <c r="L154" s="23">
        <f t="shared" si="14"/>
        <v>28946.999996415801</v>
      </c>
      <c r="M154" s="11">
        <v>113.835620880127</v>
      </c>
      <c r="N154" s="25">
        <v>46811</v>
      </c>
      <c r="O154" s="27">
        <f t="shared" si="15"/>
        <v>0.61712785455474173</v>
      </c>
      <c r="P154" s="11">
        <v>278.71948885917658</v>
      </c>
      <c r="Q154" s="11">
        <v>38529</v>
      </c>
      <c r="R154" s="11">
        <f t="shared" si="16"/>
        <v>0.33101875858536761</v>
      </c>
      <c r="S154" s="11">
        <v>579.48321747779846</v>
      </c>
      <c r="T154" s="11">
        <v>45792</v>
      </c>
      <c r="U154" s="11">
        <f t="shared" si="17"/>
        <v>0.58192558833972208</v>
      </c>
      <c r="V154" s="11">
        <v>600.33915424346924</v>
      </c>
      <c r="W154" s="11">
        <v>41502</v>
      </c>
      <c r="X154" s="11">
        <f t="shared" si="18"/>
        <v>0.43372370211554739</v>
      </c>
      <c r="Y154" s="11">
        <v>4.9839019775390616E-3</v>
      </c>
      <c r="Z154" s="11">
        <v>46505</v>
      </c>
      <c r="AA154" s="11">
        <f t="shared" si="19"/>
        <v>0.60655681092196834</v>
      </c>
      <c r="AB154" s="11">
        <v>438.50501585006708</v>
      </c>
      <c r="AC154" s="11">
        <v>37503</v>
      </c>
      <c r="AD154" s="11">
        <f t="shared" si="20"/>
        <v>0.29557467111077473</v>
      </c>
    </row>
    <row r="155" spans="1:30" x14ac:dyDescent="0.3">
      <c r="A155" s="9" t="s">
        <v>118</v>
      </c>
      <c r="B155" s="28">
        <v>3</v>
      </c>
      <c r="C155" s="28">
        <v>50</v>
      </c>
      <c r="D155" s="7">
        <v>422.397382736206</v>
      </c>
      <c r="E155" s="7">
        <v>24234.7521484135</v>
      </c>
      <c r="F155" s="7">
        <v>24237</v>
      </c>
      <c r="G155" s="8">
        <v>9.2744629552205999E-5</v>
      </c>
      <c r="H155" s="14">
        <v>1800.0574626922601</v>
      </c>
      <c r="I155" s="14">
        <v>20351.656744933101</v>
      </c>
      <c r="J155" s="14">
        <v>26349</v>
      </c>
      <c r="K155" s="15">
        <v>0.22761179760396399</v>
      </c>
      <c r="L155" s="23">
        <f t="shared" si="14"/>
        <v>24237</v>
      </c>
      <c r="M155" s="11">
        <v>117.99929571151731</v>
      </c>
      <c r="N155" s="25">
        <v>43444</v>
      </c>
      <c r="O155" s="27">
        <f t="shared" si="15"/>
        <v>0.79246606428188304</v>
      </c>
      <c r="P155" s="11">
        <v>318.0428900718689</v>
      </c>
      <c r="Q155" s="11">
        <v>33681</v>
      </c>
      <c r="R155" s="11">
        <f t="shared" si="16"/>
        <v>0.38965218467632134</v>
      </c>
      <c r="S155" s="11">
        <v>637.75038743019104</v>
      </c>
      <c r="T155" s="11">
        <v>35394</v>
      </c>
      <c r="U155" s="11">
        <f t="shared" si="17"/>
        <v>0.46032924866938979</v>
      </c>
      <c r="V155" s="11">
        <v>698.07872104644775</v>
      </c>
      <c r="W155" s="11">
        <v>34665</v>
      </c>
      <c r="X155" s="11">
        <f t="shared" si="18"/>
        <v>0.43025126872137642</v>
      </c>
      <c r="Y155" s="11">
        <v>2.9916763305664058E-3</v>
      </c>
      <c r="Z155" s="11">
        <v>38391</v>
      </c>
      <c r="AA155" s="11">
        <f t="shared" si="19"/>
        <v>0.58398316623344471</v>
      </c>
      <c r="AB155" s="11">
        <v>543.04202222824097</v>
      </c>
      <c r="AC155" s="11">
        <v>28664</v>
      </c>
      <c r="AD155" s="11">
        <f t="shared" si="20"/>
        <v>0.18265461897099475</v>
      </c>
    </row>
    <row r="156" spans="1:30" x14ac:dyDescent="0.3">
      <c r="A156" s="9" t="s">
        <v>119</v>
      </c>
      <c r="B156" s="28">
        <v>3</v>
      </c>
      <c r="C156" s="28">
        <v>50</v>
      </c>
      <c r="D156" s="7">
        <v>523.98470306396405</v>
      </c>
      <c r="E156" s="7">
        <v>36989</v>
      </c>
      <c r="F156" s="7">
        <v>36989</v>
      </c>
      <c r="G156" s="8">
        <v>0</v>
      </c>
      <c r="H156" s="14">
        <v>1800.0652103424</v>
      </c>
      <c r="I156" s="14">
        <v>28863.075078976901</v>
      </c>
      <c r="J156" s="14">
        <v>40199.9999852459</v>
      </c>
      <c r="K156" s="15">
        <v>0.28201305747337901</v>
      </c>
      <c r="L156" s="23">
        <f t="shared" si="14"/>
        <v>36989</v>
      </c>
      <c r="M156" s="11">
        <v>95.035358190536499</v>
      </c>
      <c r="N156" s="25">
        <v>54940</v>
      </c>
      <c r="O156" s="27">
        <f t="shared" si="15"/>
        <v>0.48530644245586524</v>
      </c>
      <c r="P156" s="11">
        <v>254.78996396064761</v>
      </c>
      <c r="Q156" s="11">
        <v>46467</v>
      </c>
      <c r="R156" s="11">
        <f t="shared" si="16"/>
        <v>0.25623834112844357</v>
      </c>
      <c r="S156" s="11">
        <v>427.15125274658197</v>
      </c>
      <c r="T156" s="11">
        <v>45841</v>
      </c>
      <c r="U156" s="11">
        <f t="shared" si="17"/>
        <v>0.23931439076482197</v>
      </c>
      <c r="V156" s="11">
        <v>491.97134757041931</v>
      </c>
      <c r="W156" s="11">
        <v>45841</v>
      </c>
      <c r="X156" s="11">
        <f t="shared" si="18"/>
        <v>0.23931439076482197</v>
      </c>
      <c r="Y156" s="11">
        <v>4.9853324890136719E-3</v>
      </c>
      <c r="Z156" s="11">
        <v>54641</v>
      </c>
      <c r="AA156" s="11">
        <f t="shared" si="19"/>
        <v>0.47722295817675525</v>
      </c>
      <c r="AB156" s="11">
        <v>412.34582090377808</v>
      </c>
      <c r="AC156" s="11">
        <v>45780</v>
      </c>
      <c r="AD156" s="11">
        <f t="shared" si="20"/>
        <v>0.23766525183162562</v>
      </c>
    </row>
    <row r="157" spans="1:30" x14ac:dyDescent="0.3">
      <c r="A157" s="9" t="s">
        <v>120</v>
      </c>
      <c r="B157" s="28">
        <v>3</v>
      </c>
      <c r="C157" s="28">
        <v>50</v>
      </c>
      <c r="D157" s="7">
        <v>1800.1322822570801</v>
      </c>
      <c r="E157" s="7">
        <v>30729.965293727601</v>
      </c>
      <c r="F157" s="7">
        <v>30978.999986666098</v>
      </c>
      <c r="G157" s="8">
        <v>8.0388228492091294E-3</v>
      </c>
      <c r="H157" s="14">
        <v>1800.0758190155</v>
      </c>
      <c r="I157" s="14">
        <v>23639.2930601517</v>
      </c>
      <c r="J157" s="14">
        <v>32386.9999861666</v>
      </c>
      <c r="K157" s="15">
        <v>0.27009932780903601</v>
      </c>
      <c r="L157" s="23">
        <f t="shared" si="14"/>
        <v>30978.999986666098</v>
      </c>
      <c r="M157" s="11">
        <v>107.9350731372833</v>
      </c>
      <c r="N157" s="25">
        <v>47921</v>
      </c>
      <c r="O157" s="27">
        <f t="shared" si="15"/>
        <v>0.54688660126621369</v>
      </c>
      <c r="P157" s="11">
        <v>252.36201620101929</v>
      </c>
      <c r="Q157" s="11">
        <v>45211</v>
      </c>
      <c r="R157" s="11">
        <f t="shared" si="16"/>
        <v>0.45940798668322419</v>
      </c>
      <c r="S157" s="11">
        <v>470.0556628704071</v>
      </c>
      <c r="T157" s="11">
        <v>41213</v>
      </c>
      <c r="U157" s="11">
        <f t="shared" si="17"/>
        <v>0.33035282022462936</v>
      </c>
      <c r="V157" s="11">
        <v>468.25409531593323</v>
      </c>
      <c r="W157" s="11">
        <v>41766</v>
      </c>
      <c r="X157" s="11">
        <f t="shared" si="18"/>
        <v>0.34820362238861213</v>
      </c>
      <c r="Y157" s="11">
        <v>5.9783458709716797E-3</v>
      </c>
      <c r="Z157" s="11">
        <v>50245</v>
      </c>
      <c r="AA157" s="11">
        <f t="shared" si="19"/>
        <v>0.62190516225915371</v>
      </c>
      <c r="AB157" s="11">
        <v>438.19622826576227</v>
      </c>
      <c r="AC157" s="11">
        <v>37234</v>
      </c>
      <c r="AD157" s="11">
        <f t="shared" si="20"/>
        <v>0.2019109724660629</v>
      </c>
    </row>
    <row r="158" spans="1:30" x14ac:dyDescent="0.3">
      <c r="A158" s="9" t="s">
        <v>121</v>
      </c>
      <c r="B158" s="28">
        <v>3</v>
      </c>
      <c r="C158" s="28">
        <v>50</v>
      </c>
      <c r="D158" s="7">
        <v>1800.14417648315</v>
      </c>
      <c r="E158" s="7">
        <v>26496.5061331916</v>
      </c>
      <c r="F158" s="7">
        <v>26744.999999999902</v>
      </c>
      <c r="G158" s="8">
        <v>9.2912270259237397E-3</v>
      </c>
      <c r="H158" s="14">
        <v>1800.04809761047</v>
      </c>
      <c r="I158" s="14">
        <v>24321.430143079499</v>
      </c>
      <c r="J158" s="14">
        <v>28769</v>
      </c>
      <c r="K158" s="15">
        <v>0.15459591424520999</v>
      </c>
      <c r="L158" s="23">
        <f t="shared" si="14"/>
        <v>26744.999999999902</v>
      </c>
      <c r="M158" s="11">
        <v>103.0469815731049</v>
      </c>
      <c r="N158" s="25">
        <v>39497</v>
      </c>
      <c r="O158" s="27">
        <f t="shared" si="15"/>
        <v>0.47679940175734326</v>
      </c>
      <c r="P158" s="11">
        <v>335.86229705810553</v>
      </c>
      <c r="Q158" s="11">
        <v>36432</v>
      </c>
      <c r="R158" s="11">
        <f t="shared" si="16"/>
        <v>0.36219854178351596</v>
      </c>
      <c r="S158" s="11">
        <v>560.10207605361938</v>
      </c>
      <c r="T158" s="11">
        <v>35540</v>
      </c>
      <c r="U158" s="11">
        <f t="shared" si="17"/>
        <v>0.32884651336698939</v>
      </c>
      <c r="V158" s="11">
        <v>544.43783855438232</v>
      </c>
      <c r="W158" s="11">
        <v>33981</v>
      </c>
      <c r="X158" s="11">
        <f t="shared" si="18"/>
        <v>0.27055524397084035</v>
      </c>
      <c r="Y158" s="11">
        <v>4.9862861633300781E-3</v>
      </c>
      <c r="Z158" s="11">
        <v>42785</v>
      </c>
      <c r="AA158" s="11">
        <f t="shared" si="19"/>
        <v>0.59973826883530224</v>
      </c>
      <c r="AB158" s="11">
        <v>476.76412034034729</v>
      </c>
      <c r="AC158" s="11">
        <v>31129</v>
      </c>
      <c r="AD158" s="11">
        <f t="shared" si="20"/>
        <v>0.16391848943728227</v>
      </c>
    </row>
    <row r="159" spans="1:30" x14ac:dyDescent="0.3">
      <c r="A159" s="9" t="s">
        <v>122</v>
      </c>
      <c r="B159" s="28">
        <v>3</v>
      </c>
      <c r="C159" s="28">
        <v>50</v>
      </c>
      <c r="D159" s="7">
        <v>1800.17958068847</v>
      </c>
      <c r="E159" s="7">
        <v>31017.724985793098</v>
      </c>
      <c r="F159" s="7">
        <v>31050.9999871416</v>
      </c>
      <c r="G159" s="8">
        <v>1.0716241461562999E-3</v>
      </c>
      <c r="H159" s="14">
        <v>1800.0462188720701</v>
      </c>
      <c r="I159" s="14">
        <v>23319.114235105801</v>
      </c>
      <c r="J159" s="14">
        <v>33714.999833187503</v>
      </c>
      <c r="K159" s="15">
        <v>0.30834600769739401</v>
      </c>
      <c r="L159" s="23">
        <f t="shared" si="14"/>
        <v>31050.9999871416</v>
      </c>
      <c r="M159" s="11">
        <v>95.655629873275757</v>
      </c>
      <c r="N159" s="25">
        <v>45252</v>
      </c>
      <c r="O159" s="27">
        <f t="shared" si="15"/>
        <v>0.45734436954491375</v>
      </c>
      <c r="P159" s="11">
        <v>296.24868607521063</v>
      </c>
      <c r="Q159" s="11">
        <v>37241</v>
      </c>
      <c r="R159" s="11">
        <f t="shared" si="16"/>
        <v>0.19934945784102653</v>
      </c>
      <c r="S159" s="11">
        <v>548.36564922332764</v>
      </c>
      <c r="T159" s="11">
        <v>44343</v>
      </c>
      <c r="U159" s="11">
        <f t="shared" si="17"/>
        <v>0.42806995002939341</v>
      </c>
      <c r="V159" s="11">
        <v>512.85260033607483</v>
      </c>
      <c r="W159" s="11">
        <v>44050</v>
      </c>
      <c r="X159" s="11">
        <f t="shared" si="18"/>
        <v>0.41863386101063932</v>
      </c>
      <c r="Y159" s="11">
        <v>5.9778690338134774E-3</v>
      </c>
      <c r="Z159" s="11">
        <v>44789</v>
      </c>
      <c r="AA159" s="11">
        <f t="shared" si="19"/>
        <v>0.44243341659036378</v>
      </c>
      <c r="AB159" s="11">
        <v>566.8285801410675</v>
      </c>
      <c r="AC159" s="11">
        <v>36144</v>
      </c>
      <c r="AD159" s="11">
        <f t="shared" si="20"/>
        <v>0.16402048291415544</v>
      </c>
    </row>
    <row r="160" spans="1:30" x14ac:dyDescent="0.3">
      <c r="A160" s="9" t="s">
        <v>123</v>
      </c>
      <c r="B160" s="28">
        <v>3</v>
      </c>
      <c r="C160" s="28">
        <v>50</v>
      </c>
      <c r="D160" s="7">
        <v>1800.14414405822</v>
      </c>
      <c r="E160" s="7">
        <v>26701.007164875798</v>
      </c>
      <c r="F160" s="7">
        <v>26852.999994078898</v>
      </c>
      <c r="G160" s="8">
        <v>5.6601805845376101E-3</v>
      </c>
      <c r="H160" s="14">
        <v>1800.0780277252099</v>
      </c>
      <c r="I160" s="14">
        <v>25562.407901228999</v>
      </c>
      <c r="J160" s="14">
        <v>27957.999999999902</v>
      </c>
      <c r="K160" s="15">
        <v>8.5685388753522093E-2</v>
      </c>
      <c r="L160" s="23">
        <f t="shared" si="14"/>
        <v>26852.999994078898</v>
      </c>
      <c r="M160" s="11">
        <v>104.6378066539764</v>
      </c>
      <c r="N160" s="25">
        <v>43724</v>
      </c>
      <c r="O160" s="27">
        <f t="shared" si="15"/>
        <v>0.6282724466406423</v>
      </c>
      <c r="P160" s="11">
        <v>298.80030727386469</v>
      </c>
      <c r="Q160" s="11">
        <v>41089</v>
      </c>
      <c r="R160" s="11">
        <f t="shared" si="16"/>
        <v>0.5301456079045227</v>
      </c>
      <c r="S160" s="11">
        <v>498.65252780914312</v>
      </c>
      <c r="T160" s="11">
        <v>42180</v>
      </c>
      <c r="U160" s="11">
        <f t="shared" si="17"/>
        <v>0.5707742155178458</v>
      </c>
      <c r="V160" s="11">
        <v>496.73689985275269</v>
      </c>
      <c r="W160" s="11">
        <v>39779</v>
      </c>
      <c r="X160" s="11">
        <f t="shared" si="18"/>
        <v>0.4813614869389376</v>
      </c>
      <c r="Y160" s="11">
        <v>4.9862861633300781E-3</v>
      </c>
      <c r="Z160" s="11">
        <v>43270</v>
      </c>
      <c r="AA160" s="11">
        <f t="shared" si="19"/>
        <v>0.61136558334417235</v>
      </c>
      <c r="AB160" s="11">
        <v>487.68034172058111</v>
      </c>
      <c r="AC160" s="11">
        <v>33303</v>
      </c>
      <c r="AD160" s="11">
        <f t="shared" si="20"/>
        <v>0.2401966263487629</v>
      </c>
    </row>
    <row r="161" spans="1:30" x14ac:dyDescent="0.3">
      <c r="A161" s="9" t="s">
        <v>124</v>
      </c>
      <c r="B161" s="28">
        <v>3</v>
      </c>
      <c r="C161" s="28">
        <v>50</v>
      </c>
      <c r="D161" s="7">
        <v>1800.24986648559</v>
      </c>
      <c r="E161" s="7">
        <v>21625.996997749498</v>
      </c>
      <c r="F161" s="7">
        <v>21673</v>
      </c>
      <c r="G161" s="8">
        <v>2.1687353965985198E-3</v>
      </c>
      <c r="H161" s="14">
        <v>1800.1013507842999</v>
      </c>
      <c r="I161" s="14">
        <v>16701.235774126999</v>
      </c>
      <c r="J161" s="14">
        <v>24704.9999554266</v>
      </c>
      <c r="K161" s="15">
        <v>0.32397345459381499</v>
      </c>
      <c r="L161" s="23">
        <f t="shared" si="14"/>
        <v>21673</v>
      </c>
      <c r="M161" s="11">
        <v>101.8901863098145</v>
      </c>
      <c r="N161" s="25">
        <v>39444</v>
      </c>
      <c r="O161" s="27">
        <f t="shared" si="15"/>
        <v>0.8199603192912841</v>
      </c>
      <c r="P161" s="11">
        <v>268.75859117507929</v>
      </c>
      <c r="Q161" s="11">
        <v>35239</v>
      </c>
      <c r="R161" s="11">
        <f t="shared" si="16"/>
        <v>0.62594010981405435</v>
      </c>
      <c r="S161" s="11">
        <v>587.0035092830658</v>
      </c>
      <c r="T161" s="11">
        <v>28300</v>
      </c>
      <c r="U161" s="11">
        <f t="shared" si="17"/>
        <v>0.30577215890739629</v>
      </c>
      <c r="V161" s="11">
        <v>514.04728150367737</v>
      </c>
      <c r="W161" s="11">
        <v>29315</v>
      </c>
      <c r="X161" s="11">
        <f t="shared" si="18"/>
        <v>0.35260462326396902</v>
      </c>
      <c r="Y161" s="11">
        <v>4.0128231048583976E-3</v>
      </c>
      <c r="Z161" s="11">
        <v>36598</v>
      </c>
      <c r="AA161" s="11">
        <f t="shared" si="19"/>
        <v>0.68864485765699257</v>
      </c>
      <c r="AB161" s="11">
        <v>466.54144191741938</v>
      </c>
      <c r="AC161" s="11">
        <v>26144</v>
      </c>
      <c r="AD161" s="11">
        <f t="shared" si="20"/>
        <v>0.20629354496377983</v>
      </c>
    </row>
    <row r="162" spans="1:30" x14ac:dyDescent="0.3">
      <c r="A162" s="9" t="s">
        <v>165</v>
      </c>
      <c r="B162" s="28">
        <v>5</v>
      </c>
      <c r="C162" s="28">
        <v>50</v>
      </c>
      <c r="D162" s="7">
        <v>1800.2644424438399</v>
      </c>
      <c r="E162" s="7">
        <v>27890.628732363901</v>
      </c>
      <c r="F162" s="7">
        <v>28231.999995186201</v>
      </c>
      <c r="G162" s="8">
        <v>1.20916429186907E-2</v>
      </c>
      <c r="H162" s="19">
        <v>1800.07237815856</v>
      </c>
      <c r="I162" s="19">
        <v>21781.433695559001</v>
      </c>
      <c r="J162" s="19">
        <v>28966.999988326301</v>
      </c>
      <c r="K162" s="20">
        <v>0.24806042378095999</v>
      </c>
      <c r="L162" s="23">
        <f t="shared" si="14"/>
        <v>28231.999995186201</v>
      </c>
      <c r="M162" s="11">
        <v>144.9250590801239</v>
      </c>
      <c r="N162" s="25">
        <v>36489</v>
      </c>
      <c r="O162" s="27">
        <f t="shared" si="15"/>
        <v>0.29246953833315703</v>
      </c>
      <c r="P162" s="11">
        <v>359.52686166763311</v>
      </c>
      <c r="Q162" s="11">
        <v>30465</v>
      </c>
      <c r="R162" s="11">
        <f t="shared" si="16"/>
        <v>7.9094644559172034E-2</v>
      </c>
      <c r="S162" s="11">
        <v>554.33220314979553</v>
      </c>
      <c r="T162" s="11">
        <v>33753</v>
      </c>
      <c r="U162" s="11">
        <f t="shared" si="17"/>
        <v>0.19555823199756223</v>
      </c>
      <c r="V162" s="11">
        <v>399.26043343544012</v>
      </c>
      <c r="W162" s="11">
        <v>34670</v>
      </c>
      <c r="X162" s="11">
        <f t="shared" si="18"/>
        <v>0.22803910477159017</v>
      </c>
      <c r="Y162" s="11">
        <v>6.1435699462890616E-3</v>
      </c>
      <c r="Z162" s="11">
        <v>37808</v>
      </c>
      <c r="AA162" s="11">
        <f t="shared" si="19"/>
        <v>0.33918957234509028</v>
      </c>
      <c r="AB162" s="11">
        <v>580.59730839729309</v>
      </c>
      <c r="AC162" s="11">
        <v>30328</v>
      </c>
      <c r="AD162" s="11">
        <f t="shared" si="20"/>
        <v>7.424199508257244E-2</v>
      </c>
    </row>
    <row r="163" spans="1:30" x14ac:dyDescent="0.3">
      <c r="A163" s="9" t="s">
        <v>166</v>
      </c>
      <c r="B163" s="28">
        <v>5</v>
      </c>
      <c r="C163" s="28">
        <v>50</v>
      </c>
      <c r="D163" s="7">
        <v>1800.1521720886201</v>
      </c>
      <c r="E163" s="7">
        <v>26414.323803216499</v>
      </c>
      <c r="F163" s="7">
        <v>26661.999980133001</v>
      </c>
      <c r="G163" s="8">
        <v>9.2894823006922003E-3</v>
      </c>
      <c r="H163" s="14">
        <v>1800.0597572326601</v>
      </c>
      <c r="I163" s="14">
        <v>19839.6047701524</v>
      </c>
      <c r="J163" s="14">
        <v>28763.999999999902</v>
      </c>
      <c r="K163" s="15">
        <v>0.31026266269807901</v>
      </c>
      <c r="L163" s="23">
        <f t="shared" si="14"/>
        <v>26661.999980133001</v>
      </c>
      <c r="M163" s="11">
        <v>128.3619513511658</v>
      </c>
      <c r="N163" s="25">
        <v>39998</v>
      </c>
      <c r="O163" s="27">
        <f t="shared" si="15"/>
        <v>0.50018753393609716</v>
      </c>
      <c r="P163" s="11">
        <v>355.49193668365479</v>
      </c>
      <c r="Q163" s="11">
        <v>30724</v>
      </c>
      <c r="R163" s="11">
        <f t="shared" si="16"/>
        <v>0.15235166239943623</v>
      </c>
      <c r="S163" s="11">
        <v>528.1838436126709</v>
      </c>
      <c r="T163" s="11">
        <v>35548</v>
      </c>
      <c r="U163" s="11">
        <f t="shared" si="17"/>
        <v>0.33328332557528834</v>
      </c>
      <c r="V163" s="11">
        <v>495.89925336837769</v>
      </c>
      <c r="W163" s="11">
        <v>36054</v>
      </c>
      <c r="X163" s="11">
        <f t="shared" si="18"/>
        <v>0.35226164679564098</v>
      </c>
      <c r="Y163" s="11">
        <v>4.985809326171875E-3</v>
      </c>
      <c r="Z163" s="11">
        <v>39618</v>
      </c>
      <c r="AA163" s="11">
        <f t="shared" si="19"/>
        <v>0.48593503973899443</v>
      </c>
      <c r="AB163" s="11">
        <v>497.3391444683075</v>
      </c>
      <c r="AC163" s="11">
        <v>31509</v>
      </c>
      <c r="AD163" s="11">
        <f t="shared" si="20"/>
        <v>0.18179431488555645</v>
      </c>
    </row>
    <row r="164" spans="1:30" x14ac:dyDescent="0.3">
      <c r="A164" s="9" t="s">
        <v>167</v>
      </c>
      <c r="B164" s="28">
        <v>5</v>
      </c>
      <c r="C164" s="28">
        <v>50</v>
      </c>
      <c r="D164" s="7">
        <v>1800.1154384613001</v>
      </c>
      <c r="E164" s="7">
        <v>30595.718263950301</v>
      </c>
      <c r="F164" s="7">
        <v>30910.999986973198</v>
      </c>
      <c r="G164" s="8">
        <v>1.0199661064206099E-2</v>
      </c>
      <c r="H164" s="14">
        <v>1800.00866127014</v>
      </c>
      <c r="I164" s="14">
        <v>23538.023335898899</v>
      </c>
      <c r="J164" s="14">
        <v>33094.999995566199</v>
      </c>
      <c r="K164" s="15">
        <v>0.28877403417276398</v>
      </c>
      <c r="L164" s="23">
        <f t="shared" si="14"/>
        <v>30910.999986973198</v>
      </c>
      <c r="M164" s="11">
        <v>153.84572529792791</v>
      </c>
      <c r="N164" s="25">
        <v>43545</v>
      </c>
      <c r="O164" s="27">
        <f t="shared" si="15"/>
        <v>0.40872181483456183</v>
      </c>
      <c r="P164" s="11">
        <v>356.90502405166632</v>
      </c>
      <c r="Q164" s="11">
        <v>36655</v>
      </c>
      <c r="R164" s="11">
        <f t="shared" si="16"/>
        <v>0.1858238172639996</v>
      </c>
      <c r="S164" s="11">
        <v>448.97375345230103</v>
      </c>
      <c r="T164" s="11">
        <v>40023</v>
      </c>
      <c r="U164" s="11">
        <f t="shared" si="17"/>
        <v>0.29478179343492172</v>
      </c>
      <c r="V164" s="11">
        <v>520.92903399467468</v>
      </c>
      <c r="W164" s="11">
        <v>37065</v>
      </c>
      <c r="X164" s="11">
        <f t="shared" si="18"/>
        <v>0.19908770391188502</v>
      </c>
      <c r="Y164" s="11">
        <v>7.9808235168457031E-3</v>
      </c>
      <c r="Z164" s="11">
        <v>42127</v>
      </c>
      <c r="AA164" s="11">
        <f t="shared" si="19"/>
        <v>0.36284817759870447</v>
      </c>
      <c r="AB164" s="11">
        <v>681.04721307754517</v>
      </c>
      <c r="AC164" s="11">
        <v>35063</v>
      </c>
      <c r="AD164" s="11">
        <f t="shared" si="20"/>
        <v>0.13432111593855184</v>
      </c>
    </row>
    <row r="165" spans="1:30" x14ac:dyDescent="0.3">
      <c r="A165" s="9" t="s">
        <v>168</v>
      </c>
      <c r="B165" s="28">
        <v>5</v>
      </c>
      <c r="C165" s="28">
        <v>50</v>
      </c>
      <c r="D165" s="7">
        <v>1800.2178344726501</v>
      </c>
      <c r="E165" s="7">
        <v>29440.897715145999</v>
      </c>
      <c r="F165" s="7">
        <v>29698.999999999902</v>
      </c>
      <c r="G165" s="8">
        <v>8.6906052343148892E-3</v>
      </c>
      <c r="H165" s="14">
        <v>1800.02610015869</v>
      </c>
      <c r="I165" s="14">
        <v>23854.372790633599</v>
      </c>
      <c r="J165" s="14">
        <v>31115.999979929202</v>
      </c>
      <c r="K165" s="15">
        <v>0.233372772656495</v>
      </c>
      <c r="L165" s="23">
        <f t="shared" si="14"/>
        <v>29698.999999999902</v>
      </c>
      <c r="M165" s="11">
        <v>116.4603676795959</v>
      </c>
      <c r="N165" s="25">
        <v>38695</v>
      </c>
      <c r="O165" s="27">
        <f t="shared" si="15"/>
        <v>0.30290582174484421</v>
      </c>
      <c r="P165" s="11">
        <v>286.62823700904852</v>
      </c>
      <c r="Q165" s="11">
        <v>34147</v>
      </c>
      <c r="R165" s="11">
        <f t="shared" si="16"/>
        <v>0.14976935250345511</v>
      </c>
      <c r="S165" s="11">
        <v>378.84511399269098</v>
      </c>
      <c r="T165" s="11">
        <v>38711</v>
      </c>
      <c r="U165" s="11">
        <f t="shared" si="17"/>
        <v>0.30344456042291418</v>
      </c>
      <c r="V165" s="11">
        <v>476.11858987808228</v>
      </c>
      <c r="W165" s="11">
        <v>38711</v>
      </c>
      <c r="X165" s="11">
        <f t="shared" si="18"/>
        <v>0.30344456042291418</v>
      </c>
      <c r="Y165" s="11">
        <v>5.9826374053955078E-3</v>
      </c>
      <c r="Z165" s="11">
        <v>41639</v>
      </c>
      <c r="AA165" s="11">
        <f t="shared" si="19"/>
        <v>0.4020337385097188</v>
      </c>
      <c r="AB165" s="11">
        <v>518.96863698959351</v>
      </c>
      <c r="AC165" s="11">
        <v>33534</v>
      </c>
      <c r="AD165" s="11">
        <f t="shared" si="20"/>
        <v>0.12912892689989935</v>
      </c>
    </row>
    <row r="166" spans="1:30" x14ac:dyDescent="0.3">
      <c r="A166" s="9" t="s">
        <v>169</v>
      </c>
      <c r="B166" s="28">
        <v>5</v>
      </c>
      <c r="C166" s="28">
        <v>50</v>
      </c>
      <c r="D166" s="7">
        <v>1678.2281036376901</v>
      </c>
      <c r="E166" s="7">
        <v>24298.6941187558</v>
      </c>
      <c r="F166" s="7">
        <v>24299</v>
      </c>
      <c r="G166" s="8">
        <v>1.25882235554585E-5</v>
      </c>
      <c r="H166" s="14">
        <v>1800.0658378600999</v>
      </c>
      <c r="I166" s="14">
        <v>22854.873143194902</v>
      </c>
      <c r="J166" s="14">
        <v>25707.999999999902</v>
      </c>
      <c r="K166" s="15">
        <v>0.110982062268749</v>
      </c>
      <c r="L166" s="23">
        <f t="shared" si="14"/>
        <v>24299</v>
      </c>
      <c r="M166" s="11">
        <v>170.84969663620001</v>
      </c>
      <c r="N166" s="25">
        <v>33378</v>
      </c>
      <c r="O166" s="27">
        <f t="shared" si="15"/>
        <v>0.37363677517593319</v>
      </c>
      <c r="P166" s="11">
        <v>363.58170294761658</v>
      </c>
      <c r="Q166" s="11">
        <v>27367</v>
      </c>
      <c r="R166" s="11">
        <f t="shared" si="16"/>
        <v>0.12626033993168442</v>
      </c>
      <c r="S166" s="11">
        <v>416.17981219291693</v>
      </c>
      <c r="T166" s="11">
        <v>34430</v>
      </c>
      <c r="U166" s="11">
        <f t="shared" si="17"/>
        <v>0.41693073789044816</v>
      </c>
      <c r="V166" s="11">
        <v>557.42252421379089</v>
      </c>
      <c r="W166" s="11">
        <v>34433</v>
      </c>
      <c r="X166" s="11">
        <f t="shared" si="18"/>
        <v>0.41705419976130703</v>
      </c>
      <c r="Y166" s="11">
        <v>5.9847831726074219E-3</v>
      </c>
      <c r="Z166" s="11">
        <v>33376</v>
      </c>
      <c r="AA166" s="11">
        <f t="shared" si="19"/>
        <v>0.37355446726202723</v>
      </c>
      <c r="AB166" s="11">
        <v>504.72344183921808</v>
      </c>
      <c r="AC166" s="11">
        <v>27214</v>
      </c>
      <c r="AD166" s="11">
        <f t="shared" si="20"/>
        <v>0.11996378451788139</v>
      </c>
    </row>
    <row r="167" spans="1:30" x14ac:dyDescent="0.3">
      <c r="A167" s="9" t="s">
        <v>170</v>
      </c>
      <c r="B167" s="28">
        <v>5</v>
      </c>
      <c r="C167" s="28">
        <v>50</v>
      </c>
      <c r="D167" s="7">
        <v>1800.28330230712</v>
      </c>
      <c r="E167" s="7">
        <v>34598.361115813503</v>
      </c>
      <c r="F167" s="7">
        <v>34652.999974480001</v>
      </c>
      <c r="G167" s="8">
        <v>1.5767425246519899E-3</v>
      </c>
      <c r="H167" s="14">
        <v>1800.1383628845199</v>
      </c>
      <c r="I167" s="14">
        <v>26441.3702703934</v>
      </c>
      <c r="J167" s="14">
        <v>37963.999999999898</v>
      </c>
      <c r="K167" s="15">
        <v>0.303514638331222</v>
      </c>
      <c r="L167" s="23">
        <f t="shared" si="14"/>
        <v>34652.999974480001</v>
      </c>
      <c r="M167" s="11">
        <v>162.4292912483215</v>
      </c>
      <c r="N167" s="25">
        <v>47275</v>
      </c>
      <c r="O167" s="27">
        <f t="shared" si="15"/>
        <v>0.36423974936702153</v>
      </c>
      <c r="P167" s="11">
        <v>387.90914416313171</v>
      </c>
      <c r="Q167" s="11">
        <v>41329</v>
      </c>
      <c r="R167" s="11">
        <f t="shared" si="16"/>
        <v>0.19265287364547082</v>
      </c>
      <c r="S167" s="11">
        <v>601.26420164108276</v>
      </c>
      <c r="T167" s="11">
        <v>44944</v>
      </c>
      <c r="U167" s="11">
        <f t="shared" si="17"/>
        <v>0.29697284601906748</v>
      </c>
      <c r="V167" s="11">
        <v>784.50279974937439</v>
      </c>
      <c r="W167" s="11">
        <v>44944</v>
      </c>
      <c r="X167" s="11">
        <f t="shared" si="18"/>
        <v>0.29697284601906748</v>
      </c>
      <c r="Y167" s="11">
        <v>5.9835910797119141E-3</v>
      </c>
      <c r="Z167" s="11">
        <v>49315</v>
      </c>
      <c r="AA167" s="11">
        <f t="shared" si="19"/>
        <v>0.42310911137037899</v>
      </c>
      <c r="AB167" s="11">
        <v>631.89051413536072</v>
      </c>
      <c r="AC167" s="11">
        <v>39173</v>
      </c>
      <c r="AD167" s="11">
        <f t="shared" si="20"/>
        <v>0.13043603811643226</v>
      </c>
    </row>
    <row r="168" spans="1:30" x14ac:dyDescent="0.3">
      <c r="A168" s="9" t="s">
        <v>171</v>
      </c>
      <c r="B168" s="28">
        <v>5</v>
      </c>
      <c r="C168" s="28">
        <v>50</v>
      </c>
      <c r="D168" s="7">
        <v>1800.2186737060499</v>
      </c>
      <c r="E168" s="7">
        <v>27404.378253041799</v>
      </c>
      <c r="F168" s="7">
        <v>27646.999995987801</v>
      </c>
      <c r="G168" s="8">
        <v>8.7756987369755693E-3</v>
      </c>
      <c r="H168" s="14">
        <v>1800.0743770599299</v>
      </c>
      <c r="I168" s="14">
        <v>24199.8491612992</v>
      </c>
      <c r="J168" s="14">
        <v>29957.999947109201</v>
      </c>
      <c r="K168" s="15">
        <v>0.192207450296279</v>
      </c>
      <c r="L168" s="23">
        <f t="shared" si="14"/>
        <v>27646.999995987801</v>
      </c>
      <c r="M168" s="11">
        <v>163.12726140022281</v>
      </c>
      <c r="N168" s="25">
        <v>42860</v>
      </c>
      <c r="O168" s="27">
        <f t="shared" si="15"/>
        <v>0.55025861779650398</v>
      </c>
      <c r="P168" s="11">
        <v>331.1846034526825</v>
      </c>
      <c r="Q168" s="11">
        <v>31667</v>
      </c>
      <c r="R168" s="11">
        <f t="shared" si="16"/>
        <v>0.14540456485678704</v>
      </c>
      <c r="S168" s="11">
        <v>407.16712856292719</v>
      </c>
      <c r="T168" s="11">
        <v>37065</v>
      </c>
      <c r="U168" s="11">
        <f t="shared" si="17"/>
        <v>0.34065178881538549</v>
      </c>
      <c r="V168" s="11">
        <v>580.77369093894958</v>
      </c>
      <c r="W168" s="11">
        <v>34668</v>
      </c>
      <c r="X168" s="11">
        <f t="shared" si="18"/>
        <v>0.25395160433432573</v>
      </c>
      <c r="Y168" s="11">
        <v>4.0318965911865226E-3</v>
      </c>
      <c r="Z168" s="11">
        <v>39198</v>
      </c>
      <c r="AA168" s="11">
        <f t="shared" si="19"/>
        <v>0.41780301680791798</v>
      </c>
      <c r="AB168" s="11">
        <v>511.4903244972229</v>
      </c>
      <c r="AC168" s="11">
        <v>31287</v>
      </c>
      <c r="AD168" s="11">
        <f t="shared" si="20"/>
        <v>0.13165985475966452</v>
      </c>
    </row>
    <row r="169" spans="1:30" x14ac:dyDescent="0.3">
      <c r="A169" s="9" t="s">
        <v>172</v>
      </c>
      <c r="B169" s="28">
        <v>5</v>
      </c>
      <c r="C169" s="28">
        <v>50</v>
      </c>
      <c r="D169" s="7">
        <v>1800.20387268066</v>
      </c>
      <c r="E169" s="7">
        <v>20382.362619191899</v>
      </c>
      <c r="F169" s="7">
        <v>20535.999991877099</v>
      </c>
      <c r="G169" s="8">
        <v>7.4813679755559503E-3</v>
      </c>
      <c r="H169" s="14">
        <v>1800.0703659057599</v>
      </c>
      <c r="I169" s="14">
        <v>18891.847928105399</v>
      </c>
      <c r="J169" s="14">
        <v>22708.999985999901</v>
      </c>
      <c r="K169" s="15">
        <v>0.16808983487814599</v>
      </c>
      <c r="L169" s="23">
        <f t="shared" si="14"/>
        <v>20535.999991877099</v>
      </c>
      <c r="M169" s="11">
        <v>143.1720213890076</v>
      </c>
      <c r="N169" s="25">
        <v>32040</v>
      </c>
      <c r="O169" s="27">
        <f t="shared" si="15"/>
        <v>0.56018698931988919</v>
      </c>
      <c r="P169" s="11">
        <v>291.79980945587158</v>
      </c>
      <c r="Q169" s="11">
        <v>24800</v>
      </c>
      <c r="R169" s="11">
        <f t="shared" si="16"/>
        <v>0.20763537250728001</v>
      </c>
      <c r="S169" s="11">
        <v>325.00221991539001</v>
      </c>
      <c r="T169" s="11">
        <v>28491</v>
      </c>
      <c r="U169" s="11">
        <f t="shared" si="17"/>
        <v>0.38736852411713368</v>
      </c>
      <c r="V169" s="11">
        <v>402.93442106246948</v>
      </c>
      <c r="W169" s="11">
        <v>28491</v>
      </c>
      <c r="X169" s="11">
        <f t="shared" si="18"/>
        <v>0.38736852411713368</v>
      </c>
      <c r="Y169" s="11">
        <v>4.9855709075927726E-3</v>
      </c>
      <c r="Z169" s="11">
        <v>32727</v>
      </c>
      <c r="AA169" s="11">
        <f t="shared" si="19"/>
        <v>0.59364043693732871</v>
      </c>
      <c r="AB169" s="11">
        <v>488.35278487205511</v>
      </c>
      <c r="AC169" s="11">
        <v>23753</v>
      </c>
      <c r="AD169" s="11">
        <f t="shared" si="20"/>
        <v>0.15665173399860574</v>
      </c>
    </row>
    <row r="170" spans="1:30" x14ac:dyDescent="0.3">
      <c r="A170" s="9" t="s">
        <v>173</v>
      </c>
      <c r="B170" s="28">
        <v>5</v>
      </c>
      <c r="C170" s="28">
        <v>50</v>
      </c>
      <c r="D170" s="7">
        <v>1800.3941993713299</v>
      </c>
      <c r="E170" s="7">
        <v>30962.104943119899</v>
      </c>
      <c r="F170" s="7">
        <v>30984.9999926452</v>
      </c>
      <c r="G170" s="8">
        <v>7.3890752075899497E-4</v>
      </c>
      <c r="H170" s="14">
        <v>1800.01440238952</v>
      </c>
      <c r="I170" s="14">
        <v>23782.3071007502</v>
      </c>
      <c r="J170" s="14">
        <v>33110.999983157897</v>
      </c>
      <c r="K170" s="15">
        <v>0.281739992363648</v>
      </c>
      <c r="L170" s="23">
        <f t="shared" si="14"/>
        <v>30984.9999926452</v>
      </c>
      <c r="M170" s="11">
        <v>184.0498061180115</v>
      </c>
      <c r="N170" s="25">
        <v>38777</v>
      </c>
      <c r="O170" s="27">
        <f t="shared" si="15"/>
        <v>0.25147652119426689</v>
      </c>
      <c r="P170" s="11">
        <v>371.46260976791382</v>
      </c>
      <c r="Q170" s="11">
        <v>35010</v>
      </c>
      <c r="R170" s="11">
        <f t="shared" si="16"/>
        <v>0.12990156554172019</v>
      </c>
      <c r="S170" s="11">
        <v>463.33487367629999</v>
      </c>
      <c r="T170" s="11">
        <v>38470</v>
      </c>
      <c r="U170" s="11">
        <f t="shared" si="17"/>
        <v>0.24156850118223294</v>
      </c>
      <c r="V170" s="11">
        <v>506.29911494255072</v>
      </c>
      <c r="W170" s="11">
        <v>38779</v>
      </c>
      <c r="X170" s="11">
        <f t="shared" si="18"/>
        <v>0.2515410685559088</v>
      </c>
      <c r="Y170" s="11">
        <v>4.9874782562255859E-3</v>
      </c>
      <c r="Z170" s="11">
        <v>42913</v>
      </c>
      <c r="AA170" s="11">
        <f t="shared" si="19"/>
        <v>0.3849604650697469</v>
      </c>
      <c r="AB170" s="11">
        <v>632.68993997573853</v>
      </c>
      <c r="AC170" s="11">
        <v>34598</v>
      </c>
      <c r="AD170" s="11">
        <f t="shared" si="20"/>
        <v>0.11660480904348572</v>
      </c>
    </row>
    <row r="171" spans="1:30" x14ac:dyDescent="0.3">
      <c r="A171" s="9" t="s">
        <v>174</v>
      </c>
      <c r="B171" s="28">
        <v>5</v>
      </c>
      <c r="C171" s="28">
        <v>50</v>
      </c>
      <c r="D171" s="7">
        <v>1800.1672992706201</v>
      </c>
      <c r="E171" s="7">
        <v>24108.2249047115</v>
      </c>
      <c r="F171" s="7">
        <v>24325.999994907201</v>
      </c>
      <c r="G171" s="8">
        <v>8.9523592140628404E-3</v>
      </c>
      <c r="H171" s="14">
        <v>1800.0831890106199</v>
      </c>
      <c r="I171" s="14">
        <v>20813.599352423898</v>
      </c>
      <c r="J171" s="14">
        <v>25962.999999999902</v>
      </c>
      <c r="K171" s="15">
        <v>0.19833611861403</v>
      </c>
      <c r="L171" s="23">
        <f t="shared" si="14"/>
        <v>24325.999994907201</v>
      </c>
      <c r="M171" s="11">
        <v>132.3979940414429</v>
      </c>
      <c r="N171" s="25">
        <v>33733</v>
      </c>
      <c r="O171" s="27">
        <f t="shared" si="15"/>
        <v>0.3867055827946318</v>
      </c>
      <c r="P171" s="11">
        <v>323.23958873748779</v>
      </c>
      <c r="Q171" s="11">
        <v>27647</v>
      </c>
      <c r="R171" s="11">
        <f t="shared" si="16"/>
        <v>0.13652059548582057</v>
      </c>
      <c r="S171" s="11">
        <v>544.93532204627991</v>
      </c>
      <c r="T171" s="11">
        <v>26730</v>
      </c>
      <c r="U171" s="11">
        <f t="shared" si="17"/>
        <v>9.882430344471313E-2</v>
      </c>
      <c r="V171" s="11">
        <v>554.4340832233429</v>
      </c>
      <c r="W171" s="11">
        <v>27590</v>
      </c>
      <c r="X171" s="11">
        <f t="shared" si="18"/>
        <v>0.13417742357050638</v>
      </c>
      <c r="Y171" s="11">
        <v>4.9872398376464844E-3</v>
      </c>
      <c r="Z171" s="11">
        <v>35001</v>
      </c>
      <c r="AA171" s="11">
        <f t="shared" si="19"/>
        <v>0.43883088084056882</v>
      </c>
      <c r="AB171" s="11">
        <v>468.45648407936102</v>
      </c>
      <c r="AC171" s="11">
        <v>26899</v>
      </c>
      <c r="AD171" s="11">
        <f t="shared" si="20"/>
        <v>0.10577160263222367</v>
      </c>
    </row>
    <row r="172" spans="1:30" x14ac:dyDescent="0.3">
      <c r="A172" s="9" t="s">
        <v>175</v>
      </c>
      <c r="B172" s="28">
        <v>5</v>
      </c>
      <c r="C172" s="28">
        <v>50</v>
      </c>
      <c r="D172" s="7">
        <v>1800.1400833129801</v>
      </c>
      <c r="E172" s="7">
        <v>33362.966098824203</v>
      </c>
      <c r="F172" s="7">
        <v>33504.999989499898</v>
      </c>
      <c r="G172" s="8">
        <v>4.2391849192721601E-3</v>
      </c>
      <c r="H172" s="14">
        <v>1800.0668926239</v>
      </c>
      <c r="I172" s="14">
        <v>25252.323885229998</v>
      </c>
      <c r="J172" s="14">
        <v>36850.999999999804</v>
      </c>
      <c r="K172" s="15">
        <v>0.31474522034055702</v>
      </c>
      <c r="L172" s="23">
        <f t="shared" si="14"/>
        <v>33504.999989499898</v>
      </c>
      <c r="M172" s="11">
        <v>158.97958779335019</v>
      </c>
      <c r="N172" s="25">
        <v>48669</v>
      </c>
      <c r="O172" s="27">
        <f t="shared" si="15"/>
        <v>0.45258916625137546</v>
      </c>
      <c r="P172" s="11">
        <v>380.44141459465033</v>
      </c>
      <c r="Q172" s="11">
        <v>38314</v>
      </c>
      <c r="R172" s="11">
        <f t="shared" si="16"/>
        <v>0.14353081665444531</v>
      </c>
      <c r="S172" s="11">
        <v>735.27901649475098</v>
      </c>
      <c r="T172" s="11">
        <v>37199</v>
      </c>
      <c r="U172" s="11">
        <f t="shared" si="17"/>
        <v>0.11025220151194631</v>
      </c>
      <c r="V172" s="11">
        <v>624.21108675003052</v>
      </c>
      <c r="W172" s="11">
        <v>37082</v>
      </c>
      <c r="X172" s="11">
        <f t="shared" si="18"/>
        <v>0.10676018539385448</v>
      </c>
      <c r="Y172" s="11">
        <v>4.9860477447509774E-3</v>
      </c>
      <c r="Z172" s="11">
        <v>48831</v>
      </c>
      <c r="AA172" s="11">
        <f t="shared" si="19"/>
        <v>0.45742426549181026</v>
      </c>
      <c r="AB172" s="11">
        <v>530.42834877967834</v>
      </c>
      <c r="AC172" s="11">
        <v>37722</v>
      </c>
      <c r="AD172" s="11">
        <f t="shared" si="20"/>
        <v>0.12586181202273283</v>
      </c>
    </row>
    <row r="173" spans="1:30" x14ac:dyDescent="0.3">
      <c r="A173" s="9" t="s">
        <v>176</v>
      </c>
      <c r="B173" s="28">
        <v>5</v>
      </c>
      <c r="C173" s="28">
        <v>50</v>
      </c>
      <c r="D173" s="7">
        <v>320.29042434692298</v>
      </c>
      <c r="E173" s="7">
        <v>28914</v>
      </c>
      <c r="F173" s="7">
        <v>28914</v>
      </c>
      <c r="G173" s="8">
        <v>0</v>
      </c>
      <c r="H173" s="14">
        <v>1800.0837860107399</v>
      </c>
      <c r="I173" s="14">
        <v>21783.166068840601</v>
      </c>
      <c r="J173" s="14">
        <v>30473.999971818001</v>
      </c>
      <c r="K173" s="15">
        <v>0.28518848562757099</v>
      </c>
      <c r="L173" s="23">
        <f t="shared" si="14"/>
        <v>28914</v>
      </c>
      <c r="M173" s="11">
        <v>168.5498225688934</v>
      </c>
      <c r="N173" s="25">
        <v>39636</v>
      </c>
      <c r="O173" s="27">
        <f t="shared" si="15"/>
        <v>0.37082382236978628</v>
      </c>
      <c r="P173" s="11">
        <v>392.43387460708618</v>
      </c>
      <c r="Q173" s="11">
        <v>35672</v>
      </c>
      <c r="R173" s="11">
        <f t="shared" si="16"/>
        <v>0.23372760600401191</v>
      </c>
      <c r="S173" s="11">
        <v>596.14198160171509</v>
      </c>
      <c r="T173" s="11">
        <v>32448</v>
      </c>
      <c r="U173" s="11">
        <f t="shared" si="17"/>
        <v>0.12222452791035485</v>
      </c>
      <c r="V173" s="11">
        <v>623.43938183784485</v>
      </c>
      <c r="W173" s="11">
        <v>33529</v>
      </c>
      <c r="X173" s="11">
        <f t="shared" si="18"/>
        <v>0.15961126098083972</v>
      </c>
      <c r="Y173" s="11">
        <v>5.9831142425537109E-3</v>
      </c>
      <c r="Z173" s="11">
        <v>40300</v>
      </c>
      <c r="AA173" s="11">
        <f t="shared" si="19"/>
        <v>0.39378847617071316</v>
      </c>
      <c r="AB173" s="11">
        <v>616.18378353118896</v>
      </c>
      <c r="AC173" s="11">
        <v>33342</v>
      </c>
      <c r="AD173" s="11">
        <f t="shared" si="20"/>
        <v>0.15314380576883171</v>
      </c>
    </row>
    <row r="174" spans="1:30" x14ac:dyDescent="0.3">
      <c r="A174" s="9" t="s">
        <v>177</v>
      </c>
      <c r="B174" s="28">
        <v>5</v>
      </c>
      <c r="C174" s="28">
        <v>50</v>
      </c>
      <c r="D174" s="7">
        <v>1800.2190513610799</v>
      </c>
      <c r="E174" s="7">
        <v>24122.348120231101</v>
      </c>
      <c r="F174" s="7">
        <v>24149.999999999902</v>
      </c>
      <c r="G174" s="8">
        <v>1.1450053734512499E-3</v>
      </c>
      <c r="H174" s="14">
        <v>1800.0575580596901</v>
      </c>
      <c r="I174" s="14">
        <v>22455.196721371402</v>
      </c>
      <c r="J174" s="14">
        <v>27340.999964090501</v>
      </c>
      <c r="K174" s="15">
        <v>0.178698776531071</v>
      </c>
      <c r="L174" s="23">
        <f t="shared" si="14"/>
        <v>24149.999999999902</v>
      </c>
      <c r="M174" s="11">
        <v>160.63890790939331</v>
      </c>
      <c r="N174" s="25">
        <v>35751</v>
      </c>
      <c r="O174" s="27">
        <f t="shared" si="15"/>
        <v>0.48037267080745943</v>
      </c>
      <c r="P174" s="11">
        <v>349.6548273563385</v>
      </c>
      <c r="Q174" s="11">
        <v>27653</v>
      </c>
      <c r="R174" s="11">
        <f t="shared" si="16"/>
        <v>0.14505175983437318</v>
      </c>
      <c r="S174" s="11">
        <v>540.36744666099548</v>
      </c>
      <c r="T174" s="11">
        <v>33438</v>
      </c>
      <c r="U174" s="11">
        <f t="shared" si="17"/>
        <v>0.38459627329193108</v>
      </c>
      <c r="V174" s="11">
        <v>519.61262392997742</v>
      </c>
      <c r="W174" s="11">
        <v>32265</v>
      </c>
      <c r="X174" s="11">
        <f t="shared" si="18"/>
        <v>0.33602484472050231</v>
      </c>
      <c r="Y174" s="11">
        <v>4.9865245819091797E-3</v>
      </c>
      <c r="Z174" s="11">
        <v>34455</v>
      </c>
      <c r="AA174" s="11">
        <f t="shared" si="19"/>
        <v>0.42670807453416731</v>
      </c>
      <c r="AB174" s="11">
        <v>553.72003626823425</v>
      </c>
      <c r="AC174" s="11">
        <v>27481</v>
      </c>
      <c r="AD174" s="11">
        <f t="shared" si="20"/>
        <v>0.13792960662526343</v>
      </c>
    </row>
    <row r="175" spans="1:30" x14ac:dyDescent="0.3">
      <c r="A175" s="9" t="s">
        <v>178</v>
      </c>
      <c r="B175" s="28">
        <v>5</v>
      </c>
      <c r="C175" s="28">
        <v>50</v>
      </c>
      <c r="D175" s="7">
        <v>1800.26402854919</v>
      </c>
      <c r="E175" s="7">
        <v>22789.960436759498</v>
      </c>
      <c r="F175" s="7">
        <v>22869.999999999902</v>
      </c>
      <c r="G175" s="8">
        <v>3.49976227548578E-3</v>
      </c>
      <c r="H175" s="14">
        <v>1800.05919647216</v>
      </c>
      <c r="I175" s="14">
        <v>21063.263336963999</v>
      </c>
      <c r="J175" s="14">
        <v>25743.999964635801</v>
      </c>
      <c r="K175" s="15">
        <v>0.181818545451432</v>
      </c>
      <c r="L175" s="23">
        <f t="shared" si="14"/>
        <v>22869.999999999902</v>
      </c>
      <c r="M175" s="11">
        <v>144.07070565223691</v>
      </c>
      <c r="N175" s="25">
        <v>34353</v>
      </c>
      <c r="O175" s="27">
        <f t="shared" si="15"/>
        <v>0.50209881941408607</v>
      </c>
      <c r="P175" s="11">
        <v>366.99418258666992</v>
      </c>
      <c r="Q175" s="11">
        <v>26910</v>
      </c>
      <c r="R175" s="11">
        <f t="shared" si="16"/>
        <v>0.17665063401836972</v>
      </c>
      <c r="S175" s="11">
        <v>486.71756863594061</v>
      </c>
      <c r="T175" s="11">
        <v>28692</v>
      </c>
      <c r="U175" s="11">
        <f t="shared" si="17"/>
        <v>0.25456930476607448</v>
      </c>
      <c r="V175" s="11">
        <v>423.68967437744141</v>
      </c>
      <c r="W175" s="11">
        <v>26646</v>
      </c>
      <c r="X175" s="11">
        <f t="shared" si="18"/>
        <v>0.16510712724093199</v>
      </c>
      <c r="Y175" s="11">
        <v>4.9872398376464844E-3</v>
      </c>
      <c r="Z175" s="11">
        <v>32563</v>
      </c>
      <c r="AA175" s="11">
        <f t="shared" si="19"/>
        <v>0.42383034543070136</v>
      </c>
      <c r="AB175" s="11">
        <v>449.75036120414728</v>
      </c>
      <c r="AC175" s="11">
        <v>25554</v>
      </c>
      <c r="AD175" s="11">
        <f t="shared" si="20"/>
        <v>0.11735898557062133</v>
      </c>
    </row>
    <row r="176" spans="1:30" x14ac:dyDescent="0.3">
      <c r="A176" s="9" t="s">
        <v>179</v>
      </c>
      <c r="B176" s="28">
        <v>5</v>
      </c>
      <c r="C176" s="28">
        <v>50</v>
      </c>
      <c r="D176" s="7">
        <v>1800.0967693328801</v>
      </c>
      <c r="E176" s="7">
        <v>21590.0588725054</v>
      </c>
      <c r="F176" s="7">
        <v>21624.999992842801</v>
      </c>
      <c r="G176" s="8">
        <v>1.6157743513965301E-3</v>
      </c>
      <c r="H176" s="14">
        <v>1800.0601158141999</v>
      </c>
      <c r="I176" s="14">
        <v>18539.194015501998</v>
      </c>
      <c r="J176" s="14">
        <v>23539.999969406999</v>
      </c>
      <c r="K176" s="15">
        <v>0.212438655922013</v>
      </c>
      <c r="L176" s="23">
        <f t="shared" si="14"/>
        <v>21624.999992842801</v>
      </c>
      <c r="M176" s="11">
        <v>141.7640559673309</v>
      </c>
      <c r="N176" s="25">
        <v>33026</v>
      </c>
      <c r="O176" s="27">
        <f t="shared" si="15"/>
        <v>0.52721387333782999</v>
      </c>
      <c r="P176" s="11">
        <v>361.10299587249762</v>
      </c>
      <c r="Q176" s="11">
        <v>25265</v>
      </c>
      <c r="R176" s="11">
        <f t="shared" si="16"/>
        <v>0.16832369980864395</v>
      </c>
      <c r="S176" s="11">
        <v>560.12243103981018</v>
      </c>
      <c r="T176" s="11">
        <v>25753</v>
      </c>
      <c r="U176" s="11">
        <f t="shared" si="17"/>
        <v>0.19089017380455206</v>
      </c>
      <c r="V176" s="11">
        <v>639.64159321784973</v>
      </c>
      <c r="W176" s="11">
        <v>24891</v>
      </c>
      <c r="X176" s="11">
        <f t="shared" si="18"/>
        <v>0.15102890211505865</v>
      </c>
      <c r="Y176" s="11">
        <v>4.9860477447509774E-3</v>
      </c>
      <c r="Z176" s="11">
        <v>31303</v>
      </c>
      <c r="AA176" s="11">
        <f t="shared" si="19"/>
        <v>0.44753757273342498</v>
      </c>
      <c r="AB176" s="11">
        <v>594.44758915901184</v>
      </c>
      <c r="AC176" s="11">
        <v>23931</v>
      </c>
      <c r="AD176" s="11">
        <f t="shared" si="20"/>
        <v>0.10663583851655091</v>
      </c>
    </row>
    <row r="177" spans="1:30" x14ac:dyDescent="0.3">
      <c r="A177" s="9" t="s">
        <v>180</v>
      </c>
      <c r="B177" s="28">
        <v>5</v>
      </c>
      <c r="C177" s="28">
        <v>50</v>
      </c>
      <c r="D177" s="7">
        <v>1800.1896266937199</v>
      </c>
      <c r="E177" s="7">
        <v>28620.023699867099</v>
      </c>
      <c r="F177" s="7">
        <v>28824.999971295201</v>
      </c>
      <c r="G177" s="8">
        <v>7.1110588597461796E-3</v>
      </c>
      <c r="H177" s="14">
        <v>1800.0146999359099</v>
      </c>
      <c r="I177" s="14">
        <v>22717.977743174801</v>
      </c>
      <c r="J177" s="14">
        <v>30707.999999850701</v>
      </c>
      <c r="K177" s="15">
        <v>0.260193508424993</v>
      </c>
      <c r="L177" s="23">
        <f t="shared" si="14"/>
        <v>28824.999971295201</v>
      </c>
      <c r="M177" s="11">
        <v>129.16804885864261</v>
      </c>
      <c r="N177" s="25">
        <v>40169</v>
      </c>
      <c r="O177" s="27">
        <f t="shared" si="15"/>
        <v>0.39354726938426693</v>
      </c>
      <c r="P177" s="11">
        <v>299.36522960662842</v>
      </c>
      <c r="Q177" s="11">
        <v>34571</v>
      </c>
      <c r="R177" s="11">
        <f t="shared" si="16"/>
        <v>0.19934085115097441</v>
      </c>
      <c r="S177" s="11">
        <v>443.02348923683172</v>
      </c>
      <c r="T177" s="11">
        <v>35217</v>
      </c>
      <c r="U177" s="11">
        <f t="shared" si="17"/>
        <v>0.22175195264770664</v>
      </c>
      <c r="V177" s="11">
        <v>467.93102693557739</v>
      </c>
      <c r="W177" s="11">
        <v>37313</v>
      </c>
      <c r="X177" s="11">
        <f t="shared" si="18"/>
        <v>0.29446661013555608</v>
      </c>
      <c r="Y177" s="11">
        <v>5.9826374053955078E-3</v>
      </c>
      <c r="Z177" s="11">
        <v>42143</v>
      </c>
      <c r="AA177" s="11">
        <f t="shared" si="19"/>
        <v>0.46202948974734648</v>
      </c>
      <c r="AB177" s="11">
        <v>510.75656294822687</v>
      </c>
      <c r="AC177" s="11">
        <v>31946</v>
      </c>
      <c r="AD177" s="11">
        <f t="shared" si="20"/>
        <v>0.10827406875326225</v>
      </c>
    </row>
    <row r="178" spans="1:30" x14ac:dyDescent="0.3">
      <c r="A178" s="9" t="s">
        <v>181</v>
      </c>
      <c r="B178" s="28">
        <v>5</v>
      </c>
      <c r="C178" s="28">
        <v>50</v>
      </c>
      <c r="D178" s="7">
        <v>1800.2143421173</v>
      </c>
      <c r="E178" s="7">
        <v>28684.294608212698</v>
      </c>
      <c r="F178" s="7">
        <v>28709.999991329201</v>
      </c>
      <c r="G178" s="8">
        <v>8.9534598134020395E-4</v>
      </c>
      <c r="H178" s="14">
        <v>1800.0522327423</v>
      </c>
      <c r="I178" s="14">
        <v>24072.673311278901</v>
      </c>
      <c r="J178" s="14">
        <v>31027</v>
      </c>
      <c r="K178" s="15">
        <v>0.224137902108521</v>
      </c>
      <c r="L178" s="23">
        <f t="shared" si="14"/>
        <v>28709.999991329201</v>
      </c>
      <c r="M178" s="11">
        <v>157.46843838691709</v>
      </c>
      <c r="N178" s="25">
        <v>39328</v>
      </c>
      <c r="O178" s="27">
        <f t="shared" si="15"/>
        <v>0.36983629438793364</v>
      </c>
      <c r="P178" s="11">
        <v>361.67374205589289</v>
      </c>
      <c r="Q178" s="11">
        <v>33402</v>
      </c>
      <c r="R178" s="11">
        <f t="shared" si="16"/>
        <v>0.16342737757185108</v>
      </c>
      <c r="S178" s="11">
        <v>588.18121385574341</v>
      </c>
      <c r="T178" s="11">
        <v>35425</v>
      </c>
      <c r="U178" s="11">
        <f t="shared" si="17"/>
        <v>0.23389063081500583</v>
      </c>
      <c r="V178" s="11">
        <v>585.3786289691925</v>
      </c>
      <c r="W178" s="11">
        <v>36594</v>
      </c>
      <c r="X178" s="11">
        <f t="shared" si="18"/>
        <v>0.27460815085516793</v>
      </c>
      <c r="Y178" s="11">
        <v>6.9811344146728524E-3</v>
      </c>
      <c r="Z178" s="11">
        <v>42235</v>
      </c>
      <c r="AA178" s="11">
        <f t="shared" si="19"/>
        <v>0.47109021291381148</v>
      </c>
      <c r="AB178" s="11">
        <v>497.01570653915411</v>
      </c>
      <c r="AC178" s="11">
        <v>33156</v>
      </c>
      <c r="AD178" s="11">
        <f t="shared" si="20"/>
        <v>0.15485893451806163</v>
      </c>
    </row>
    <row r="179" spans="1:30" x14ac:dyDescent="0.3">
      <c r="A179" s="9" t="s">
        <v>182</v>
      </c>
      <c r="B179" s="28">
        <v>5</v>
      </c>
      <c r="C179" s="28">
        <v>50</v>
      </c>
      <c r="D179" s="7">
        <v>317.761651992797</v>
      </c>
      <c r="E179" s="7">
        <v>34085.465307557002</v>
      </c>
      <c r="F179" s="7">
        <v>34087.999999999898</v>
      </c>
      <c r="G179" s="8">
        <v>7.4357323484070795E-5</v>
      </c>
      <c r="H179" s="14">
        <v>1800.0554504394499</v>
      </c>
      <c r="I179" s="14">
        <v>26650.914875829199</v>
      </c>
      <c r="J179" s="14">
        <v>37780.9999784541</v>
      </c>
      <c r="K179" s="15">
        <v>0.29459477274217799</v>
      </c>
      <c r="L179" s="23">
        <f t="shared" si="14"/>
        <v>34087.999999999898</v>
      </c>
      <c r="M179" s="11">
        <v>143.84887909889221</v>
      </c>
      <c r="N179" s="25">
        <v>46844</v>
      </c>
      <c r="O179" s="27">
        <f t="shared" si="15"/>
        <v>0.37420793241023642</v>
      </c>
      <c r="P179" s="11">
        <v>364.24363684654242</v>
      </c>
      <c r="Q179" s="11">
        <v>42830</v>
      </c>
      <c r="R179" s="11">
        <f t="shared" si="16"/>
        <v>0.25645388406477726</v>
      </c>
      <c r="S179" s="11">
        <v>505.55060601234442</v>
      </c>
      <c r="T179" s="11">
        <v>44635</v>
      </c>
      <c r="U179" s="11">
        <f t="shared" si="17"/>
        <v>0.30940506923257843</v>
      </c>
      <c r="V179" s="11">
        <v>565.98902177810669</v>
      </c>
      <c r="W179" s="11">
        <v>42359</v>
      </c>
      <c r="X179" s="11">
        <f t="shared" si="18"/>
        <v>0.24263670499883028</v>
      </c>
      <c r="Y179" s="11">
        <v>4.9870014190673828E-3</v>
      </c>
      <c r="Z179" s="11">
        <v>48346</v>
      </c>
      <c r="AA179" s="11">
        <f t="shared" si="19"/>
        <v>0.41827035907064491</v>
      </c>
      <c r="AB179" s="11">
        <v>537.98264956474304</v>
      </c>
      <c r="AC179" s="11">
        <v>40422</v>
      </c>
      <c r="AD179" s="11">
        <f t="shared" si="20"/>
        <v>0.18581318939216501</v>
      </c>
    </row>
    <row r="180" spans="1:30" x14ac:dyDescent="0.3">
      <c r="A180" s="9" t="s">
        <v>183</v>
      </c>
      <c r="B180" s="28">
        <v>5</v>
      </c>
      <c r="C180" s="28">
        <v>50</v>
      </c>
      <c r="D180" s="7">
        <v>441.462594985961</v>
      </c>
      <c r="E180" s="7">
        <v>29448.708450251499</v>
      </c>
      <c r="F180" s="7">
        <v>29451</v>
      </c>
      <c r="G180" s="8">
        <v>7.7808894384048699E-5</v>
      </c>
      <c r="H180" s="14">
        <v>1800.1052722930899</v>
      </c>
      <c r="I180" s="14">
        <v>22238.429993387399</v>
      </c>
      <c r="J180" s="14">
        <v>31095.999663412498</v>
      </c>
      <c r="K180" s="15">
        <v>0.28484595336701302</v>
      </c>
      <c r="L180" s="23">
        <f t="shared" si="14"/>
        <v>29451</v>
      </c>
      <c r="M180" s="11">
        <v>157.734411239624</v>
      </c>
      <c r="N180" s="25">
        <v>39554</v>
      </c>
      <c r="O180" s="27">
        <f t="shared" si="15"/>
        <v>0.34304437879868255</v>
      </c>
      <c r="P180" s="11">
        <v>437.09071683883673</v>
      </c>
      <c r="Q180" s="11">
        <v>33894</v>
      </c>
      <c r="R180" s="11">
        <f t="shared" si="16"/>
        <v>0.15086075175715596</v>
      </c>
      <c r="S180" s="11">
        <v>630.10162615776062</v>
      </c>
      <c r="T180" s="11">
        <v>35345</v>
      </c>
      <c r="U180" s="11">
        <f t="shared" si="17"/>
        <v>0.20012902787681233</v>
      </c>
      <c r="V180" s="11">
        <v>603.94190788269043</v>
      </c>
      <c r="W180" s="11">
        <v>35261</v>
      </c>
      <c r="X180" s="11">
        <f t="shared" si="18"/>
        <v>0.1972768327051713</v>
      </c>
      <c r="Y180" s="11">
        <v>3.9880275726318359E-3</v>
      </c>
      <c r="Z180" s="11">
        <v>42029</v>
      </c>
      <c r="AA180" s="11">
        <f t="shared" si="19"/>
        <v>0.42708227224882006</v>
      </c>
      <c r="AB180" s="11">
        <v>622.38218665122986</v>
      </c>
      <c r="AC180" s="11">
        <v>32394</v>
      </c>
      <c r="AD180" s="11">
        <f t="shared" si="20"/>
        <v>9.9928695120708969E-2</v>
      </c>
    </row>
    <row r="181" spans="1:30" x14ac:dyDescent="0.3">
      <c r="A181" s="9" t="s">
        <v>184</v>
      </c>
      <c r="B181" s="28">
        <v>5</v>
      </c>
      <c r="C181" s="28">
        <v>50</v>
      </c>
      <c r="D181" s="7">
        <v>1610.42114257812</v>
      </c>
      <c r="E181" s="7">
        <v>32186.829643459601</v>
      </c>
      <c r="F181" s="7">
        <v>32190</v>
      </c>
      <c r="G181" s="8">
        <v>9.84888642550338E-5</v>
      </c>
      <c r="H181" s="14">
        <v>1800.0043087005599</v>
      </c>
      <c r="I181" s="14">
        <v>25314.187885144202</v>
      </c>
      <c r="J181" s="14">
        <v>34012.999943598603</v>
      </c>
      <c r="K181" s="15">
        <v>0.25574962728600897</v>
      </c>
      <c r="L181" s="23">
        <f t="shared" si="14"/>
        <v>32190</v>
      </c>
      <c r="M181" s="11">
        <v>159.44688749313349</v>
      </c>
      <c r="N181" s="25">
        <v>43450</v>
      </c>
      <c r="O181" s="27">
        <f t="shared" si="15"/>
        <v>0.34979807393600498</v>
      </c>
      <c r="P181" s="11">
        <v>374.38460087776178</v>
      </c>
      <c r="Q181" s="11">
        <v>36417</v>
      </c>
      <c r="R181" s="11">
        <f t="shared" si="16"/>
        <v>0.13131407269338305</v>
      </c>
      <c r="S181" s="11">
        <v>590.49805355072021</v>
      </c>
      <c r="T181" s="11">
        <v>40342</v>
      </c>
      <c r="U181" s="11">
        <f t="shared" si="17"/>
        <v>0.25324634979807392</v>
      </c>
      <c r="V181" s="11">
        <v>620.75421285629272</v>
      </c>
      <c r="W181" s="11">
        <v>39836</v>
      </c>
      <c r="X181" s="11">
        <f t="shared" si="18"/>
        <v>0.23752718235476855</v>
      </c>
      <c r="Y181" s="11">
        <v>4.9710273742675781E-3</v>
      </c>
      <c r="Z181" s="11">
        <v>46295</v>
      </c>
      <c r="AA181" s="11">
        <f t="shared" si="19"/>
        <v>0.43817955886921406</v>
      </c>
      <c r="AB181" s="11">
        <v>565.81063795089722</v>
      </c>
      <c r="AC181" s="11">
        <v>35950</v>
      </c>
      <c r="AD181" s="11">
        <f t="shared" si="20"/>
        <v>0.11680646163404784</v>
      </c>
    </row>
    <row r="182" spans="1:30" x14ac:dyDescent="0.3">
      <c r="P182" s="11"/>
      <c r="Q182" s="11"/>
      <c r="S182" s="11"/>
      <c r="T182" s="11"/>
      <c r="V182" s="11"/>
      <c r="W182" s="11"/>
      <c r="AB182" s="11"/>
      <c r="AC182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13"/>
  <sheetViews>
    <sheetView workbookViewId="0">
      <selection activeCell="A2" sqref="A2"/>
    </sheetView>
  </sheetViews>
  <sheetFormatPr defaultRowHeight="14.5" x14ac:dyDescent="0.3"/>
  <cols>
    <col min="1" max="1" width="45.09765625" bestFit="1" customWidth="1"/>
    <col min="2" max="5" width="13.09765625" bestFit="1" customWidth="1"/>
    <col min="8" max="11" width="9.59765625" bestFit="1" customWidth="1"/>
  </cols>
  <sheetData>
    <row r="2" spans="1:11" x14ac:dyDescent="0.3">
      <c r="A2" s="11" t="s">
        <v>237</v>
      </c>
    </row>
    <row r="3" spans="1:11" x14ac:dyDescent="0.3">
      <c r="A3" s="29" t="s">
        <v>213</v>
      </c>
      <c r="B3" s="29" t="s">
        <v>212</v>
      </c>
      <c r="G3" s="37" t="s">
        <v>214</v>
      </c>
      <c r="H3" s="37" t="s">
        <v>215</v>
      </c>
      <c r="I3" s="37"/>
      <c r="J3" s="37"/>
      <c r="K3" s="37" t="s">
        <v>216</v>
      </c>
    </row>
    <row r="4" spans="1:11" x14ac:dyDescent="0.3">
      <c r="A4" s="29" t="s">
        <v>210</v>
      </c>
      <c r="B4" s="32">
        <v>15</v>
      </c>
      <c r="C4" s="32">
        <v>25</v>
      </c>
      <c r="D4" s="32">
        <v>50</v>
      </c>
      <c r="E4" s="32" t="s">
        <v>211</v>
      </c>
      <c r="G4" s="37"/>
      <c r="H4">
        <v>15</v>
      </c>
      <c r="I4">
        <v>25</v>
      </c>
      <c r="J4">
        <v>50</v>
      </c>
      <c r="K4" s="37"/>
    </row>
    <row r="5" spans="1:11" x14ac:dyDescent="0.3">
      <c r="A5" s="31">
        <v>2</v>
      </c>
      <c r="B5" s="30">
        <v>0.19134496763029124</v>
      </c>
      <c r="C5" s="30">
        <v>0.42703117426304288</v>
      </c>
      <c r="D5" s="30">
        <v>0.74689368416002111</v>
      </c>
      <c r="E5" s="30">
        <v>0.45508994201778508</v>
      </c>
      <c r="G5">
        <v>2</v>
      </c>
      <c r="H5" s="33">
        <v>0.19134496763029124</v>
      </c>
      <c r="I5" s="33">
        <v>0.42703117426304288</v>
      </c>
      <c r="J5" s="33">
        <v>0.74689368416002111</v>
      </c>
      <c r="K5" s="33">
        <v>0.45508994201778508</v>
      </c>
    </row>
    <row r="6" spans="1:11" x14ac:dyDescent="0.3">
      <c r="A6" s="31">
        <v>3</v>
      </c>
      <c r="B6" s="30">
        <v>0.11153520815175502</v>
      </c>
      <c r="C6" s="30">
        <v>0.30756645664722226</v>
      </c>
      <c r="D6" s="30">
        <v>0.615924752574454</v>
      </c>
      <c r="E6" s="30">
        <v>0.34500880579114379</v>
      </c>
      <c r="G6">
        <v>3</v>
      </c>
      <c r="H6" s="33">
        <v>0.11153520815175502</v>
      </c>
      <c r="I6" s="33">
        <v>0.30756645664722226</v>
      </c>
      <c r="J6" s="33">
        <v>0.615924752574454</v>
      </c>
      <c r="K6" s="33">
        <v>0.34500880579114379</v>
      </c>
    </row>
    <row r="7" spans="1:11" x14ac:dyDescent="0.3">
      <c r="A7" s="31">
        <v>5</v>
      </c>
      <c r="B7" s="30">
        <v>8.7592649982860774E-2</v>
      </c>
      <c r="C7" s="30">
        <v>0.15117213412941699</v>
      </c>
      <c r="D7" s="30">
        <v>0.4077160622797284</v>
      </c>
      <c r="E7" s="30">
        <v>0.21549361546400211</v>
      </c>
      <c r="G7">
        <v>5</v>
      </c>
      <c r="H7" s="33">
        <v>8.7592649982860774E-2</v>
      </c>
      <c r="I7" s="33">
        <v>0.15117213412941699</v>
      </c>
      <c r="J7" s="33">
        <v>0.4077160622797284</v>
      </c>
      <c r="K7" s="33">
        <v>0.21549361546400211</v>
      </c>
    </row>
    <row r="8" spans="1:11" x14ac:dyDescent="0.3">
      <c r="A8" s="31" t="s">
        <v>211</v>
      </c>
      <c r="B8" s="30">
        <v>0.13015760858830233</v>
      </c>
      <c r="C8" s="30">
        <v>0.29525658834656082</v>
      </c>
      <c r="D8" s="30">
        <v>0.59017816633806774</v>
      </c>
      <c r="E8" s="30">
        <v>0.33853078775764367</v>
      </c>
      <c r="G8" t="s">
        <v>216</v>
      </c>
      <c r="H8" s="33">
        <v>0.13015760858830233</v>
      </c>
      <c r="I8" s="33">
        <v>0.29525658834656082</v>
      </c>
      <c r="J8" s="33">
        <v>0.59017816633806774</v>
      </c>
      <c r="K8" s="33">
        <v>0.33853078775764367</v>
      </c>
    </row>
    <row r="10" spans="1:11" x14ac:dyDescent="0.3">
      <c r="H10" s="34">
        <v>0.11481305852563242</v>
      </c>
      <c r="I10" s="34">
        <v>0.21095675389067167</v>
      </c>
      <c r="J10" s="34">
        <v>0.60754663963313393</v>
      </c>
      <c r="K10" s="34">
        <v>0.31110548401647936</v>
      </c>
    </row>
    <row r="11" spans="1:11" x14ac:dyDescent="0.3">
      <c r="H11" s="34">
        <v>7.9151337886154388E-2</v>
      </c>
      <c r="I11" s="34">
        <v>0.14863782467062708</v>
      </c>
      <c r="J11" s="34">
        <v>0.42948350172739352</v>
      </c>
      <c r="K11" s="34">
        <v>0.21909088809472504</v>
      </c>
    </row>
    <row r="12" spans="1:11" x14ac:dyDescent="0.3">
      <c r="H12" s="34">
        <v>7.139158648477302E-2</v>
      </c>
      <c r="I12" s="34">
        <v>9.4585566807393676E-2</v>
      </c>
      <c r="J12" s="34">
        <v>0.1637048121126406</v>
      </c>
      <c r="K12" s="34">
        <v>0.10989398846826909</v>
      </c>
    </row>
    <row r="13" spans="1:11" x14ac:dyDescent="0.3">
      <c r="H13" s="35">
        <v>8.8451994298853281E-2</v>
      </c>
      <c r="I13" s="35">
        <v>0.15139338178956416</v>
      </c>
      <c r="J13" s="35">
        <v>0.400244984491056</v>
      </c>
      <c r="K13" s="35">
        <v>0.21336345352649116</v>
      </c>
    </row>
  </sheetData>
  <mergeCells count="3">
    <mergeCell ref="H3:J3"/>
    <mergeCell ref="K3:K4"/>
    <mergeCell ref="G3:G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model_relax</vt:lpstr>
      <vt:lpstr>model_not_relax</vt:lpstr>
      <vt:lpstr>tabu</vt:lpstr>
      <vt:lpstr>gap</vt:lpstr>
      <vt:lpstr>工作表7</vt:lpstr>
      <vt:lpstr>工作表6</vt:lpstr>
      <vt:lpstr>工作表11</vt:lpstr>
      <vt:lpstr>summary</vt:lpstr>
      <vt:lpstr>pivot table</vt:lpstr>
      <vt:lpstr>listing_without_weighted</vt:lpstr>
      <vt:lpstr>listing1</vt:lpstr>
      <vt:lpstr>listing2</vt:lpstr>
      <vt:lpstr>listing3</vt:lpstr>
      <vt:lpstr>listing3_time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2021-03-03T11:03:46Z</dcterms:modified>
</cp:coreProperties>
</file>