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anellnapper/Downloads/"/>
    </mc:Choice>
  </mc:AlternateContent>
  <xr:revisionPtr revIDLastSave="0" documentId="13_ncr:1_{EA9DF9C6-7227-9E4C-97C5-4F236C413882}" xr6:coauthVersionLast="47" xr6:coauthVersionMax="47" xr10:uidLastSave="{00000000-0000-0000-0000-000000000000}"/>
  <bookViews>
    <workbookView xWindow="35740" yWindow="500" windowWidth="26760" windowHeight="13580" activeTab="2" xr2:uid="{00000000-000D-0000-FFFF-FFFF00000000}"/>
  </bookViews>
  <sheets>
    <sheet name="Kickstarter" sheetId="1" r:id="rId1"/>
    <sheet name="Theater Outcomes by Launch Date" sheetId="17" r:id="rId2"/>
    <sheet name="Outcomes Based on Goals" sheetId="18" r:id="rId3"/>
    <sheet name="Category Statistics" sheetId="4" r:id="rId4"/>
    <sheet name="Subcategory Statistics" sheetId="5" r:id="rId5"/>
    <sheet name="Outcomes Based on Launch Date" sheetId="7" r:id="rId6"/>
    <sheet name="Edinburgh Research" sheetId="9" r:id="rId7"/>
  </sheets>
  <definedNames>
    <definedName name="_xlnm._FilterDatabase" localSheetId="0" hidden="1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8" l="1"/>
  <c r="H4" i="18"/>
  <c r="H5" i="18"/>
  <c r="H6" i="18"/>
  <c r="H7" i="18"/>
  <c r="H8" i="18"/>
  <c r="H9" i="18"/>
  <c r="H10" i="18"/>
  <c r="H11" i="18"/>
  <c r="H12" i="18"/>
  <c r="H13" i="18"/>
  <c r="H2" i="18"/>
  <c r="G3" i="18"/>
  <c r="G4" i="18"/>
  <c r="G5" i="18"/>
  <c r="G6" i="18"/>
  <c r="G7" i="18"/>
  <c r="G8" i="18"/>
  <c r="G9" i="18"/>
  <c r="G10" i="18"/>
  <c r="G11" i="18"/>
  <c r="G12" i="18"/>
  <c r="G13" i="18"/>
  <c r="G2" i="18"/>
  <c r="F3" i="18"/>
  <c r="F4" i="18"/>
  <c r="F5" i="18"/>
  <c r="F6" i="18"/>
  <c r="F7" i="18"/>
  <c r="F8" i="18"/>
  <c r="F9" i="18"/>
  <c r="F10" i="18"/>
  <c r="F11" i="18"/>
  <c r="F12" i="18"/>
  <c r="F13" i="18"/>
  <c r="F2" i="18"/>
  <c r="E3" i="18"/>
  <c r="E4" i="18"/>
  <c r="E5" i="18"/>
  <c r="E6" i="18"/>
  <c r="E7" i="18"/>
  <c r="E8" i="18"/>
  <c r="E9" i="18"/>
  <c r="E10" i="18"/>
  <c r="E11" i="18"/>
  <c r="E12" i="18"/>
  <c r="E13" i="18"/>
  <c r="E2" i="18"/>
  <c r="D2" i="18"/>
  <c r="C2" i="18"/>
  <c r="D3" i="18"/>
  <c r="C3" i="18"/>
  <c r="D4" i="18"/>
  <c r="C4" i="18"/>
  <c r="D5" i="18"/>
  <c r="C5" i="18"/>
  <c r="D6" i="18"/>
  <c r="C6" i="18"/>
  <c r="D7" i="18"/>
  <c r="C7" i="18"/>
  <c r="C13" i="18"/>
  <c r="D13" i="18"/>
  <c r="B13" i="18"/>
  <c r="C12" i="18"/>
  <c r="D12" i="18"/>
  <c r="B12" i="18"/>
  <c r="C11" i="18"/>
  <c r="D11" i="18"/>
  <c r="B11" i="18"/>
  <c r="C10" i="18"/>
  <c r="D10" i="18"/>
  <c r="B10" i="18"/>
  <c r="C9" i="18"/>
  <c r="D9" i="18"/>
  <c r="B9" i="18"/>
  <c r="D8" i="18"/>
  <c r="C8" i="18"/>
  <c r="B8" i="18"/>
  <c r="B7" i="18"/>
  <c r="B6" i="18"/>
  <c r="B5" i="18"/>
  <c r="B4" i="18"/>
  <c r="B3" i="18"/>
  <c r="B2" i="18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2" i="9"/>
  <c r="B3" i="9"/>
  <c r="B4" i="9"/>
  <c r="B5" i="9"/>
  <c r="B6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<sst xmlns="http://schemas.openxmlformats.org/spreadsheetml/2006/main" count="33036" uniqueCount="8404">
  <si>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</si>
  <si>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</si>
  <si>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</si>
  <si>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</si>
  <si>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</si>
  <si>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</si>
  <si>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</si>
  <si>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</si>
  <si>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</si>
  <si>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</si>
  <si>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</si>
  <si>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</si>
  <si>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</si>
  <si>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</si>
  <si>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</si>
  <si>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</si>
  <si>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</si>
  <si>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</si>
  <si>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</si>
  <si>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</si>
  <si>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</si>
  <si>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</si>
  <si>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</si>
  <si>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</si>
  <si>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</si>
  <si>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</si>
  <si>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</si>
  <si>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</si>
  <si>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</si>
  <si>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</si>
  <si>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</si>
  <si>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</si>
  <si>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</si>
  <si>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</si>
  <si>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</si>
  <si>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</si>
  <si>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</si>
  <si>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</si>
  <si>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</si>
  <si>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</si>
  <si>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</si>
  <si>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</si>
  <si>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</si>
  <si>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</si>
  <si>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</si>
  <si>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</si>
  <si>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</si>
  <si>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</si>
  <si>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</si>
  <si>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</si>
  <si>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</si>
  <si>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</si>
  <si>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</si>
  <si>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</si>
  <si>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</si>
  <si>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</si>
  <si>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</si>
  <si>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</si>
  <si>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</si>
  <si>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</si>
  <si>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</si>
  <si>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</si>
  <si>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</si>
  <si>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</si>
  <si>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</si>
  <si>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</si>
  <si>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</si>
  <si>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</si>
  <si>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</si>
  <si>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</si>
  <si>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</si>
  <si>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</si>
  <si>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</si>
  <si>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</si>
  <si>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</si>
  <si>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</si>
  <si>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</si>
  <si>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</si>
  <si>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</si>
  <si>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</si>
  <si>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</si>
  <si>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</si>
  <si>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</si>
  <si>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</si>
  <si>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</si>
  <si>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</si>
  <si>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</si>
  <si>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</si>
  <si>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</si>
  <si>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</si>
  <si>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</si>
  <si>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</si>
  <si>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</si>
  <si>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</si>
  <si>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</si>
  <si>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</si>
  <si>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</si>
  <si>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</si>
  <si>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</si>
  <si>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</si>
  <si>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</si>
  <si>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</si>
  <si>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</si>
  <si>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</si>
  <si>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</si>
  <si>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</si>
  <si>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</si>
  <si>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</si>
  <si>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</si>
  <si>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</si>
  <si>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</si>
  <si>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</si>
  <si>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</si>
  <si>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</si>
  <si>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</si>
  <si>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</si>
  <si>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</si>
  <si>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</si>
  <si>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</si>
  <si>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</si>
  <si>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</si>
  <si>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</si>
  <si>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</si>
  <si>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</si>
  <si>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</si>
  <si>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</si>
  <si>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</si>
  <si>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</si>
  <si>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</si>
  <si>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</si>
  <si>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</si>
  <si>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</si>
  <si>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</si>
  <si>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</si>
  <si>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</si>
  <si>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</si>
  <si>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</si>
  <si>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</si>
  <si>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</si>
  <si>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</si>
  <si>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</si>
  <si>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</si>
  <si>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</si>
  <si>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</si>
  <si>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</si>
  <si>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</si>
  <si>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</si>
  <si>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</si>
  <si>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</si>
  <si>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</si>
  <si>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</si>
  <si>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</si>
  <si>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</si>
  <si>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</si>
  <si>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</si>
  <si>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</si>
  <si>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</si>
  <si>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</si>
  <si>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</si>
  <si>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</si>
  <si>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</si>
  <si>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</si>
  <si>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</si>
  <si>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</si>
  <si>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</si>
  <si>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</si>
  <si>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</si>
  <si>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</si>
  <si>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</si>
  <si>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</si>
  <si>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</si>
  <si>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</si>
  <si>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</si>
  <si>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</si>
  <si>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</si>
  <si>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</si>
  <si>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</si>
  <si>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</si>
  <si>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</si>
  <si>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</si>
  <si>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</si>
  <si>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</si>
  <si>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</si>
  <si>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</si>
  <si>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</si>
  <si>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</si>
  <si>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</si>
  <si>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</si>
  <si>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</si>
  <si>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</si>
  <si>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</si>
  <si>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</si>
  <si>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</si>
  <si>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</si>
  <si>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</si>
  <si>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</si>
  <si>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</si>
  <si>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</si>
  <si>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</si>
  <si>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</si>
  <si>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</si>
  <si>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</si>
  <si>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</si>
  <si>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</si>
  <si>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</si>
  <si>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</si>
  <si>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</si>
  <si>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</si>
  <si>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</si>
  <si>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</si>
  <si>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</si>
  <si>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</si>
  <si>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</si>
  <si>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</si>
  <si>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</si>
  <si>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</si>
  <si>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</si>
  <si>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</si>
  <si>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</si>
  <si>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</si>
  <si>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</si>
  <si>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</si>
  <si>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</si>
  <si>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</si>
  <si>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</si>
  <si>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</si>
  <si>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</si>
  <si>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</si>
  <si>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</si>
  <si>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</si>
  <si>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</si>
  <si>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</si>
  <si>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</si>
  <si>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</si>
  <si>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</si>
  <si>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</si>
  <si>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</si>
  <si>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</si>
  <si>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</si>
  <si>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</si>
  <si>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</si>
  <si>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</si>
  <si>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</si>
  <si>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</si>
  <si>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</si>
  <si>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</si>
  <si>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</si>
  <si>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</si>
  <si>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</si>
  <si>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</si>
  <si>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</si>
  <si>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</si>
  <si>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</si>
  <si>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</si>
  <si>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</si>
  <si>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</si>
  <si>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</si>
  <si>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</si>
  <si>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</si>
  <si>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</si>
  <si>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</si>
  <si>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</si>
  <si>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</si>
  <si>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</si>
  <si>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</si>
  <si>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</si>
  <si>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</si>
  <si>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</si>
  <si>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</si>
  <si>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</si>
  <si>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</si>
  <si>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</si>
  <si>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</si>
  <si>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</si>
  <si>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</si>
  <si>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</si>
  <si>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</si>
  <si>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</si>
  <si>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</si>
  <si>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</si>
  <si>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</si>
  <si>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</si>
  <si>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</si>
  <si>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</si>
  <si>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</si>
  <si>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</si>
  <si>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</si>
  <si>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</si>
  <si>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</si>
  <si>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</si>
  <si>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</si>
  <si>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</si>
  <si>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</si>
  <si>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</si>
  <si>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</si>
  <si>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</si>
  <si>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</si>
  <si>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</si>
  <si>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</si>
  <si>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</si>
  <si>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</si>
  <si>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</si>
  <si>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</si>
  <si>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</si>
  <si>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</si>
  <si>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</si>
  <si>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</si>
  <si>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</si>
  <si>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</si>
  <si>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</si>
  <si>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</si>
  <si>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</si>
  <si>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</si>
  <si>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</si>
  <si>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</si>
  <si>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</si>
  <si>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</si>
  <si>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</si>
  <si>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</si>
  <si>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</si>
  <si>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</si>
  <si>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</si>
  <si>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</si>
  <si>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</si>
  <si>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</si>
  <si>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</si>
  <si>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</si>
  <si>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</si>
  <si>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</si>
  <si>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</si>
  <si>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</si>
  <si>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</si>
  <si>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</si>
  <si>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</si>
  <si>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</si>
  <si>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</si>
  <si>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</si>
  <si>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</si>
  <si>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</si>
  <si>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</si>
  <si>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</si>
  <si>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</si>
  <si>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</si>
  <si>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</si>
  <si>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</si>
  <si>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</si>
  <si>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</si>
  <si>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</si>
  <si>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</si>
  <si>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</si>
  <si>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</si>
  <si>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</si>
  <si>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</si>
  <si>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</si>
  <si>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</si>
  <si>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</si>
  <si>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</si>
  <si>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</si>
  <si>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</si>
  <si>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</si>
  <si>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</si>
  <si>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</si>
  <si>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</si>
  <si>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</si>
  <si>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</si>
  <si>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</si>
  <si>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</si>
  <si>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</si>
  <si>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</si>
  <si>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</si>
  <si>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</si>
  <si>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</si>
  <si>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</si>
  <si>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</si>
  <si>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</si>
  <si>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</si>
  <si>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</si>
  <si>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</si>
  <si>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</si>
  <si>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</si>
  <si>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</si>
  <si>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</si>
  <si>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</si>
  <si>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</si>
  <si>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</si>
  <si>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</si>
  <si>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</si>
  <si>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</si>
  <si>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</si>
  <si>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</si>
  <si>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</si>
  <si>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</si>
  <si>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</si>
  <si>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</si>
  <si>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</si>
  <si>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</si>
  <si>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</si>
  <si>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</si>
  <si>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</si>
  <si>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</si>
  <si>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</si>
  <si>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</si>
  <si>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</si>
  <si>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</si>
  <si>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</si>
  <si>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</si>
  <si>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</si>
  <si>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</si>
  <si>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</si>
  <si>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</si>
  <si>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</si>
  <si>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</si>
  <si>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</si>
  <si>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</si>
  <si>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</si>
  <si>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</si>
  <si>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</si>
  <si>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</si>
  <si>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</si>
  <si>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</si>
  <si>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</si>
  <si>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</si>
  <si>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</si>
  <si>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</si>
  <si>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</si>
  <si>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</si>
  <si>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</si>
  <si>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</si>
  <si>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</si>
  <si>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</si>
  <si>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</si>
  <si>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</si>
  <si>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</si>
  <si>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</si>
  <si>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</si>
  <si>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</si>
  <si>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</si>
  <si>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</si>
  <si>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</si>
  <si>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</si>
  <si>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</si>
  <si>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</si>
  <si>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</si>
  <si>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</si>
  <si>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</si>
  <si>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</si>
  <si>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</si>
  <si>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</si>
  <si>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</si>
  <si>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</si>
  <si>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</si>
  <si>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</si>
  <si>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</si>
  <si>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</si>
  <si>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</si>
  <si>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</si>
  <si>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</si>
  <si>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</si>
  <si>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</si>
  <si>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</si>
  <si>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</si>
  <si>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</si>
  <si>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</si>
  <si>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</si>
  <si>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</si>
  <si>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</si>
  <si>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</si>
  <si>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</si>
  <si>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</si>
  <si>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</si>
  <si>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</si>
  <si>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</si>
  <si>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</si>
  <si>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</si>
  <si>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</si>
  <si>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</si>
  <si>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</si>
  <si>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</si>
  <si>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</si>
  <si>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</si>
  <si>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</si>
  <si>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</si>
  <si>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</si>
  <si>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</si>
  <si>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</si>
  <si>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</si>
  <si>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</si>
  <si>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</si>
  <si>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</si>
  <si>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</si>
  <si>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</si>
  <si>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</si>
  <si>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</si>
  <si>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</si>
  <si>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</si>
  <si>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</si>
  <si>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</si>
  <si>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</si>
  <si>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</si>
  <si>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</si>
  <si>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</si>
  <si>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</si>
  <si>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</si>
  <si>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</si>
  <si>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</si>
  <si>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</si>
  <si>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</si>
  <si>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</si>
  <si>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</si>
  <si>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</si>
  <si>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</si>
  <si>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</si>
  <si>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</si>
  <si>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</si>
  <si>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</si>
  <si>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</si>
  <si>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</si>
  <si>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</si>
  <si>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</si>
  <si>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</si>
  <si>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</si>
  <si>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</si>
  <si>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</si>
  <si>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</si>
  <si>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</si>
  <si>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</si>
  <si>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</si>
  <si>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</si>
  <si>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</si>
  <si>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</si>
  <si>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</si>
  <si>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</si>
  <si>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</si>
  <si>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</si>
  <si>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</si>
  <si>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</si>
  <si>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</si>
  <si>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</si>
  <si>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</si>
  <si>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</si>
  <si>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</si>
  <si>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</si>
  <si>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</si>
  <si>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</si>
  <si>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</si>
  <si>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</si>
  <si>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</si>
  <si>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</si>
  <si>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</si>
  <si>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</si>
  <si>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</si>
  <si>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</si>
  <si>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</si>
  <si>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</si>
  <si>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</si>
  <si>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</si>
  <si>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</si>
  <si>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</si>
  <si>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</si>
  <si>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</si>
  <si>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</si>
  <si>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</si>
  <si>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</si>
  <si>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</si>
  <si>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</si>
  <si>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</si>
  <si>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</si>
  <si>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</si>
  <si>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</si>
  <si>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</si>
  <si>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</si>
  <si>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</si>
  <si>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</si>
  <si>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</si>
  <si>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</si>
  <si>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</si>
  <si>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</si>
  <si>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</si>
  <si>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</si>
  <si>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</si>
  <si>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</si>
  <si>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</si>
  <si>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</si>
  <si>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</si>
  <si>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</si>
  <si>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</si>
  <si>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</si>
  <si>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</si>
  <si>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</si>
  <si>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</si>
  <si>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</si>
  <si>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</si>
  <si>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</si>
  <si>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</si>
  <si>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</si>
  <si>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</si>
  <si>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</si>
  <si>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</si>
  <si>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</si>
  <si>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</si>
  <si>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</si>
  <si>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</si>
  <si>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</si>
  <si>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</si>
  <si>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</si>
  <si>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</si>
  <si>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</si>
  <si>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</si>
  <si>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</si>
  <si>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</si>
  <si>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</si>
  <si>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</si>
  <si>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</si>
  <si>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</si>
  <si>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</si>
  <si>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</si>
  <si>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</si>
  <si>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</si>
  <si>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</si>
  <si>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</si>
  <si>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</si>
  <si>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</si>
  <si>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</si>
  <si>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</si>
  <si>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</si>
  <si>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</si>
  <si>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</si>
  <si>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</si>
  <si>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</si>
  <si>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</si>
  <si>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</si>
  <si>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</si>
  <si>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</si>
  <si>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</si>
  <si>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</si>
  <si>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</si>
  <si>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</si>
  <si>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</si>
  <si>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</si>
  <si>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</si>
  <si>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</si>
  <si>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</si>
  <si>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</si>
  <si>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</si>
  <si>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</si>
  <si>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</si>
  <si>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</si>
  <si>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</si>
  <si>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</si>
  <si>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</si>
  <si>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</si>
  <si>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</si>
  <si>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</si>
  <si>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</si>
  <si>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</si>
  <si>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</si>
  <si>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</si>
  <si>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</si>
  <si>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</si>
  <si>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</si>
  <si>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</si>
  <si>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</si>
  <si>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</si>
  <si>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</si>
  <si>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</si>
  <si>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</si>
  <si>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</si>
  <si>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</si>
  <si>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</si>
  <si>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</si>
  <si>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</si>
  <si>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</si>
  <si>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</si>
  <si>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</si>
  <si>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</si>
  <si>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</si>
  <si>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</si>
  <si>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</si>
  <si>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</si>
  <si>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</si>
  <si>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</si>
  <si>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</si>
  <si>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</si>
  <si>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</si>
  <si>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</si>
  <si>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</si>
  <si>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</si>
  <si>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</si>
  <si>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</si>
  <si>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</si>
  <si>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</si>
  <si>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</si>
  <si>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</si>
  <si>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</si>
  <si>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</si>
  <si>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</si>
  <si>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</si>
  <si>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</si>
  <si>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</si>
  <si>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</si>
  <si>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</si>
  <si>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</si>
  <si>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</si>
  <si>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</si>
  <si>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</si>
  <si>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</si>
  <si>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</si>
  <si>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</si>
  <si>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</si>
  <si>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</si>
  <si>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</si>
  <si>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</si>
  <si>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</si>
  <si>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</si>
  <si>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</si>
  <si>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</si>
  <si>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</si>
  <si>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</si>
  <si>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</si>
  <si>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</si>
  <si>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</si>
  <si>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</si>
  <si>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</si>
  <si>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</si>
  <si>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</si>
  <si>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</si>
  <si>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</si>
  <si>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</si>
  <si>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</si>
  <si>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</si>
  <si>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</si>
  <si>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</si>
  <si>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</si>
  <si>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</si>
  <si>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</si>
  <si>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</si>
  <si>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</si>
  <si>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</si>
  <si>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</si>
  <si>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</si>
  <si>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</si>
  <si>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</si>
  <si>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</si>
  <si>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</si>
  <si>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</si>
  <si>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</si>
  <si>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</si>
  <si>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</si>
  <si>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</si>
  <si>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</si>
  <si>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</si>
  <si>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</si>
  <si>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</si>
  <si>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</si>
  <si>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</si>
  <si>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</si>
  <si>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</si>
  <si>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</si>
  <si>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</si>
  <si>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</si>
  <si>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</si>
  <si>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</si>
  <si>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</si>
  <si>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</si>
  <si>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</si>
  <si>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</si>
  <si>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</si>
  <si>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</si>
  <si>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</si>
  <si>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</si>
  <si>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</si>
  <si>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</si>
  <si>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</si>
  <si>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</si>
  <si>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</si>
  <si>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</si>
  <si>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</si>
  <si>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</si>
  <si>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</si>
  <si>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</si>
  <si>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</si>
  <si>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</si>
  <si>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</si>
  <si>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</si>
  <si>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</si>
  <si>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</si>
  <si>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</si>
  <si>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</si>
  <si>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</si>
  <si>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</si>
  <si>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</si>
  <si>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</si>
  <si>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</si>
  <si>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</si>
  <si>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</si>
  <si>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</si>
  <si>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</si>
  <si>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</si>
  <si>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</si>
  <si>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</si>
  <si>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</si>
  <si>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</si>
  <si>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</si>
  <si>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</si>
  <si>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</si>
  <si>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</si>
  <si>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</si>
  <si>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</si>
  <si>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</si>
  <si>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</si>
  <si>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</si>
  <si>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</si>
  <si>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</si>
  <si>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</si>
  <si>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</si>
  <si>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</si>
  <si>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</si>
  <si>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</si>
  <si>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</si>
  <si>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</si>
  <si>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</si>
  <si>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</si>
  <si>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</si>
  <si>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</si>
  <si>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</si>
  <si>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</si>
  <si>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</si>
  <si>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</si>
  <si>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</si>
  <si>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</si>
  <si>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</si>
  <si>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</si>
  <si>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</si>
  <si>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</si>
  <si>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</si>
  <si>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</si>
  <si>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</si>
  <si>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</si>
  <si>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</si>
  <si>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</si>
  <si>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</si>
  <si>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</si>
  <si>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</si>
  <si>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</si>
  <si>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</si>
  <si>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</si>
  <si>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</si>
  <si>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</si>
  <si>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</si>
  <si>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</si>
  <si>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</si>
  <si>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</si>
  <si>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</si>
  <si>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</si>
  <si>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</si>
  <si>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</si>
  <si>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</si>
  <si>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</si>
  <si>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</si>
  <si>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</si>
  <si>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</si>
  <si>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</si>
  <si>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</si>
  <si>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</si>
  <si>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</si>
  <si>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</si>
  <si>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</si>
  <si>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</si>
  <si>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</si>
  <si>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</si>
  <si>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</si>
  <si>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</si>
  <si>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</si>
  <si>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</si>
  <si>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</si>
  <si>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</si>
  <si>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</si>
  <si>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</si>
  <si>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</si>
  <si>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</si>
  <si>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</si>
  <si>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</si>
  <si>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</si>
  <si>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</si>
  <si>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</si>
  <si>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</si>
  <si>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</si>
  <si>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</si>
  <si>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</si>
  <si>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</si>
  <si>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</si>
  <si>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</si>
  <si>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</si>
  <si>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</si>
  <si>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</si>
  <si>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</si>
  <si>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</si>
  <si>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</si>
  <si>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</si>
  <si>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</si>
  <si>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</si>
  <si>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</si>
  <si>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</si>
  <si>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</si>
  <si>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</si>
  <si>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</si>
  <si>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</si>
  <si>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</si>
  <si>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</si>
  <si>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</si>
  <si>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</si>
  <si>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</si>
  <si>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</si>
  <si>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</si>
  <si>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</si>
  <si>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</si>
  <si>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</si>
  <si>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</si>
  <si>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</si>
  <si>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</si>
  <si>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</si>
  <si>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</si>
  <si>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</si>
  <si>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</si>
  <si>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</si>
  <si>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</si>
  <si>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</si>
  <si>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</si>
  <si>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</si>
  <si>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</si>
  <si>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</si>
  <si>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</si>
  <si>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</si>
  <si>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</si>
  <si>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</si>
  <si>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</si>
  <si>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</si>
  <si>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</si>
  <si>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</si>
  <si>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</si>
  <si>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</si>
  <si>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</si>
  <si>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</si>
  <si>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</si>
  <si>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</si>
  <si>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</si>
  <si>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</si>
  <si>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</si>
  <si>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</si>
  <si>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</si>
  <si>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</si>
  <si>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</si>
  <si>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</si>
  <si>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</si>
  <si>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</si>
  <si>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</si>
  <si>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</si>
  <si>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</si>
  <si>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</si>
  <si>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</si>
  <si>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</si>
  <si>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</si>
  <si>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</si>
  <si>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</si>
  <si>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</si>
  <si>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</si>
  <si>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</si>
  <si>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</si>
  <si>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</si>
  <si>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</si>
  <si>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</si>
  <si>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</si>
  <si>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</si>
  <si>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</si>
  <si>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</si>
  <si>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</si>
  <si>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</si>
  <si>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</si>
  <si>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</si>
  <si>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</si>
  <si>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</si>
  <si>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</si>
  <si>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</si>
  <si>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</si>
  <si>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</si>
  <si>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</si>
  <si>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</si>
  <si>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</si>
  <si>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</si>
  <si>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</si>
  <si>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</si>
  <si>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</si>
  <si>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</si>
  <si>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</si>
  <si>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</si>
  <si>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</si>
  <si>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</si>
  <si>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</si>
  <si>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</si>
  <si>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</si>
  <si>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</si>
  <si>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</si>
  <si>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</si>
  <si>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</si>
  <si>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</si>
  <si>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</si>
  <si>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</si>
  <si>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</si>
  <si>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</si>
  <si>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</si>
  <si>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</si>
  <si>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</si>
  <si>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</si>
  <si>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</si>
  <si>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</si>
  <si>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</si>
  <si>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</si>
  <si>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</si>
  <si>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</si>
  <si>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</si>
  <si>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</si>
  <si>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</si>
  <si>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</si>
  <si>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</si>
  <si>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</si>
  <si>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</si>
  <si>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</si>
  <si>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</si>
  <si>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</si>
  <si>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</si>
  <si>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</si>
  <si>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</si>
  <si>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</si>
  <si>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</si>
  <si>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</si>
  <si>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</si>
  <si>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</si>
  <si>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</si>
  <si>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</si>
  <si>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</si>
  <si>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</si>
  <si>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</si>
  <si>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</si>
  <si>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</si>
  <si>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</si>
  <si>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</si>
  <si>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</si>
  <si>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</si>
  <si>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</si>
  <si>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</si>
  <si>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</si>
  <si>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</si>
  <si>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</si>
  <si>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</si>
  <si>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</si>
  <si>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</si>
  <si>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</si>
  <si>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</si>
  <si>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</si>
  <si>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</si>
  <si>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</si>
  <si>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</si>
  <si>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</si>
  <si>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</si>
  <si>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</si>
  <si>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</si>
  <si>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</si>
  <si>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</si>
  <si>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</si>
  <si>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</si>
  <si>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</si>
  <si>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</si>
  <si>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</si>
  <si>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</si>
  <si>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</si>
  <si>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</si>
  <si>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</si>
  <si>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</si>
  <si>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</si>
  <si>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</si>
  <si>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</si>
  <si>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</si>
  <si>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</si>
  <si>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</si>
  <si>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</si>
  <si>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</si>
  <si>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</si>
  <si>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</si>
  <si>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</si>
  <si>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</si>
  <si>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</si>
  <si>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</si>
  <si>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</si>
  <si>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</si>
  <si>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</si>
  <si>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</si>
  <si>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</si>
  <si>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</si>
  <si>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</si>
  <si>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</si>
  <si>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</si>
  <si>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</si>
  <si>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</si>
  <si>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</si>
  <si>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</si>
  <si>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</si>
  <si>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</si>
  <si>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</si>
  <si>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</si>
  <si>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</si>
  <si>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</si>
  <si>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</si>
  <si>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</si>
  <si>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</si>
  <si>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</si>
  <si>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</si>
  <si>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</si>
  <si>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</si>
  <si>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</si>
  <si>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</si>
  <si>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</si>
  <si>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</si>
  <si>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</si>
  <si>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</si>
  <si>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</si>
  <si>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</si>
  <si>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</si>
  <si>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</si>
  <si>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</si>
  <si>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</si>
  <si>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</si>
  <si>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</si>
  <si>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</si>
  <si>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</si>
  <si>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</si>
  <si>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</si>
  <si>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</si>
  <si>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</si>
  <si>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</si>
  <si>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</si>
  <si>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</si>
  <si>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</si>
  <si>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</si>
  <si>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</si>
  <si>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</si>
  <si>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</si>
  <si>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</si>
  <si>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</si>
  <si>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</si>
  <si>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</si>
  <si>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</si>
  <si>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</si>
  <si>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</si>
  <si>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</si>
  <si>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</si>
  <si>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</si>
  <si>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</si>
  <si>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</si>
  <si>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</si>
  <si>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</si>
  <si>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</si>
  <si>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</si>
  <si>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</si>
  <si>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</si>
  <si>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</si>
  <si>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</si>
  <si>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</si>
  <si>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</si>
  <si>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</si>
  <si>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</si>
  <si>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</si>
  <si>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</si>
  <si>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</si>
  <si>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</si>
  <si>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</si>
  <si>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</si>
  <si>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</si>
  <si>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</si>
  <si>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</si>
  <si>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</si>
  <si>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</si>
  <si>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</si>
  <si>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</si>
  <si>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</si>
  <si>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</si>
  <si>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</si>
  <si>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</si>
  <si>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</si>
  <si>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</si>
  <si>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</si>
  <si>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</si>
  <si>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</si>
  <si>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</si>
  <si>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</si>
  <si>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</si>
  <si>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</si>
  <si>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</si>
  <si>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</si>
  <si>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</si>
  <si>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</si>
  <si>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</si>
  <si>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</si>
  <si>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</si>
  <si>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</si>
  <si>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</si>
  <si>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</si>
  <si>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</si>
  <si>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</si>
  <si>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</si>
  <si>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</si>
  <si>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</si>
  <si>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</si>
  <si>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</si>
  <si>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</si>
  <si>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</si>
  <si>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</si>
  <si>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</si>
  <si>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</si>
  <si>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</si>
  <si>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</si>
  <si>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</si>
  <si>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</si>
  <si>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</si>
  <si>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</si>
  <si>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</si>
  <si>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</si>
  <si>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</si>
  <si>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</si>
  <si>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</si>
  <si>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</si>
  <si>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</si>
  <si>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</si>
  <si>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</si>
  <si>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</si>
  <si>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</si>
  <si>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</si>
  <si>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</si>
  <si>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</si>
  <si>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</si>
  <si>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</si>
  <si>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</si>
  <si>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</si>
  <si>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</si>
  <si>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</si>
  <si>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</si>
  <si>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</si>
  <si>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</si>
  <si>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</si>
  <si>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</si>
  <si>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</si>
  <si>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</si>
  <si>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</si>
  <si>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</si>
  <si>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</si>
  <si>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</si>
  <si>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</si>
  <si>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</si>
  <si>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</si>
  <si>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</si>
  <si>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</si>
  <si>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</si>
  <si>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</si>
  <si>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</si>
  <si>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</si>
  <si>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</si>
  <si>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</si>
  <si>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</si>
  <si>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</si>
  <si>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</si>
  <si>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</si>
  <si>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</si>
  <si>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</si>
  <si>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</si>
  <si>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</si>
  <si>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</si>
  <si>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</si>
  <si>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</si>
  <si>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</si>
  <si>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</si>
  <si>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</si>
  <si>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</si>
  <si>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</si>
  <si>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</si>
  <si>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</si>
  <si>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</si>
  <si>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</si>
  <si>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</si>
  <si>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</si>
  <si>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</si>
  <si>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</si>
  <si>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</si>
  <si>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</si>
  <si>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</si>
  <si>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</si>
  <si>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</si>
  <si>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</si>
  <si>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</si>
  <si>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</si>
  <si>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</si>
  <si>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</si>
  <si>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</si>
  <si>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</si>
  <si>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</si>
  <si>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</si>
  <si>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</si>
  <si>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</si>
  <si>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</si>
  <si>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</si>
  <si>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</si>
  <si>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</si>
  <si>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</si>
  <si>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</si>
  <si>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</si>
  <si>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</si>
  <si>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</si>
  <si>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</si>
  <si>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</si>
  <si>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</si>
  <si>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</si>
  <si>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</si>
  <si>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</si>
  <si>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</si>
  <si>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</si>
  <si>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</si>
  <si>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</si>
  <si>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</si>
  <si>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</si>
  <si>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</si>
  <si>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</si>
  <si>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</si>
  <si>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</si>
  <si>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</si>
  <si>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</si>
  <si>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</si>
  <si>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</si>
  <si>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</si>
  <si>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</si>
  <si>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</si>
  <si>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</si>
  <si>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</si>
  <si>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</si>
  <si>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</si>
  <si>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</si>
  <si>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</si>
  <si>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</si>
  <si>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</si>
  <si>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</si>
  <si>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</si>
  <si>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</si>
  <si>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</si>
  <si>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</si>
  <si>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</si>
  <si>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</si>
  <si>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</si>
  <si>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</si>
  <si>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</si>
  <si>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</si>
  <si>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</si>
  <si>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</si>
  <si>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</si>
  <si>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</si>
  <si>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</si>
  <si>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</si>
  <si>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</si>
  <si>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</si>
  <si>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</si>
  <si>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</si>
  <si>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</si>
  <si>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</si>
  <si>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</si>
  <si>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</si>
  <si>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</si>
  <si>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</si>
  <si>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</si>
  <si>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</si>
  <si>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</si>
  <si>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</si>
  <si>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</si>
  <si>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</si>
  <si>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</si>
  <si>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</si>
  <si>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</si>
  <si>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</si>
  <si>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</si>
  <si>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</si>
  <si>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</si>
  <si>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</si>
  <si>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</si>
  <si>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</si>
  <si>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</si>
  <si>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</si>
  <si>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</si>
  <si>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</si>
  <si>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</si>
  <si>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</si>
  <si>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</si>
  <si>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</si>
  <si>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</si>
  <si>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</si>
  <si>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</si>
  <si>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</si>
  <si>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</si>
  <si>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</si>
  <si>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</si>
  <si>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</si>
  <si>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</si>
  <si>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</si>
  <si>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</si>
  <si>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</si>
  <si>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</si>
  <si>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</si>
  <si>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</si>
  <si>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</si>
  <si>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</si>
  <si>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</si>
  <si>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</si>
  <si>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</si>
  <si>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</si>
  <si>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</si>
  <si>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</si>
  <si>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</si>
  <si>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</si>
  <si>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</si>
  <si>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</si>
  <si>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</si>
  <si>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</si>
  <si>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</si>
  <si>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</si>
  <si>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</si>
  <si>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</si>
  <si>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</si>
  <si>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</si>
  <si>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</si>
  <si>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</si>
  <si>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</si>
  <si>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</si>
  <si>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</si>
  <si>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</si>
  <si>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</si>
  <si>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</si>
  <si>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</si>
  <si>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</si>
  <si>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</si>
  <si>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</si>
  <si>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</si>
  <si>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</si>
  <si>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</si>
  <si>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</si>
  <si>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</si>
  <si>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</si>
  <si>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</si>
  <si>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</si>
  <si>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</si>
  <si>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</si>
  <si>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</si>
  <si>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</si>
  <si>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</si>
  <si>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</si>
  <si>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</si>
  <si>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</si>
  <si>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</si>
  <si>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</si>
  <si>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</si>
  <si>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</si>
  <si>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</si>
  <si>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</si>
  <si>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</si>
  <si>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</si>
  <si>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</si>
  <si>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</si>
  <si>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</si>
  <si>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</si>
  <si>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</si>
  <si>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</si>
  <si>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</si>
  <si>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</si>
  <si>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</si>
  <si>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</si>
  <si>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</si>
  <si>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</si>
  <si>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</si>
  <si>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</si>
  <si>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</si>
  <si>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</si>
  <si>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</si>
  <si>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</si>
  <si>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</si>
  <si>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</si>
  <si>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</si>
  <si>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</si>
  <si>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</si>
  <si>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</si>
  <si>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</si>
  <si>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</si>
  <si>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</si>
  <si>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</si>
  <si>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</si>
  <si>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</si>
  <si>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</si>
  <si>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</si>
  <si>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</si>
  <si>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</si>
  <si>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</si>
  <si>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</si>
  <si>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</si>
  <si>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</si>
  <si>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</si>
  <si>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</si>
  <si>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</si>
  <si>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</si>
  <si>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</si>
  <si>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</si>
  <si>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</si>
  <si>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</si>
  <si>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</si>
  <si>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</si>
  <si>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</si>
  <si>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</si>
  <si>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</si>
  <si>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</si>
  <si>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</si>
  <si>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</si>
  <si>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</si>
  <si>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</si>
  <si>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</si>
  <si>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</si>
  <si>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</si>
  <si>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</si>
  <si>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</si>
  <si>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</si>
  <si>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</si>
  <si>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</si>
  <si>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</si>
  <si>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</si>
  <si>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</si>
  <si>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</si>
  <si>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</si>
  <si>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</si>
  <si>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</si>
  <si>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</si>
  <si>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</si>
  <si>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</si>
  <si>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</si>
  <si>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</si>
  <si>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</si>
  <si>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</si>
  <si>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</si>
  <si>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</si>
  <si>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</si>
  <si>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</si>
  <si>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</si>
  <si>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</si>
  <si>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</si>
  <si>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</si>
  <si>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</si>
  <si>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</si>
  <si>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</si>
  <si>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</si>
  <si>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</si>
  <si>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</si>
  <si>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</si>
  <si>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</si>
  <si>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</si>
  <si>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</si>
  <si>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</si>
  <si>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</si>
  <si>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</si>
  <si>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</si>
  <si>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</si>
  <si>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</si>
  <si>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</si>
  <si>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</si>
  <si>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</si>
  <si>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</si>
  <si>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</si>
  <si>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</si>
  <si>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</si>
  <si>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</si>
  <si>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</si>
  <si>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</si>
  <si>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</si>
  <si>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</si>
  <si>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</si>
  <si>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</si>
  <si>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</si>
  <si>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</si>
  <si>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</si>
  <si>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</si>
  <si>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</si>
  <si>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</si>
  <si>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</si>
  <si>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</si>
  <si>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</si>
  <si>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</si>
  <si>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</si>
  <si>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</si>
  <si>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</si>
  <si>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</si>
  <si>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</si>
  <si>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</si>
  <si>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</si>
  <si>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</si>
  <si>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</si>
  <si>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</si>
  <si>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</si>
  <si>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</si>
  <si>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</si>
  <si>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</si>
  <si>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</si>
  <si>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</si>
  <si>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</si>
  <si>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</si>
  <si>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</si>
  <si>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</si>
  <si>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</si>
  <si>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</si>
  <si>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</si>
  <si>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</si>
  <si>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</si>
  <si>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</si>
  <si>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</si>
  <si>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</si>
  <si>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</si>
  <si>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</si>
  <si>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</si>
  <si>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</si>
  <si>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</si>
  <si>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</si>
  <si>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</si>
  <si>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</si>
  <si>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</si>
  <si>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</si>
  <si>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</si>
  <si>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</si>
  <si>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</si>
  <si>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</si>
  <si>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</si>
  <si>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</si>
  <si>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</si>
  <si>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</si>
  <si>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</si>
  <si>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</si>
  <si>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</si>
  <si>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</si>
  <si>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</si>
  <si>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</si>
  <si>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</si>
  <si>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</si>
  <si>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</si>
  <si>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</si>
  <si>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</si>
  <si>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</si>
  <si>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</si>
  <si>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</si>
  <si>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</si>
  <si>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</si>
  <si>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</si>
  <si>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</si>
  <si>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</si>
  <si>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</si>
  <si>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</si>
  <si>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</si>
  <si>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</si>
  <si>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</si>
  <si>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</si>
  <si>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</si>
  <si>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</si>
  <si>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</si>
  <si>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</si>
  <si>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</si>
  <si>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</si>
  <si>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</si>
  <si>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</si>
  <si>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</si>
  <si>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</si>
  <si>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</si>
  <si>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</si>
  <si>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</si>
  <si>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</si>
  <si>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</si>
  <si>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</si>
  <si>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</si>
  <si>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</si>
  <si>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</si>
  <si>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</si>
  <si>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</si>
  <si>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</si>
  <si>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</si>
  <si>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</si>
  <si>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</si>
  <si>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</si>
  <si>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</si>
  <si>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</si>
  <si>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</si>
  <si>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</si>
  <si>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</si>
  <si>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</si>
  <si>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</si>
  <si>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</si>
  <si>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</si>
  <si>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</si>
  <si>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</si>
  <si>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</si>
  <si>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</si>
  <si>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</si>
  <si>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</si>
  <si>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</si>
  <si>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</si>
  <si>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</si>
  <si>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</si>
  <si>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</si>
  <si>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</si>
  <si>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</si>
  <si>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</si>
  <si>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</si>
  <si>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</si>
  <si>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</si>
  <si>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</si>
  <si>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</si>
  <si>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</si>
  <si>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</si>
  <si>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</si>
  <si>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</si>
  <si>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</si>
  <si>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</si>
  <si>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</si>
  <si>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</si>
  <si>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</si>
  <si>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</si>
  <si>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</si>
  <si>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</si>
  <si>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</si>
  <si>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</si>
  <si>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</si>
  <si>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</si>
  <si>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</si>
  <si>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</si>
  <si>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</si>
  <si>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</si>
  <si>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</si>
  <si>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</si>
  <si>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</si>
  <si>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</si>
  <si>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</si>
  <si>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</si>
  <si>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</si>
  <si>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</si>
  <si>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</si>
  <si>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</si>
  <si>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</si>
  <si>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</si>
  <si>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</si>
  <si>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</si>
  <si>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</si>
  <si>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</si>
  <si>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</si>
  <si>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</si>
  <si>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</si>
  <si>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</si>
  <si>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</si>
  <si>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</si>
  <si>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</si>
  <si>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</si>
  <si>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</si>
  <si>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</si>
  <si>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</si>
  <si>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</si>
  <si>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</si>
  <si>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</si>
  <si>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</si>
  <si>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</si>
  <si>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</si>
  <si>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</si>
  <si>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</si>
  <si>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</si>
  <si>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</si>
  <si>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</si>
  <si>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</si>
  <si>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</si>
  <si>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</si>
  <si>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</si>
  <si>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</si>
  <si>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</si>
  <si>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</si>
  <si>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</si>
  <si>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</si>
  <si>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</si>
  <si>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</si>
  <si>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</si>
  <si>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</si>
  <si>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</si>
  <si>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</si>
  <si>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</si>
  <si>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</si>
  <si>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</si>
  <si>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</si>
  <si>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</si>
  <si>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</si>
  <si>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</si>
  <si>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</si>
  <si>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</si>
  <si>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</si>
  <si>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</si>
  <si>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</si>
  <si>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</si>
  <si>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</si>
  <si>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</si>
  <si>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</si>
  <si>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</si>
  <si>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</si>
  <si>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</si>
  <si>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</si>
  <si>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</si>
  <si>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</si>
  <si>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</si>
  <si>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</si>
  <si>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</si>
  <si>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</si>
  <si>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</si>
  <si>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</si>
  <si>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</si>
  <si>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</si>
  <si>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</si>
  <si>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</si>
  <si>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</si>
  <si>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</si>
  <si>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</si>
  <si>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</si>
  <si>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</si>
  <si>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</si>
  <si>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</si>
  <si>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</si>
  <si>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</si>
  <si>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</si>
  <si>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</si>
  <si>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</si>
  <si>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</si>
  <si>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</si>
  <si>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</si>
  <si>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</si>
  <si>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</si>
  <si>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</si>
  <si>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</si>
  <si>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</si>
  <si>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</si>
  <si>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</si>
  <si>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</si>
  <si>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</si>
  <si>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</si>
  <si>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</si>
  <si>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</si>
  <si>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</si>
  <si>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</si>
  <si>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</si>
  <si>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</si>
  <si>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</si>
  <si>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</si>
  <si>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</si>
  <si>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</si>
  <si>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</si>
  <si>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</si>
  <si>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</si>
  <si>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</si>
  <si>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</si>
  <si>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</si>
  <si>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</si>
  <si>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</si>
  <si>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</si>
  <si>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</si>
  <si>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</si>
  <si>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</si>
  <si>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</si>
  <si>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</si>
  <si>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</si>
  <si>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</si>
  <si>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</si>
  <si>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</si>
  <si>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</si>
  <si>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</si>
  <si>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</si>
  <si>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</si>
  <si>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</si>
  <si>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</si>
  <si>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</si>
  <si>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</si>
  <si>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</si>
  <si>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</si>
  <si>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</si>
  <si>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</si>
  <si>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</si>
  <si>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</si>
  <si>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</si>
  <si>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</si>
  <si>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</si>
  <si>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</si>
  <si>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</si>
  <si>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</si>
  <si>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</si>
  <si>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</si>
  <si>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</si>
  <si>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</si>
  <si>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</si>
  <si>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</si>
  <si>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</si>
  <si>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</si>
  <si>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</si>
  <si>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</si>
  <si>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</si>
  <si>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</si>
  <si>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</si>
  <si>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</si>
  <si>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</si>
  <si>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</si>
  <si>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</si>
  <si>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</si>
  <si>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</si>
  <si>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</si>
  <si>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</si>
  <si>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</si>
  <si>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</si>
  <si>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</si>
  <si>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</si>
  <si>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</si>
  <si>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</si>
  <si>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</si>
  <si>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</si>
  <si>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</si>
  <si>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</si>
  <si>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</si>
  <si>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</si>
  <si>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</si>
  <si>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</si>
  <si>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</si>
  <si>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</si>
  <si>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</si>
  <si>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</si>
  <si>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</si>
  <si>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</si>
  <si>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</si>
  <si>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</si>
  <si>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</si>
  <si>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</si>
  <si>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</si>
  <si>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</si>
  <si>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</si>
  <si>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</si>
  <si>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</si>
  <si>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</si>
  <si>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</si>
  <si>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</si>
  <si>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</si>
  <si>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</si>
  <si>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</si>
  <si>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</si>
  <si>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</si>
  <si>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</si>
  <si>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</si>
  <si>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</si>
  <si>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</si>
  <si>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</si>
  <si>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</si>
  <si>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</si>
  <si>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</si>
  <si>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</si>
  <si>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</si>
  <si>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</si>
  <si>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</si>
  <si>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</si>
  <si>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</si>
  <si>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</si>
  <si>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</si>
  <si>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</si>
  <si>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</si>
  <si>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</si>
  <si>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</si>
  <si>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</si>
  <si>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</si>
  <si>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</si>
  <si>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</si>
  <si>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</si>
  <si>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</si>
  <si>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</si>
  <si>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</si>
  <si>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</si>
  <si>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</si>
  <si>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</si>
  <si>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</si>
  <si>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</si>
  <si>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</si>
  <si>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</si>
  <si>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</si>
  <si>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</si>
  <si>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</si>
  <si>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</si>
  <si>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</si>
  <si>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</si>
  <si>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</si>
  <si>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</si>
  <si>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</si>
  <si>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</si>
  <si>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</si>
  <si>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</si>
  <si>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</si>
  <si>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</si>
  <si>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</si>
  <si>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</si>
  <si>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</si>
  <si>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</si>
  <si>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</si>
  <si>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</si>
  <si>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</si>
  <si>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</si>
  <si>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</si>
  <si>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</si>
  <si>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</si>
  <si>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</si>
  <si>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</si>
  <si>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</si>
  <si>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</si>
  <si>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</si>
  <si>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</si>
  <si>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</si>
  <si>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</si>
  <si>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</si>
  <si>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</si>
  <si>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</si>
  <si>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</si>
  <si>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</si>
  <si>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</si>
  <si>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</si>
  <si>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</si>
  <si>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</si>
  <si>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</si>
  <si>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</si>
  <si>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</si>
  <si>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</si>
  <si>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</si>
  <si>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</si>
  <si>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</si>
  <si>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</si>
  <si>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</si>
  <si>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</si>
  <si>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</si>
  <si>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</si>
  <si>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</si>
  <si>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</si>
  <si>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</si>
  <si>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</si>
  <si>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</si>
  <si>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</si>
  <si>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</si>
  <si>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</si>
  <si>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</si>
  <si>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</si>
  <si>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</si>
  <si>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</si>
  <si>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</si>
  <si>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</si>
  <si>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</si>
  <si>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</si>
  <si>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</si>
  <si>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</si>
  <si>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</si>
  <si>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</si>
  <si>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</si>
  <si>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</si>
  <si>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</si>
  <si>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</si>
  <si>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</si>
  <si>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</si>
  <si>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</si>
  <si>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</si>
  <si>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</si>
  <si>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</si>
  <si>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</si>
  <si>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</si>
  <si>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</si>
  <si>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</si>
  <si>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</si>
  <si>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</si>
  <si>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</si>
  <si>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</si>
  <si>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</si>
  <si>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</si>
  <si>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</si>
  <si>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</si>
  <si>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</si>
  <si>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</si>
  <si>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</si>
  <si>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</si>
  <si>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</si>
  <si>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</si>
  <si>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</si>
  <si>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</si>
  <si>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</si>
  <si>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</si>
  <si>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</si>
  <si>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</si>
  <si>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</si>
  <si>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</si>
  <si>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</si>
  <si>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</si>
  <si>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</si>
  <si>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</si>
  <si>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</si>
  <si>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</si>
  <si>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</si>
  <si>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</si>
  <si>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</si>
  <si>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</si>
  <si>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</si>
  <si>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</si>
  <si>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</si>
  <si>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</si>
  <si>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</si>
  <si>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</si>
  <si>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</si>
  <si>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</si>
  <si>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</si>
  <si>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</si>
  <si>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</si>
  <si>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</si>
  <si>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</si>
  <si>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</si>
  <si>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</si>
  <si>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</si>
  <si>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</si>
  <si>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</si>
  <si>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</si>
  <si>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</si>
  <si>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</si>
  <si>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</si>
  <si>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</si>
  <si>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</si>
  <si>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</si>
  <si>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</si>
  <si>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</si>
  <si>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</si>
  <si>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</si>
  <si>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</si>
  <si>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</si>
  <si>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</si>
  <si>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</si>
  <si>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</si>
  <si>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</si>
  <si>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</si>
  <si>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</si>
  <si>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</si>
  <si>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</si>
  <si>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</si>
  <si>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</si>
  <si>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</si>
  <si>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</si>
  <si>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</si>
  <si>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</si>
  <si>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</si>
  <si>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</si>
  <si>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</si>
  <si>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</si>
  <si>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</si>
  <si>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</si>
  <si>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</si>
  <si>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</si>
  <si>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</si>
  <si>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</si>
  <si>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</si>
  <si>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</si>
  <si>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</si>
  <si>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</si>
  <si>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</si>
  <si>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</si>
  <si>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</si>
  <si>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</si>
  <si>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</si>
  <si>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</si>
  <si>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</si>
  <si>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</si>
  <si>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</si>
  <si>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</si>
  <si>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</si>
  <si>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</si>
  <si>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</si>
  <si>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</si>
  <si>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</si>
  <si>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</si>
  <si>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</si>
  <si>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</si>
  <si>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</si>
  <si>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</si>
  <si>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</si>
  <si>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</si>
  <si>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</si>
  <si>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</si>
  <si>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</si>
  <si>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</si>
  <si>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</si>
  <si>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</si>
  <si>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</si>
  <si>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</si>
  <si>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</si>
  <si>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</si>
  <si>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</si>
  <si>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</si>
  <si>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</si>
  <si>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</si>
  <si>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</si>
  <si>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</si>
  <si>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</si>
  <si>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</si>
  <si>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</si>
  <si>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</si>
  <si>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</si>
  <si>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</si>
  <si>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</si>
  <si>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</si>
  <si>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</si>
  <si>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</si>
  <si>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</si>
  <si>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</si>
  <si>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</si>
  <si>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</si>
  <si>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</si>
  <si>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</si>
  <si>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</si>
  <si>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</si>
  <si>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</si>
  <si>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</si>
  <si>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</si>
  <si>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</si>
  <si>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</si>
  <si>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</si>
  <si>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</si>
  <si>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</si>
  <si>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</si>
  <si>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</si>
  <si>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</si>
  <si>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</si>
  <si>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</si>
  <si>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</si>
  <si>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</si>
  <si>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</si>
  <si>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</si>
  <si>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</si>
  <si>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</si>
  <si>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</si>
  <si>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</si>
  <si>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</si>
  <si>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</si>
  <si>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</si>
  <si>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</si>
  <si>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</si>
  <si>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</si>
  <si>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</si>
  <si>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</si>
  <si>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</si>
  <si>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</si>
  <si>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</si>
  <si>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</si>
  <si>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</si>
  <si>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</si>
  <si>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</si>
  <si>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</si>
  <si>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</si>
  <si>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</si>
  <si>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</si>
  <si>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</si>
  <si>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</si>
  <si>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</si>
  <si>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</si>
  <si>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</si>
  <si>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</si>
  <si>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</si>
  <si>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</si>
  <si>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</si>
  <si>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</si>
  <si>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</si>
  <si>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</si>
  <si>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</si>
  <si>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</si>
  <si>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</si>
  <si>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</si>
  <si>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</si>
  <si>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</si>
  <si>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</si>
  <si>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</si>
  <si>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</si>
  <si>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</si>
  <si>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</si>
  <si>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</si>
  <si>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</si>
  <si>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</si>
  <si>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</si>
  <si>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</si>
  <si>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</si>
  <si>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</si>
  <si>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</si>
  <si>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</si>
  <si>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</si>
  <si>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</si>
  <si>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</si>
  <si>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</si>
  <si>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</si>
  <si>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</si>
  <si>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</si>
  <si>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</si>
  <si>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</si>
  <si>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</si>
  <si>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</si>
  <si>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</si>
  <si>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</si>
  <si>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</si>
  <si>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</si>
  <si>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</si>
  <si>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</si>
  <si>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</si>
  <si>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</si>
  <si>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</si>
  <si>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</si>
  <si>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</si>
  <si>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</si>
  <si>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</si>
  <si>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</si>
  <si>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</si>
  <si>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</si>
  <si>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</si>
  <si>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</si>
  <si>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</si>
  <si>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</si>
  <si>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</si>
  <si>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</si>
  <si>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</si>
  <si>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</si>
  <si>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</si>
  <si>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</si>
  <si>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</si>
  <si>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</si>
  <si>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</si>
  <si>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</si>
  <si>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</si>
  <si>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</si>
  <si>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</si>
  <si>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</si>
  <si>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</si>
  <si>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</si>
  <si>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</si>
  <si>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</si>
  <si>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</si>
  <si>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</si>
  <si>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</si>
  <si>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</si>
  <si>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</si>
  <si>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</si>
  <si>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</si>
  <si>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</si>
  <si>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</si>
  <si>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</si>
  <si>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</si>
  <si>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</si>
  <si>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</si>
  <si>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</si>
  <si>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</si>
  <si>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</si>
  <si>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</si>
  <si>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</si>
  <si>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</si>
  <si>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</si>
  <si>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</si>
  <si>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</si>
  <si>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</si>
  <si>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</si>
  <si>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</si>
  <si>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</si>
  <si>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</si>
  <si>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</si>
  <si>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</si>
  <si>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</si>
  <si>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</si>
  <si>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</si>
  <si>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</si>
  <si>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</si>
  <si>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</si>
  <si>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</si>
  <si>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</si>
  <si>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</si>
  <si>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</si>
  <si>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</si>
  <si>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</si>
  <si>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</si>
  <si>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</si>
  <si>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</si>
  <si>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</si>
  <si>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</si>
  <si>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</si>
  <si>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</si>
  <si>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</si>
  <si>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</si>
  <si>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</si>
  <si>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</si>
  <si>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</si>
  <si>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</si>
  <si>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</si>
  <si>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</si>
  <si>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</si>
  <si>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</si>
  <si>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</si>
  <si>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</si>
  <si>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</si>
  <si>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</si>
  <si>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</si>
  <si>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</si>
  <si>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</si>
  <si>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</si>
  <si>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</si>
  <si>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</si>
  <si>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</si>
  <si>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</si>
  <si>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</si>
  <si>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</si>
  <si>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</si>
  <si>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</si>
  <si>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</si>
  <si>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</si>
  <si>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</si>
  <si>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</si>
  <si>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</si>
  <si>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</si>
  <si>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</si>
  <si>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</si>
  <si>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</si>
  <si>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</si>
  <si>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</si>
  <si>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</si>
  <si>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</si>
  <si>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</si>
  <si>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</si>
  <si>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</si>
  <si>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</si>
  <si>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</si>
  <si>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</si>
  <si>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</si>
  <si>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</si>
  <si>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</si>
  <si>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</si>
  <si>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</si>
  <si>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</si>
  <si>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</si>
  <si>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</si>
  <si>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</si>
  <si>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</si>
  <si>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</si>
  <si>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</si>
  <si>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</si>
  <si>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</si>
  <si>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</si>
  <si>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</si>
  <si>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</si>
  <si>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</si>
  <si>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</si>
  <si>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</si>
  <si>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</si>
  <si>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</si>
  <si>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</si>
  <si>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</si>
  <si>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</si>
  <si>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</si>
  <si>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</si>
  <si>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</si>
  <si>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</si>
  <si>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</si>
  <si>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</si>
  <si>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</si>
  <si>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</si>
  <si>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</si>
  <si>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</si>
  <si>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</si>
  <si>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</si>
  <si>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</si>
  <si>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</si>
  <si>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</si>
  <si>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</si>
  <si>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</si>
  <si>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</si>
  <si>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</si>
  <si>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</si>
  <si>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</si>
  <si>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</si>
  <si>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</si>
  <si>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</si>
  <si>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</si>
  <si>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</si>
  <si>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</si>
  <si>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</si>
  <si>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</si>
  <si>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</si>
  <si>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</si>
  <si>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</si>
  <si>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</si>
  <si>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</si>
  <si>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</si>
  <si>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</si>
  <si>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</si>
  <si>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</si>
  <si>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</si>
  <si>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</si>
  <si>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</si>
  <si>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</si>
  <si>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</si>
  <si>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</si>
  <si>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</si>
  <si>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</si>
  <si>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</si>
  <si>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</si>
  <si>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</si>
  <si>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</si>
  <si>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</si>
  <si>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</si>
  <si>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</si>
  <si>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</si>
  <si>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</si>
  <si>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</si>
  <si>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</si>
  <si>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</si>
  <si>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</si>
  <si>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</si>
  <si>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</si>
  <si>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</si>
  <si>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</si>
  <si>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</si>
  <si>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</si>
  <si>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</si>
  <si>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</si>
  <si>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</si>
  <si>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</si>
  <si>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</si>
  <si>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</si>
  <si>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</si>
  <si>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</si>
  <si>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</si>
  <si>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</si>
  <si>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</si>
  <si>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</si>
  <si>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</si>
  <si>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</si>
  <si>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</si>
  <si>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</si>
  <si>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</si>
  <si>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</si>
  <si>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</si>
  <si>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</si>
  <si>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</si>
  <si>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</si>
  <si>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</si>
  <si>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</si>
  <si>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</si>
  <si>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</si>
  <si>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</si>
  <si>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</si>
  <si>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</si>
  <si>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</si>
  <si>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</si>
  <si>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</si>
  <si>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</si>
  <si>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</si>
  <si>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</si>
  <si>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</si>
  <si>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</si>
  <si>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</si>
  <si>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</si>
  <si>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</si>
  <si>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</si>
  <si>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</si>
  <si>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</si>
  <si>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</si>
  <si>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</si>
  <si>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</si>
  <si>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</si>
  <si>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</si>
  <si>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</si>
  <si>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</si>
  <si>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</si>
  <si>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</si>
  <si>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</si>
  <si>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</si>
  <si>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</si>
  <si>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</si>
  <si>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</si>
  <si>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</si>
  <si>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</si>
  <si>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</si>
  <si>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</si>
  <si>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</si>
  <si>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</si>
  <si>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</si>
  <si>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</si>
  <si>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</si>
  <si>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</si>
  <si>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</si>
  <si>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</si>
  <si>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</si>
  <si>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</si>
  <si>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</si>
  <si>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</si>
  <si>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</si>
  <si>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</si>
  <si>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</si>
  <si>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</si>
  <si>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</si>
  <si>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</si>
  <si>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</si>
  <si>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</si>
  <si>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</si>
  <si>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</si>
  <si>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</si>
  <si>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</si>
  <si>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</si>
  <si>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</si>
  <si>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</si>
  <si>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</si>
  <si>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</si>
  <si>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</si>
  <si>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</si>
  <si>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</si>
  <si>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</si>
  <si>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</si>
  <si>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</si>
  <si>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</si>
  <si>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</si>
  <si>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</si>
  <si>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</si>
  <si>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</si>
  <si>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</si>
  <si>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</si>
  <si>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</si>
  <si>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</si>
  <si>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</si>
  <si>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</si>
  <si>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</si>
  <si>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</si>
  <si>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</si>
  <si>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</si>
  <si>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</si>
  <si>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</si>
  <si>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</si>
  <si>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</si>
  <si>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</si>
  <si>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</si>
  <si>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</si>
  <si>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</si>
  <si>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</si>
  <si>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</si>
  <si>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</si>
  <si>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</si>
  <si>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</si>
  <si>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</si>
  <si>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</si>
  <si>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</si>
  <si>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</si>
  <si>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</si>
  <si>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</si>
  <si>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</si>
  <si>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</si>
  <si>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</si>
  <si>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</si>
  <si>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</si>
  <si>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</si>
  <si>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</si>
  <si>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</si>
  <si>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</si>
  <si>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</si>
  <si>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</si>
  <si>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</si>
  <si>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</si>
  <si>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</si>
  <si>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</si>
  <si>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</si>
  <si>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</si>
  <si>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</si>
  <si>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</si>
  <si>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</si>
  <si>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</si>
  <si>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</si>
  <si>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</si>
  <si>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</si>
  <si>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</si>
  <si>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</si>
  <si>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</si>
  <si>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</si>
  <si>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</si>
  <si>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</si>
  <si>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</si>
  <si>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</si>
  <si>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</si>
  <si>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</si>
  <si>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</si>
  <si>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</si>
  <si>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</si>
  <si>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</si>
  <si>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</si>
  <si>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</si>
  <si>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</si>
  <si>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</si>
  <si>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</si>
  <si>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</si>
  <si>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</si>
  <si>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</si>
  <si>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</si>
  <si>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</si>
  <si>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</si>
  <si>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</si>
  <si>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</si>
  <si>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</si>
  <si>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</si>
  <si>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</si>
  <si>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</si>
  <si>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</si>
  <si>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</si>
  <si>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</si>
  <si>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</si>
  <si>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</si>
  <si>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</si>
  <si>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</si>
  <si>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</si>
  <si>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</si>
  <si>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</si>
  <si>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</si>
  <si>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</si>
  <si>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</si>
  <si>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</si>
  <si>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</si>
  <si>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</si>
  <si>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</si>
  <si>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</si>
  <si>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</si>
  <si>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</si>
  <si>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</si>
  <si>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</si>
  <si>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</si>
  <si>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</si>
  <si>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</si>
  <si>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</si>
  <si>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</si>
  <si>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</si>
  <si>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</si>
  <si>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</si>
  <si>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</si>
  <si>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</si>
  <si>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</si>
  <si>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</si>
  <si>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</si>
  <si>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</si>
  <si>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</si>
  <si>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</si>
  <si>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</si>
  <si>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</si>
  <si>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</si>
  <si>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</si>
  <si>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</si>
  <si>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</si>
  <si>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</si>
  <si>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</si>
  <si>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</si>
  <si>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</si>
  <si>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</si>
  <si>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</si>
  <si>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</si>
  <si>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</si>
  <si>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</si>
  <si>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</si>
  <si>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</si>
  <si>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</si>
  <si>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</si>
  <si>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</si>
  <si>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</si>
  <si>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</si>
  <si>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</si>
  <si>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</si>
  <si>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</si>
  <si>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</si>
  <si>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</si>
  <si>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</si>
  <si>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</si>
  <si>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</si>
  <si>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</si>
  <si>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</si>
  <si>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</si>
  <si>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</si>
  <si>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</si>
  <si>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</si>
  <si>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</si>
  <si>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</si>
  <si>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</si>
  <si>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</si>
  <si>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</si>
  <si>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</si>
  <si>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</si>
  <si>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</si>
  <si>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</si>
  <si>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</si>
  <si>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</si>
  <si>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</si>
  <si>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</si>
  <si>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</si>
  <si>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</si>
  <si>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</si>
  <si>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</si>
  <si>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</si>
  <si>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</si>
  <si>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</si>
  <si>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</si>
  <si>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</si>
  <si>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</si>
  <si>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</si>
  <si>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</si>
  <si>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</si>
  <si>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</si>
  <si>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</si>
  <si>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</si>
  <si>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</si>
  <si>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</si>
  <si>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</si>
  <si>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</si>
  <si>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</si>
  <si>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</si>
  <si>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</si>
  <si>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</si>
  <si>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</si>
  <si>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</si>
  <si>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</si>
  <si>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</si>
  <si>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</si>
  <si>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</si>
  <si>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</si>
  <si>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</si>
  <si>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</si>
  <si>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</si>
  <si>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</si>
  <si>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</si>
  <si>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</si>
  <si>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</si>
  <si>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</si>
  <si>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</si>
  <si>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</si>
  <si>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</si>
  <si>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</si>
  <si>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</si>
  <si>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</si>
  <si>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</si>
  <si>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</si>
  <si>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</si>
  <si>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</si>
  <si>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</si>
  <si>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</si>
  <si>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</si>
  <si>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</si>
  <si>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</si>
  <si>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</si>
  <si>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</si>
  <si>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</si>
  <si>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</si>
  <si>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</si>
  <si>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</si>
  <si>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</si>
  <si>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</si>
  <si>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</si>
  <si>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</si>
  <si>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</si>
  <si>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</si>
  <si>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</si>
  <si>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</si>
  <si>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</si>
  <si>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</si>
  <si>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</si>
  <si>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</si>
  <si>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</si>
  <si>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</si>
  <si>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</si>
  <si>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</si>
  <si>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</si>
  <si>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</si>
  <si>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</si>
  <si>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</si>
  <si>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</si>
  <si>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</si>
  <si>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</si>
  <si>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</si>
  <si>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</si>
  <si>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</si>
  <si>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</si>
  <si>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</si>
  <si>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</si>
  <si>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</si>
  <si>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</si>
  <si>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</si>
  <si>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</si>
  <si>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</si>
  <si>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</si>
  <si>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</si>
  <si>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</si>
  <si>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</si>
  <si>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</si>
  <si>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</si>
  <si>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</si>
  <si>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</si>
  <si>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</si>
  <si>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</si>
  <si>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</si>
  <si>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</si>
  <si>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</si>
  <si>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</si>
  <si>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</si>
  <si>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</si>
  <si>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</si>
  <si>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</si>
  <si>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</si>
  <si>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</si>
  <si>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</si>
  <si>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</si>
  <si>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</si>
  <si>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</si>
  <si>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</si>
  <si>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</si>
  <si>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</si>
  <si>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</si>
  <si>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</si>
  <si>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</si>
  <si>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</si>
  <si>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</si>
  <si>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</si>
  <si>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</si>
  <si>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</si>
  <si>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</si>
  <si>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</si>
  <si>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</si>
  <si>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</si>
  <si>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</si>
  <si>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</si>
  <si>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</si>
  <si>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</si>
  <si>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</si>
  <si>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</si>
  <si>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</si>
  <si>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</si>
  <si>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</si>
  <si>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</si>
  <si>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</si>
  <si>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</si>
  <si>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</si>
  <si>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</si>
  <si>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</si>
  <si>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</si>
  <si>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</si>
  <si>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</si>
  <si>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</si>
  <si>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</si>
  <si>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</si>
  <si>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</si>
  <si>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</si>
  <si>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</si>
  <si>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</si>
  <si>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</si>
  <si>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</si>
  <si>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</si>
  <si>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</si>
  <si>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</si>
  <si>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</si>
  <si>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</si>
  <si>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</si>
  <si>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</si>
  <si>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</si>
  <si>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</si>
  <si>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</si>
  <si>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</si>
  <si>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</si>
  <si>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</si>
  <si>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</si>
  <si>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</si>
  <si>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</si>
  <si>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</si>
  <si>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</si>
  <si>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</si>
  <si>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</si>
  <si>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</si>
  <si>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</si>
  <si>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</si>
  <si>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</si>
  <si>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</si>
  <si>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</si>
  <si>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</si>
  <si>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</si>
  <si>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</si>
  <si>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</si>
  <si>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</si>
  <si>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</si>
  <si>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</si>
  <si>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</si>
  <si>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</si>
  <si>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</si>
  <si>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</si>
  <si>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</si>
  <si>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</si>
  <si>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</si>
  <si>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</si>
  <si>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</si>
  <si>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</si>
  <si>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</si>
  <si>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</si>
  <si>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</si>
  <si>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</si>
  <si>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</si>
  <si>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</si>
  <si>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</si>
  <si>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</si>
  <si>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</si>
  <si>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</si>
  <si>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</si>
  <si>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</si>
  <si>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</si>
  <si>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</si>
  <si>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</si>
  <si>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</si>
  <si>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</si>
  <si>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</si>
  <si>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</si>
  <si>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</si>
  <si>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</si>
  <si>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</si>
  <si>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</si>
  <si>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</si>
  <si>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</si>
  <si>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</si>
  <si>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</si>
  <si>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</si>
  <si>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</si>
  <si>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</si>
  <si>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</si>
  <si>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</si>
  <si>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</si>
  <si>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</si>
  <si>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</si>
  <si>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</si>
  <si>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</si>
  <si>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</si>
  <si>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</si>
  <si>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</si>
  <si>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</si>
  <si>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</si>
  <si>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</si>
  <si>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</si>
  <si>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</si>
  <si>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</si>
  <si>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</si>
  <si>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</si>
  <si>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</si>
  <si>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</si>
  <si>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</si>
  <si>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</si>
  <si>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</si>
  <si>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</si>
  <si>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</si>
  <si>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</si>
  <si>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</si>
  <si>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</si>
  <si>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</si>
  <si>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</si>
  <si>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</si>
  <si>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</si>
  <si>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</si>
  <si>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</si>
  <si>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</si>
  <si>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</si>
  <si>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</si>
  <si>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</si>
  <si>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</si>
  <si>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</si>
  <si>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</si>
  <si>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</si>
  <si>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</si>
  <si>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</si>
  <si>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</si>
  <si>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</si>
  <si>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</si>
  <si>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</si>
  <si>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</si>
  <si>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</si>
  <si>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</si>
  <si>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</si>
  <si>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</si>
  <si>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</si>
  <si>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</si>
  <si>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</si>
  <si>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</si>
  <si>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</si>
  <si>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</si>
  <si>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</si>
  <si>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</si>
  <si>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</si>
  <si>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</si>
  <si>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</si>
  <si>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</si>
  <si>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</si>
  <si>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</si>
  <si>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</si>
  <si>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</si>
  <si>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</si>
  <si>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</si>
  <si>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</si>
  <si>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</si>
  <si>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</si>
  <si>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</si>
  <si>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</si>
  <si>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</si>
  <si>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</si>
  <si>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</si>
  <si>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</si>
  <si>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</si>
  <si>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</si>
  <si>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</si>
  <si>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</si>
  <si>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</si>
  <si>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</si>
  <si>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</si>
  <si>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</si>
  <si>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</si>
  <si>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</si>
  <si>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</si>
  <si>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</si>
  <si>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</si>
  <si>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</si>
  <si>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</si>
  <si>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</si>
  <si>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</si>
  <si>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</si>
  <si>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</si>
  <si>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</si>
  <si>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</si>
  <si>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</si>
  <si>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</si>
  <si>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</si>
  <si>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</si>
  <si>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</si>
  <si>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</si>
  <si>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</si>
  <si>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</si>
  <si>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</si>
  <si>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</si>
  <si>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</si>
  <si>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</si>
  <si>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</si>
  <si>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</si>
  <si>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</si>
  <si>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</si>
  <si>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</si>
  <si>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</si>
  <si>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</si>
  <si>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</si>
  <si>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</si>
  <si>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</si>
  <si>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</si>
  <si>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</si>
  <si>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</si>
  <si>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</si>
  <si>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</si>
  <si>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</si>
  <si>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</si>
  <si>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</si>
  <si>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</si>
  <si>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</si>
  <si>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</si>
  <si>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</si>
  <si>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</si>
  <si>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</si>
  <si>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</si>
  <si>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</si>
  <si>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</si>
  <si>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</si>
  <si>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</si>
  <si>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</si>
  <si>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</si>
  <si>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</si>
  <si>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</si>
  <si>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</si>
  <si>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</si>
  <si>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</si>
  <si>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</si>
  <si>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</si>
  <si>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</si>
  <si>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</si>
  <si>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</si>
  <si>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</si>
  <si>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</si>
  <si>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</si>
  <si>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</si>
  <si>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</si>
  <si>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</si>
  <si>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</si>
  <si>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</si>
  <si>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</si>
  <si>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</si>
  <si>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</si>
  <si>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</si>
  <si>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</si>
  <si>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</si>
  <si>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</si>
  <si>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</si>
  <si>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</si>
  <si>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</si>
  <si>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</si>
  <si>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</si>
  <si>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</si>
  <si>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</si>
  <si>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</si>
  <si>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</si>
  <si>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</si>
  <si>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</si>
  <si>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</si>
  <si>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</si>
  <si>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</si>
  <si>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</si>
  <si>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</si>
  <si>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</si>
  <si>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</si>
  <si>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</si>
  <si>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</si>
  <si>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</si>
  <si>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</si>
  <si>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</si>
  <si>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</si>
  <si>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</si>
  <si>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</si>
  <si>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</si>
  <si>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</si>
  <si>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</si>
  <si>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</si>
  <si>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</si>
  <si>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</si>
  <si>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</si>
  <si>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</si>
  <si>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</si>
  <si>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</si>
  <si>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</si>
  <si>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</si>
  <si>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</si>
  <si>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</si>
  <si>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</si>
  <si>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</si>
  <si>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</si>
  <si>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</si>
  <si>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</si>
  <si>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</si>
  <si>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</si>
  <si>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</si>
  <si>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</si>
  <si>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</si>
  <si>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</si>
  <si>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</si>
  <si>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</si>
  <si>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</si>
  <si>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</si>
  <si>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</si>
  <si>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</si>
  <si>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</si>
  <si>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</si>
  <si>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</si>
  <si>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</si>
  <si>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</si>
  <si>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</si>
  <si>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</si>
  <si>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</si>
  <si>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</si>
  <si>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</si>
  <si>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</si>
  <si>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</si>
  <si>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</si>
  <si>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</si>
  <si>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</si>
  <si>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</si>
  <si>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</si>
  <si>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</si>
  <si>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</si>
  <si>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</si>
  <si>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</si>
  <si>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</si>
  <si>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</si>
  <si>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</si>
  <si>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</si>
  <si>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</si>
  <si>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</si>
  <si>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</si>
  <si>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</si>
  <si>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</si>
  <si>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</si>
  <si>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</si>
  <si>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</si>
  <si>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</si>
  <si>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</si>
  <si>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</si>
  <si>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</si>
  <si>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</si>
  <si>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</si>
  <si>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</si>
  <si>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</si>
  <si>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</si>
  <si>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</si>
  <si>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</si>
  <si>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</si>
  <si>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</si>
  <si>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</si>
  <si>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</si>
  <si>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</si>
  <si>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</si>
  <si>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</si>
  <si>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</si>
  <si>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</si>
  <si>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</si>
  <si>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</si>
  <si>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</si>
  <si>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</si>
  <si>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</si>
  <si>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</si>
  <si>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</si>
  <si>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</si>
  <si>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</si>
  <si>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</si>
  <si>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</si>
  <si>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</si>
  <si>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</si>
  <si>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</si>
  <si>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</si>
  <si>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</si>
  <si>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</si>
  <si>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</si>
  <si>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</si>
  <si>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</si>
  <si>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</si>
  <si>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</si>
  <si>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</si>
  <si>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</si>
  <si>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</si>
  <si>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</si>
  <si>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</si>
  <si>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</si>
  <si>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</si>
  <si>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</si>
  <si>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</si>
  <si>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</si>
  <si>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</si>
  <si>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</si>
  <si>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</si>
  <si>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</si>
  <si>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</si>
  <si>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</si>
  <si>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</si>
  <si>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</si>
  <si>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</si>
  <si>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</si>
  <si>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</si>
  <si>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</si>
  <si>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</si>
  <si>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</si>
  <si>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</si>
  <si>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</si>
  <si>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</si>
  <si>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</si>
  <si>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</si>
  <si>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</si>
  <si>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</si>
  <si>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</si>
  <si>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</si>
  <si>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</si>
  <si>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</si>
  <si>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</si>
  <si>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</si>
  <si>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</si>
  <si>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</si>
  <si>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</si>
  <si>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</si>
  <si>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</si>
  <si>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</si>
  <si>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</si>
  <si>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</si>
  <si>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</si>
  <si>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</si>
  <si>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</si>
  <si>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</si>
  <si>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</si>
  <si>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</si>
  <si>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</si>
  <si>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</si>
  <si>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</si>
  <si>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</si>
  <si>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</si>
  <si>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</si>
  <si>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</si>
  <si>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</si>
  <si>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</si>
  <si>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</si>
  <si>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</si>
  <si>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</si>
  <si>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</si>
  <si>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</si>
  <si>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</si>
  <si>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</si>
  <si>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</si>
  <si>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</si>
  <si>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</si>
  <si>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</si>
  <si>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</si>
  <si>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</si>
  <si>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</si>
  <si>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</si>
  <si>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</si>
  <si>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</si>
  <si>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</si>
  <si>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</si>
  <si>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</si>
  <si>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</si>
  <si>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</si>
  <si>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</si>
  <si>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</si>
  <si>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</si>
  <si>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</si>
  <si>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</si>
  <si>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</si>
  <si>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</si>
  <si>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</si>
  <si>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</si>
  <si>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</si>
  <si>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</si>
  <si>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</si>
  <si>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</si>
  <si>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</si>
  <si>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</si>
  <si>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</si>
  <si>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</si>
  <si>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</si>
  <si>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</si>
  <si>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</si>
  <si>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</si>
  <si>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</si>
  <si>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</si>
  <si>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</si>
  <si>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</si>
  <si>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</si>
  <si>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</si>
  <si>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</si>
  <si>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</si>
  <si>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</si>
  <si>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</si>
  <si>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</si>
  <si>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</si>
  <si>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</si>
  <si>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</si>
  <si>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</si>
  <si>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</si>
  <si>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</si>
  <si>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</si>
  <si>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</si>
  <si>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</si>
  <si>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</si>
  <si>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</si>
  <si>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</si>
  <si>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</si>
  <si>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</si>
  <si>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</si>
  <si>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</si>
  <si>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</si>
  <si>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</si>
  <si>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</si>
  <si>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</si>
  <si>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</si>
  <si>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</si>
  <si>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</si>
  <si>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</si>
  <si>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</si>
  <si>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</si>
  <si>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</si>
  <si>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</si>
  <si>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</si>
  <si>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</si>
  <si>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</si>
  <si>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</si>
  <si>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</si>
  <si>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</si>
  <si>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</si>
  <si>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</si>
  <si>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</si>
  <si>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</si>
  <si>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</si>
  <si>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</si>
  <si>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</si>
  <si>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</si>
  <si>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</si>
  <si>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</si>
  <si>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</si>
  <si>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</si>
  <si>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</si>
  <si>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</si>
  <si>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</si>
  <si>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</si>
  <si>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</si>
  <si>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</si>
  <si>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</si>
  <si>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</si>
  <si>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</si>
  <si>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</si>
  <si>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</si>
  <si>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</si>
  <si>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</si>
  <si>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</si>
  <si>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</si>
  <si>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</si>
  <si>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</si>
  <si>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</si>
  <si>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</si>
  <si>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</si>
  <si>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</si>
  <si>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</si>
  <si>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</si>
  <si>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</si>
  <si>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</si>
  <si>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</si>
  <si>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</si>
  <si>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</si>
  <si>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</si>
  <si>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</si>
  <si>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</si>
  <si>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</si>
  <si>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</si>
  <si>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</si>
  <si>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</si>
  <si>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</si>
  <si>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</si>
  <si>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</si>
  <si>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</si>
  <si>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</si>
  <si>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</si>
  <si>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</si>
  <si>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</si>
  <si>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</si>
  <si>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</si>
  <si>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</si>
  <si>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</si>
  <si>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</si>
  <si>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</si>
  <si>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</si>
  <si>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</si>
  <si>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</si>
  <si>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</si>
  <si>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</si>
  <si>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</si>
  <si>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</si>
  <si>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</si>
  <si>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</si>
  <si>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</si>
  <si>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</si>
  <si>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</si>
  <si>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</si>
  <si>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</si>
  <si>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</si>
  <si>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</si>
  <si>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</si>
  <si>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</si>
  <si>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</si>
  <si>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</si>
  <si>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</si>
  <si>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</si>
  <si>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</si>
  <si>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</si>
  <si>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</si>
  <si>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</si>
  <si>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</si>
  <si>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</si>
  <si>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</si>
  <si>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</si>
  <si>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</si>
  <si>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</si>
  <si>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</si>
  <si>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</si>
  <si>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</si>
  <si>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</si>
  <si>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</si>
  <si>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</si>
  <si>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</si>
  <si>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</si>
  <si>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</si>
  <si>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</si>
  <si>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</si>
  <si>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</si>
  <si>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</si>
  <si>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</si>
  <si>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</si>
  <si>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</si>
  <si>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</si>
  <si>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</si>
  <si>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</si>
  <si>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</si>
  <si>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</si>
  <si>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</si>
  <si>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</si>
  <si>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</si>
  <si>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</si>
  <si>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</si>
  <si>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</si>
  <si>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</si>
  <si>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</si>
  <si>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</si>
  <si>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</si>
  <si>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</si>
  <si>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</si>
  <si>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</si>
  <si>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</si>
  <si>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</si>
  <si>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</si>
  <si>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</si>
  <si>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</si>
  <si>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</si>
  <si>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</si>
  <si>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</si>
  <si>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</si>
  <si>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</si>
  <si>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</si>
  <si>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</si>
  <si>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</si>
  <si>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</si>
  <si>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</si>
  <si>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</si>
  <si>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</si>
  <si>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</si>
  <si>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</si>
  <si>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</si>
  <si>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</si>
  <si>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</si>
  <si>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</si>
  <si>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</si>
  <si>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</si>
  <si>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</si>
  <si>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</si>
  <si>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</si>
  <si>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</si>
  <si>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</si>
  <si>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</si>
  <si>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</si>
  <si>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</si>
  <si>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</si>
  <si>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</si>
  <si>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</si>
  <si>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</si>
  <si>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</si>
  <si>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</si>
  <si>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</si>
  <si>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</si>
  <si>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</si>
  <si>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</si>
  <si>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</si>
  <si>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</si>
  <si>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</si>
  <si>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</si>
  <si>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</si>
  <si>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</si>
  <si>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</si>
  <si>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</si>
  <si>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</si>
  <si>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</si>
  <si>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</si>
  <si>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</si>
  <si>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</si>
  <si>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</si>
  <si>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</si>
  <si>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</si>
  <si>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</si>
  <si>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</si>
  <si>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</si>
  <si>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</si>
  <si>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</si>
  <si>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</si>
  <si>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</si>
  <si>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</si>
  <si>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</si>
  <si>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</si>
  <si>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</si>
  <si>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</si>
  <si>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</si>
  <si>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</si>
  <si>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</si>
  <si>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</si>
  <si>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</si>
  <si>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</si>
  <si>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</si>
  <si>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</si>
  <si>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</si>
  <si>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</si>
  <si>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</si>
  <si>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</si>
  <si>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</si>
  <si>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</si>
  <si>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</si>
  <si>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</si>
  <si>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</si>
  <si>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</si>
  <si>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</si>
  <si>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</si>
  <si>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</si>
  <si>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</si>
  <si>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</si>
  <si>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</si>
  <si>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</si>
  <si>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</si>
  <si>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</si>
  <si>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</si>
  <si>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</si>
  <si>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</si>
  <si>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</si>
  <si>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</si>
  <si>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</si>
  <si>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</si>
  <si>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</si>
  <si>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</si>
  <si>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</si>
  <si>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</si>
  <si>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</si>
  <si>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</si>
  <si>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</si>
  <si>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</si>
  <si>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</si>
  <si>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</si>
  <si>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</si>
  <si>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</si>
  <si>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</si>
  <si>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</si>
  <si>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</si>
  <si>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</si>
  <si>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</si>
  <si>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</si>
  <si>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</si>
  <si>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</si>
  <si>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</si>
  <si>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</si>
  <si>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</si>
  <si>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</si>
  <si>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</si>
  <si>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</si>
  <si>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</si>
  <si>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</si>
  <si>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</si>
  <si>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</si>
  <si>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</si>
  <si>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</si>
  <si>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</si>
  <si>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</si>
  <si>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</si>
  <si>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</si>
  <si>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</si>
  <si>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</si>
  <si>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</si>
  <si>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</si>
  <si>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</si>
  <si>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</si>
  <si>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</si>
  <si>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</si>
  <si>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</si>
  <si>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</si>
  <si>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</si>
  <si>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</si>
  <si>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</si>
  <si>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</si>
  <si>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</si>
  <si>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</si>
  <si>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</si>
  <si>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</si>
  <si>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</si>
  <si>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</si>
  <si>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</si>
  <si>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</si>
  <si>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</si>
  <si>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</si>
  <si>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</si>
  <si>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</si>
  <si>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</si>
  <si>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</si>
  <si>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</si>
  <si>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</si>
  <si>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</si>
  <si>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</si>
  <si>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</si>
  <si>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</si>
  <si>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</si>
  <si>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</si>
  <si>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</si>
  <si>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</si>
  <si>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</si>
  <si>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</si>
  <si>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</si>
  <si>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</si>
  <si>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</si>
  <si>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</si>
  <si>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</si>
  <si>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</si>
  <si>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</si>
  <si>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</si>
  <si>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</si>
  <si>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</si>
  <si>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</si>
  <si>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</si>
  <si>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</si>
  <si>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</si>
  <si>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</si>
  <si>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</si>
  <si>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</si>
  <si>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</si>
  <si>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</si>
  <si>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</si>
  <si>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</si>
  <si>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</si>
  <si>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</si>
  <si>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</si>
  <si>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</si>
  <si>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</si>
  <si>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</si>
  <si>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</si>
  <si>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</si>
  <si>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</si>
  <si>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</si>
  <si>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</si>
  <si>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</si>
  <si>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</si>
  <si>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</si>
  <si>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</si>
  <si>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</si>
  <si>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</si>
  <si>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</si>
  <si>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</si>
  <si>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</si>
  <si>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</si>
  <si>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</si>
  <si>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</si>
  <si>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</si>
  <si>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</si>
  <si>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</si>
  <si>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</si>
  <si>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</si>
  <si>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</si>
  <si>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</si>
  <si>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</si>
  <si>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</si>
  <si>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</si>
  <si>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</si>
  <si>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</si>
  <si>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</si>
  <si>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</si>
  <si>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</si>
  <si>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</si>
  <si>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</si>
  <si>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</si>
  <si>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</si>
  <si>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</si>
  <si>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</si>
  <si>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</si>
  <si>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</si>
  <si>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</si>
  <si>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</si>
  <si>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</si>
  <si>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</si>
  <si>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</si>
  <si>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</si>
  <si>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</si>
  <si>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</si>
  <si>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</si>
  <si>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</si>
  <si>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</si>
  <si>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</si>
  <si>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</si>
  <si>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</si>
  <si>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</si>
  <si>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</si>
  <si>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</si>
  <si>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</si>
  <si>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</si>
  <si>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</si>
  <si>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</si>
  <si>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</si>
  <si>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</si>
  <si>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</si>
  <si>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</si>
  <si>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</si>
  <si>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</si>
  <si>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</si>
  <si>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</si>
  <si>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</si>
  <si>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</si>
  <si>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</si>
  <si>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</si>
  <si>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</si>
  <si>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</si>
  <si>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</si>
  <si>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</si>
  <si>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</si>
  <si>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</si>
  <si>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</si>
  <si>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</si>
  <si>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</si>
  <si>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</si>
  <si>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</si>
  <si>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</si>
  <si>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</si>
  <si>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</si>
  <si>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</si>
  <si>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</si>
  <si>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</si>
  <si>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</si>
  <si>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</si>
  <si>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</si>
  <si>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</si>
  <si>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</si>
  <si>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</si>
  <si>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</si>
  <si>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</si>
  <si>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</si>
  <si>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</si>
  <si>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</si>
  <si>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</si>
  <si>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</si>
  <si>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</si>
  <si>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</si>
  <si>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</si>
  <si>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</si>
  <si>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</si>
  <si>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</si>
  <si>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</si>
  <si>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</si>
  <si>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</si>
  <si>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</si>
  <si>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</si>
  <si>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</si>
  <si>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</si>
  <si>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</si>
  <si>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</si>
  <si>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</si>
  <si>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</si>
  <si>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</si>
  <si>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</si>
  <si>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</si>
  <si>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</si>
  <si>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</si>
  <si>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</si>
  <si>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</si>
  <si>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</si>
  <si>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</si>
  <si>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</si>
  <si>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</si>
  <si>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</si>
  <si>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</si>
  <si>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</si>
  <si>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</si>
  <si>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</si>
  <si>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</si>
  <si>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</si>
  <si>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</si>
  <si>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</si>
  <si>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</si>
  <si>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</si>
  <si>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</si>
  <si>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</si>
  <si>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</si>
  <si>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</si>
  <si>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</si>
  <si>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</si>
  <si>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</si>
  <si>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</si>
  <si>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</si>
  <si>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</si>
  <si>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</si>
  <si>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</si>
  <si>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</si>
  <si>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</si>
  <si>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</si>
  <si>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</si>
  <si>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</si>
  <si>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</si>
  <si>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</si>
  <si>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</si>
  <si>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</si>
  <si>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</si>
  <si>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</si>
  <si>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</si>
  <si>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</si>
  <si>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</si>
  <si>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</si>
  <si>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</si>
  <si>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</si>
  <si>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</si>
  <si>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</si>
  <si>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</si>
  <si>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</si>
  <si>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</si>
  <si>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</si>
  <si>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</si>
  <si>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</si>
  <si>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</si>
  <si>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</si>
  <si>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</si>
  <si>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</si>
  <si>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</si>
  <si>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</si>
  <si>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</si>
  <si>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</si>
  <si>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</si>
  <si>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</si>
  <si>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</si>
  <si>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</si>
  <si>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</si>
  <si>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</si>
  <si>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</si>
  <si>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</si>
  <si>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</si>
  <si>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</si>
  <si>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</si>
  <si>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</si>
  <si>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</si>
  <si>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</si>
  <si>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</si>
  <si>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</si>
  <si>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</si>
  <si>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</si>
  <si>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</si>
  <si>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</si>
  <si>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</si>
  <si>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</si>
  <si>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</si>
  <si>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</si>
  <si>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</si>
  <si>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</si>
  <si>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</si>
  <si>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</si>
  <si>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</si>
  <si>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</si>
  <si>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</si>
  <si>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</si>
  <si>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</si>
  <si>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</si>
  <si>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</si>
  <si>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</si>
  <si>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</si>
  <si>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</si>
  <si>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</si>
  <si>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</si>
  <si>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</si>
  <si>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</si>
  <si>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</si>
  <si>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</si>
  <si>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</si>
  <si>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</si>
  <si>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</si>
  <si>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</si>
  <si>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</si>
  <si>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</si>
  <si>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</si>
  <si>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</si>
  <si>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</si>
  <si>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</si>
  <si>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</si>
  <si>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</si>
  <si>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</si>
  <si>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</si>
  <si>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</si>
  <si>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</si>
  <si>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</si>
  <si>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</si>
  <si>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</si>
  <si>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</si>
  <si>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</si>
  <si>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</si>
  <si>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</si>
  <si>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</si>
  <si>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</si>
  <si>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</si>
  <si>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</si>
  <si>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</si>
  <si>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</si>
  <si>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</si>
  <si>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</si>
  <si>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</si>
  <si>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</si>
  <si>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</si>
  <si>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</si>
  <si>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</si>
  <si>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</si>
  <si>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</si>
  <si>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</si>
  <si>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</si>
  <si>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</si>
  <si>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</si>
  <si>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</si>
  <si>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</si>
  <si>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</si>
  <si>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</si>
  <si>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</si>
  <si>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</si>
  <si>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</si>
  <si>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</si>
  <si>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</si>
  <si>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</si>
  <si>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</si>
  <si>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</si>
  <si>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</si>
  <si>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</si>
  <si>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</si>
  <si>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</si>
  <si>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</si>
  <si>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</si>
  <si>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</si>
  <si>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</si>
  <si>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</si>
  <si>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</si>
  <si>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</si>
  <si>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</si>
  <si>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</si>
  <si>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</si>
  <si>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</si>
  <si>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</si>
  <si>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</si>
  <si>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</si>
  <si>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</si>
  <si>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</si>
  <si>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</si>
  <si>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</si>
  <si>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</si>
  <si>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</si>
  <si>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</si>
  <si>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</si>
  <si>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</si>
  <si>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</si>
  <si>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</si>
  <si>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</si>
  <si>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</si>
  <si>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</si>
  <si>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</si>
  <si>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</si>
  <si>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</si>
  <si>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</si>
  <si>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</si>
  <si>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</si>
  <si>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</si>
  <si>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</si>
  <si>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</si>
  <si>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</si>
  <si>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</si>
  <si>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</si>
  <si>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</si>
  <si>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</si>
  <si>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</si>
  <si>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</si>
  <si>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</si>
  <si>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</si>
  <si>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</si>
  <si>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</si>
  <si>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</si>
  <si>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</si>
  <si>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</si>
  <si>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</si>
  <si>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</si>
  <si>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</si>
  <si>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</si>
  <si>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</si>
  <si>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</si>
  <si>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</si>
  <si>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</si>
  <si>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</si>
  <si>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</si>
  <si>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</si>
  <si>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</si>
  <si>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</si>
  <si>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</si>
  <si>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</si>
  <si>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</si>
  <si>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</si>
  <si>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</si>
  <si>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</si>
  <si>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</si>
  <si>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</si>
  <si>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</si>
  <si>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</si>
  <si>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</si>
  <si>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</si>
  <si>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</si>
  <si>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</si>
  <si>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</si>
  <si>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</si>
  <si>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</si>
  <si>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</si>
  <si>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</si>
  <si>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</si>
  <si>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</si>
  <si>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</si>
  <si>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</si>
  <si>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</si>
  <si>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</si>
  <si>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</si>
  <si>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</si>
  <si>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</si>
  <si>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</si>
  <si>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</si>
  <si>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</si>
  <si>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</si>
  <si>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</si>
  <si>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</si>
  <si>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</si>
  <si>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</si>
  <si>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</si>
  <si>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</si>
  <si>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</si>
  <si>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</si>
  <si>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</si>
  <si>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</si>
  <si>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</si>
  <si>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</si>
  <si>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</si>
  <si>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</si>
  <si>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</si>
  <si>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</si>
  <si>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</si>
  <si>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</si>
  <si>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</si>
  <si>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</si>
  <si>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</si>
  <si>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</si>
  <si>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</si>
  <si>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</si>
  <si>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</si>
  <si>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</si>
  <si>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</si>
  <si>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</si>
  <si>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</si>
  <si>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</si>
  <si>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</si>
  <si>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</si>
  <si>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</si>
  <si>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</si>
  <si>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</si>
  <si>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</si>
  <si>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</si>
  <si>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</si>
  <si>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</si>
  <si>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</si>
  <si>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</si>
  <si>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</si>
  <si>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</si>
  <si>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</si>
  <si>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</si>
  <si>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</si>
  <si>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</si>
  <si>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</si>
  <si>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</si>
  <si>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</si>
  <si>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</si>
  <si>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</si>
  <si>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</si>
  <si>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</si>
  <si>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</si>
  <si>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</si>
  <si>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</si>
  <si>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</si>
  <si>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</si>
  <si>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</si>
  <si>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</si>
  <si>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</si>
  <si>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</si>
  <si>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</si>
  <si>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</si>
  <si>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</si>
  <si>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</si>
  <si>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</si>
  <si>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</si>
  <si>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</si>
  <si>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</si>
  <si>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</si>
  <si>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</si>
  <si>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</si>
  <si>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</si>
  <si>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</si>
  <si>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</si>
  <si>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</si>
  <si>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</si>
  <si>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</si>
  <si>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</si>
  <si>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</si>
  <si>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</si>
  <si>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</si>
  <si>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</si>
  <si>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</si>
  <si>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</si>
  <si>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</si>
  <si>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</si>
  <si>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</si>
  <si>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</si>
  <si>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</si>
  <si>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</si>
  <si>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</si>
  <si>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</si>
  <si>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</si>
  <si>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</si>
  <si>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</si>
  <si>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</si>
  <si>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</si>
  <si>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</si>
  <si>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</si>
  <si>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</si>
  <si>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</si>
  <si>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</si>
  <si>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</si>
  <si>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</si>
  <si>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</si>
  <si>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</si>
  <si>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</si>
  <si>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</si>
  <si>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</si>
  <si>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</si>
  <si>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</si>
  <si>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</si>
  <si>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</si>
  <si>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</si>
  <si>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</si>
  <si>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</si>
  <si>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</si>
  <si>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</si>
  <si>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</si>
  <si>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</si>
  <si>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</si>
  <si>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</si>
  <si>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</si>
  <si>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</si>
  <si>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</si>
  <si>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</si>
  <si>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</si>
  <si>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</si>
  <si>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</si>
  <si>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</si>
  <si>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</si>
  <si>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</si>
  <si>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</si>
  <si>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</si>
  <si>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</si>
  <si>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</si>
  <si>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</si>
  <si>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</si>
  <si>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</si>
  <si>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</si>
  <si>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</si>
  <si>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</si>
  <si>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</si>
  <si>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</si>
  <si>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</si>
  <si>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</si>
  <si>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</si>
  <si>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</si>
  <si>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</si>
  <si>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</si>
  <si>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</si>
  <si>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</si>
  <si>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</si>
  <si>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</si>
  <si>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</si>
  <si>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</si>
  <si>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</si>
  <si>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</si>
  <si>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</si>
  <si>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</si>
  <si>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</si>
  <si>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</si>
  <si>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</si>
  <si>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</si>
  <si>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</si>
  <si>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</si>
  <si>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</si>
  <si>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</si>
  <si>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</si>
  <si>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</si>
  <si>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</si>
  <si>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</si>
  <si>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</si>
  <si>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</si>
  <si>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</si>
  <si>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</si>
  <si>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</si>
  <si>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</si>
  <si>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</si>
  <si>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</si>
  <si>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</si>
  <si>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</si>
  <si>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</si>
  <si>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</si>
  <si>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</si>
  <si>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</si>
  <si>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</si>
  <si>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</si>
  <si>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</si>
  <si>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</si>
  <si>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</si>
  <si>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</si>
  <si>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</si>
  <si>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</si>
  <si>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</si>
  <si>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</si>
  <si>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</si>
  <si>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</si>
  <si>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</si>
  <si>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</si>
  <si>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</si>
  <si>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</si>
  <si>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</si>
  <si>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</si>
  <si>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</si>
  <si>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</si>
  <si>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</si>
  <si>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</si>
  <si>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</si>
  <si>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</si>
  <si>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</si>
  <si>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</si>
  <si>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</si>
  <si>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</si>
  <si>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</si>
  <si>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</si>
  <si>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</si>
  <si>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</si>
  <si>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</si>
  <si>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</si>
  <si>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</si>
  <si>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</si>
  <si>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</si>
  <si>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</si>
  <si>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</si>
  <si>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</si>
  <si>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</si>
  <si>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</si>
  <si>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</si>
  <si>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</si>
  <si>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</si>
  <si>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</si>
  <si>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</si>
  <si>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</si>
  <si>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</si>
  <si>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</si>
  <si>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</si>
  <si>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</si>
  <si>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</si>
  <si>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</si>
  <si>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</si>
  <si>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</si>
  <si>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</si>
  <si>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</si>
  <si>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</si>
  <si>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</si>
  <si>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</si>
  <si>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</si>
  <si>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</si>
  <si>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</si>
  <si>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</si>
  <si>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</si>
  <si>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</si>
  <si>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</si>
  <si>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</si>
  <si>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</si>
  <si>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</si>
  <si>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</si>
  <si>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</si>
  <si>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</si>
  <si>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</si>
  <si>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</si>
  <si>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</si>
  <si>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</si>
  <si>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</si>
  <si>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</si>
  <si>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</si>
  <si>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</si>
  <si>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</si>
  <si>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</si>
  <si>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</si>
  <si>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</si>
  <si>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</si>
  <si>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</si>
  <si>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</si>
  <si>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</si>
  <si>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</si>
  <si>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</si>
  <si>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</si>
  <si>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</si>
  <si>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</si>
  <si>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</si>
  <si>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</si>
  <si>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</si>
  <si>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</si>
  <si>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</si>
  <si>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</si>
  <si>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</si>
  <si>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</si>
  <si>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</si>
  <si>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</si>
  <si>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</si>
  <si>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</si>
  <si>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</si>
  <si>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</si>
  <si>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</si>
  <si>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</si>
  <si>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</si>
  <si>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</si>
  <si>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</si>
  <si>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</si>
  <si>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</si>
  <si>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</si>
  <si>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</si>
  <si>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</si>
  <si>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</si>
  <si>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</si>
  <si>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</si>
  <si>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</si>
  <si>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</si>
  <si>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</si>
  <si>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</si>
  <si>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</si>
  <si>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</si>
  <si>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</si>
  <si>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</si>
  <si>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</si>
  <si>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</si>
  <si>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</si>
  <si>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</si>
  <si>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</si>
  <si>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</si>
  <si>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</si>
  <si>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</si>
  <si>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</si>
  <si>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</si>
  <si>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</si>
  <si>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</si>
  <si>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</si>
  <si>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</si>
  <si>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</si>
  <si>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</si>
  <si>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</si>
  <si>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</si>
  <si>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</si>
  <si>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</si>
  <si>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</si>
  <si>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</si>
  <si>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</si>
  <si>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</si>
  <si>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</si>
  <si>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</si>
  <si>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</si>
  <si>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</si>
  <si>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</si>
  <si>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</si>
  <si>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</si>
  <si>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</si>
  <si>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</si>
  <si>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</si>
  <si>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</si>
  <si>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</si>
  <si>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</si>
  <si>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</si>
  <si>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</si>
  <si>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</si>
  <si>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</si>
  <si>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</si>
  <si>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</si>
  <si>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</si>
  <si>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</si>
  <si>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</si>
  <si>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</si>
  <si>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</si>
  <si>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</si>
  <si>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</si>
  <si>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</si>
  <si>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</si>
  <si>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</si>
  <si>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</si>
  <si>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</si>
  <si>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</si>
  <si>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</si>
  <si>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</si>
  <si>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</si>
  <si>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</si>
  <si>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</si>
  <si>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</si>
  <si>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</si>
  <si>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</si>
  <si>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</si>
  <si>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</si>
  <si>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</si>
  <si>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</si>
  <si>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</si>
  <si>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</si>
  <si>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</si>
  <si>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</si>
  <si>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</si>
  <si>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</si>
  <si>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</si>
  <si>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</si>
  <si>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</si>
  <si>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</si>
  <si>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</si>
  <si>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</si>
  <si>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</si>
  <si>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</si>
  <si>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</si>
  <si>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</si>
  <si>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</si>
  <si>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</si>
  <si>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</si>
  <si>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</si>
  <si>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</si>
  <si>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</si>
  <si>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</si>
  <si>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</si>
  <si>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</si>
  <si>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</si>
  <si>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</si>
  <si>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</si>
  <si>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</si>
  <si>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</si>
  <si>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</si>
  <si>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</si>
  <si>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</si>
  <si>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</si>
  <si>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</si>
  <si>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</si>
  <si>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</si>
  <si>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</si>
  <si>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</si>
  <si>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</si>
  <si>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</si>
  <si>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</si>
  <si>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</si>
  <si>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</si>
  <si>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</si>
  <si>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</si>
  <si>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</si>
  <si>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</si>
  <si>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</si>
  <si>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</si>
  <si>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</si>
  <si>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</si>
  <si>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</si>
  <si>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</si>
  <si>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</si>
  <si>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</si>
  <si>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</si>
  <si>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</si>
  <si>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</si>
  <si>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</si>
  <si>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</si>
  <si>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</si>
  <si>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</si>
  <si>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</si>
  <si>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</si>
  <si>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</si>
  <si>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</si>
  <si>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</si>
  <si>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</si>
  <si>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</si>
  <si>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</si>
  <si>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</si>
  <si>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</si>
  <si>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</si>
  <si>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</si>
  <si>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</si>
  <si>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</si>
  <si>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</si>
  <si>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</si>
  <si>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</si>
  <si>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</si>
  <si>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</si>
  <si>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</si>
  <si>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</si>
  <si>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</si>
  <si>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</si>
  <si>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</si>
  <si>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</si>
  <si>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</si>
  <si>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</si>
  <si>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</si>
  <si>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</si>
  <si>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</si>
  <si>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</si>
  <si>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</si>
  <si>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</si>
  <si>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</si>
  <si>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</si>
  <si>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</si>
  <si>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</si>
  <si>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</si>
  <si>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</si>
  <si>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</si>
  <si>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</si>
  <si>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</si>
  <si>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</si>
  <si>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</si>
  <si>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</si>
  <si>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</si>
  <si>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</si>
  <si>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</si>
  <si>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</si>
  <si>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</si>
  <si>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</si>
  <si>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</si>
  <si>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</si>
  <si>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</si>
  <si>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</si>
  <si>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</si>
  <si>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</si>
  <si>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</si>
  <si>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</si>
  <si>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</si>
  <si>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</si>
  <si>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</si>
  <si>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</si>
  <si>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</si>
  <si>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</si>
  <si>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</si>
  <si>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</si>
  <si>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</si>
  <si>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</si>
  <si>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</si>
  <si>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</si>
  <si>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</si>
  <si>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</si>
  <si>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</si>
  <si>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</si>
  <si>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</si>
  <si>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</si>
  <si>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</si>
  <si>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</si>
  <si>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</si>
  <si>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</si>
  <si>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</si>
  <si>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</si>
  <si>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</si>
  <si>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</si>
  <si>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</si>
  <si>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</si>
  <si>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</si>
  <si>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</si>
  <si>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</si>
  <si>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</si>
  <si>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</si>
  <si>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</si>
  <si>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</si>
  <si>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</si>
  <si>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</si>
  <si>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</si>
  <si>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</si>
  <si>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</si>
  <si>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</si>
  <si>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</si>
  <si>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</si>
  <si>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</si>
  <si>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</si>
  <si>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</si>
  <si>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</si>
  <si>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</si>
  <si>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</si>
  <si>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</si>
  <si>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</si>
  <si>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</si>
  <si>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</si>
  <si>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</si>
  <si>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</si>
  <si>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</si>
  <si>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</si>
  <si>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</si>
  <si>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</si>
  <si>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</si>
  <si>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</si>
  <si>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</si>
  <si>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</si>
  <si>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</si>
  <si>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</si>
  <si>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</si>
  <si>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</si>
  <si>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</si>
  <si>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</si>
  <si>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</si>
  <si>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</si>
  <si>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</si>
  <si>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</si>
  <si>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</si>
  <si>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</si>
  <si>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</si>
  <si>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</si>
  <si>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</si>
  <si>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</si>
  <si>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</si>
  <si>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</si>
  <si>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</si>
  <si>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</si>
  <si>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</si>
  <si>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</si>
  <si>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</si>
  <si>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</si>
  <si>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</si>
  <si>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</si>
  <si>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</si>
  <si>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</si>
  <si>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</si>
  <si>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</si>
  <si>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</si>
  <si>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</si>
  <si>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</si>
  <si>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</si>
  <si>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</si>
  <si>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</si>
  <si>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</si>
  <si>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</si>
  <si>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</si>
  <si>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</si>
  <si>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</si>
  <si>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</si>
  <si>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</si>
  <si>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</si>
  <si>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</si>
  <si>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</si>
  <si>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</si>
  <si>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</si>
  <si>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</si>
  <si>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</si>
  <si>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</si>
  <si>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</si>
  <si>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</si>
  <si>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</si>
  <si>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</si>
  <si>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</si>
  <si>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</si>
  <si>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</si>
  <si>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</si>
  <si>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</si>
  <si>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</si>
  <si>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</si>
  <si>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</si>
  <si>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</si>
  <si>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</si>
  <si>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</si>
  <si>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</si>
  <si>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</si>
  <si>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</si>
  <si>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</si>
  <si>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</si>
  <si>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</si>
  <si>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</si>
  <si>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</si>
  <si>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</si>
  <si>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</si>
  <si>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</si>
  <si>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</si>
  <si>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</si>
  <si>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</si>
  <si>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</si>
  <si>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</si>
  <si>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</si>
  <si>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</si>
  <si>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</si>
  <si>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</si>
  <si>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</si>
  <si>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</si>
  <si>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</si>
  <si>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</si>
  <si>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</si>
  <si>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</si>
  <si>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</si>
  <si>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</si>
  <si>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</si>
  <si>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</si>
  <si>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</si>
  <si>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</si>
  <si>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</si>
  <si>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</si>
  <si>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</si>
  <si>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</si>
  <si>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</si>
  <si>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</si>
  <si>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</si>
  <si>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</si>
  <si>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</si>
  <si>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</si>
  <si>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</si>
  <si>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</si>
  <si>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</si>
  <si>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</si>
  <si>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</si>
  <si>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</si>
  <si>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</si>
  <si>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</si>
  <si>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</si>
  <si>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</si>
  <si>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</si>
  <si>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</si>
  <si>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</si>
  <si>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</si>
  <si>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</si>
  <si>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</si>
  <si>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</si>
  <si>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</si>
  <si>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</si>
  <si>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</si>
  <si>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</si>
  <si>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</si>
  <si>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</si>
  <si>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</si>
  <si>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</si>
  <si>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</si>
  <si>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</si>
  <si>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</si>
  <si>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</si>
  <si>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</si>
  <si>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</si>
  <si>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</si>
  <si>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</si>
  <si>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</si>
  <si>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</si>
  <si>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</si>
  <si>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</si>
  <si>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</si>
  <si>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</si>
  <si>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</si>
  <si>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</si>
  <si>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</si>
  <si>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</si>
  <si>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</si>
  <si>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</si>
  <si>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</si>
  <si>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</si>
  <si>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</si>
  <si>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</si>
  <si>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</si>
  <si>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</si>
  <si>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</si>
  <si>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</si>
  <si>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</si>
  <si>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</si>
  <si>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</si>
  <si>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</si>
  <si>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</si>
  <si>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</si>
  <si>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</si>
  <si>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</si>
  <si>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</si>
  <si>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</si>
  <si>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</si>
  <si>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</si>
  <si>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</si>
  <si>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</si>
  <si>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</si>
  <si>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</si>
  <si>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</si>
  <si>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</si>
  <si>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</si>
  <si>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</si>
  <si>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</si>
  <si>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</si>
  <si>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</si>
  <si>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</si>
  <si>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</si>
  <si>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</si>
  <si>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</si>
  <si>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</si>
  <si>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</si>
  <si>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</si>
  <si>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</si>
  <si>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</si>
  <si>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</si>
  <si>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</si>
  <si>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</si>
  <si>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</si>
  <si>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</si>
  <si>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</si>
  <si>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</si>
  <si>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</si>
  <si>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</si>
  <si>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</si>
  <si>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</si>
  <si>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</si>
  <si>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</si>
  <si>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</si>
  <si>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</si>
  <si>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</si>
  <si>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</si>
  <si>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</si>
  <si>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</si>
  <si>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</si>
  <si>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</si>
  <si>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</si>
  <si>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</si>
  <si>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</si>
  <si>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</si>
  <si>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</si>
  <si>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</si>
  <si>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</si>
  <si>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</si>
  <si>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</si>
  <si>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</si>
  <si>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</si>
  <si>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</si>
  <si>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</si>
  <si>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</si>
  <si>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</si>
  <si>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</si>
  <si>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</si>
  <si>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</si>
  <si>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</si>
  <si>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</si>
  <si>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</si>
  <si>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</si>
  <si>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</si>
  <si>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</si>
  <si>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</si>
  <si>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</si>
  <si>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</si>
  <si>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</si>
  <si>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</si>
  <si>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</si>
  <si>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</si>
  <si>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</si>
  <si>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</si>
  <si>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</si>
  <si>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</si>
  <si>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</si>
  <si>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</si>
  <si>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</si>
  <si>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</si>
  <si>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</si>
  <si>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</si>
  <si>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</si>
  <si>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</si>
  <si>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</si>
  <si>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</si>
  <si>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</si>
  <si>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</si>
  <si>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</si>
  <si>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</si>
  <si>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</si>
  <si>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</si>
  <si>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</si>
  <si>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</si>
  <si>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</si>
  <si>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</si>
  <si>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</si>
  <si>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</si>
  <si>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</si>
  <si>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</si>
  <si>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</si>
  <si>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</si>
  <si>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</si>
  <si>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</si>
  <si>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</si>
  <si>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</si>
  <si>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</si>
  <si>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</si>
  <si>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</si>
  <si>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</si>
  <si>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</si>
  <si>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</si>
  <si>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</si>
  <si>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</si>
  <si>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</si>
  <si>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</si>
  <si>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</si>
  <si>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</si>
  <si>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</si>
  <si>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</si>
  <si>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</si>
  <si>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</si>
  <si>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</si>
  <si>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</si>
  <si>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</si>
  <si>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</si>
  <si>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</si>
  <si>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</si>
  <si>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</si>
  <si>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</si>
  <si>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</si>
  <si>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</si>
  <si>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</si>
  <si>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</si>
  <si>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</si>
  <si>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</si>
  <si>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</si>
  <si>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</si>
  <si>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</si>
  <si>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</si>
  <si>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</si>
  <si>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</si>
  <si>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</si>
  <si>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</si>
  <si>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</si>
  <si>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</si>
  <si>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</si>
  <si>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</si>
  <si>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</si>
  <si>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</si>
  <si>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</si>
  <si>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</si>
  <si>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</si>
  <si>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</si>
  <si>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</si>
  <si>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</si>
  <si>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</si>
  <si>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</si>
  <si>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</si>
  <si>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</si>
  <si>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</si>
  <si>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</si>
  <si>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</si>
  <si>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</si>
  <si>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</si>
  <si>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</si>
  <si>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</si>
  <si>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</si>
  <si>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</si>
  <si>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</si>
  <si>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</si>
  <si>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</si>
  <si>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</si>
  <si>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</si>
  <si>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</si>
  <si>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</si>
  <si>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</si>
  <si>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</si>
  <si>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</si>
  <si>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</si>
  <si>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</si>
  <si>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</si>
  <si>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</si>
  <si>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</si>
  <si>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</si>
  <si>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</si>
  <si>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</si>
  <si>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</si>
  <si>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</si>
  <si>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</si>
  <si>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</si>
  <si>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</si>
  <si>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</si>
  <si>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</si>
  <si>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</si>
  <si>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</si>
  <si>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</si>
  <si>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</si>
  <si>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</si>
  <si>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</si>
  <si>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</si>
  <si>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</si>
  <si>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</si>
  <si>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</si>
  <si>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</si>
  <si>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</si>
  <si>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</si>
  <si>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</si>
  <si>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</si>
  <si>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</si>
  <si>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</si>
  <si>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</si>
  <si>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</si>
  <si>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</si>
  <si>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</si>
  <si>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</si>
  <si>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</si>
  <si>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</si>
  <si>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</si>
  <si>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</si>
  <si>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</si>
  <si>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</si>
  <si>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</si>
  <si>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</si>
  <si>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</si>
  <si>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</si>
  <si>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</si>
  <si>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</si>
  <si>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</si>
  <si>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</si>
  <si>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</si>
  <si>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</si>
  <si>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</si>
  <si>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</si>
  <si>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</si>
  <si>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</si>
  <si>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</si>
  <si>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</si>
  <si>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</si>
  <si>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</si>
  <si>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</si>
  <si>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</si>
  <si>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</si>
  <si>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</si>
  <si>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</si>
  <si>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</si>
  <si>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</si>
  <si>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</si>
  <si>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</si>
  <si>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</si>
  <si>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</si>
  <si>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</si>
  <si>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</si>
  <si>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</si>
  <si>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</si>
  <si>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</si>
  <si>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</si>
  <si>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</si>
  <si>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</si>
  <si>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</si>
  <si>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</si>
  <si>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</si>
  <si>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</si>
  <si>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</si>
  <si>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</si>
  <si>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</si>
  <si>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</si>
  <si>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</si>
  <si>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</si>
  <si>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</si>
  <si>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</si>
  <si>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</si>
  <si>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</si>
  <si>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</si>
  <si>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</si>
  <si>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</si>
  <si>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</si>
  <si>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</si>
  <si>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</si>
  <si>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</si>
  <si>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</si>
  <si>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</si>
  <si>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</si>
  <si>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</si>
  <si>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</si>
  <si>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</si>
  <si>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</si>
  <si>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</si>
  <si>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</si>
  <si>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</si>
  <si>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</si>
  <si>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</si>
  <si>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</si>
  <si>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</si>
  <si>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</si>
  <si>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</si>
  <si>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</si>
  <si>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</si>
  <si>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</si>
  <si>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</si>
  <si>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</si>
  <si>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</si>
  <si>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</si>
  <si>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</si>
  <si>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</si>
  <si>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</si>
  <si>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</si>
  <si>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</si>
  <si>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</si>
  <si>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</si>
  <si>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</si>
  <si>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</si>
  <si>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</si>
  <si>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</si>
  <si>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</si>
  <si>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</si>
  <si>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</si>
  <si>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</si>
  <si>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</si>
  <si>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</si>
  <si>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</si>
  <si>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</si>
  <si>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</si>
  <si>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</si>
  <si>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</si>
  <si>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</si>
  <si>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</si>
  <si>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</si>
  <si>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</si>
  <si>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</si>
  <si>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</si>
  <si>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</si>
  <si>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</si>
  <si>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</si>
  <si>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</si>
  <si>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</si>
  <si>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</si>
  <si>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</si>
  <si>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</si>
  <si>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</si>
  <si>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</si>
  <si>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</si>
  <si>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</si>
  <si>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</si>
  <si>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</si>
  <si>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</si>
  <si>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</si>
  <si>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</si>
  <si>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</si>
  <si>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</si>
  <si>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</si>
  <si>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</si>
  <si>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</si>
  <si>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</si>
  <si>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</si>
  <si>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</si>
  <si>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</si>
  <si>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</si>
  <si>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</si>
  <si>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</si>
  <si>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</si>
  <si>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</si>
  <si>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</si>
  <si>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</si>
  <si>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</si>
  <si>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</si>
  <si>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</si>
  <si>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</si>
  <si>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</si>
  <si>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</si>
  <si>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</si>
  <si>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</si>
  <si>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</si>
  <si>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</si>
  <si>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</si>
  <si>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</si>
  <si>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</si>
  <si>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</si>
  <si>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</si>
  <si>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</si>
  <si>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</si>
  <si>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</si>
  <si>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</si>
  <si>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</si>
  <si>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</si>
  <si>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</si>
  <si>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</si>
  <si>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</si>
  <si>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</si>
  <si>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</si>
  <si>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</si>
  <si>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</si>
  <si>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</si>
  <si>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</si>
  <si>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</si>
  <si>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</si>
  <si>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</si>
  <si>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</si>
  <si>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</si>
  <si>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</si>
  <si>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</si>
  <si>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</si>
  <si>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</si>
  <si>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</si>
  <si>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</si>
  <si>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</si>
  <si>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</si>
  <si>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</si>
  <si>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</si>
  <si>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</si>
  <si>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</si>
  <si>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</si>
  <si>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</si>
  <si>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</si>
  <si>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</si>
  <si>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</si>
  <si>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</si>
  <si>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</si>
  <si>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</si>
  <si>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</si>
  <si>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</si>
  <si>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</si>
  <si>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</si>
  <si>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</si>
  <si>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</si>
  <si>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</si>
  <si>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</si>
  <si>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</si>
  <si>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</si>
  <si>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</si>
  <si>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</si>
  <si>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</si>
  <si>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</si>
  <si>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</si>
  <si>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</si>
  <si>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</si>
  <si>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</si>
  <si>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</si>
  <si>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</si>
  <si>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</si>
  <si>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</si>
  <si>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</si>
  <si>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</si>
  <si>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</si>
  <si>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</si>
  <si>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</si>
  <si>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</si>
  <si>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</si>
  <si>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</si>
  <si>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</si>
  <si>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</si>
  <si>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</si>
  <si>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</si>
  <si>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</si>
  <si>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</si>
  <si>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</si>
  <si>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</si>
  <si>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</si>
  <si>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</si>
  <si>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</si>
  <si>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</si>
  <si>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</si>
  <si>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</si>
  <si>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</si>
  <si>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</si>
  <si>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</si>
  <si>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</si>
  <si>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</si>
  <si>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</si>
  <si>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</si>
  <si>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</si>
  <si>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</si>
  <si>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</si>
  <si>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</si>
  <si>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</si>
  <si>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</si>
  <si>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</si>
  <si>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</si>
  <si>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</si>
  <si>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</si>
  <si>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</si>
  <si>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</si>
  <si>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</si>
  <si>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</si>
  <si>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</si>
  <si>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</si>
  <si>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</si>
  <si>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</si>
  <si>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</si>
  <si>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</si>
  <si>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</si>
  <si>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</si>
  <si>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</si>
  <si>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</si>
  <si>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</si>
  <si>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</si>
  <si>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</si>
  <si>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</si>
  <si>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</si>
  <si>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</si>
  <si>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</si>
  <si>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</si>
  <si>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</si>
  <si>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</si>
  <si>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</si>
  <si>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</si>
  <si>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</si>
  <si>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</si>
  <si>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</si>
  <si>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</si>
  <si>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</si>
  <si>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</si>
  <si>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</si>
  <si>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</si>
  <si>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</si>
  <si>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</si>
  <si>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</si>
  <si>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</si>
  <si>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</si>
  <si>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</si>
  <si>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</si>
  <si>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</si>
  <si>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</si>
  <si>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</si>
  <si>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</si>
  <si>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</si>
  <si>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</si>
  <si>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</si>
  <si>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</si>
  <si>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</si>
  <si>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</si>
  <si>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</si>
  <si>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</si>
  <si>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</si>
  <si>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</si>
  <si>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</si>
  <si>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</si>
  <si>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</si>
  <si>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</si>
  <si>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</si>
  <si>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</si>
  <si>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</si>
  <si>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</si>
  <si>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</si>
  <si>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</si>
  <si>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</si>
  <si>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</si>
  <si>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</si>
  <si>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</si>
  <si>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</si>
  <si>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</si>
  <si>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</si>
  <si>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</si>
  <si>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</si>
  <si>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</si>
  <si>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</si>
  <si>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</si>
  <si>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</si>
  <si>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</si>
  <si>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</si>
  <si>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</si>
  <si>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</si>
  <si>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</si>
  <si>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</si>
  <si>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</si>
  <si>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</si>
  <si>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</si>
  <si>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</si>
  <si>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</si>
  <si>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</si>
  <si>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</si>
  <si>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</si>
  <si>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</si>
  <si>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</si>
  <si>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</si>
  <si>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</si>
  <si>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</si>
  <si>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</si>
  <si>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</si>
  <si>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</si>
  <si>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</si>
  <si>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</si>
  <si>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</si>
  <si>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</si>
  <si>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</si>
  <si>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</si>
  <si>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</si>
  <si>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</si>
  <si>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</si>
  <si>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</si>
  <si>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</si>
  <si>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</si>
  <si>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</si>
  <si>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</si>
  <si>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</si>
  <si>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</si>
  <si>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</si>
  <si>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</si>
  <si>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</si>
  <si>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</si>
  <si>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</si>
  <si>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</si>
  <si>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</si>
  <si>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</si>
  <si>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</si>
  <si>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</si>
  <si>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</si>
  <si>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</si>
  <si>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</si>
  <si>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</si>
  <si>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</si>
  <si>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</si>
  <si>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</si>
  <si>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</si>
  <si>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</si>
  <si>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</si>
  <si>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</si>
  <si>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</si>
  <si>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</si>
  <si>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</si>
  <si>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</si>
  <si>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</si>
  <si>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</si>
  <si>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</si>
  <si>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</si>
  <si>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</si>
  <si>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</si>
  <si>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</si>
  <si>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</si>
  <si>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</si>
  <si>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</si>
  <si>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</si>
  <si>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</si>
  <si>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</si>
  <si>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</si>
  <si>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</si>
  <si>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</si>
  <si>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</si>
  <si>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</si>
  <si>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</si>
  <si>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</si>
  <si>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</si>
  <si>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</si>
  <si>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</si>
  <si>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</si>
  <si>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</si>
  <si>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</si>
  <si>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</si>
  <si>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</si>
  <si>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</si>
  <si>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</si>
  <si>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</si>
  <si>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</si>
  <si>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</si>
  <si>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</si>
  <si>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</si>
  <si>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</si>
  <si>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</si>
  <si>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</si>
  <si>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</si>
  <si>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</si>
  <si>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</si>
  <si>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</si>
  <si>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</si>
  <si>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</si>
  <si>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</si>
  <si>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</si>
  <si>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</si>
  <si>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</si>
  <si>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</si>
  <si>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</si>
  <si>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</si>
  <si>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</si>
  <si>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</si>
  <si>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</si>
  <si>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</si>
  <si>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</si>
  <si>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</si>
  <si>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</si>
  <si>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</si>
  <si>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</si>
  <si>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</si>
  <si>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</si>
  <si>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</si>
  <si>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</si>
  <si>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</si>
  <si>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</si>
  <si>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</si>
  <si>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</si>
  <si>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</si>
  <si>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</si>
  <si>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</si>
  <si>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</si>
  <si>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</si>
  <si>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</si>
  <si>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</si>
  <si>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</si>
  <si>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</si>
  <si>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</si>
  <si>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</si>
  <si>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</si>
  <si>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</si>
  <si>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</si>
  <si>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</si>
  <si>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</si>
  <si>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</si>
  <si>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</si>
  <si>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</si>
  <si>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</si>
  <si>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</si>
  <si>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</si>
  <si>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</si>
  <si>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</si>
  <si>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</si>
  <si>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</si>
  <si>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</si>
  <si>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</si>
  <si>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</si>
  <si>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</si>
  <si>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</si>
  <si>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</si>
  <si>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</si>
  <si>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</si>
  <si>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</si>
  <si>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</si>
  <si>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</si>
  <si>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</si>
  <si>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</si>
  <si>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</si>
  <si>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</si>
  <si>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</si>
  <si>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</si>
  <si>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</si>
  <si>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</si>
  <si>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</si>
  <si>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</si>
  <si>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</si>
  <si>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</si>
  <si>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</si>
  <si>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</si>
  <si>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</si>
  <si>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</si>
  <si>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</si>
  <si>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</si>
  <si>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</si>
  <si>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</si>
  <si>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</si>
  <si>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</si>
  <si>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</si>
  <si>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</si>
  <si>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</si>
  <si>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</si>
  <si>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</si>
  <si>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</si>
  <si>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</si>
  <si>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</si>
  <si>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</si>
  <si>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</si>
  <si>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</si>
  <si>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</si>
  <si>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</si>
  <si>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</si>
  <si>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</si>
  <si>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</si>
  <si>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</si>
  <si>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</si>
  <si>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</si>
  <si>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</si>
  <si>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</si>
  <si>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</si>
  <si>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</si>
  <si>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</si>
  <si>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</si>
  <si>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</si>
  <si>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</si>
  <si>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</si>
  <si>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</si>
  <si>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</si>
  <si>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</si>
  <si>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</si>
  <si>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</si>
  <si>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</si>
  <si>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</si>
  <si>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</si>
  <si>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</si>
  <si>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</si>
  <si>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</si>
  <si>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</si>
  <si>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</si>
  <si>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</si>
  <si>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</si>
  <si>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</si>
  <si>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</si>
  <si>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</si>
  <si>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</si>
  <si>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</si>
  <si>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</si>
  <si>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</si>
  <si>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</si>
  <si>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</si>
  <si>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</si>
  <si>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</si>
  <si>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</si>
  <si>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</si>
  <si>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</si>
  <si>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</si>
  <si>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</si>
  <si>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</si>
  <si>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</si>
  <si>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</si>
  <si>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</si>
  <si>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</si>
  <si>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</si>
  <si>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</si>
  <si>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</si>
  <si>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</si>
  <si>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</si>
  <si>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</si>
  <si>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</si>
  <si>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</si>
  <si>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</si>
  <si>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</si>
  <si>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</si>
  <si>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</si>
  <si>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</si>
  <si>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</si>
  <si>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</si>
  <si>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</si>
  <si>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</si>
  <si>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</si>
  <si>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</si>
  <si>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</si>
  <si>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</si>
  <si>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</si>
  <si>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</si>
  <si>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</si>
  <si>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</si>
  <si>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</si>
  <si>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</si>
  <si>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</si>
  <si>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</si>
  <si>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</si>
  <si>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</si>
  <si>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</si>
  <si>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</si>
  <si>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</si>
  <si>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</si>
  <si>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</si>
  <si>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</si>
  <si>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</si>
  <si>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</si>
  <si>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</si>
  <si>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</si>
  <si>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</si>
  <si>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</si>
  <si>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</si>
  <si>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</si>
  <si>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</si>
  <si>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</si>
  <si>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</si>
  <si>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</si>
  <si>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</si>
  <si>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</si>
  <si>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</si>
  <si>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</si>
  <si>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</si>
  <si>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</si>
  <si>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</si>
  <si>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</si>
  <si>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</si>
  <si>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</si>
  <si>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</si>
  <si>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</si>
  <si>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</si>
  <si>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</si>
  <si>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</si>
  <si>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</si>
  <si>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</si>
  <si>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</si>
  <si>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</si>
  <si>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</si>
  <si>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</si>
  <si>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</si>
  <si>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</si>
  <si>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</si>
  <si>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</si>
  <si>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</si>
  <si>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</si>
  <si>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</si>
  <si>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</si>
  <si>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</si>
  <si>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</si>
  <si>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</si>
  <si>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</si>
  <si>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</si>
  <si>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</si>
  <si>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</si>
  <si>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</si>
  <si>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</si>
  <si>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</si>
  <si>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</si>
  <si>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</si>
  <si>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</si>
  <si>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</si>
  <si>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</si>
  <si>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</si>
  <si>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</si>
  <si>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</si>
  <si>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</si>
  <si>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</si>
  <si>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</si>
  <si>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</si>
  <si>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</si>
  <si>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</si>
  <si>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</si>
  <si>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</si>
  <si>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</si>
  <si>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</si>
  <si>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</si>
  <si>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</si>
  <si>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</si>
  <si>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</si>
  <si>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</si>
  <si>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</si>
  <si>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</si>
  <si>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</si>
  <si>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</si>
  <si>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</si>
  <si>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</si>
  <si>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</si>
  <si>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</si>
  <si>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</si>
  <si>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</si>
  <si>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</si>
  <si>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</si>
  <si>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</si>
  <si>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</si>
  <si>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</si>
  <si>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</si>
  <si>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</si>
  <si>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</si>
  <si>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</si>
  <si>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</si>
  <si>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</si>
  <si>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</si>
  <si>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</si>
  <si>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</si>
  <si>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</si>
  <si>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</si>
  <si>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</si>
  <si>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</si>
  <si>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</si>
  <si>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</si>
  <si>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</si>
  <si>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</si>
  <si>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</si>
  <si>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</si>
  <si>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</si>
  <si>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</si>
  <si>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</si>
  <si>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</si>
  <si>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</si>
  <si>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</si>
  <si>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</si>
  <si>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</si>
  <si>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</si>
  <si>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</si>
  <si>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</si>
  <si>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</si>
  <si>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</si>
  <si>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</si>
  <si>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</si>
  <si>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</si>
  <si>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</si>
  <si>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</si>
  <si>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</si>
  <si>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</si>
  <si>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</si>
  <si>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</si>
  <si>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</si>
  <si>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</si>
  <si>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</si>
  <si>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</si>
  <si>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</si>
  <si>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</si>
  <si>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</si>
  <si>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</si>
  <si>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</si>
  <si>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</si>
  <si>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</si>
  <si>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</si>
  <si>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</si>
  <si>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</si>
  <si>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</si>
  <si>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</si>
  <si>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</si>
  <si>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</si>
  <si>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</si>
  <si>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</si>
  <si>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</si>
  <si>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</si>
  <si>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</si>
  <si>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</si>
  <si>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</si>
  <si>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</si>
  <si>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</si>
  <si>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</si>
  <si>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</si>
  <si>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</si>
  <si>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</si>
  <si>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</si>
  <si>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</si>
  <si>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</si>
  <si>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</si>
  <si>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</si>
  <si>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</si>
  <si>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</si>
  <si>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</si>
  <si>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</si>
  <si>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</si>
  <si>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</si>
  <si>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</si>
  <si>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</si>
  <si>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</si>
  <si>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</si>
  <si>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</si>
  <si>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</si>
  <si>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</si>
  <si>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</si>
  <si>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</si>
  <si>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</si>
  <si>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</si>
  <si>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</si>
  <si>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</si>
  <si>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</si>
  <si>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</si>
  <si>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</si>
  <si>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</si>
  <si>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</si>
  <si>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</si>
  <si>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</si>
  <si>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</si>
  <si>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</si>
  <si>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</si>
  <si>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</si>
  <si>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</si>
  <si>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</si>
  <si>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</si>
  <si>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</si>
  <si>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</si>
  <si>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</si>
  <si>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</si>
  <si>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</si>
  <si>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</si>
  <si>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</si>
  <si>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</si>
  <si>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</si>
  <si>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</si>
  <si>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</si>
  <si>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</si>
  <si>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</si>
  <si>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</si>
  <si>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</si>
  <si>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</si>
  <si>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</si>
  <si>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</si>
  <si>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</si>
  <si>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</si>
  <si>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</si>
  <si>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</si>
  <si>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</si>
  <si>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</si>
  <si>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</si>
  <si>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</si>
  <si>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</si>
  <si>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</si>
  <si>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</si>
  <si>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</si>
  <si>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</si>
  <si>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</si>
  <si>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</si>
  <si>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</si>
  <si>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</si>
  <si>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</si>
  <si>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</si>
  <si>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</si>
  <si>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</si>
  <si>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</si>
  <si>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</si>
  <si>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</si>
  <si>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</si>
  <si>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</si>
  <si>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</si>
  <si>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</si>
  <si>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</si>
  <si>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</si>
  <si>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</si>
  <si>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</si>
  <si>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</si>
  <si>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</si>
  <si>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</si>
  <si>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</si>
  <si>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</si>
  <si>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</si>
  <si>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</si>
  <si>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</si>
  <si>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</si>
  <si>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</si>
  <si>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</si>
  <si>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</si>
  <si>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</si>
  <si>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</si>
  <si>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</si>
  <si>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</si>
  <si>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</si>
  <si>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</si>
  <si>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</si>
  <si>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</si>
  <si>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</si>
  <si>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</si>
  <si>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</si>
  <si>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</si>
  <si>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</si>
  <si>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</si>
  <si>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</si>
  <si>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</si>
  <si>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</si>
  <si>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</si>
  <si>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</si>
  <si>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</si>
  <si>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</si>
  <si>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</si>
  <si>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</si>
  <si>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</si>
  <si>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</si>
  <si>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</si>
  <si>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</si>
  <si>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</si>
  <si>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</si>
  <si>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</si>
  <si>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</si>
  <si>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</si>
  <si>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</si>
  <si>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</si>
  <si>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</si>
  <si>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</si>
  <si>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</si>
  <si>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</si>
  <si>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</si>
  <si>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</si>
  <si>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</si>
  <si>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</si>
  <si>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</si>
  <si>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</si>
  <si>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</si>
  <si>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</si>
  <si>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</si>
  <si>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</si>
  <si>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</si>
  <si>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</si>
  <si>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</si>
  <si>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</si>
  <si>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</si>
  <si>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</si>
  <si>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</si>
  <si>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</si>
  <si>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</si>
  <si>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</si>
  <si>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</si>
  <si>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</si>
  <si>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</si>
  <si>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</si>
  <si>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</si>
  <si>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</si>
  <si>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</si>
  <si>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</si>
  <si>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</si>
  <si>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</si>
  <si>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</si>
  <si>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</si>
  <si>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</si>
  <si>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</si>
  <si>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</si>
  <si>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</si>
  <si>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</si>
  <si>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</si>
  <si>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</si>
  <si>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</si>
  <si>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</si>
  <si>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</si>
  <si>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</si>
  <si>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</si>
  <si>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</si>
  <si>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</si>
  <si>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</si>
  <si>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</si>
  <si>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</si>
  <si>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</si>
  <si>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</si>
  <si>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</si>
  <si>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</si>
  <si>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</si>
  <si>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</si>
  <si>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</si>
  <si>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</si>
  <si>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</si>
  <si>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</si>
  <si>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</si>
  <si>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</si>
  <si>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</si>
  <si>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</si>
  <si>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</si>
  <si>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</si>
  <si>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</si>
  <si>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</si>
  <si>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</si>
  <si>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</si>
  <si>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</si>
  <si>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</si>
  <si>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</si>
  <si>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</si>
  <si>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</si>
  <si>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</si>
  <si>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</si>
  <si>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</si>
  <si>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</si>
  <si>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</si>
  <si>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</si>
  <si>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</si>
  <si>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</si>
  <si>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</si>
  <si>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</si>
  <si>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</si>
  <si>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</si>
  <si>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</si>
  <si>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</si>
  <si>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</si>
  <si>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</si>
  <si>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</si>
  <si>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</si>
  <si>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</si>
  <si>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</si>
  <si>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</si>
  <si>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</si>
  <si>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</si>
  <si>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</si>
  <si>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</si>
  <si>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</si>
  <si>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</si>
  <si>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</si>
  <si>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</si>
  <si>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</si>
  <si>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</si>
  <si>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</si>
  <si>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</si>
  <si>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</si>
  <si>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</si>
  <si>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</si>
  <si>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</si>
  <si>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</si>
  <si>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</si>
  <si>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</si>
  <si>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</si>
  <si>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</si>
  <si>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</si>
  <si>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</si>
  <si>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</si>
  <si>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</si>
  <si>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</si>
  <si>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</si>
  <si>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</si>
  <si>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</si>
  <si>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</si>
  <si>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</si>
  <si>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</si>
  <si>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</si>
  <si>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</si>
  <si>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</si>
  <si>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</si>
  <si>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</si>
  <si>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</si>
  <si>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</si>
  <si>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</si>
  <si>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</si>
  <si>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</si>
  <si>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</si>
  <si>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</si>
  <si>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</si>
  <si>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</si>
  <si>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</si>
  <si>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</si>
  <si>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</si>
  <si>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</si>
  <si>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</si>
  <si>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</si>
  <si>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</si>
  <si>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</si>
  <si>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</si>
  <si>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</si>
  <si>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</si>
  <si>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</si>
  <si>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</si>
  <si>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</si>
  <si>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</si>
  <si>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</si>
  <si>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</si>
  <si>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</si>
  <si>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</si>
  <si>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</si>
  <si>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</si>
  <si>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</si>
  <si>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</si>
  <si>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</si>
  <si>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</si>
  <si>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</si>
  <si>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</si>
  <si>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</si>
  <si>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</si>
  <si>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</si>
  <si>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</si>
  <si>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</si>
  <si>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</si>
  <si>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</si>
  <si>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</si>
  <si>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</si>
  <si>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</si>
  <si>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</si>
  <si>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</si>
  <si>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</si>
  <si>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</si>
  <si>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</si>
  <si>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</si>
  <si>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</si>
  <si>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</si>
  <si>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</si>
  <si>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</si>
  <si>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</si>
  <si>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</si>
  <si>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</si>
  <si>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</si>
  <si>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</si>
  <si>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</si>
  <si>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</si>
  <si>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</si>
  <si>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</si>
  <si>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</si>
  <si>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</si>
  <si>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</si>
  <si>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</si>
  <si>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</si>
  <si>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</si>
  <si>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</si>
  <si>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</si>
  <si>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</si>
  <si>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</si>
  <si>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</si>
  <si>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</si>
  <si>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</si>
  <si>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</si>
  <si>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</si>
  <si>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</si>
  <si>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</si>
  <si>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</si>
  <si>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</si>
  <si>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</si>
  <si>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</si>
  <si>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</si>
  <si>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</si>
  <si>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</si>
  <si>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</si>
  <si>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</si>
  <si>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</si>
  <si>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</si>
  <si>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</si>
  <si>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</si>
  <si>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</si>
  <si>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</si>
  <si>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</si>
  <si>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</si>
  <si>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</si>
  <si>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</si>
  <si>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</si>
  <si>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</si>
  <si>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</si>
  <si>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</si>
  <si>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</si>
  <si>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</si>
  <si>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</si>
  <si>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</si>
  <si>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</si>
  <si>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</si>
  <si>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</si>
  <si>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</si>
  <si>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</si>
  <si>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</si>
  <si>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</si>
  <si>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</si>
  <si>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</si>
  <si>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</si>
  <si>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</si>
  <si>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</si>
  <si>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</si>
  <si>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</si>
  <si>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</si>
  <si>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</si>
  <si>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</si>
  <si>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</si>
  <si>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</si>
  <si>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</si>
  <si>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</si>
  <si>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</si>
  <si>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</si>
  <si>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</si>
  <si>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</si>
  <si>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</si>
  <si>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</si>
  <si>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</si>
  <si>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</si>
  <si>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</si>
  <si>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</si>
  <si>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</si>
  <si>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</si>
  <si>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</si>
  <si>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</si>
  <si>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</si>
  <si>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</si>
  <si>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</si>
  <si>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</si>
  <si>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</si>
  <si>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</si>
  <si>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</si>
  <si>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</si>
  <si>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</si>
  <si>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</si>
  <si>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</si>
  <si>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</si>
  <si>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</si>
  <si>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</si>
  <si>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</si>
  <si>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</si>
  <si>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</si>
  <si>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</si>
  <si>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</si>
  <si>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</si>
  <si>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</si>
  <si>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</si>
  <si>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</si>
  <si>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</si>
  <si>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</si>
  <si>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</si>
  <si>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</si>
  <si>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</si>
  <si>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</si>
  <si>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</si>
  <si>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</si>
  <si>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</si>
  <si>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</si>
  <si>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</si>
  <si>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</si>
  <si>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</si>
  <si>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</si>
  <si>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</si>
  <si>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</si>
  <si>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</si>
  <si>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</si>
  <si>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</si>
  <si>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</si>
  <si>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</si>
  <si>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</si>
  <si>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</si>
  <si>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</si>
  <si>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</si>
  <si>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</si>
  <si>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</si>
  <si>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</si>
  <si>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</si>
  <si>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</si>
  <si>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</si>
  <si>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</si>
  <si>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</si>
  <si>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</si>
  <si>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</si>
  <si>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</si>
  <si>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</si>
  <si>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</si>
  <si>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</si>
  <si>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</si>
  <si>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</si>
  <si>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</si>
  <si>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</si>
  <si>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</si>
  <si>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</si>
  <si>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</si>
  <si>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</si>
  <si>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</si>
  <si>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</si>
  <si>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</si>
  <si>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</si>
  <si>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</si>
  <si>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</si>
  <si>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</si>
  <si>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</si>
  <si>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</si>
  <si>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</si>
  <si>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</si>
  <si>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</si>
  <si>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</si>
  <si>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</si>
  <si>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</si>
  <si>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</si>
  <si>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</si>
  <si>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</si>
  <si>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</si>
  <si>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</si>
  <si>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</si>
  <si>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</si>
  <si>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</si>
  <si>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</si>
  <si>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</si>
  <si>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</si>
  <si>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</si>
  <si>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</si>
  <si>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</si>
  <si>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</si>
  <si>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</si>
  <si>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</si>
  <si>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</si>
  <si>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</si>
  <si>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</si>
  <si>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</si>
  <si>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</si>
  <si>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</si>
  <si>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</si>
  <si>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</si>
  <si>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</si>
  <si>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</si>
  <si>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</si>
  <si>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</si>
  <si>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</si>
  <si>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</si>
  <si>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</si>
  <si>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</si>
  <si>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</si>
  <si>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</si>
  <si>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</si>
  <si>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</si>
  <si>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</si>
  <si>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</si>
  <si>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</si>
  <si>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</si>
  <si>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</si>
  <si>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</si>
  <si>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</si>
  <si>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</si>
  <si>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</si>
  <si>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</si>
  <si>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</si>
  <si>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</si>
  <si>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</si>
  <si>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</si>
  <si>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</si>
  <si>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</si>
  <si>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</si>
  <si>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</si>
  <si>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</si>
  <si>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</si>
  <si>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</si>
  <si>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</si>
  <si>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</si>
  <si>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</si>
  <si>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</si>
  <si>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</si>
  <si>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</si>
  <si>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</si>
  <si>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</si>
  <si>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</si>
  <si>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</si>
  <si>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</si>
  <si>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</si>
  <si>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</si>
  <si>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</si>
  <si>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</si>
  <si>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</si>
  <si>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</si>
  <si>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</si>
  <si>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</si>
  <si>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</si>
  <si>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</si>
  <si>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</si>
  <si>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</si>
  <si>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</si>
  <si>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</si>
  <si>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</si>
  <si>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</si>
  <si>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</si>
  <si>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</si>
  <si>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</si>
  <si>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</si>
  <si>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</si>
  <si>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</si>
  <si>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</si>
  <si>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</si>
  <si>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</si>
  <si>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</si>
  <si>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</si>
  <si>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</si>
  <si>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</si>
  <si>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</si>
  <si>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</si>
  <si>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</si>
  <si>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</si>
  <si>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</si>
  <si>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</si>
  <si>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</si>
  <si>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</si>
  <si>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</si>
  <si>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</si>
  <si>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</si>
  <si>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</si>
  <si>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</si>
  <si>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</si>
  <si>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</si>
  <si>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</si>
  <si>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</si>
  <si>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</si>
  <si>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</si>
  <si>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</si>
  <si>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</si>
  <si>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</si>
  <si>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</si>
  <si>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</si>
  <si>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</si>
  <si>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</si>
  <si>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</si>
  <si>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</si>
  <si>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</si>
  <si>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</si>
  <si>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</si>
  <si>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</si>
  <si>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</si>
  <si>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</si>
  <si>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</si>
  <si>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</si>
  <si>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</si>
  <si>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</si>
  <si>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</si>
  <si>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</si>
  <si>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</si>
  <si>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</si>
  <si>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</si>
  <si>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</si>
  <si>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</si>
  <si>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</si>
  <si>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</si>
  <si>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</si>
  <si>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</si>
  <si>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</si>
  <si>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</si>
  <si>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</si>
  <si>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</si>
  <si>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</si>
  <si>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</si>
  <si>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</si>
  <si>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</si>
  <si>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</si>
  <si>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</si>
  <si>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</si>
  <si>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</si>
  <si>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</si>
  <si>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</si>
  <si>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</si>
  <si>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</si>
  <si>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</si>
  <si>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</si>
  <si>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</si>
  <si>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</si>
  <si>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</si>
  <si>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</si>
  <si>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</si>
  <si>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</si>
  <si>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</si>
  <si>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</si>
  <si>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</si>
  <si>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</si>
  <si>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</si>
  <si>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</si>
  <si>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</si>
  <si>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</si>
  <si>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</si>
  <si>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</si>
  <si>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</si>
  <si>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</si>
  <si>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</si>
  <si>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</si>
  <si>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</si>
  <si>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</si>
  <si>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</si>
  <si>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</si>
  <si>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</si>
  <si>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</si>
  <si>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</si>
  <si>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</si>
  <si>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</si>
  <si>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</si>
  <si>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</si>
  <si>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</si>
  <si>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</si>
  <si>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</si>
  <si>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</si>
  <si>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</si>
  <si>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</si>
  <si>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</si>
  <si>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</si>
  <si>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</si>
  <si>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</si>
  <si>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</si>
  <si>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</si>
  <si>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</si>
  <si>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</si>
  <si>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</si>
  <si>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</si>
  <si>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</si>
  <si>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</si>
  <si>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</si>
  <si>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</si>
  <si>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</si>
  <si>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</si>
  <si>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</si>
  <si>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</si>
  <si>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</si>
  <si>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</si>
  <si>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</si>
  <si>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</si>
  <si>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</si>
  <si>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</si>
  <si>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</si>
  <si>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</si>
  <si>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</si>
  <si>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</si>
  <si>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</si>
  <si>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</si>
  <si>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</si>
  <si>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</si>
  <si>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</si>
  <si>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</si>
  <si>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</si>
  <si>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</si>
  <si>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</si>
  <si>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</si>
  <si>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</si>
  <si>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</si>
  <si>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</si>
  <si>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</si>
  <si>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</si>
  <si>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</si>
  <si>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</si>
  <si>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</si>
  <si>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</si>
  <si>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</si>
  <si>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</si>
  <si>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</si>
  <si>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</si>
  <si>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</si>
  <si>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</si>
  <si>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</si>
  <si>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</si>
  <si>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</si>
  <si>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</si>
  <si>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</si>
  <si>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</si>
  <si>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</si>
  <si>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</si>
  <si>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</si>
  <si>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</si>
  <si>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</si>
  <si>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</si>
  <si>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</si>
  <si>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</si>
  <si>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</si>
  <si>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</si>
  <si>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</si>
  <si>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</si>
  <si>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</si>
  <si>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</si>
  <si>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</si>
  <si>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</si>
  <si>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</si>
  <si>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</si>
  <si>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</si>
  <si>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</si>
  <si>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</si>
  <si>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</si>
  <si>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</si>
  <si>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</si>
  <si>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</si>
  <si>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</si>
  <si>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</si>
  <si>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</si>
  <si>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</si>
  <si>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</si>
  <si>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</si>
  <si>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</si>
  <si>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</si>
  <si>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</si>
  <si>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</si>
  <si>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</si>
  <si>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</si>
  <si>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</si>
  <si>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</si>
  <si>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</si>
  <si>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</si>
  <si>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</si>
  <si>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</si>
  <si>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</si>
  <si>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</si>
  <si>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</si>
  <si>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</si>
  <si>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</si>
  <si>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</si>
  <si>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</si>
  <si>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</si>
  <si>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</si>
  <si>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</si>
  <si>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</si>
  <si>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</si>
  <si>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</si>
  <si>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</si>
  <si>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</si>
  <si>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</si>
  <si>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</si>
  <si>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</si>
  <si>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</si>
  <si>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</si>
  <si>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</si>
  <si>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</si>
  <si>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</si>
  <si>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</si>
  <si>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</si>
  <si>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</si>
  <si>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</si>
  <si>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</si>
  <si>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</si>
  <si>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</si>
  <si>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</si>
  <si>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</si>
  <si>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</si>
  <si>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</si>
  <si>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</si>
  <si>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</si>
  <si>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</si>
  <si>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</si>
  <si>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</si>
  <si>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</si>
  <si>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</si>
  <si>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</si>
  <si>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</si>
  <si>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</si>
  <si>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</si>
  <si>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</si>
  <si>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</si>
  <si>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</si>
  <si>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</si>
  <si>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</si>
  <si>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</si>
  <si>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</si>
  <si>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</si>
  <si>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</si>
  <si>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</si>
  <si>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</si>
  <si>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</si>
  <si>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</si>
  <si>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</si>
  <si>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</si>
  <si>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</si>
  <si>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</si>
  <si>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</si>
  <si>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</si>
  <si>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</si>
  <si>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</si>
  <si>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</si>
  <si>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</si>
  <si>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</si>
  <si>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</si>
  <si>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</si>
  <si>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</si>
  <si>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</si>
  <si>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</si>
  <si>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</si>
  <si>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</si>
  <si>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</si>
  <si>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</si>
  <si>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</si>
  <si>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</si>
  <si>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</si>
  <si>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</si>
  <si>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</si>
  <si>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</si>
  <si>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</si>
  <si>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</si>
  <si>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</si>
  <si>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</si>
  <si>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</si>
  <si>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</si>
  <si>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</si>
  <si>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</si>
  <si>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</si>
  <si>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</si>
  <si>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</si>
  <si>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</si>
  <si>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</si>
  <si>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</si>
  <si>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</si>
  <si>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</si>
  <si>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</si>
  <si>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</si>
  <si>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</si>
  <si>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</si>
  <si>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</si>
  <si>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</si>
  <si>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</si>
  <si>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</si>
  <si>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</si>
  <si>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</si>
  <si>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</si>
  <si>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</si>
  <si>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</si>
  <si>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</si>
  <si>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</si>
  <si>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</si>
  <si>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</si>
  <si>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</si>
  <si>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</si>
  <si>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</si>
  <si>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</si>
  <si>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</si>
  <si>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</si>
  <si>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</si>
  <si>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</si>
  <si>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</si>
  <si>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</si>
  <si>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</si>
  <si>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</si>
  <si>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</si>
  <si>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</si>
  <si>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</si>
  <si>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</si>
  <si>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</si>
  <si>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</si>
  <si>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</si>
  <si>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</si>
  <si>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</si>
  <si>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</si>
  <si>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</si>
  <si>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</si>
  <si>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</si>
  <si>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</si>
  <si>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</si>
  <si>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</si>
  <si>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</si>
  <si>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</si>
  <si>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</si>
  <si>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</si>
  <si>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</si>
  <si>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</si>
  <si>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</si>
  <si>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</si>
  <si>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</si>
  <si>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</si>
  <si>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</si>
  <si>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</si>
  <si>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</si>
  <si>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</si>
  <si>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</si>
  <si>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</si>
  <si>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</si>
  <si>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</si>
  <si>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</si>
  <si>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</si>
  <si>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</si>
  <si>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</si>
  <si>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</si>
  <si>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</si>
  <si>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</si>
  <si>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</si>
  <si>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</si>
  <si>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</si>
  <si>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</si>
  <si>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</si>
  <si>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</si>
  <si>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</si>
  <si>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</si>
  <si>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</si>
  <si>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</si>
  <si>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</si>
  <si>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</si>
  <si>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</si>
  <si>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</si>
  <si>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</si>
  <si>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</si>
  <si>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</si>
  <si>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</si>
  <si>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</si>
  <si>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</si>
  <si>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</si>
  <si>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</si>
  <si>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</si>
  <si>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</si>
  <si>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</si>
  <si>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</si>
  <si>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</si>
  <si>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</si>
  <si>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</si>
  <si>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</si>
  <si>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</si>
  <si>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</si>
  <si>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</si>
  <si>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</si>
  <si>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</si>
  <si>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</si>
  <si>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</si>
  <si>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</si>
  <si>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</si>
  <si>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</si>
  <si>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</si>
  <si>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</si>
  <si>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</si>
  <si>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</si>
  <si>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</si>
  <si>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</si>
  <si>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</si>
  <si>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</si>
  <si>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</si>
  <si>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</si>
  <si>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</si>
  <si>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</si>
  <si>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</si>
  <si>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</si>
  <si>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</si>
  <si>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</si>
  <si>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</si>
  <si>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</si>
  <si>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</si>
  <si>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</si>
  <si>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</si>
  <si>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</si>
  <si>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</si>
  <si>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</si>
  <si>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</si>
  <si>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</si>
  <si>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</si>
  <si>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</si>
  <si>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</si>
  <si>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</si>
  <si>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</si>
  <si>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</si>
  <si>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</si>
  <si>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</si>
  <si>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</si>
  <si>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</si>
  <si>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</si>
  <si>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</si>
  <si>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</si>
  <si>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</si>
  <si>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</si>
  <si>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</si>
  <si>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</si>
  <si>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</si>
  <si>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</si>
  <si>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</si>
  <si>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</si>
  <si>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</si>
  <si>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</si>
  <si>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</si>
  <si>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</si>
  <si>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</si>
  <si>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</si>
  <si>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</si>
  <si>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</si>
  <si>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</si>
  <si>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</si>
  <si>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</si>
  <si>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</si>
  <si>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</si>
  <si>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</si>
  <si>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</si>
  <si>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</si>
  <si>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</si>
  <si>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</si>
  <si>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</si>
  <si>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</si>
  <si>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</si>
  <si>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</si>
  <si>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</si>
  <si>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</si>
  <si>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</si>
  <si>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</si>
  <si>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</si>
  <si>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</si>
  <si>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</si>
  <si>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</si>
  <si>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</si>
  <si>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</si>
  <si>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</si>
  <si>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</si>
  <si>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</si>
  <si>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</si>
  <si>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</si>
  <si>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</si>
  <si>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</si>
  <si>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</si>
  <si>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</si>
  <si>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</si>
  <si>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</si>
  <si>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</si>
  <si>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</si>
  <si>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</si>
  <si>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</si>
  <si>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</si>
  <si>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</si>
  <si>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</si>
  <si>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</si>
  <si>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</si>
  <si>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</si>
  <si>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</si>
  <si>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</si>
  <si>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</si>
  <si>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</si>
  <si>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</si>
  <si>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</si>
  <si>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</si>
  <si>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</si>
  <si>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</si>
  <si>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</si>
  <si>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</si>
  <si>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</si>
  <si>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</si>
  <si>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</si>
  <si>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</si>
  <si>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</si>
  <si>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</si>
  <si>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</si>
  <si>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</si>
  <si>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</si>
  <si>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</si>
  <si>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</si>
  <si>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</si>
  <si>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</si>
  <si>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</si>
  <si>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</si>
  <si>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</si>
  <si>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</si>
  <si>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</si>
  <si>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</si>
  <si>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</si>
  <si>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</si>
  <si>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</si>
  <si>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</si>
  <si>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</si>
  <si>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</si>
  <si>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</si>
  <si>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</si>
  <si>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</si>
  <si>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</si>
  <si>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</si>
  <si>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</si>
  <si>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</si>
  <si>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</si>
  <si>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</si>
  <si>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</si>
  <si>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</si>
  <si>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</si>
  <si>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</si>
  <si>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</si>
  <si>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</si>
  <si>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</si>
  <si>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</si>
  <si>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</si>
  <si>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</si>
  <si>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</si>
  <si>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</si>
  <si>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</si>
  <si>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</si>
  <si>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</si>
  <si>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</si>
  <si>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</si>
  <si>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</si>
  <si>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</si>
  <si>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</si>
  <si>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</si>
  <si>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</si>
  <si>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</si>
  <si>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</si>
  <si>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</si>
  <si>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</si>
  <si>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</si>
  <si>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</si>
  <si>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</si>
  <si>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</si>
  <si>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</si>
  <si>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</si>
  <si>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</si>
  <si>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</si>
  <si>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</si>
  <si>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</si>
  <si>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</si>
  <si>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</si>
  <si>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</si>
  <si>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</si>
  <si>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</si>
  <si>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</si>
  <si>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</si>
  <si>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</si>
  <si>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</si>
  <si>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</si>
  <si>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</si>
  <si>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</si>
  <si>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</si>
  <si>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</si>
  <si>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</si>
  <si>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</si>
  <si>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</si>
  <si>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</si>
  <si>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</si>
  <si>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</si>
  <si>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</si>
  <si>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</si>
  <si>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</si>
  <si>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</si>
  <si>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</si>
  <si>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</si>
  <si>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</si>
  <si>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</si>
  <si>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</si>
  <si>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</si>
  <si>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</si>
  <si>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</si>
  <si>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</si>
  <si>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</si>
  <si>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</si>
  <si>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</si>
  <si>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</si>
  <si>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</si>
  <si>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</si>
  <si>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</si>
  <si>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</si>
  <si>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</si>
  <si>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</si>
  <si>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</si>
  <si>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</si>
  <si>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</si>
  <si>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</si>
  <si>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</si>
  <si>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</si>
  <si>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</si>
  <si>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</si>
  <si>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</si>
  <si>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</si>
  <si>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</si>
  <si>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</si>
  <si>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</si>
  <si>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</si>
  <si>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</si>
  <si>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</si>
  <si>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</si>
  <si>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</si>
  <si>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</si>
  <si>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</si>
  <si>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</si>
  <si>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</si>
  <si>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</si>
  <si>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</si>
  <si>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</si>
  <si>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</si>
  <si>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</si>
  <si>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</si>
  <si>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</si>
  <si>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</si>
  <si>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</si>
  <si>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</si>
  <si>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</si>
  <si>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</si>
  <si>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</si>
  <si>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</si>
  <si>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</si>
  <si>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</si>
  <si>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</si>
  <si>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</si>
  <si>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</si>
  <si>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</si>
  <si>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</si>
  <si>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</si>
  <si>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</si>
  <si>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</si>
  <si>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</si>
  <si>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</si>
  <si>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</si>
  <si>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</si>
  <si>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</si>
  <si>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</si>
  <si>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</si>
  <si>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</si>
  <si>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</si>
  <si>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</si>
  <si>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</si>
  <si>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</si>
  <si>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</si>
  <si>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</si>
  <si>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</si>
  <si>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</si>
  <si>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</si>
  <si>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</si>
  <si>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</si>
  <si>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</si>
  <si>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</si>
  <si>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</si>
  <si>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</si>
  <si>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</si>
  <si>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</si>
  <si>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</si>
  <si>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</si>
  <si>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</si>
  <si>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</si>
  <si>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</si>
  <si>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</si>
  <si>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</si>
  <si>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</si>
  <si>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</si>
  <si>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</si>
  <si>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</si>
  <si>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</si>
  <si>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</si>
  <si>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</si>
  <si>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</si>
  <si>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</si>
  <si>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</si>
  <si>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</si>
  <si>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</si>
  <si>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</si>
  <si>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</si>
  <si>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</si>
  <si>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</si>
  <si>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</si>
  <si>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</si>
  <si>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</si>
  <si>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</si>
  <si>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</si>
  <si>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</si>
  <si>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</si>
  <si>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</si>
  <si>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</si>
  <si>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</si>
  <si>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</si>
  <si>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</si>
  <si>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</si>
  <si>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</si>
  <si>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</si>
  <si>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</si>
  <si>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</si>
  <si>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</si>
  <si>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</si>
  <si>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</si>
  <si>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</si>
  <si>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</si>
  <si>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</si>
  <si>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</si>
  <si>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</si>
  <si>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</si>
  <si>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</si>
  <si>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</si>
  <si>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</si>
  <si>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</si>
  <si>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</si>
  <si>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</si>
  <si>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</si>
  <si>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</si>
  <si>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</si>
  <si>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</si>
  <si>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</si>
  <si>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</si>
  <si>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</si>
  <si>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</si>
  <si>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</si>
  <si>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</si>
  <si>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</si>
  <si>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</si>
  <si>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</si>
  <si>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</si>
  <si>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</si>
  <si>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</si>
  <si>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</si>
  <si>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</si>
  <si>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</si>
  <si>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</si>
  <si>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</si>
  <si>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</si>
  <si>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</si>
  <si>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</si>
  <si>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</si>
  <si>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</si>
  <si>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</si>
  <si>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</si>
  <si>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</si>
  <si>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</si>
  <si>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</si>
  <si>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</si>
  <si>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</si>
  <si>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</si>
  <si>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</si>
  <si>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</si>
  <si>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</si>
  <si>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</si>
  <si>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</si>
  <si>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</si>
  <si>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</si>
  <si>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</si>
  <si>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</si>
  <si>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</si>
  <si>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</si>
  <si>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</si>
  <si>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</si>
  <si>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</si>
  <si>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</si>
  <si>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</si>
  <si>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</si>
  <si>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</si>
  <si>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</si>
  <si>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</si>
  <si>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</si>
  <si>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</si>
  <si>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</si>
  <si>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</si>
  <si>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</si>
  <si>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</si>
  <si>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</si>
  <si>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</si>
  <si>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</si>
  <si>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</si>
  <si>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</si>
  <si>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</si>
  <si>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</si>
  <si>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</si>
  <si>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</si>
  <si>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</si>
  <si>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</si>
  <si>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</si>
  <si>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</si>
  <si>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</si>
  <si>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</si>
  <si>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</si>
  <si>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</si>
  <si>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</si>
  <si>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</si>
  <si>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</si>
  <si>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</si>
  <si>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</si>
  <si>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</si>
  <si>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</si>
  <si>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</si>
  <si>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</si>
  <si>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</si>
  <si>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</si>
  <si>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</si>
  <si>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</si>
  <si>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</si>
  <si>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</si>
  <si>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</si>
  <si>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</si>
  <si>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</si>
  <si>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</si>
  <si>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</si>
  <si>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</si>
  <si>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</si>
  <si>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</si>
  <si>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</si>
  <si>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</si>
  <si>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</si>
  <si>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</si>
  <si>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</si>
  <si>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</si>
  <si>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</si>
  <si>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</si>
  <si>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</si>
  <si>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</si>
  <si>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</si>
  <si>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</si>
  <si>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</si>
  <si>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</si>
  <si>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</si>
  <si>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</si>
  <si>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</si>
  <si>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</si>
  <si>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</si>
  <si>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</si>
  <si>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</si>
  <si>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</si>
  <si>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</si>
  <si>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</si>
  <si>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</si>
  <si>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</si>
  <si>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</si>
  <si>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</si>
  <si>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</si>
  <si>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</si>
  <si>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</si>
  <si>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</si>
  <si>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</si>
  <si>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</si>
  <si>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</si>
  <si>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</si>
  <si>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</si>
  <si>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</si>
  <si>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</si>
  <si>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</si>
  <si>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</si>
  <si>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</si>
  <si>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</si>
  <si>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</si>
  <si>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</si>
  <si>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</si>
  <si>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</si>
  <si>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</si>
  <si>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</si>
  <si>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</si>
  <si>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</si>
  <si>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</si>
  <si>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</si>
  <si>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</si>
  <si>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</si>
  <si>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</si>
  <si>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</si>
  <si>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</si>
  <si>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</si>
  <si>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</si>
  <si>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</si>
  <si>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</si>
  <si>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</si>
  <si>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</si>
  <si>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</si>
  <si>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</si>
  <si>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</si>
  <si>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</si>
  <si>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</si>
  <si>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</si>
  <si>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</si>
  <si>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</si>
  <si>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</si>
  <si>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</si>
  <si>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</si>
  <si>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</si>
  <si>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</si>
  <si>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</si>
  <si>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</si>
  <si>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</si>
  <si>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</si>
  <si>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</si>
  <si>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</si>
  <si>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</si>
  <si>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</si>
  <si>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</si>
  <si>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</si>
  <si>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</si>
  <si>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</si>
  <si>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</si>
  <si>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</si>
  <si>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</si>
  <si>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</si>
  <si>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</si>
  <si>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</si>
  <si>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</si>
  <si>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</si>
  <si>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</si>
  <si>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</si>
  <si>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</si>
  <si>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</si>
  <si>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</si>
  <si>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</si>
  <si>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</si>
  <si>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</si>
  <si>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</si>
  <si>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</si>
  <si>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</si>
  <si>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</si>
  <si>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</si>
  <si>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</si>
  <si>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</si>
  <si>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</si>
  <si>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</si>
  <si>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</si>
  <si>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</si>
  <si>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</si>
  <si>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</si>
  <si>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</si>
  <si>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</si>
  <si>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</si>
  <si>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</si>
  <si>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</si>
  <si>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</si>
  <si>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</si>
  <si>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</si>
  <si>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</si>
  <si>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</si>
  <si>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</si>
  <si>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</si>
  <si>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</si>
  <si>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</si>
  <si>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</si>
  <si>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</si>
  <si>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</si>
  <si>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</si>
  <si>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</si>
  <si>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</si>
  <si>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</si>
  <si>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</si>
  <si>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</si>
  <si>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</si>
  <si>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</si>
  <si>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</si>
  <si>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</si>
  <si>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</si>
  <si>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</si>
  <si>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</si>
  <si>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</si>
  <si>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</si>
  <si>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</si>
  <si>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</si>
  <si>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</si>
  <si>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</si>
  <si>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</si>
  <si>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</si>
  <si>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</si>
  <si>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</si>
  <si>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</si>
  <si>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</si>
  <si>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</si>
  <si>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</si>
  <si>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</si>
  <si>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</si>
  <si>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</si>
  <si>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</si>
  <si>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</si>
  <si>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</si>
  <si>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</si>
  <si>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</si>
  <si>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</si>
  <si>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</si>
  <si>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</si>
  <si>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</si>
  <si>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</si>
  <si>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</si>
  <si>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</si>
  <si>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</si>
  <si>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</si>
  <si>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</si>
  <si>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</si>
  <si>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</si>
  <si>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</si>
  <si>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</si>
  <si>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</si>
  <si>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</si>
  <si>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</si>
  <si>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</si>
  <si>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</si>
  <si>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</si>
  <si>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</si>
  <si>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</si>
  <si>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</si>
  <si>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</si>
  <si>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</si>
  <si>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</si>
  <si>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</si>
  <si>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</si>
  <si>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</si>
  <si>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</si>
  <si>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</si>
  <si>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</si>
  <si>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</si>
  <si>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</si>
  <si>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</si>
  <si>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</si>
  <si>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</si>
  <si>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</si>
  <si>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</si>
  <si>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</si>
  <si>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</si>
  <si>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</si>
  <si>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</si>
  <si>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</si>
  <si>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</si>
  <si>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</si>
  <si>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</si>
  <si>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</si>
  <si>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</si>
  <si>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</si>
  <si>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</si>
  <si>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</si>
  <si>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</si>
  <si>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</si>
  <si>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</si>
  <si>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</si>
  <si>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</si>
  <si>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</si>
  <si>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</si>
  <si>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</si>
  <si>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</si>
  <si>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</si>
  <si>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</si>
  <si>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</si>
  <si>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</si>
  <si>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</si>
  <si>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</si>
  <si>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</si>
  <si>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</si>
  <si>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</si>
  <si>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</si>
  <si>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</si>
  <si>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</si>
  <si>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</si>
  <si>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</si>
  <si>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</si>
  <si>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</si>
  <si>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</si>
  <si>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</si>
  <si>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</si>
  <si>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</si>
  <si>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</si>
  <si>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</si>
  <si>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</si>
  <si>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</si>
  <si>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</si>
  <si>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</si>
  <si>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</si>
  <si>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</si>
  <si>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</si>
  <si>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</si>
  <si>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</si>
  <si>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</si>
  <si>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</si>
  <si>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</si>
  <si>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</si>
  <si>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</si>
  <si>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</si>
  <si>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</si>
  <si>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</si>
  <si>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</si>
  <si>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</si>
  <si>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</si>
  <si>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</si>
  <si>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</si>
  <si>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</si>
  <si>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</si>
  <si>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</si>
  <si>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</si>
  <si>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</si>
  <si>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</si>
  <si>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</si>
  <si>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</si>
  <si>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</si>
  <si>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</si>
  <si>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</si>
  <si>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</si>
  <si>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</si>
  <si>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</si>
  <si>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</si>
  <si>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</si>
  <si>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</si>
  <si>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</si>
  <si>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</si>
  <si>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</si>
  <si>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</si>
  <si>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</si>
  <si>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</si>
  <si>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</si>
  <si>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</si>
  <si>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</si>
  <si>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</si>
  <si>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</si>
  <si>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</si>
  <si>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</si>
  <si>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</si>
  <si>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</si>
  <si>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</si>
  <si>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</si>
  <si>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</si>
  <si>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</si>
  <si>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</si>
  <si>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</si>
  <si>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</si>
  <si>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</si>
  <si>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</si>
  <si>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</si>
  <si>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</si>
  <si>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</si>
  <si>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</si>
  <si>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</si>
  <si>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</si>
  <si>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</si>
  <si>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</si>
  <si>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</si>
  <si>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</si>
  <si>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</si>
  <si>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</si>
  <si>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</si>
  <si>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</si>
  <si>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</si>
  <si>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</si>
  <si>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</si>
  <si>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</si>
  <si>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</si>
  <si>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</si>
  <si>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</si>
  <si>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</si>
  <si>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</si>
  <si>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</si>
  <si>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</si>
  <si>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</si>
  <si>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</si>
  <si>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</si>
  <si>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</si>
  <si>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</si>
  <si>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</si>
  <si>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</si>
  <si>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</si>
  <si>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</si>
  <si>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</si>
  <si>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</si>
  <si>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</si>
  <si>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</si>
  <si>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</si>
  <si>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</si>
  <si>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</si>
  <si>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</si>
  <si>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</si>
  <si>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</si>
  <si>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</si>
  <si>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</si>
  <si>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</si>
  <si>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</si>
  <si>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</si>
  <si>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</si>
  <si>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</si>
  <si>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</si>
  <si>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</si>
  <si>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</si>
  <si>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</si>
  <si>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</si>
  <si>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</si>
  <si>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</si>
  <si>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</si>
  <si>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</si>
  <si>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</si>
  <si>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</si>
  <si>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</si>
  <si>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</si>
  <si>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</si>
  <si>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</si>
  <si>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</si>
  <si>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</si>
  <si>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</si>
  <si>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</si>
  <si>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</si>
  <si>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</si>
  <si>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</si>
  <si>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</si>
  <si>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</si>
  <si>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</si>
  <si>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</si>
  <si>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</si>
  <si>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</si>
  <si>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</si>
  <si>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</si>
  <si>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</si>
  <si>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</si>
  <si>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</si>
  <si>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</si>
  <si>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</si>
  <si>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</si>
  <si>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</si>
  <si>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</si>
  <si>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</si>
  <si>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</si>
  <si>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</si>
  <si>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</si>
  <si>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</si>
  <si>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</si>
  <si>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</si>
  <si>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</si>
  <si>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</si>
  <si>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</si>
  <si>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</si>
  <si>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</si>
  <si>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</si>
  <si>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</si>
  <si>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</si>
  <si>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</si>
  <si>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</si>
  <si>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</si>
  <si>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</si>
  <si>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</si>
  <si>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</si>
  <si>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</si>
  <si>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</si>
  <si>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</si>
  <si>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</si>
  <si>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</si>
  <si>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</si>
  <si>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</si>
  <si>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</si>
  <si>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</si>
  <si>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</si>
  <si>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</si>
  <si>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</si>
  <si>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</si>
  <si>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</si>
  <si>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</si>
  <si>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</si>
  <si>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</si>
  <si>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</si>
  <si>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</si>
  <si>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</si>
  <si>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</si>
  <si>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</si>
  <si>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</si>
  <si>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</si>
  <si>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</si>
  <si>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</si>
  <si>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</si>
  <si>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</si>
  <si>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</si>
  <si>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</si>
  <si>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</si>
  <si>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</si>
  <si>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</si>
  <si>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</si>
  <si>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</si>
  <si>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</si>
  <si>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</si>
  <si>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</si>
  <si>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</si>
  <si>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</si>
  <si>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</si>
  <si>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</si>
  <si>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</si>
  <si>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</si>
  <si>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</si>
  <si>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</si>
  <si>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</si>
  <si>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</si>
  <si>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</si>
  <si>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</si>
  <si>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</si>
  <si>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</si>
  <si>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</si>
  <si>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</si>
  <si>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</si>
  <si>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</si>
  <si>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</si>
  <si>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</si>
  <si>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</si>
  <si>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</si>
  <si>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</si>
  <si>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</si>
  <si>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</si>
  <si>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</si>
  <si>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</si>
  <si>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</si>
  <si>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</si>
  <si>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</si>
  <si>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</si>
  <si>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</si>
  <si>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</si>
  <si>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</si>
  <si>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</si>
  <si>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</si>
  <si>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</si>
  <si>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</si>
  <si>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</si>
  <si>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</si>
  <si>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</si>
  <si>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</si>
  <si>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</si>
  <si>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</si>
  <si>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</si>
  <si>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</si>
  <si>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</si>
  <si>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</si>
  <si>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</si>
  <si>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</si>
  <si>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</si>
  <si>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</si>
  <si>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</si>
  <si>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</si>
  <si>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</si>
  <si>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</si>
  <si>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</si>
  <si>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</si>
  <si>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</si>
  <si>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</si>
  <si>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</si>
  <si>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</si>
  <si>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</si>
  <si>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</si>
  <si>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</si>
  <si>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</si>
  <si>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</si>
  <si>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</si>
  <si>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</si>
  <si>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</si>
  <si>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</si>
  <si>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</si>
  <si>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</si>
  <si>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</si>
  <si>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</si>
  <si>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</si>
  <si>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</si>
  <si>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</si>
  <si>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</si>
  <si>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</si>
  <si>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</si>
  <si>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</si>
  <si>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</si>
  <si>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</si>
  <si>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</si>
  <si>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</si>
  <si>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</si>
  <si>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</si>
  <si>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</si>
  <si>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</si>
  <si>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</si>
  <si>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</si>
  <si>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</si>
  <si>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</si>
  <si>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</si>
  <si>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</si>
  <si>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</si>
  <si>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</si>
  <si>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</si>
  <si>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</si>
  <si>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</si>
  <si>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</si>
  <si>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</si>
  <si>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</si>
  <si>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</si>
  <si>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</si>
  <si>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</si>
  <si>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</si>
  <si>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</si>
  <si>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</si>
  <si>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</si>
  <si>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</si>
  <si>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</si>
  <si>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</si>
  <si>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</si>
  <si>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</si>
  <si>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</si>
  <si>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</si>
  <si>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</si>
  <si>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</si>
  <si>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</si>
  <si>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</si>
  <si>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</si>
  <si>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</si>
  <si>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</si>
  <si>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</si>
  <si>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</si>
  <si>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</si>
  <si>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</si>
  <si>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</si>
  <si>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</si>
  <si>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</si>
  <si>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</si>
  <si>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</si>
  <si>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</si>
  <si>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</si>
  <si>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</si>
  <si>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</si>
  <si>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</si>
  <si>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</si>
  <si>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</si>
  <si>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</si>
  <si>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</si>
  <si>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</si>
  <si>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</si>
  <si>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</si>
  <si>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</si>
  <si>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</si>
  <si>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</si>
  <si>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</si>
  <si>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</si>
  <si>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</si>
  <si>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</si>
  <si>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</si>
  <si>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</si>
  <si>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</si>
  <si>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</si>
  <si>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</si>
  <si>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</si>
  <si>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</si>
  <si>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</si>
  <si>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</si>
  <si>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</si>
  <si>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</si>
  <si>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</si>
  <si>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</si>
  <si>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</si>
  <si>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</si>
  <si>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</si>
  <si>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</si>
  <si>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</si>
  <si>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</si>
  <si>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</si>
  <si>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</si>
  <si>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</si>
  <si>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</si>
  <si>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</si>
  <si>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</si>
  <si>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</si>
  <si>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</si>
  <si>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</si>
  <si>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</si>
  <si>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</si>
  <si>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</si>
  <si>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</si>
  <si>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</si>
  <si>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</si>
  <si>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</si>
  <si>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</si>
  <si>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</si>
  <si>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</si>
  <si>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</si>
  <si>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</si>
  <si>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</si>
  <si>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</si>
  <si>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</si>
  <si>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</si>
  <si>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</si>
  <si>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</si>
  <si>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</si>
  <si>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</si>
  <si>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</si>
  <si>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</si>
  <si>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</si>
  <si>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</si>
  <si>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</si>
  <si>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</si>
  <si>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</si>
  <si>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</si>
  <si>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</si>
  <si>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</si>
  <si>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</si>
  <si>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</si>
  <si>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</si>
  <si>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</si>
  <si>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</si>
  <si>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</si>
  <si>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</si>
  <si>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</si>
  <si>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</si>
  <si>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</si>
  <si>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</si>
  <si>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</si>
  <si>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</si>
  <si>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</si>
  <si>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</si>
  <si>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</si>
  <si>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</si>
  <si>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</si>
  <si>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</si>
  <si>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</si>
  <si>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</si>
  <si>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</si>
  <si>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</si>
  <si>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</si>
  <si>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</si>
  <si>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</si>
  <si>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</si>
  <si>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</si>
  <si>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</si>
  <si>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</si>
  <si>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</si>
  <si>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</si>
  <si>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</si>
  <si>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</si>
  <si>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</si>
  <si>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</si>
  <si>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</si>
  <si>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</si>
  <si>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</si>
  <si>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</si>
  <si>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</si>
  <si>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</si>
  <si>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</si>
  <si>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</si>
  <si>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</si>
  <si>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</si>
  <si>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</si>
  <si>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</si>
  <si>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</si>
  <si>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</si>
  <si>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</si>
  <si>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</si>
  <si>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</si>
  <si>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</si>
  <si>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</si>
  <si>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</si>
  <si>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</si>
  <si>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</si>
  <si>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</si>
  <si>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</si>
  <si>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</si>
  <si>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</si>
  <si>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</si>
  <si>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</si>
  <si>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</si>
  <si>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</si>
  <si>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</si>
  <si>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</si>
  <si>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</si>
  <si>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</si>
  <si>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</si>
  <si>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</si>
  <si>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</si>
  <si>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</si>
  <si>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</si>
  <si>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</si>
  <si>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</si>
  <si>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</si>
  <si>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</si>
  <si>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</si>
  <si>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</si>
  <si>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</si>
  <si>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</si>
  <si>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</si>
  <si>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</si>
  <si>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</si>
  <si>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</si>
  <si>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</si>
  <si>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</si>
  <si>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</si>
  <si>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</si>
  <si>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</si>
  <si>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</si>
  <si>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</si>
  <si>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</si>
  <si>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</si>
  <si>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</si>
  <si>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</si>
  <si>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</si>
  <si>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</si>
  <si>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</si>
  <si>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</si>
  <si>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</si>
  <si>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</si>
  <si>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</si>
  <si>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</si>
  <si>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</si>
  <si>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</si>
  <si>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</si>
  <si>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</si>
  <si>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</si>
  <si>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</si>
  <si>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</si>
  <si>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</si>
  <si>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</si>
  <si>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</si>
  <si>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</si>
  <si>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</si>
  <si>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</si>
  <si>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</si>
  <si>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</si>
  <si>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</si>
  <si>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</si>
  <si>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</si>
  <si>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</si>
  <si>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</si>
  <si>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</si>
  <si>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</si>
  <si>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</si>
  <si>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</si>
  <si>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</si>
  <si>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</si>
  <si>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</si>
  <si>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</si>
  <si>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</si>
  <si>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</si>
  <si>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</si>
  <si>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</si>
  <si>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</si>
  <si>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</si>
  <si>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</si>
  <si>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</si>
  <si>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</si>
  <si>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</si>
  <si>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</si>
  <si>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</si>
  <si>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</si>
  <si>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</si>
  <si>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</si>
  <si>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</si>
  <si>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</si>
  <si>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</si>
  <si>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</si>
  <si>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</si>
  <si>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</si>
  <si>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</si>
  <si>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</si>
  <si>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</si>
  <si>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</si>
  <si>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</si>
  <si>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</si>
  <si>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</si>
  <si>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</si>
  <si>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</si>
  <si>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</si>
  <si>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</si>
  <si>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</si>
  <si>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</si>
  <si>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</si>
  <si>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</si>
  <si>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</si>
  <si>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</si>
  <si>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</si>
  <si>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</si>
  <si>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</si>
  <si>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</si>
  <si>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</si>
  <si>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</si>
  <si>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</si>
  <si>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</si>
  <si>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</si>
  <si>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</si>
  <si>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</si>
  <si>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</si>
  <si>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</si>
  <si>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</si>
  <si>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</si>
  <si>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</si>
  <si>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</si>
  <si>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</si>
  <si>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</si>
  <si>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</si>
  <si>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</si>
  <si>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</si>
  <si>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</si>
  <si>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</si>
  <si>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</si>
  <si>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</si>
  <si>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</si>
  <si>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</si>
  <si>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</si>
  <si>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</si>
  <si>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</si>
  <si>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</si>
  <si>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</si>
  <si>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</si>
  <si>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</si>
  <si>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</si>
  <si>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</si>
  <si>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</si>
  <si>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</si>
  <si>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</si>
  <si>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</si>
  <si>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</si>
  <si>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</si>
  <si>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</si>
  <si>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</si>
  <si>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</si>
  <si>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</si>
  <si>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</si>
  <si>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</si>
  <si>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</si>
  <si>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</si>
  <si>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</si>
  <si>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</si>
  <si>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</si>
  <si>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</si>
  <si>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</si>
  <si>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</si>
  <si>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</si>
  <si>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</si>
  <si>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</si>
  <si>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</si>
  <si>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</si>
  <si>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</si>
  <si>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</si>
  <si>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</si>
  <si>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</si>
  <si>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</si>
  <si>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</si>
  <si>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</si>
  <si>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</si>
  <si>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</si>
  <si>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</si>
  <si>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</si>
  <si>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</si>
  <si>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</si>
  <si>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</si>
  <si>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</si>
  <si>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</si>
  <si>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</si>
  <si>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</si>
  <si>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</si>
  <si>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</si>
  <si>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</si>
  <si>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</si>
  <si>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</si>
  <si>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</si>
  <si>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</si>
  <si>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</si>
  <si>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</si>
  <si>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</si>
  <si>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catergory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</si>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</sst>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 Outcomes by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 baseline="0"/>
              <a:t>Theater Outcomes Based on Launch Date</a:t>
            </a:r>
          </a:p>
        </c:rich>
      </c:tx>
      <c:layout>
        <c:manualLayout>
          <c:xMode val="edge"/>
          <c:yMode val="edge"/>
          <c:x val="0.51829802406774617"/>
          <c:y val="9.9414283740848191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CF-1642-9A0E-4B73ED6E13C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CF-1642-9A0E-4B73ED6E13C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CF-1642-9A0E-4B73ED6E1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8605456"/>
        <c:axId val="778582240"/>
      </c:lineChart>
      <c:catAx>
        <c:axId val="77860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582240"/>
        <c:crosses val="autoZero"/>
        <c:auto val="1"/>
        <c:lblAlgn val="ctr"/>
        <c:lblOffset val="100"/>
        <c:noMultiLvlLbl val="0"/>
      </c:catAx>
      <c:valAx>
        <c:axId val="77858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60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Failed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20-1E47-B21D-EF926FF6AACE}"/>
            </c:ext>
          </c:extLst>
        </c:ser>
        <c:ser>
          <c:idx val="1"/>
          <c:order val="1"/>
          <c:tx>
            <c:v>Percentage Successful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20-1E47-B21D-EF926FF6A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354639"/>
        <c:axId val="520356287"/>
      </c:lineChart>
      <c:catAx>
        <c:axId val="52035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356287"/>
        <c:crosses val="autoZero"/>
        <c:auto val="1"/>
        <c:lblAlgn val="ctr"/>
        <c:lblOffset val="100"/>
        <c:noMultiLvlLbl val="0"/>
      </c:catAx>
      <c:valAx>
        <c:axId val="52035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35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Catergory Outcomes</a:t>
            </a:r>
            <a:endParaRPr lang="en-US"/>
          </a:p>
        </c:rich>
      </c:tx>
      <c:layout>
        <c:manualLayout>
          <c:xMode val="edge"/>
          <c:yMode val="edge"/>
          <c:x val="0.27374999999999999"/>
          <c:y val="4.62962962962962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C9-E149-9D24-7C08B7C71D6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C9-E149-9D24-7C08B7C71D6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C9-E149-9D24-7C08B7C71D6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5C9-E149-9D24-7C08B7C71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06497839"/>
        <c:axId val="2062937023"/>
      </c:barChart>
      <c:catAx>
        <c:axId val="200649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937023"/>
        <c:crosses val="autoZero"/>
        <c:auto val="1"/>
        <c:lblAlgn val="ctr"/>
        <c:lblOffset val="100"/>
        <c:noMultiLvlLbl val="0"/>
      </c:catAx>
      <c:valAx>
        <c:axId val="206293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49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4C-6742-88F2-E9E01278FBB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84C-6742-88F2-E9E01278FBB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84C-6742-88F2-E9E01278F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729481040"/>
        <c:axId val="729523184"/>
      </c:barChart>
      <c:catAx>
        <c:axId val="729481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23184"/>
        <c:crosses val="autoZero"/>
        <c:auto val="1"/>
        <c:lblAlgn val="ctr"/>
        <c:lblOffset val="100"/>
        <c:noMultiLvlLbl val="0"/>
      </c:catAx>
      <c:valAx>
        <c:axId val="729523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48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[Kickstarter_Challange.xlsx]Outcomes Based on Launch Date!PivotTable6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21-AA4C-8C2E-4D4D0254311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D9-EE48-94FF-A3BAD7D6461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D9-EE48-94FF-A3BAD7D6461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D9-EE48-94FF-A3BAD7D64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314320"/>
        <c:axId val="154315968"/>
      </c:lineChart>
      <c:catAx>
        <c:axId val="15431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15968"/>
        <c:crosses val="autoZero"/>
        <c:auto val="1"/>
        <c:lblAlgn val="ctr"/>
        <c:lblOffset val="100"/>
        <c:noMultiLvlLbl val="0"/>
      </c:catAx>
      <c:valAx>
        <c:axId val="15431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1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5</xdr:row>
      <xdr:rowOff>38100</xdr:rowOff>
    </xdr:from>
    <xdr:to>
      <xdr:col>12</xdr:col>
      <xdr:colOff>12700</xdr:colOff>
      <xdr:row>24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E1FCA7B-3EE8-0A49-BD4E-2D0D316F01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438150</xdr:colOff>
      <xdr:row>6</xdr:row>
      <xdr:rowOff>12700</xdr:rowOff>
    </xdr:from>
    <xdr:to>
      <xdr:col>17</xdr:col>
      <xdr:colOff>76200</xdr:colOff>
      <xdr:row>24</xdr:row>
      <xdr:rowOff>101600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0EC93AD-77AB-BC4F-8EEF-5603FB353D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49</xdr:row>
      <xdr:rowOff>31750</xdr:rowOff>
    </xdr:from>
    <xdr:to>
      <xdr:col>9</xdr:col>
      <xdr:colOff>317500</xdr:colOff>
      <xdr:row>63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C6895D-5B43-704E-A49B-85C3D924B7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48</xdr:row>
      <xdr:rowOff>133350</xdr:rowOff>
    </xdr:from>
    <xdr:to>
      <xdr:col>9</xdr:col>
      <xdr:colOff>127000</xdr:colOff>
      <xdr:row>63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543891-723C-0145-B507-24551FC57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31</xdr:row>
      <xdr:rowOff>63500</xdr:rowOff>
    </xdr:from>
    <xdr:to>
      <xdr:col>10</xdr:col>
      <xdr:colOff>228600</xdr:colOff>
      <xdr:row>45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414895-773A-6541-9D67-97349AF4D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ell Napper" refreshedDate="44654.669712847222" createdVersion="7" refreshedVersion="7" minRefreshableVersion="3" recordCount="4114" xr:uid="{2DF23242-8EFE-6F4F-8044-E3CC7F0FA87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ell Napper" refreshedDate="44654.685455671293" createdVersion="7" refreshedVersion="7" minRefreshableVersion="3" recordCount="4114" xr:uid="{74F71141-F8B1-5546-96B5-D015D7A1C96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ell Napper" refreshedDate="44657.858645717592" createdVersion="7" refreshedVersion="7" minRefreshableVersion="3" recordCount="4114" xr:uid="{36EB7589-E8D4-4E47-A331-94C39B5DBB1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85CE28-6E74-C24D-9EF0-EA71C4142FCA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E02FDE-32AC-A642-804A-21D85B6136B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BAF10D-4BA4-6F4A-A87C-512A5B66D362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A5A899-D9F0-FC42-BEAE-35C5055B953B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I1" zoomScaleNormal="100" workbookViewId="0">
      <pane ySplit="521" topLeftCell="A2843" activePane="bottomLeft" state="frozen"/>
      <selection activeCell="C1" sqref="C1"/>
      <selection pane="bottomLeft" activeCell="O3" sqref="O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bestFit="1" customWidth="1"/>
    <col min="16" max="16" width="15" bestFit="1" customWidth="1"/>
    <col min="17" max="17" width="41.1640625" customWidth="1"/>
    <col min="19" max="19" width="20.5" style="16" bestFit="1" customWidth="1"/>
    <col min="20" max="20" width="19.1640625" style="16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 1, 1)</f>
        <v>42177.007071759261</v>
      </c>
      <c r="T2" s="16">
        <f>(((I2/60)/60)/24)+DATE(1970, 1, 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 1, 1)</f>
        <v>42766.600497685184</v>
      </c>
      <c r="T3" s="16">
        <f t="shared" ref="T3:T66" si="3">(((I3/60)/60)/24)+DATE(1970, 1, 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 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 1, 1)</f>
        <v>41835.821226851855</v>
      </c>
      <c r="T67" s="16">
        <f t="shared" ref="T67:T130" si="8">(((I67/60)/60)/24)+DATE(1970, 1, 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 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 1, 1)</f>
        <v>41882.937303240738</v>
      </c>
      <c r="T131" s="16">
        <f t="shared" ref="T131:T194" si="13">(((I131/60)/60)/24)+DATE(1970, 1, 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 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 1, 1)</f>
        <v>41911.934791666667</v>
      </c>
      <c r="T195" s="16">
        <f t="shared" ref="T195:T258" si="18">(((I195/60)/60)/24)+DATE(1970, 1, 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 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 1, 1)</f>
        <v>42479.626875000002</v>
      </c>
      <c r="T259" s="16">
        <f t="shared" ref="T259:T322" si="23">(((I259/60)/60)/24)+DATE(1970, 1, 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 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 1, 1)</f>
        <v>42647.446597222224</v>
      </c>
      <c r="T323" s="16">
        <f t="shared" ref="T323:T386" si="28">(((I323/60)/60)/24)+DATE(1970, 1, 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 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 1, 1)</f>
        <v>41934.584502314814</v>
      </c>
      <c r="T387" s="16">
        <f t="shared" ref="T387:T450" si="33">(((I387/60)/60)/24)+DATE(1970, 1, 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 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 1, 1)</f>
        <v>41534.568113425928</v>
      </c>
      <c r="T451" s="16">
        <f t="shared" ref="T451:T514" si="38">(((I451/60)/60)/24)+DATE(1970, 1, 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 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 1, 1)</f>
        <v>42552.653993055559</v>
      </c>
      <c r="T515" s="16">
        <f t="shared" ref="T515:T578" si="43">(((I515/60)/60)/24)+DATE(1970, 1, 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 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 1, 1)</f>
        <v>42450.589143518519</v>
      </c>
      <c r="T579" s="16">
        <f t="shared" ref="T579:T642" si="48">(((I579/60)/60)/24)+DATE(1970, 1, 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 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 1, 1)</f>
        <v>42199.57</v>
      </c>
      <c r="T643" s="16">
        <f t="shared" ref="T643:T706" si="53">(((I643/60)/60)/24)+DATE(1970, 1, 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 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 1, 1)</f>
        <v>42726.491643518515</v>
      </c>
      <c r="T707" s="16">
        <f t="shared" ref="T707:T770" si="58">(((I707/60)/60)/24)+DATE(1970, 1, 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 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 1, 1)</f>
        <v>41604.996458333335</v>
      </c>
      <c r="T771" s="16">
        <f t="shared" ref="T771:T834" si="63">(((I771/60)/60)/24)+DATE(1970, 1, 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 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 1, 1)</f>
        <v>41718.878182870372</v>
      </c>
      <c r="T835" s="16">
        <f t="shared" ref="T835:T898" si="68">(((I835/60)/60)/24)+DATE(1970, 1, 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 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 1, 1)</f>
        <v>41211.688750000001</v>
      </c>
      <c r="T899" s="16">
        <f t="shared" ref="T899:T962" si="73">(((I899/60)/60)/24)+DATE(1970, 1, 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 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 1, 1)</f>
        <v>42740.693692129629</v>
      </c>
      <c r="T963" s="16">
        <f t="shared" ref="T963:T1026" si="78">(((I963/60)/60)/24)+DATE(1970, 1, 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 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 1, 1)</f>
        <v>42049.833761574075</v>
      </c>
      <c r="T1027" s="16">
        <f t="shared" ref="T1027:T1090" si="83">(((I1027/60)/60)/24)+DATE(1970, 1, 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 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 1, 1)</f>
        <v>42151.189525462964</v>
      </c>
      <c r="T1091" s="16">
        <f t="shared" ref="T1091:T1154" si="88">(((I1091/60)/60)/24)+DATE(1970, 1, 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 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 1, 1)</f>
        <v>42143.714178240742</v>
      </c>
      <c r="T1155" s="16">
        <f t="shared" ref="T1155:T1218" si="93">(((I1155/60)/60)/24)+DATE(1970, 1, 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 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 1, 1)</f>
        <v>42535.809490740736</v>
      </c>
      <c r="T1219" s="16">
        <f t="shared" ref="T1219:T1282" si="98">(((I1219/60)/60)/24)+DATE(1970, 1, 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 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 1, 1)</f>
        <v>41463.743472222224</v>
      </c>
      <c r="T1283" s="16">
        <f t="shared" ref="T1283:T1346" si="103">(((I1283/60)/60)/24)+DATE(1970, 1, 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 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 1, 1)</f>
        <v>41799.814340277779</v>
      </c>
      <c r="T1347" s="16">
        <f t="shared" ref="T1347:T1410" si="108">(((I1347/60)/60)/24)+DATE(1970, 1, 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 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 1, 1)</f>
        <v>41945.133506944447</v>
      </c>
      <c r="T1411" s="16">
        <f t="shared" ref="T1411:T1474" si="113">(((I1411/60)/60)/24)+DATE(1970, 1, 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 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 1, 1)</f>
        <v>40939.979618055557</v>
      </c>
      <c r="T1475" s="16">
        <f t="shared" ref="T1475:T1538" si="118">(((I1475/60)/60)/24)+DATE(1970, 1, 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 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 1, 1)</f>
        <v>42552.315127314811</v>
      </c>
      <c r="T1539" s="16">
        <f t="shared" ref="T1539:T1602" si="123">(((I1539/60)/60)/24)+DATE(1970, 1, 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 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 1, 1)</f>
        <v>40638.092974537038</v>
      </c>
      <c r="T1603" s="16">
        <f t="shared" ref="T1603:T1666" si="128">(((I1603/60)/60)/24)+DATE(1970, 1, 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 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 1, 1)</f>
        <v>40564.649456018517</v>
      </c>
      <c r="T1667" s="16">
        <f t="shared" ref="T1667:T1730" si="133">(((I1667/60)/60)/24)+DATE(1970, 1, 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 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 1, 1)</f>
        <v>42471.052152777775</v>
      </c>
      <c r="T1731" s="16">
        <f t="shared" ref="T1731:T1794" si="138">(((I1731/60)/60)/24)+DATE(1970, 1, 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 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 1, 1)</f>
        <v>41940.89166666667</v>
      </c>
      <c r="T1795" s="16">
        <f t="shared" ref="T1795:T1858" si="143">(((I1795/60)/60)/24)+DATE(1970, 1, 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 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 1, 1)</f>
        <v>41864.76866898148</v>
      </c>
      <c r="T1859" s="16">
        <f t="shared" ref="T1859:T1922" si="148">(((I1859/60)/60)/24)+DATE(1970, 1, 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 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 1, 1)</f>
        <v>41074.221562500003</v>
      </c>
      <c r="T1923" s="16">
        <f t="shared" ref="T1923:T1986" si="153">(((I1923/60)/60)/24)+DATE(1970, 1, 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 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 1, 1)</f>
        <v>42555.698738425926</v>
      </c>
      <c r="T1987" s="16">
        <f t="shared" ref="T1987:T2050" si="158">(((I1987/60)/60)/24)+DATE(1970, 1, 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 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 1, 1)</f>
        <v>41575.527349537035</v>
      </c>
      <c r="T2051" s="16">
        <f t="shared" ref="T2051:T2114" si="163">(((I2051/60)/60)/24)+DATE(1970, 1, 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 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 1, 1)</f>
        <v>41870.86546296296</v>
      </c>
      <c r="T2115" s="16">
        <f t="shared" ref="T2115:T2178" si="168">(((I2115/60)/60)/24)+DATE(1970, 1, 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 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 1, 1)</f>
        <v>42502.250775462962</v>
      </c>
      <c r="T2179" s="16">
        <f t="shared" ref="T2179:T2242" si="173">(((I2179/60)/60)/24)+DATE(1970, 1, 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 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 1, 1)</f>
        <v>42766.827546296292</v>
      </c>
      <c r="T2243" s="16">
        <f t="shared" ref="T2243:T2306" si="178">(((I2243/60)/60)/24)+DATE(1970, 1, 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 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 1, 1)</f>
        <v>41834.695277777777</v>
      </c>
      <c r="T2307" s="16">
        <f t="shared" ref="T2307:T2370" si="183">(((I2307/60)/60)/24)+DATE(1970, 1, 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 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 1, 1)</f>
        <v>42380.812627314815</v>
      </c>
      <c r="T2371" s="16">
        <f t="shared" ref="T2371:T2434" si="188">(((I2371/60)/60)/24)+DATE(1970, 1, 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 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 1, 1)</f>
        <v>42397.89980324074</v>
      </c>
      <c r="T2435" s="16">
        <f t="shared" ref="T2435:T2498" si="193">(((I2435/60)/60)/24)+DATE(1970, 1, 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 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 1, 1)</f>
        <v>40730.878912037035</v>
      </c>
      <c r="T2499" s="16">
        <f t="shared" ref="T2499:T2562" si="198">(((I2499/60)/60)/24)+DATE(1970, 1, 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 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 1, 1)</f>
        <v>42260.528807870374</v>
      </c>
      <c r="T2563" s="16">
        <f t="shared" ref="T2563:T2626" si="203">(((I2563/60)/60)/24)+DATE(1970, 1, 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 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 1, 1)</f>
        <v>42658.810277777782</v>
      </c>
      <c r="T2627" s="16">
        <f t="shared" ref="T2627:T2690" si="208">(((I2627/60)/60)/24)+DATE(1970, 1, 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 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 1, 1)</f>
        <v>42551.961689814809</v>
      </c>
      <c r="T2691" s="16">
        <f t="shared" ref="T2691:T2754" si="213">(((I2691/60)/60)/24)+DATE(1970, 1, 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 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 1, 1)</f>
        <v>41117.900729166664</v>
      </c>
      <c r="T2755" s="16">
        <f t="shared" ref="T2755:T2818" si="218">(((I2755/60)/60)/24)+DATE(1970, 1, 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 0)</f>
        <v>130</v>
      </c>
      <c r="P2819">
        <f t="shared" ref="P2819:P2843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 1, 1)</f>
        <v>42023.634976851856</v>
      </c>
      <c r="T2819" s="16">
        <f t="shared" ref="T2819:T2882" si="223">(((I2819/60)/60)/24)+DATE(1970, 1, 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ref="P2845:P2908" si="225">IFERROR(ROUND(E2845/L2845,2),0)</f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5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5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5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5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5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5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5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5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5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 0)</f>
        <v>0</v>
      </c>
      <c r="P2883">
        <f t="shared" si="225"/>
        <v>0</v>
      </c>
      <c r="Q2883" s="11" t="s">
        <v>8315</v>
      </c>
      <c r="R2883" t="s">
        <v>8316</v>
      </c>
      <c r="S2883" s="16">
        <f t="shared" ref="S2883:S2946" si="227">(((J2883/60)/60)/24)+DATE(1970, 1, 1)</f>
        <v>41916.597638888888</v>
      </c>
      <c r="T2883" s="16">
        <f t="shared" ref="T2883:T2946" si="228">(((I2883/60)/60)/24)+DATE(1970, 1, 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ref="P2909:P2972" si="230">IFERROR(ROUND(E2909/L2909,2),0)</f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30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 0)</f>
        <v>0</v>
      </c>
      <c r="P2947">
        <f t="shared" si="230"/>
        <v>0</v>
      </c>
      <c r="Q2947" s="11" t="s">
        <v>8315</v>
      </c>
      <c r="R2947" t="s">
        <v>8355</v>
      </c>
      <c r="S2947" s="16">
        <f t="shared" ref="S2947:S3010" si="232">(((J2947/60)/60)/24)+DATE(1970, 1, 1)</f>
        <v>42118.139583333337</v>
      </c>
      <c r="T2947" s="16">
        <f t="shared" ref="T2947:T3010" si="233">(((I2947/60)/60)/24)+DATE(1970, 1, 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ref="P2973:P3036" si="235">IFERROR(ROUND(E2973/L2973,2),0)</f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5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 0)</f>
        <v>120</v>
      </c>
      <c r="P3011">
        <f t="shared" si="235"/>
        <v>233.9</v>
      </c>
      <c r="Q3011" s="11" t="s">
        <v>8315</v>
      </c>
      <c r="R3011" t="s">
        <v>8355</v>
      </c>
      <c r="S3011" s="16">
        <f t="shared" ref="S3011:S3074" si="237">(((J3011/60)/60)/24)+DATE(1970, 1, 1)</f>
        <v>41939.569907407407</v>
      </c>
      <c r="T3011" s="16">
        <f t="shared" ref="T3011:T3074" si="238">(((I3011/60)/60)/24)+DATE(1970, 1, 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ref="P3037:P3100" si="240">IFERROR(ROUND(E3037/L3037,2),0)</f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40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40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40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40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 0)</f>
        <v>0</v>
      </c>
      <c r="P3075">
        <f t="shared" si="240"/>
        <v>92.14</v>
      </c>
      <c r="Q3075" s="11" t="s">
        <v>8315</v>
      </c>
      <c r="R3075" t="s">
        <v>8355</v>
      </c>
      <c r="S3075" s="16">
        <f t="shared" ref="S3075:S3138" si="242">(((J3075/60)/60)/24)+DATE(1970, 1, 1)</f>
        <v>42111.684027777781</v>
      </c>
      <c r="T3075" s="16">
        <f t="shared" ref="T3075:T3138" si="243">(((I3075/60)/60)/24)+DATE(1970, 1, 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ref="P3101:P3164" si="245">IFERROR(ROUND(E3101/L3101,2),0)</f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5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5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 0)</f>
        <v>3</v>
      </c>
      <c r="P3139">
        <f t="shared" si="245"/>
        <v>50</v>
      </c>
      <c r="Q3139" s="11" t="s">
        <v>8315</v>
      </c>
      <c r="R3139" t="s">
        <v>8316</v>
      </c>
      <c r="S3139" s="16">
        <f t="shared" ref="S3139:S3202" si="247">(((J3139/60)/60)/24)+DATE(1970, 1, 1)</f>
        <v>42807.885057870371</v>
      </c>
      <c r="T3139" s="16">
        <f t="shared" ref="T3139:T3202" si="248">(((I3139/60)/60)/24)+DATE(1970, 1, 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ref="P3165:P3228" si="250">IFERROR(ROUND(E3165/L3165,2),0)</f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50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 0)</f>
        <v>1</v>
      </c>
      <c r="P3203">
        <f t="shared" si="250"/>
        <v>12.5</v>
      </c>
      <c r="Q3203" s="11" t="s">
        <v>8315</v>
      </c>
      <c r="R3203" t="s">
        <v>8357</v>
      </c>
      <c r="S3203" s="16">
        <f t="shared" ref="S3203:S3266" si="252">(((J3203/60)/60)/24)+DATE(1970, 1, 1)</f>
        <v>41861.767094907409</v>
      </c>
      <c r="T3203" s="16">
        <f t="shared" ref="T3203:T3266" si="253">(((I3203/60)/60)/24)+DATE(1970, 1, 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ref="P3229:P3292" si="255">IFERROR(ROUND(E3229/L3229,2),0)</f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5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 0)</f>
        <v>164</v>
      </c>
      <c r="P3267">
        <f t="shared" si="255"/>
        <v>70.290000000000006</v>
      </c>
      <c r="Q3267" s="11" t="s">
        <v>8315</v>
      </c>
      <c r="R3267" t="s">
        <v>8316</v>
      </c>
      <c r="S3267" s="16">
        <f t="shared" ref="S3267:S3330" si="257">(((J3267/60)/60)/24)+DATE(1970, 1, 1)</f>
        <v>42311.711979166663</v>
      </c>
      <c r="T3267" s="16">
        <f t="shared" ref="T3267:T3330" si="258">(((I3267/60)/60)/24)+DATE(1970, 1, 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ref="P3293:P3356" si="260">IFERROR(ROUND(E3293/L3293,2),0)</f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60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 0)</f>
        <v>117</v>
      </c>
      <c r="P3331">
        <f t="shared" si="260"/>
        <v>44.92</v>
      </c>
      <c r="Q3331" s="11" t="s">
        <v>8315</v>
      </c>
      <c r="R3331" t="s">
        <v>8316</v>
      </c>
      <c r="S3331" s="16">
        <f t="shared" ref="S3331:S3394" si="262">(((J3331/60)/60)/24)+DATE(1970, 1, 1)</f>
        <v>41837.323009259257</v>
      </c>
      <c r="T3331" s="16">
        <f t="shared" ref="T3331:T3394" si="263">(((I3331/60)/60)/24)+DATE(1970, 1, 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ref="P3357:P3420" si="265">IFERROR(ROUND(E3357/L3357,2),0)</f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5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 0)</f>
        <v>106</v>
      </c>
      <c r="P3395">
        <f t="shared" si="265"/>
        <v>36.07</v>
      </c>
      <c r="Q3395" s="11" t="s">
        <v>8315</v>
      </c>
      <c r="R3395" t="s">
        <v>8316</v>
      </c>
      <c r="S3395" s="16">
        <f t="shared" ref="S3395:S3458" si="267">(((J3395/60)/60)/24)+DATE(1970, 1, 1)</f>
        <v>41923.921643518523</v>
      </c>
      <c r="T3395" s="16">
        <f t="shared" ref="T3395:T3458" si="268">(((I3395/60)/60)/24)+DATE(1970, 1, 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ref="P3421:P3484" si="270">IFERROR(ROUND(E3421/L3421,2),0)</f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70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 0)</f>
        <v>140</v>
      </c>
      <c r="P3459">
        <f t="shared" si="270"/>
        <v>50.98</v>
      </c>
      <c r="Q3459" s="11" t="s">
        <v>8315</v>
      </c>
      <c r="R3459" t="s">
        <v>8316</v>
      </c>
      <c r="S3459" s="16">
        <f t="shared" ref="S3459:S3522" si="272">(((J3459/60)/60)/24)+DATE(1970, 1, 1)</f>
        <v>42016.706678240742</v>
      </c>
      <c r="T3459" s="16">
        <f t="shared" ref="T3459:T3522" si="273">(((I3459/60)/60)/24)+DATE(1970, 1, 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ref="P3485:P3548" si="275">IFERROR(ROUND(E3485/L3485,2),0)</f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5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 0)</f>
        <v>169</v>
      </c>
      <c r="P3523">
        <f t="shared" si="275"/>
        <v>45.62</v>
      </c>
      <c r="Q3523" s="11" t="s">
        <v>8315</v>
      </c>
      <c r="R3523" t="s">
        <v>8316</v>
      </c>
      <c r="S3523" s="16">
        <f t="shared" ref="S3523:S3586" si="277">(((J3523/60)/60)/24)+DATE(1970, 1, 1)</f>
        <v>41881.361342592594</v>
      </c>
      <c r="T3523" s="16">
        <f t="shared" ref="T3523:T3586" si="278">(((I3523/60)/60)/24)+DATE(1970, 1, 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ref="P3549:P3612" si="280">IFERROR(ROUND(E3549/L3549,2),0)</f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80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 0)</f>
        <v>119</v>
      </c>
      <c r="P3587">
        <f t="shared" si="280"/>
        <v>176.09</v>
      </c>
      <c r="Q3587" s="11" t="s">
        <v>8315</v>
      </c>
      <c r="R3587" t="s">
        <v>8316</v>
      </c>
      <c r="S3587" s="16">
        <f t="shared" ref="S3587:S3650" si="282">(((J3587/60)/60)/24)+DATE(1970, 1, 1)</f>
        <v>41964.716319444444</v>
      </c>
      <c r="T3587" s="16">
        <f t="shared" ref="T3587:T3650" si="283">(((I3587/60)/60)/24)+DATE(1970, 1, 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ref="P3613:P3676" si="285">IFERROR(ROUND(E3613/L3613,2),0)</f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5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5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5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 0)</f>
        <v>104</v>
      </c>
      <c r="P3651">
        <f t="shared" si="285"/>
        <v>97.5</v>
      </c>
      <c r="Q3651" s="11" t="s">
        <v>8315</v>
      </c>
      <c r="R3651" t="s">
        <v>8316</v>
      </c>
      <c r="S3651" s="16">
        <f t="shared" ref="S3651:S3714" si="287">(((J3651/60)/60)/24)+DATE(1970, 1, 1)</f>
        <v>41780.712893518517</v>
      </c>
      <c r="T3651" s="16">
        <f t="shared" ref="T3651:T3714" si="288">(((I3651/60)/60)/24)+DATE(1970, 1, 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ref="P3677:P3740" si="290">IFERROR(ROUND(E3677/L3677,2),0)</f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90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 0)</f>
        <v>102</v>
      </c>
      <c r="P3715">
        <f t="shared" si="290"/>
        <v>106.84</v>
      </c>
      <c r="Q3715" s="11" t="s">
        <v>8315</v>
      </c>
      <c r="R3715" t="s">
        <v>8316</v>
      </c>
      <c r="S3715" s="16">
        <f t="shared" ref="S3715:S3778" si="292">(((J3715/60)/60)/24)+DATE(1970, 1, 1)</f>
        <v>42505.738032407404</v>
      </c>
      <c r="T3715" s="16">
        <f t="shared" ref="T3715:T3778" si="293">(((I3715/60)/60)/24)+DATE(1970, 1, 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ref="P3741:P3804" si="295">IFERROR(ROUND(E3741/L3741,2),0)</f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5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5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5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5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 0)</f>
        <v>143</v>
      </c>
      <c r="P3779">
        <f t="shared" si="295"/>
        <v>48.54</v>
      </c>
      <c r="Q3779" s="11" t="s">
        <v>8315</v>
      </c>
      <c r="R3779" t="s">
        <v>8357</v>
      </c>
      <c r="S3779" s="16">
        <f t="shared" ref="S3779:S3842" si="297">(((J3779/60)/60)/24)+DATE(1970, 1, 1)</f>
        <v>41887.111354166671</v>
      </c>
      <c r="T3779" s="16">
        <f t="shared" ref="T3779:T3842" si="298">(((I3779/60)/60)/24)+DATE(1970, 1, 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ref="P3805:P3868" si="300">IFERROR(ROUND(E3805/L3805,2),0)</f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300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300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 0)</f>
        <v>9</v>
      </c>
      <c r="P3843">
        <f t="shared" si="300"/>
        <v>25.65</v>
      </c>
      <c r="Q3843" s="11" t="s">
        <v>8315</v>
      </c>
      <c r="R3843" t="s">
        <v>8316</v>
      </c>
      <c r="S3843" s="16">
        <f t="shared" ref="S3843:S3906" si="302">(((J3843/60)/60)/24)+DATE(1970, 1, 1)</f>
        <v>41780.785729166666</v>
      </c>
      <c r="T3843" s="16">
        <f t="shared" ref="T3843:T3906" si="303">(((I3843/60)/60)/24)+DATE(1970, 1, 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ref="P3869:P3932" si="305">IFERROR(ROUND(E3869/L3869,2),0)</f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5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5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5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5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5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5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5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5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5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5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 0)</f>
        <v>12</v>
      </c>
      <c r="P3907">
        <f t="shared" si="305"/>
        <v>24.71</v>
      </c>
      <c r="Q3907" s="11" t="s">
        <v>8315</v>
      </c>
      <c r="R3907" t="s">
        <v>8316</v>
      </c>
      <c r="S3907" s="16">
        <f t="shared" ref="S3907:S3970" si="307">(((J3907/60)/60)/24)+DATE(1970, 1, 1)</f>
        <v>42124.623877314814</v>
      </c>
      <c r="T3907" s="16">
        <f t="shared" ref="T3907:T3970" si="308">(((I3907/60)/60)/24)+DATE(1970, 1, 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ref="P3933:P3996" si="310">IFERROR(ROUND(E3933/L3933,2),0)</f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10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10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10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10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10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10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10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10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 0)</f>
        <v>7</v>
      </c>
      <c r="P3971">
        <f t="shared" si="310"/>
        <v>35.17</v>
      </c>
      <c r="Q3971" s="11" t="s">
        <v>8315</v>
      </c>
      <c r="R3971" t="s">
        <v>8316</v>
      </c>
      <c r="S3971" s="16">
        <f t="shared" ref="S3971:S4034" si="312">(((J3971/60)/60)/24)+DATE(1970, 1, 1)</f>
        <v>42601.854699074072</v>
      </c>
      <c r="T3971" s="16">
        <f t="shared" ref="T3971:T4034" si="313">(((I3971/60)/60)/24)+DATE(1970, 1, 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ref="P3997:P4060" si="315">IFERROR(ROUND(E3997/L3997,2),0)</f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5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5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 0)</f>
        <v>26</v>
      </c>
      <c r="P4035">
        <f t="shared" si="315"/>
        <v>65.34</v>
      </c>
      <c r="Q4035" s="11" t="s">
        <v>8315</v>
      </c>
      <c r="R4035" t="s">
        <v>8316</v>
      </c>
      <c r="S4035" s="16">
        <f t="shared" ref="S4035:S4098" si="317">(((J4035/60)/60)/24)+DATE(1970, 1, 1)</f>
        <v>42614.268796296295</v>
      </c>
      <c r="T4035" s="16">
        <f t="shared" ref="T4035:T4098" si="318">(((I4035/60)/60)/24)+DATE(1970, 1, 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ref="P4061:P4115" si="320">IFERROR(ROUND(E4061/L4061,2),0)</f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20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20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20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 0)</f>
        <v>0</v>
      </c>
      <c r="P4099">
        <f t="shared" si="320"/>
        <v>0</v>
      </c>
      <c r="Q4099" s="11" t="s">
        <v>8315</v>
      </c>
      <c r="R4099" t="s">
        <v>8316</v>
      </c>
      <c r="S4099" s="16">
        <f t="shared" ref="S4099:S4115" si="322">(((J4099/60)/60)/24)+DATE(1970, 1, 1)</f>
        <v>42344.824502314819</v>
      </c>
      <c r="T4099" s="16">
        <f t="shared" ref="T4099:T4115" si="323">(((I4099/60)/60)/24)+DATE(1970, 1, 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0D9BF-372C-9B45-8983-12C73B6CC62B}">
  <sheetPr codeName="Sheet2"/>
  <dimension ref="A1:E18"/>
  <sheetViews>
    <sheetView workbookViewId="0">
      <selection sqref="A1:F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3.1640625" bestFit="1" customWidth="1"/>
    <col min="8" max="8" width="15.6640625" bestFit="1" customWidth="1"/>
    <col min="9" max="9" width="13.1640625" bestFit="1" customWidth="1"/>
    <col min="10" max="10" width="20" bestFit="1" customWidth="1"/>
    <col min="11" max="11" width="17.5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7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7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7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7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7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7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7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7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7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7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7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7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7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357B0-6381-924A-BE68-A672E54BC598}">
  <sheetPr codeName="Sheet3"/>
  <dimension ref="A1:H13"/>
  <sheetViews>
    <sheetView tabSelected="1" topLeftCell="B5" workbookViewId="0">
      <selection activeCell="F18" sqref="F18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2" bestFit="1" customWidth="1"/>
    <col min="7" max="7" width="14.33203125" style="18" bestFit="1" customWidth="1"/>
    <col min="8" max="8" width="16.83203125" style="18" bestFit="1" customWidth="1"/>
  </cols>
  <sheetData>
    <row r="1" spans="1:8" x14ac:dyDescent="0.2">
      <c r="A1" t="s">
        <v>8382</v>
      </c>
      <c r="B1" t="s">
        <v>8385</v>
      </c>
      <c r="C1" t="s">
        <v>8386</v>
      </c>
      <c r="D1" t="s">
        <v>8387</v>
      </c>
      <c r="E1" t="s">
        <v>8388</v>
      </c>
      <c r="F1" s="12" t="s">
        <v>8389</v>
      </c>
      <c r="G1" s="18" t="s">
        <v>8390</v>
      </c>
      <c r="H1" s="18" t="s">
        <v>8391</v>
      </c>
    </row>
    <row r="2" spans="1:8" x14ac:dyDescent="0.2">
      <c r="A2" t="s">
        <v>8392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SUM(B2+C2,D2)</f>
        <v>186</v>
      </c>
      <c r="F2" s="18">
        <f>B2/E2</f>
        <v>0.75806451612903225</v>
      </c>
      <c r="G2" s="18">
        <f>C2/E2</f>
        <v>0.24193548387096775</v>
      </c>
      <c r="H2" s="18">
        <f>IFERROR(D2/E2,0)</f>
        <v>0</v>
      </c>
    </row>
    <row r="3" spans="1:8" x14ac:dyDescent="0.2">
      <c r="A3" t="s">
        <v>8393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SUM(B3+C3,D3)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IFERROR(D3/E3,0)</f>
        <v>0</v>
      </c>
    </row>
    <row r="4" spans="1:8" x14ac:dyDescent="0.2">
      <c r="A4" t="s">
        <v>8394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8395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8396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f>COUNTIFS(Kickstarter!F:F,"canceled",Kickstarter!D:D,"&gt;=15000",Kickstarter!D:D,"&lt;=19999",Kickstarter!R:R,"plays")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8397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f>COUNTIFS(Kickstarter!F:F,"canceled",Kickstarter!D:D,"&gt;=20000",Kickstarter!D:D,"&lt;=24999",Kickstarter!R:R,"plays")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8398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f>COUNTIFS(Kickstarter!F:F,"canceled",Kickstarter!D:D,"&gt;=25000",Kickstarter!D:D,"&lt;=29999",Kickstarter!R:R,"plays")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8399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f>COUNTIFS(Kickstarter!F:F,"canceled",Kickstarter!D:D,"&gt;=30000",Kickstarter!D:D,"&lt;=34999",Kickstarter!R:R,"plays")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8400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f>COUNTIFS(Kickstarter!F:F,"canceled",Kickstarter!D:D,"&gt;=35000",Kickstarter!D:D,"&lt;=39999",Kickstarter!R:R,"plays")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8401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f>COUNTIFS(Kickstarter!F:F,"canceled",Kickstarter!D:D,"&gt;=40000",Kickstarter!D:D,"&lt;=44999",Kickstarter!R:R,"plays")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8402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f>COUNTIFS(Kickstarter!F:F,"canceled",Kickstarter!D:D,"&gt;=45000",Kickstarter!D:D,"&lt;=49999",Kickstarter!R:R,"plays")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8403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66B4C-2CC9-5C42-9F77-A62B8C0134DE}">
  <sheetPr codeName="Sheet4"/>
  <dimension ref="A1:F6"/>
  <sheetViews>
    <sheetView workbookViewId="0">
      <selection activeCell="B79" sqref="B7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8360</v>
      </c>
      <c r="B3" s="13" t="s">
        <v>8361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4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8362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43120-F1B1-4E4B-BABA-2D9908D8E041}">
  <sheetPr codeName="Sheet5"/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8360</v>
      </c>
      <c r="B4" s="13" t="s">
        <v>8361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4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4" t="s">
        <v>8362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7B655-2693-C941-8FE5-BBA09B38B806}">
  <sheetPr codeName="Sheet6"/>
  <dimension ref="A1:F18"/>
  <sheetViews>
    <sheetView workbookViewId="0">
      <selection activeCell="B15" sqref="B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8360</v>
      </c>
      <c r="B4" s="13" t="s">
        <v>8361</v>
      </c>
    </row>
    <row r="5" spans="1:6" x14ac:dyDescent="0.2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7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7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7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7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7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7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7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7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7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7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7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7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73804-7692-8B48-85F0-38B63368DF26}">
  <sheetPr codeName="Sheet7"/>
  <dimension ref="A1:F6"/>
  <sheetViews>
    <sheetView workbookViewId="0">
      <selection activeCell="D29" sqref="D29"/>
    </sheetView>
  </sheetViews>
  <sheetFormatPr baseColWidth="10" defaultRowHeight="15" x14ac:dyDescent="0.2"/>
  <cols>
    <col min="2" max="2" width="17.33203125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Janell Napper</cp:lastModifiedBy>
  <dcterms:created xsi:type="dcterms:W3CDTF">2017-04-20T15:17:24Z</dcterms:created>
  <dcterms:modified xsi:type="dcterms:W3CDTF">2022-04-17T17:29:11Z</dcterms:modified>
</cp:coreProperties>
</file>