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j5f/Documents/MATLAB/Nucleocytoplasmic_Shuttling_Model/"/>
    </mc:Choice>
  </mc:AlternateContent>
  <xr:revisionPtr revIDLastSave="0" documentId="13_ncr:1_{3894C036-9138-A246-9629-D4C6C04DCB73}" xr6:coauthVersionLast="47" xr6:coauthVersionMax="47" xr10:uidLastSave="{00000000-0000-0000-0000-000000000000}"/>
  <bookViews>
    <workbookView xWindow="1240" yWindow="460" windowWidth="23340" windowHeight="19680" xr2:uid="{DC635827-5FB3-4E49-A90E-7690F480A9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40" i="1"/>
  <c r="B50" i="1"/>
  <c r="B49" i="1"/>
  <c r="B39" i="1"/>
  <c r="B85" i="1"/>
  <c r="B53" i="1"/>
  <c r="B52" i="1"/>
  <c r="B51" i="1"/>
  <c r="B45" i="1"/>
  <c r="B44" i="1"/>
  <c r="B43" i="1"/>
  <c r="B41" i="1"/>
  <c r="B35" i="1"/>
  <c r="B31" i="1"/>
  <c r="B29" i="1"/>
  <c r="B27" i="1"/>
  <c r="B25" i="1"/>
  <c r="B23" i="1"/>
  <c r="B19" i="1"/>
</calcChain>
</file>

<file path=xl/sharedStrings.xml><?xml version="1.0" encoding="utf-8"?>
<sst xmlns="http://schemas.openxmlformats.org/spreadsheetml/2006/main" count="264" uniqueCount="178">
  <si>
    <t>P_R</t>
  </si>
  <si>
    <t>Parameter</t>
  </si>
  <si>
    <t>Units</t>
  </si>
  <si>
    <t>sec-1</t>
  </si>
  <si>
    <t>P_N</t>
  </si>
  <si>
    <t>P_NR</t>
  </si>
  <si>
    <t>P_B</t>
  </si>
  <si>
    <t>P_A</t>
  </si>
  <si>
    <t>P_AB</t>
  </si>
  <si>
    <t>P_ABC</t>
  </si>
  <si>
    <t>P_C</t>
  </si>
  <si>
    <t>P_S</t>
  </si>
  <si>
    <t>P_RtSA</t>
  </si>
  <si>
    <t>P_RtB</t>
  </si>
  <si>
    <t>P_C2B</t>
  </si>
  <si>
    <t>kon_RtB</t>
  </si>
  <si>
    <t>koff_RtB</t>
  </si>
  <si>
    <t>µM-1 sec-1</t>
  </si>
  <si>
    <t>kon_RdN</t>
  </si>
  <si>
    <t>koff_RdN</t>
  </si>
  <si>
    <t>kon_RCC1Rd</t>
  </si>
  <si>
    <t>koff_RCC1Rd</t>
  </si>
  <si>
    <t>kon_RCC1RGd</t>
  </si>
  <si>
    <t>koff_RCC1RGd</t>
  </si>
  <si>
    <t>kon_RCC1RGt</t>
  </si>
  <si>
    <t>koff_RCC1RGt</t>
  </si>
  <si>
    <t>kon_RCC1Rt</t>
  </si>
  <si>
    <t>koff_RCC1Rt</t>
  </si>
  <si>
    <t>kon1_AB</t>
  </si>
  <si>
    <t>koff1_AB</t>
  </si>
  <si>
    <t>kon2_AB</t>
  </si>
  <si>
    <t>koff2_AB</t>
  </si>
  <si>
    <t>kon1_ABC</t>
  </si>
  <si>
    <t>koff1_ABC</t>
  </si>
  <si>
    <t>kon2_ABC</t>
  </si>
  <si>
    <t>koff2_ABC</t>
  </si>
  <si>
    <t>Notes</t>
  </si>
  <si>
    <t>kon_ABCRt</t>
  </si>
  <si>
    <t>koff_ABCRt</t>
  </si>
  <si>
    <t>kon_RtS</t>
  </si>
  <si>
    <t>koff_RtS</t>
  </si>
  <si>
    <t>kon_RtSAC</t>
  </si>
  <si>
    <t>koff_RtSAC</t>
  </si>
  <si>
    <t>kon1_C2B</t>
  </si>
  <si>
    <t>koff1_C2B</t>
  </si>
  <si>
    <t>kon2_C2B</t>
  </si>
  <si>
    <t>koff2_C2B</t>
  </si>
  <si>
    <t>koff_C2BRt</t>
  </si>
  <si>
    <t>kon_C2BRt</t>
  </si>
  <si>
    <t>kon_RtSAP</t>
  </si>
  <si>
    <t>koff_RtSAP</t>
  </si>
  <si>
    <t>kon_RtPB</t>
  </si>
  <si>
    <t>koff_RtPB</t>
  </si>
  <si>
    <t>kcat_RtSAPRanGap</t>
  </si>
  <si>
    <t>Km_RtSAPRanGap</t>
  </si>
  <si>
    <t>kcat_RtPBRanGap</t>
  </si>
  <si>
    <t>Km_RtPBRanGap</t>
  </si>
  <si>
    <t>kcat_RtPRanGap</t>
  </si>
  <si>
    <t>Km_RtPRanGap</t>
  </si>
  <si>
    <t>µM</t>
  </si>
  <si>
    <t>kon_NUPB</t>
  </si>
  <si>
    <t>koff_NUPB</t>
  </si>
  <si>
    <t>kon_NUPN</t>
  </si>
  <si>
    <t>koff_NUPN</t>
  </si>
  <si>
    <t>kon_NUPS</t>
  </si>
  <si>
    <t>koff_NUPS</t>
  </si>
  <si>
    <t>kon_NUPM</t>
  </si>
  <si>
    <t>koff_NUPM</t>
  </si>
  <si>
    <t>kon_RtP3</t>
  </si>
  <si>
    <t>koff_RtP3</t>
  </si>
  <si>
    <t>kon_MP3</t>
  </si>
  <si>
    <t>koff_MP3</t>
  </si>
  <si>
    <t>kon_MP3NES</t>
  </si>
  <si>
    <t>koff_MP3NES</t>
  </si>
  <si>
    <t>kon_MP3NESRt</t>
  </si>
  <si>
    <t>koff_MP3NESRt</t>
  </si>
  <si>
    <t>kon_MP3Rt</t>
  </si>
  <si>
    <t>koff_MP3Rt</t>
  </si>
  <si>
    <t>kon_MP3NESRtP</t>
  </si>
  <si>
    <t>koff_MP3NESRtP</t>
  </si>
  <si>
    <t>P_CF</t>
  </si>
  <si>
    <t>Pulled from Jarnac code of Riddick &amp; Macara, J Cell Biol (2005)</t>
  </si>
  <si>
    <t>Table III, Row 1 of Riddick &amp; Macara, J Cell Biol (2005)</t>
  </si>
  <si>
    <t>Table III, Row 2 of Riddick &amp; Macara, J Cell Biol (2005)</t>
  </si>
  <si>
    <t>Table III, Row 3 of Riddick &amp; Macara, J Cell Biol (2005)</t>
  </si>
  <si>
    <t>Table III, Row 4 of Riddick &amp; Macara, J Cell Biol (2005)</t>
  </si>
  <si>
    <t>Table III, Row 5 of Riddick &amp; Macara, J Cell Biol (2005)</t>
  </si>
  <si>
    <t>Table III, Row 6 of Riddick &amp; Macara, J Cell Biol (2005)</t>
  </si>
  <si>
    <t>Table III, Row 7 of Riddick &amp; Macara, J Cell Biol (2005)</t>
  </si>
  <si>
    <t>Table III, Row 8 of Riddick &amp; Macara, J Cell Biol (2005)</t>
  </si>
  <si>
    <t>Table III, Row 9 of Riddick &amp; Macara, J Cell Biol (2005)</t>
  </si>
  <si>
    <t>Table III, Row 10 of Riddick &amp; Macara, J Cell Biol (2005)</t>
  </si>
  <si>
    <t>Table III, Row 11 of Riddick &amp; Macara, J Cell Biol (2005)</t>
  </si>
  <si>
    <t>Table III, Row 12 of Riddick &amp; Macara, J Cell Biol (2005)</t>
  </si>
  <si>
    <t>Table II, Row 2, Column 2 of Riddick &amp; Macara, J Cell Biol (2005)</t>
  </si>
  <si>
    <t>Table II, Row 3, Column 2 of Riddick &amp; Macara, J Cell Biol (2005)</t>
  </si>
  <si>
    <t>Table II, Row 4, Column 2 of Riddick &amp; Macara, J Cell Biol (2005)</t>
  </si>
  <si>
    <t>Table II, Row 5, Column 2 of Riddick &amp; Macara, J Cell Biol (2005)</t>
  </si>
  <si>
    <t>Table II, Row 6, Column 2 of Riddick &amp; Macara, J Cell Biol (2005)</t>
  </si>
  <si>
    <t>Table II, Row 7, Column 2 of Riddick &amp; Macara, J Cell Biol (2005)</t>
  </si>
  <si>
    <t>Table II, Row 9, Column 2 of Riddick &amp; Macara, J Cell Biol (2005)</t>
  </si>
  <si>
    <t>Table II, Row 12, Column 2 of Riddick &amp; Macara, J Cell Biol (2005)</t>
  </si>
  <si>
    <t>Table II, Row 18, Column 2 of Riddick &amp; Macara, J Cell Biol (2005)</t>
  </si>
  <si>
    <t>Changed to correct units and numeric typo from Catimel et al., J Biol Chem (2001) that propagated to Table II, Row 1, Column 1 of Riddick &amp; Macara, J Cell Biol (2005)</t>
  </si>
  <si>
    <t>Changed to correct units and numeric typo from Catimel et al., J Biol Chem (2001) that propagated to Table II, Row 10, Column 1 of Riddick &amp; Macara, J Cell Biol (2005)</t>
  </si>
  <si>
    <t>Changed to correct numeric transcription error from Table II, Row 10, Column 2 of Riddick &amp; Macara, J Cell Biol (2005)</t>
  </si>
  <si>
    <t>Changed to correct units and numeric typo from Catimel et al., J Biol Chem (2001) that propagated to Table II, Row 14, Column 2 of Riddick &amp; Macara, J Cell Biol (2005)</t>
  </si>
  <si>
    <t>Changed to correct numeric transcription error from Table II, Row 15, Column 1 of Riddick &amp; Macara, J Cell Biol (2005)</t>
  </si>
  <si>
    <t>Changed to correct numeric transcription error from Table II, Row 15, Column 2 of Riddick &amp; Macara, J Cell Biol (2005)</t>
  </si>
  <si>
    <t>Table II, Row 19, Column 1 of Riddick &amp; Macara, J Cell Biol (2005)</t>
  </si>
  <si>
    <t>Table II, Row 19, Column 2 of Riddick &amp; Macara, J Cell Biol (2005)</t>
  </si>
  <si>
    <t>Table II, Row 20, Column 1 of Riddick &amp; Macara, J Cell Biol (2005)</t>
  </si>
  <si>
    <t>Table II, Row 20, Column 2 of Riddick &amp; Macara, J Cell Biol (2005)</t>
  </si>
  <si>
    <t>Table II, Row 21, Column 2 of Riddick &amp; Macara, J Cell Biol (2005)</t>
  </si>
  <si>
    <t>Converted units from Table I, Row 1, Column 1 of Riddick &amp; Macara, Mol Syst Biol (2007)</t>
  </si>
  <si>
    <t>Table I, Row 1, Column 2 of Riddick &amp; Macara, Mol Syst Biol (2007)</t>
  </si>
  <si>
    <t>Converted units from Table I, Row 2, Column 1 of Riddick &amp; Macara, Mol Syst Biol (2007)</t>
  </si>
  <si>
    <t>Table I, Row 2, Column 2 of Riddick &amp; Macara, Mol Syst Biol (2007)</t>
  </si>
  <si>
    <t>Converted units from Table I, Row 3, Column 1 of Riddick &amp; Macara, Mol Syst Biol (2007)</t>
  </si>
  <si>
    <t>Table I, Row 3, Column 2 of Riddick &amp; Macara, Mol Syst Biol (2007)</t>
  </si>
  <si>
    <t>Converted units from Table I, Row 4, Column 1 of Riddick &amp; Macara, Mol Syst Biol (2007)</t>
  </si>
  <si>
    <t>Table I, Row 4, Column 2 of Riddick &amp; Macara, Mol Syst Biol (2007)</t>
  </si>
  <si>
    <t>Converted units from Table I, Row 5, Column 1 of Riddick &amp; Macara, Mol Syst Biol (2007)</t>
  </si>
  <si>
    <t>Table I, Row 5, Column 2 of Riddick &amp; Macara, Mol Syst Biol (2007)</t>
  </si>
  <si>
    <t>Converted units from Table I, Row 6, Column 1 of Riddick &amp; Macara, Mol Syst Biol (2007)</t>
  </si>
  <si>
    <t>Table I, Row 6, Column 2 of Riddick &amp; Macara, Mol Syst Biol (2007)</t>
  </si>
  <si>
    <t>Converted units from Table I, Row 7, Column 1 of Riddick &amp; Macara, Mol Syst Biol (2007)</t>
  </si>
  <si>
    <t>Table I, Row 7, Column 2 of Riddick &amp; Macara, Mol Syst Biol (2007)</t>
  </si>
  <si>
    <t>Converted units from Table I, Row 8, Column 1 of Riddick &amp; Macara, Mol Syst Biol (2007)</t>
  </si>
  <si>
    <t>Table I, Row 8, Column 2 of Riddick &amp; Macara, Mol Syst Biol (2007)</t>
  </si>
  <si>
    <t>Converted units from Table I, Row 9, Column 1 of Riddick &amp; Macara, Mol Syst Biol (2007)</t>
  </si>
  <si>
    <t>Table I, Row 9, Column 2 of Riddick &amp; Macara, Mol Syst Biol (2007)</t>
  </si>
  <si>
    <t>Converted units from Table I, Row 10, Column 1 of Riddick &amp; Macara, Mol Syst Biol (2007)</t>
  </si>
  <si>
    <t>Table I, Row 10, Column 2 of Riddick &amp; Macara, Mol Syst Biol (2007)</t>
  </si>
  <si>
    <t>Converted units from Table I, Row 11, Column 1 of Riddick &amp; Macara, Mol Syst Biol (2007)</t>
  </si>
  <si>
    <t>P_RtNR</t>
  </si>
  <si>
    <t>P_RdN</t>
  </si>
  <si>
    <t>Changed to correct numeric transcription error from Table II, Row 8, Column 2 of Riddick &amp; Macara, J Cell Biol (2005)</t>
  </si>
  <si>
    <t>µM-2 sec-1</t>
  </si>
  <si>
    <t>Table II, Row 21, Column 1 of Riddick &amp; Macara, J Cell Biol (2005); Jarnac code contains a numeric transcription error</t>
  </si>
  <si>
    <t>kon_RtPBA</t>
  </si>
  <si>
    <t>koff_RtPBA</t>
  </si>
  <si>
    <t>Changed to correct numeric transcription error from Table II, Row 1, Column 2 of Riddick &amp; Macara, J Cell Biol (2005)</t>
  </si>
  <si>
    <t>kon_RtMP3NES</t>
  </si>
  <si>
    <t>koff_RtMP3NES</t>
  </si>
  <si>
    <t>µM-3 sec-1</t>
  </si>
  <si>
    <t>kon1_ABCBP80</t>
  </si>
  <si>
    <t>koff1_ABCBP80</t>
  </si>
  <si>
    <t>kon2_ABCBP80</t>
  </si>
  <si>
    <t>koff2_ABCBP80</t>
  </si>
  <si>
    <t>Assumed same as kon1_ABC</t>
  </si>
  <si>
    <t>Assumed same as kon2_ABC</t>
  </si>
  <si>
    <t>Reduced from koff1_ABC to lowest order of magnitude</t>
  </si>
  <si>
    <t xml:space="preserve">Adapted to approximate 2.4 nM affinity reported in Marfori et al., Traffic (2012); </t>
  </si>
  <si>
    <t>P_M</t>
  </si>
  <si>
    <t>Permeability not specified in Riddick &amp; Macara, Mol Syst Biol (2007); assumed same as P_S</t>
  </si>
  <si>
    <t>P_XPO1</t>
  </si>
  <si>
    <t>Permeability not specified in Riddick &amp; Macara, Mol Syst Biol (2007); assumed same as P_AB, P_C2B (karyopherin mediated; simplifies tandem NLS-NES cargo)</t>
  </si>
  <si>
    <t>Converted typo units from Table II, Row 1, Column 1 of Riddick &amp; Macara, J Cell Biol (2005)</t>
  </si>
  <si>
    <t>Converted typo units from Table II, Row 2, Column 1 of Riddick &amp; Macara, J Cell Biol (2005)</t>
  </si>
  <si>
    <t>Converted typo units from Table II, Row 3, Column 1 of Riddick &amp; Macara, J Cell Biol (2005)</t>
  </si>
  <si>
    <t>Converted typo units from Table II, Row 4, Column 1 of Riddick &amp; Macara, J Cell Biol (2005)</t>
  </si>
  <si>
    <t>Converted typo units from Table II, Row 5, Column 1 of Riddick &amp; Macara, J Cell Biol (2005)</t>
  </si>
  <si>
    <t>Converted typo units from Table II, Row 6, Column 1 of Riddick &amp; Macara, J Cell Biol (2005)</t>
  </si>
  <si>
    <t>Converted typo units from Table II, Row 7, Column 1 of Riddick &amp; Macara, J Cell Biol (2005)</t>
  </si>
  <si>
    <t>Converted typo units from Table II, Row 9, Column 1 of Riddick &amp; Macara, J Cell Biol (2005)</t>
  </si>
  <si>
    <t>Converted typo units from Table II, Row 12, Column 1 of Riddick &amp; Macara, J Cell Biol (2005)</t>
  </si>
  <si>
    <t>Converted typo units from Table II, Row 13, Column 1 of Riddick &amp; Macara, J Cell Biol (2005)</t>
  </si>
  <si>
    <t>Changed to correct units typo and converted typo units from Table II, Row 13, Column 2 of Riddick &amp; Macara, J Cell Biol (2005)</t>
  </si>
  <si>
    <t>Changed to correct numeric transcription error and converted typo units from Table II, Row 14, Column 1 of Riddick &amp; Macara, J Cell Biol (2005)</t>
  </si>
  <si>
    <t>Converted typo units from Table II, Row 17, Column 1 of Riddick &amp; Macara, J Cell Biol (2005)</t>
  </si>
  <si>
    <t>Changed to correct units typo and converted typo units from Table II, Row 17, Column 2 of Riddick &amp; Macara, J Cell Biol (2005) based on Jarnac code</t>
  </si>
  <si>
    <t>Converted units typo from Table II, Row 18, Column 1 of Riddick &amp; Macara, J Cell Biol (2005)</t>
  </si>
  <si>
    <t>Changed to correct units typo from Table I, Row 11, Column 2 of Riddick &amp; Macara, Mol Syst Biol (2007); assumption is that just the units are wrong and not a converted units problem; mechanism inferred from Figure 1B compared to Figure 1, Step 4 of Riddick &amp; Macara, J Cell Biol (2005)</t>
  </si>
  <si>
    <t>Changed to correct units typo from Table II, Row 11, Column 1 of Riddick &amp; Macara, J Cell Biol (2005); bimolecular exchange that Jarnac code still converts units for</t>
  </si>
  <si>
    <t>Changed to correct units typo from Table II, Row 16, Column 1 of Riddick &amp; Macara, J Cell Biol (2005); bimolecular exchange that Jarnac code still converts units for</t>
  </si>
  <si>
    <t>Converted units from Table II, Row 16, Column 2 of Riddick &amp; Macara, J Cell Biol (2005)</t>
  </si>
  <si>
    <t>Converted units from Table II, Row 11, Column 2 of Riddick &amp; Macara, J Cell Biol (2005)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</si>
</sst>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ont="1"/>
    <xf numFmtId="0" fontId="2" fillId="0" borderId="0" xfId="0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F8EE2-4D35-7545-AA66-D3917B7D4DCC}">
  <sheetPr>
    <pageSetUpPr fitToPage="1"/>
  </sheetPr>
  <dimension ref="A1:H88"/>
  <sheetViews>
    <sheetView tabSelected="1" workbookViewId="0">
      <selection activeCell="E20" sqref="E20"/>
    </sheetView>
  </sheetViews>
  <sheetFormatPr baseColWidth="10" defaultRowHeight="16" x14ac:dyDescent="0.2"/>
  <cols>
    <col min="1" max="1" width="17.1640625" bestFit="1" customWidth="1"/>
    <col min="2" max="2" width="10.83203125" style="1"/>
  </cols>
  <sheetData>
    <row r="1" spans="1:4" x14ac:dyDescent="0.2">
      <c r="B1" s="1" t="s">
        <v>1</v>
      </c>
      <c r="C1" t="s">
        <v>2</v>
      </c>
      <c r="D1" t="s">
        <v>36</v>
      </c>
    </row>
    <row r="2" spans="1:4" x14ac:dyDescent="0.2">
      <c r="A2" t="s">
        <v>0</v>
      </c>
      <c r="B2" s="1">
        <v>0.03</v>
      </c>
      <c r="C2" t="s">
        <v>3</v>
      </c>
      <c r="D2" t="s">
        <v>82</v>
      </c>
    </row>
    <row r="3" spans="1:4" x14ac:dyDescent="0.2">
      <c r="A3" t="s">
        <v>4</v>
      </c>
      <c r="B3" s="1">
        <v>1</v>
      </c>
      <c r="C3" t="s">
        <v>3</v>
      </c>
      <c r="D3" t="s">
        <v>83</v>
      </c>
    </row>
    <row r="4" spans="1:4" x14ac:dyDescent="0.2">
      <c r="A4" t="s">
        <v>136</v>
      </c>
      <c r="B4" s="1">
        <v>0.5</v>
      </c>
      <c r="C4" t="s">
        <v>3</v>
      </c>
      <c r="D4" s="3" t="s">
        <v>84</v>
      </c>
    </row>
    <row r="5" spans="1:4" x14ac:dyDescent="0.2">
      <c r="A5" t="s">
        <v>6</v>
      </c>
      <c r="B5" s="1">
        <v>0.4</v>
      </c>
      <c r="C5" t="s">
        <v>3</v>
      </c>
      <c r="D5" s="3" t="s">
        <v>85</v>
      </c>
    </row>
    <row r="6" spans="1:4" x14ac:dyDescent="0.2">
      <c r="A6" t="s">
        <v>7</v>
      </c>
      <c r="B6" s="1">
        <v>0.03</v>
      </c>
      <c r="C6" t="s">
        <v>3</v>
      </c>
      <c r="D6" t="s">
        <v>86</v>
      </c>
    </row>
    <row r="7" spans="1:4" x14ac:dyDescent="0.2">
      <c r="A7" t="s">
        <v>8</v>
      </c>
      <c r="B7" s="1">
        <v>0.25</v>
      </c>
      <c r="C7" t="s">
        <v>3</v>
      </c>
      <c r="D7" s="3" t="s">
        <v>87</v>
      </c>
    </row>
    <row r="8" spans="1:4" x14ac:dyDescent="0.2">
      <c r="A8" t="s">
        <v>9</v>
      </c>
      <c r="B8" s="1">
        <v>0.2</v>
      </c>
      <c r="C8" t="s">
        <v>3</v>
      </c>
      <c r="D8" s="3" t="s">
        <v>88</v>
      </c>
    </row>
    <row r="9" spans="1:4" x14ac:dyDescent="0.2">
      <c r="A9" t="s">
        <v>10</v>
      </c>
      <c r="B9" s="1">
        <v>1E-3</v>
      </c>
      <c r="C9" t="s">
        <v>3</v>
      </c>
      <c r="D9" t="s">
        <v>81</v>
      </c>
    </row>
    <row r="10" spans="1:4" x14ac:dyDescent="0.2">
      <c r="A10" t="s">
        <v>80</v>
      </c>
      <c r="B10" s="1">
        <v>5.0000000000000001E-4</v>
      </c>
      <c r="C10" t="s">
        <v>3</v>
      </c>
      <c r="D10" s="3" t="s">
        <v>89</v>
      </c>
    </row>
    <row r="11" spans="1:4" x14ac:dyDescent="0.2">
      <c r="A11" t="s">
        <v>11</v>
      </c>
      <c r="B11" s="1">
        <v>0.3</v>
      </c>
      <c r="C11" t="s">
        <v>3</v>
      </c>
      <c r="D11" s="3" t="s">
        <v>90</v>
      </c>
    </row>
    <row r="12" spans="1:4" x14ac:dyDescent="0.2">
      <c r="A12" t="s">
        <v>5</v>
      </c>
      <c r="B12" s="1">
        <v>0.3</v>
      </c>
      <c r="C12" t="s">
        <v>3</v>
      </c>
      <c r="D12" t="s">
        <v>81</v>
      </c>
    </row>
    <row r="13" spans="1:4" x14ac:dyDescent="0.2">
      <c r="A13" t="s">
        <v>12</v>
      </c>
      <c r="B13" s="1">
        <v>0.2</v>
      </c>
      <c r="C13" t="s">
        <v>3</v>
      </c>
      <c r="D13" s="3" t="s">
        <v>91</v>
      </c>
    </row>
    <row r="14" spans="1:4" x14ac:dyDescent="0.2">
      <c r="A14" t="s">
        <v>13</v>
      </c>
      <c r="B14" s="1">
        <v>7.0000000000000007E-2</v>
      </c>
      <c r="C14" t="s">
        <v>3</v>
      </c>
      <c r="D14" s="3" t="s">
        <v>92</v>
      </c>
    </row>
    <row r="15" spans="1:4" x14ac:dyDescent="0.2">
      <c r="A15" t="s">
        <v>135</v>
      </c>
      <c r="B15" s="1">
        <v>7.0000000000000007E-2</v>
      </c>
      <c r="C15" t="s">
        <v>3</v>
      </c>
      <c r="D15" t="s">
        <v>81</v>
      </c>
    </row>
    <row r="16" spans="1:4" x14ac:dyDescent="0.2">
      <c r="A16" t="s">
        <v>14</v>
      </c>
      <c r="B16" s="1">
        <v>0.25</v>
      </c>
      <c r="C16" t="s">
        <v>3</v>
      </c>
      <c r="D16" s="3" t="s">
        <v>93</v>
      </c>
    </row>
    <row r="17" spans="1:4" x14ac:dyDescent="0.2">
      <c r="A17" t="s">
        <v>154</v>
      </c>
      <c r="B17" s="1">
        <v>0.3</v>
      </c>
      <c r="C17" t="s">
        <v>3</v>
      </c>
      <c r="D17" s="3" t="s">
        <v>155</v>
      </c>
    </row>
    <row r="18" spans="1:4" x14ac:dyDescent="0.2">
      <c r="A18" t="s">
        <v>156</v>
      </c>
      <c r="B18" s="1">
        <v>0.25</v>
      </c>
      <c r="C18" t="s">
        <v>3</v>
      </c>
      <c r="D18" s="3" t="s">
        <v>157</v>
      </c>
    </row>
    <row r="19" spans="1:4" x14ac:dyDescent="0.2">
      <c r="A19" t="s">
        <v>15</v>
      </c>
      <c r="B19" s="1">
        <f>96000/1000000</f>
        <v>9.6000000000000002E-2</v>
      </c>
      <c r="C19" t="s">
        <v>17</v>
      </c>
      <c r="D19" s="3" t="s">
        <v>158</v>
      </c>
    </row>
    <row r="20" spans="1:4" x14ac:dyDescent="0.2">
      <c r="A20" t="s">
        <v>16</v>
      </c>
      <c r="B20" s="1">
        <v>4.8000000000000001E-5</v>
      </c>
      <c r="C20" t="s">
        <v>3</v>
      </c>
      <c r="D20" s="3" t="s">
        <v>142</v>
      </c>
    </row>
    <row r="21" spans="1:4" x14ac:dyDescent="0.2">
      <c r="A21" t="s">
        <v>18</v>
      </c>
      <c r="B21" s="1">
        <f>10000000/1000000</f>
        <v>10</v>
      </c>
      <c r="C21" t="s">
        <v>17</v>
      </c>
      <c r="D21" s="3" t="s">
        <v>159</v>
      </c>
    </row>
    <row r="22" spans="1:4" x14ac:dyDescent="0.2">
      <c r="A22" t="s">
        <v>19</v>
      </c>
      <c r="B22" s="1">
        <v>1</v>
      </c>
      <c r="C22" t="s">
        <v>3</v>
      </c>
      <c r="D22" s="3" t="s">
        <v>94</v>
      </c>
    </row>
    <row r="23" spans="1:4" x14ac:dyDescent="0.2">
      <c r="A23" t="s">
        <v>20</v>
      </c>
      <c r="B23" s="1">
        <f>74000000/1000000</f>
        <v>74</v>
      </c>
      <c r="C23" t="s">
        <v>17</v>
      </c>
      <c r="D23" s="3" t="s">
        <v>160</v>
      </c>
    </row>
    <row r="24" spans="1:4" x14ac:dyDescent="0.2">
      <c r="A24" t="s">
        <v>21</v>
      </c>
      <c r="B24" s="1">
        <v>55</v>
      </c>
      <c r="C24" t="s">
        <v>3</v>
      </c>
      <c r="D24" s="3" t="s">
        <v>95</v>
      </c>
    </row>
    <row r="25" spans="1:4" x14ac:dyDescent="0.2">
      <c r="A25" t="s">
        <v>24</v>
      </c>
      <c r="B25" s="1">
        <f>600000/1000000</f>
        <v>0.6</v>
      </c>
      <c r="C25" t="s">
        <v>17</v>
      </c>
      <c r="D25" s="3" t="s">
        <v>161</v>
      </c>
    </row>
    <row r="26" spans="1:4" x14ac:dyDescent="0.2">
      <c r="A26" t="s">
        <v>25</v>
      </c>
      <c r="B26" s="1">
        <v>19</v>
      </c>
      <c r="C26" t="s">
        <v>3</v>
      </c>
      <c r="D26" s="3" t="s">
        <v>96</v>
      </c>
    </row>
    <row r="27" spans="1:4" x14ac:dyDescent="0.2">
      <c r="A27" t="s">
        <v>22</v>
      </c>
      <c r="B27" s="1">
        <f>11000000/1000000</f>
        <v>11</v>
      </c>
      <c r="C27" t="s">
        <v>17</v>
      </c>
      <c r="D27" s="3" t="s">
        <v>162</v>
      </c>
    </row>
    <row r="28" spans="1:4" x14ac:dyDescent="0.2">
      <c r="A28" t="s">
        <v>23</v>
      </c>
      <c r="B28" s="1">
        <v>21</v>
      </c>
      <c r="C28" t="s">
        <v>3</v>
      </c>
      <c r="D28" s="3" t="s">
        <v>97</v>
      </c>
    </row>
    <row r="29" spans="1:4" x14ac:dyDescent="0.2">
      <c r="A29" t="s">
        <v>26</v>
      </c>
      <c r="B29" s="1">
        <f>100000000/1000000</f>
        <v>100</v>
      </c>
      <c r="C29" t="s">
        <v>17</v>
      </c>
      <c r="D29" s="3" t="s">
        <v>163</v>
      </c>
    </row>
    <row r="30" spans="1:4" x14ac:dyDescent="0.2">
      <c r="A30" t="s">
        <v>27</v>
      </c>
      <c r="B30" s="1">
        <v>55</v>
      </c>
      <c r="C30" t="s">
        <v>3</v>
      </c>
      <c r="D30" s="3" t="s">
        <v>98</v>
      </c>
    </row>
    <row r="31" spans="1:4" x14ac:dyDescent="0.2">
      <c r="A31" t="s">
        <v>28</v>
      </c>
      <c r="B31" s="1">
        <f>490000/1000000</f>
        <v>0.49</v>
      </c>
      <c r="C31" t="s">
        <v>17</v>
      </c>
      <c r="D31" s="3" t="s">
        <v>164</v>
      </c>
    </row>
    <row r="32" spans="1:4" x14ac:dyDescent="0.2">
      <c r="A32" t="s">
        <v>29</v>
      </c>
      <c r="B32" s="1">
        <v>1.7000000000000001E-2</v>
      </c>
      <c r="C32" t="s">
        <v>3</v>
      </c>
      <c r="D32" s="3" t="s">
        <v>99</v>
      </c>
    </row>
    <row r="33" spans="1:4" x14ac:dyDescent="0.2">
      <c r="A33" t="s">
        <v>30</v>
      </c>
      <c r="B33" s="1">
        <v>7.9000000000000008E-3</v>
      </c>
      <c r="C33" t="s">
        <v>3</v>
      </c>
      <c r="D33" t="s">
        <v>103</v>
      </c>
    </row>
    <row r="34" spans="1:4" x14ac:dyDescent="0.2">
      <c r="A34" t="s">
        <v>31</v>
      </c>
      <c r="B34" s="1">
        <v>2.5000000000000001E-3</v>
      </c>
      <c r="C34" t="s">
        <v>3</v>
      </c>
      <c r="D34" s="3" t="s">
        <v>137</v>
      </c>
    </row>
    <row r="35" spans="1:4" x14ac:dyDescent="0.2">
      <c r="A35" t="s">
        <v>32</v>
      </c>
      <c r="B35" s="1">
        <f>150000/1000000</f>
        <v>0.15</v>
      </c>
      <c r="C35" t="s">
        <v>17</v>
      </c>
      <c r="D35" s="3" t="s">
        <v>165</v>
      </c>
    </row>
    <row r="36" spans="1:4" x14ac:dyDescent="0.2">
      <c r="A36" t="s">
        <v>33</v>
      </c>
      <c r="B36" s="1">
        <v>7.4999999999999997E-2</v>
      </c>
      <c r="C36" t="s">
        <v>3</v>
      </c>
      <c r="D36" s="3" t="s">
        <v>100</v>
      </c>
    </row>
    <row r="37" spans="1:4" x14ac:dyDescent="0.2">
      <c r="A37" t="s">
        <v>34</v>
      </c>
      <c r="B37" s="1">
        <v>6.4000000000000003E-3</v>
      </c>
      <c r="C37" t="s">
        <v>3</v>
      </c>
      <c r="D37" t="s">
        <v>104</v>
      </c>
    </row>
    <row r="38" spans="1:4" x14ac:dyDescent="0.2">
      <c r="A38" t="s">
        <v>35</v>
      </c>
      <c r="B38" s="1">
        <v>4.4000000000000002E-4</v>
      </c>
      <c r="C38" t="s">
        <v>3</v>
      </c>
      <c r="D38" t="s">
        <v>105</v>
      </c>
    </row>
    <row r="39" spans="1:4" x14ac:dyDescent="0.2">
      <c r="A39" t="s">
        <v>37</v>
      </c>
      <c r="B39" s="1">
        <f>20000/1000000</f>
        <v>0.02</v>
      </c>
      <c r="C39" t="s">
        <v>3</v>
      </c>
      <c r="D39" t="s">
        <v>174</v>
      </c>
    </row>
    <row r="40" spans="1:4" x14ac:dyDescent="0.2">
      <c r="A40" t="s">
        <v>38</v>
      </c>
      <c r="B40" s="1">
        <f>0.0000048/1000000</f>
        <v>4.7999999999999997E-12</v>
      </c>
      <c r="C40" t="s">
        <v>3</v>
      </c>
      <c r="D40" s="3" t="s">
        <v>177</v>
      </c>
    </row>
    <row r="41" spans="1:4" x14ac:dyDescent="0.2">
      <c r="A41" t="s">
        <v>39</v>
      </c>
      <c r="B41" s="1">
        <f>10000/1000000</f>
        <v>0.01</v>
      </c>
      <c r="C41" t="s">
        <v>17</v>
      </c>
      <c r="D41" s="3" t="s">
        <v>166</v>
      </c>
    </row>
    <row r="42" spans="1:4" x14ac:dyDescent="0.2">
      <c r="A42" t="s">
        <v>40</v>
      </c>
      <c r="B42" s="1">
        <v>4.7999999999999996E-3</v>
      </c>
      <c r="C42" t="s">
        <v>3</v>
      </c>
      <c r="D42" s="3" t="s">
        <v>101</v>
      </c>
    </row>
    <row r="43" spans="1:4" x14ac:dyDescent="0.2">
      <c r="A43" t="s">
        <v>41</v>
      </c>
      <c r="B43" s="1">
        <f>100000/1000000</f>
        <v>0.1</v>
      </c>
      <c r="C43" t="s">
        <v>17</v>
      </c>
      <c r="D43" s="3" t="s">
        <v>167</v>
      </c>
    </row>
    <row r="44" spans="1:4" x14ac:dyDescent="0.2">
      <c r="A44" t="s">
        <v>42</v>
      </c>
      <c r="B44" s="1">
        <f>0.0001/1000000</f>
        <v>1E-10</v>
      </c>
      <c r="C44" t="s">
        <v>17</v>
      </c>
      <c r="D44" s="3" t="s">
        <v>168</v>
      </c>
    </row>
    <row r="45" spans="1:4" x14ac:dyDescent="0.2">
      <c r="A45" t="s">
        <v>43</v>
      </c>
      <c r="B45" s="1">
        <f>110000/1000000</f>
        <v>0.11</v>
      </c>
      <c r="C45" t="s">
        <v>17</v>
      </c>
      <c r="D45" t="s">
        <v>169</v>
      </c>
    </row>
    <row r="46" spans="1:4" x14ac:dyDescent="0.2">
      <c r="A46" t="s">
        <v>44</v>
      </c>
      <c r="B46" s="1">
        <v>2.4E-2</v>
      </c>
      <c r="C46" t="s">
        <v>3</v>
      </c>
      <c r="D46" t="s">
        <v>106</v>
      </c>
    </row>
    <row r="47" spans="1:4" x14ac:dyDescent="0.2">
      <c r="A47" t="s">
        <v>45</v>
      </c>
      <c r="B47" s="1">
        <v>2.4E-2</v>
      </c>
      <c r="C47" t="s">
        <v>3</v>
      </c>
      <c r="D47" t="s">
        <v>107</v>
      </c>
    </row>
    <row r="48" spans="1:4" x14ac:dyDescent="0.2">
      <c r="A48" t="s">
        <v>46</v>
      </c>
      <c r="B48" s="1">
        <v>7.3999999999999999E-4</v>
      </c>
      <c r="C48" t="s">
        <v>3</v>
      </c>
      <c r="D48" t="s">
        <v>108</v>
      </c>
    </row>
    <row r="49" spans="1:8" x14ac:dyDescent="0.2">
      <c r="A49" t="s">
        <v>48</v>
      </c>
      <c r="B49" s="1">
        <f>20000/1000000</f>
        <v>0.02</v>
      </c>
      <c r="C49" t="s">
        <v>3</v>
      </c>
      <c r="D49" t="s">
        <v>175</v>
      </c>
    </row>
    <row r="50" spans="1:8" x14ac:dyDescent="0.2">
      <c r="A50" t="s">
        <v>47</v>
      </c>
      <c r="B50" s="1">
        <f>0.0000048/1000000</f>
        <v>4.7999999999999997E-12</v>
      </c>
      <c r="C50" t="s">
        <v>3</v>
      </c>
      <c r="D50" s="3" t="s">
        <v>176</v>
      </c>
    </row>
    <row r="51" spans="1:8" x14ac:dyDescent="0.2">
      <c r="A51" t="s">
        <v>49</v>
      </c>
      <c r="B51" s="1">
        <f>300000/1000000</f>
        <v>0.3</v>
      </c>
      <c r="C51" t="s">
        <v>17</v>
      </c>
      <c r="D51" s="3" t="s">
        <v>170</v>
      </c>
    </row>
    <row r="52" spans="1:8" x14ac:dyDescent="0.2">
      <c r="A52" t="s">
        <v>50</v>
      </c>
      <c r="B52" s="1">
        <f>0.0004/1000000000000</f>
        <v>4.0000000000000004E-16</v>
      </c>
      <c r="C52" t="s">
        <v>138</v>
      </c>
      <c r="D52" s="3" t="s">
        <v>171</v>
      </c>
    </row>
    <row r="53" spans="1:8" x14ac:dyDescent="0.2">
      <c r="A53" t="s">
        <v>51</v>
      </c>
      <c r="B53" s="1">
        <f>300000/1000000</f>
        <v>0.3</v>
      </c>
      <c r="C53" t="s">
        <v>17</v>
      </c>
      <c r="D53" s="3" t="s">
        <v>172</v>
      </c>
    </row>
    <row r="54" spans="1:8" x14ac:dyDescent="0.2">
      <c r="A54" t="s">
        <v>52</v>
      </c>
      <c r="B54" s="1">
        <v>4.0000000000000002E-4</v>
      </c>
      <c r="C54" t="s">
        <v>3</v>
      </c>
      <c r="D54" s="3" t="s">
        <v>102</v>
      </c>
    </row>
    <row r="55" spans="1:8" x14ac:dyDescent="0.2">
      <c r="A55" t="s">
        <v>140</v>
      </c>
      <c r="B55" s="1">
        <v>3000000</v>
      </c>
      <c r="C55" t="s">
        <v>3</v>
      </c>
      <c r="D55" t="s">
        <v>81</v>
      </c>
    </row>
    <row r="56" spans="1:8" x14ac:dyDescent="0.2">
      <c r="A56" t="s">
        <v>141</v>
      </c>
      <c r="B56" s="1">
        <v>4.0000000000000002E-4</v>
      </c>
      <c r="C56" t="s">
        <v>3</v>
      </c>
      <c r="D56" t="s">
        <v>81</v>
      </c>
    </row>
    <row r="57" spans="1:8" x14ac:dyDescent="0.2">
      <c r="A57" t="s">
        <v>53</v>
      </c>
      <c r="B57" s="1">
        <v>2</v>
      </c>
      <c r="C57" t="s">
        <v>3</v>
      </c>
      <c r="D57" s="3" t="s">
        <v>109</v>
      </c>
    </row>
    <row r="58" spans="1:8" x14ac:dyDescent="0.2">
      <c r="A58" t="s">
        <v>54</v>
      </c>
      <c r="B58" s="1">
        <v>0.1</v>
      </c>
      <c r="C58" t="s">
        <v>59</v>
      </c>
      <c r="D58" s="3" t="s">
        <v>110</v>
      </c>
    </row>
    <row r="59" spans="1:8" x14ac:dyDescent="0.2">
      <c r="A59" t="s">
        <v>55</v>
      </c>
      <c r="B59" s="1">
        <v>2</v>
      </c>
      <c r="C59" t="s">
        <v>3</v>
      </c>
      <c r="D59" s="3" t="s">
        <v>111</v>
      </c>
    </row>
    <row r="60" spans="1:8" x14ac:dyDescent="0.2">
      <c r="A60" t="s">
        <v>56</v>
      </c>
      <c r="B60" s="1">
        <v>0.1</v>
      </c>
      <c r="C60" t="s">
        <v>59</v>
      </c>
      <c r="D60" s="3" t="s">
        <v>112</v>
      </c>
    </row>
    <row r="61" spans="1:8" x14ac:dyDescent="0.2">
      <c r="A61" t="s">
        <v>57</v>
      </c>
      <c r="B61" s="1">
        <v>21.2</v>
      </c>
      <c r="C61" t="s">
        <v>3</v>
      </c>
      <c r="D61" s="3" t="s">
        <v>139</v>
      </c>
      <c r="E61" s="3"/>
      <c r="F61" s="3"/>
      <c r="G61" s="3"/>
      <c r="H61" s="3"/>
    </row>
    <row r="62" spans="1:8" x14ac:dyDescent="0.2">
      <c r="A62" t="s">
        <v>58</v>
      </c>
      <c r="B62" s="1">
        <v>0.1</v>
      </c>
      <c r="C62" t="s">
        <v>59</v>
      </c>
      <c r="D62" s="3" t="s">
        <v>113</v>
      </c>
      <c r="E62" s="3"/>
      <c r="F62" s="3"/>
      <c r="G62" s="3"/>
      <c r="H62" s="3"/>
    </row>
    <row r="63" spans="1:8" x14ac:dyDescent="0.2">
      <c r="A63" t="s">
        <v>60</v>
      </c>
      <c r="B63" s="1">
        <v>100</v>
      </c>
      <c r="C63" t="s">
        <v>17</v>
      </c>
      <c r="D63" t="s">
        <v>114</v>
      </c>
    </row>
    <row r="64" spans="1:8" x14ac:dyDescent="0.2">
      <c r="A64" t="s">
        <v>61</v>
      </c>
      <c r="B64" s="1">
        <v>10</v>
      </c>
      <c r="C64" t="s">
        <v>3</v>
      </c>
      <c r="D64" s="3" t="s">
        <v>115</v>
      </c>
    </row>
    <row r="65" spans="1:4" x14ac:dyDescent="0.2">
      <c r="A65" t="s">
        <v>62</v>
      </c>
      <c r="B65" s="1">
        <v>10</v>
      </c>
      <c r="C65" t="s">
        <v>17</v>
      </c>
      <c r="D65" t="s">
        <v>116</v>
      </c>
    </row>
    <row r="66" spans="1:4" x14ac:dyDescent="0.2">
      <c r="A66" t="s">
        <v>63</v>
      </c>
      <c r="B66" s="1">
        <v>200</v>
      </c>
      <c r="C66" t="s">
        <v>3</v>
      </c>
      <c r="D66" s="3" t="s">
        <v>117</v>
      </c>
    </row>
    <row r="67" spans="1:4" x14ac:dyDescent="0.2">
      <c r="A67" t="s">
        <v>64</v>
      </c>
      <c r="B67" s="1">
        <v>10</v>
      </c>
      <c r="C67" t="s">
        <v>17</v>
      </c>
      <c r="D67" s="3" t="s">
        <v>118</v>
      </c>
    </row>
    <row r="68" spans="1:4" x14ac:dyDescent="0.2">
      <c r="A68" t="s">
        <v>65</v>
      </c>
      <c r="B68" s="1">
        <v>200</v>
      </c>
      <c r="C68" t="s">
        <v>3</v>
      </c>
      <c r="D68" s="3" t="s">
        <v>119</v>
      </c>
    </row>
    <row r="69" spans="1:4" x14ac:dyDescent="0.2">
      <c r="A69" t="s">
        <v>66</v>
      </c>
      <c r="B69" s="1">
        <v>10</v>
      </c>
      <c r="C69" t="s">
        <v>17</v>
      </c>
      <c r="D69" s="3" t="s">
        <v>120</v>
      </c>
    </row>
    <row r="70" spans="1:4" x14ac:dyDescent="0.2">
      <c r="A70" t="s">
        <v>67</v>
      </c>
      <c r="B70" s="1">
        <v>200</v>
      </c>
      <c r="C70" t="s">
        <v>3</v>
      </c>
      <c r="D70" s="3" t="s">
        <v>121</v>
      </c>
    </row>
    <row r="71" spans="1:4" x14ac:dyDescent="0.2">
      <c r="A71" t="s">
        <v>68</v>
      </c>
      <c r="B71" s="1">
        <v>10</v>
      </c>
      <c r="C71" t="s">
        <v>17</v>
      </c>
      <c r="D71" s="3" t="s">
        <v>122</v>
      </c>
    </row>
    <row r="72" spans="1:4" x14ac:dyDescent="0.2">
      <c r="A72" t="s">
        <v>69</v>
      </c>
      <c r="B72" s="1">
        <v>10</v>
      </c>
      <c r="C72" t="s">
        <v>3</v>
      </c>
      <c r="D72" s="3" t="s">
        <v>123</v>
      </c>
    </row>
    <row r="73" spans="1:4" x14ac:dyDescent="0.2">
      <c r="A73" t="s">
        <v>70</v>
      </c>
      <c r="B73" s="1">
        <v>10</v>
      </c>
      <c r="C73" t="s">
        <v>17</v>
      </c>
      <c r="D73" s="3" t="s">
        <v>124</v>
      </c>
    </row>
    <row r="74" spans="1:4" x14ac:dyDescent="0.2">
      <c r="A74" t="s">
        <v>71</v>
      </c>
      <c r="B74" s="1">
        <v>1</v>
      </c>
      <c r="C74" t="s">
        <v>3</v>
      </c>
      <c r="D74" s="3" t="s">
        <v>125</v>
      </c>
    </row>
    <row r="75" spans="1:4" x14ac:dyDescent="0.2">
      <c r="A75" t="s">
        <v>72</v>
      </c>
      <c r="B75" s="1">
        <v>10</v>
      </c>
      <c r="C75" t="s">
        <v>17</v>
      </c>
      <c r="D75" s="3" t="s">
        <v>126</v>
      </c>
    </row>
    <row r="76" spans="1:4" x14ac:dyDescent="0.2">
      <c r="A76" t="s">
        <v>73</v>
      </c>
      <c r="B76" s="1">
        <v>1</v>
      </c>
      <c r="C76" t="s">
        <v>3</v>
      </c>
      <c r="D76" s="3" t="s">
        <v>127</v>
      </c>
    </row>
    <row r="77" spans="1:4" x14ac:dyDescent="0.2">
      <c r="A77" t="s">
        <v>76</v>
      </c>
      <c r="B77" s="1">
        <v>10</v>
      </c>
      <c r="C77" t="s">
        <v>17</v>
      </c>
      <c r="D77" s="3" t="s">
        <v>128</v>
      </c>
    </row>
    <row r="78" spans="1:4" x14ac:dyDescent="0.2">
      <c r="A78" t="s">
        <v>77</v>
      </c>
      <c r="B78" s="1">
        <v>1</v>
      </c>
      <c r="C78" t="s">
        <v>3</v>
      </c>
      <c r="D78" s="3" t="s">
        <v>129</v>
      </c>
    </row>
    <row r="79" spans="1:4" x14ac:dyDescent="0.2">
      <c r="A79" s="2" t="s">
        <v>74</v>
      </c>
      <c r="B79" s="4">
        <v>10</v>
      </c>
      <c r="C79" s="2" t="s">
        <v>17</v>
      </c>
      <c r="D79" s="3" t="s">
        <v>130</v>
      </c>
    </row>
    <row r="80" spans="1:4" x14ac:dyDescent="0.2">
      <c r="A80" s="2" t="s">
        <v>75</v>
      </c>
      <c r="B80" s="4">
        <v>0.3</v>
      </c>
      <c r="C80" s="2" t="s">
        <v>3</v>
      </c>
      <c r="D80" s="3" t="s">
        <v>131</v>
      </c>
    </row>
    <row r="81" spans="1:4" x14ac:dyDescent="0.2">
      <c r="A81" s="2" t="s">
        <v>143</v>
      </c>
      <c r="B81" s="4">
        <v>10</v>
      </c>
      <c r="C81" s="2" t="s">
        <v>17</v>
      </c>
      <c r="D81" s="3" t="s">
        <v>132</v>
      </c>
    </row>
    <row r="82" spans="1:4" x14ac:dyDescent="0.2">
      <c r="A82" s="2" t="s">
        <v>144</v>
      </c>
      <c r="B82" s="4">
        <v>0.3</v>
      </c>
      <c r="C82" s="2" t="s">
        <v>3</v>
      </c>
      <c r="D82" s="3" t="s">
        <v>133</v>
      </c>
    </row>
    <row r="83" spans="1:4" x14ac:dyDescent="0.2">
      <c r="A83" s="2" t="s">
        <v>78</v>
      </c>
      <c r="B83" s="4">
        <v>3</v>
      </c>
      <c r="C83" s="2" t="s">
        <v>17</v>
      </c>
      <c r="D83" s="3" t="s">
        <v>134</v>
      </c>
    </row>
    <row r="84" spans="1:4" x14ac:dyDescent="0.2">
      <c r="A84" s="2" t="s">
        <v>79</v>
      </c>
      <c r="B84" s="4">
        <v>4.0000000000000001E-10</v>
      </c>
      <c r="C84" s="2" t="s">
        <v>145</v>
      </c>
      <c r="D84" s="3" t="s">
        <v>173</v>
      </c>
    </row>
    <row r="85" spans="1:4" x14ac:dyDescent="0.2">
      <c r="A85" s="2" t="s">
        <v>146</v>
      </c>
      <c r="B85" s="1">
        <f>150000/1000000</f>
        <v>0.15</v>
      </c>
      <c r="C85" t="s">
        <v>17</v>
      </c>
      <c r="D85" s="3" t="s">
        <v>150</v>
      </c>
    </row>
    <row r="86" spans="1:4" x14ac:dyDescent="0.2">
      <c r="A86" s="2" t="s">
        <v>147</v>
      </c>
      <c r="B86" s="1">
        <v>0.01</v>
      </c>
      <c r="C86" t="s">
        <v>3</v>
      </c>
      <c r="D86" s="3" t="s">
        <v>152</v>
      </c>
    </row>
    <row r="87" spans="1:4" x14ac:dyDescent="0.2">
      <c r="A87" s="2" t="s">
        <v>148</v>
      </c>
      <c r="B87" s="1">
        <v>6.4000000000000003E-3</v>
      </c>
      <c r="C87" t="s">
        <v>3</v>
      </c>
      <c r="D87" s="3" t="s">
        <v>151</v>
      </c>
    </row>
    <row r="88" spans="1:4" x14ac:dyDescent="0.2">
      <c r="A88" s="2" t="s">
        <v>149</v>
      </c>
      <c r="B88" s="1">
        <v>2.5000000000000001E-4</v>
      </c>
      <c r="C88" t="s">
        <v>3</v>
      </c>
      <c r="D88" s="3" t="s">
        <v>153</v>
      </c>
    </row>
  </sheetData>
  <phoneticPr fontId="1" type="noConversion"/>
  <pageMargins left="0.7" right="0.7" top="0.75" bottom="0.75" header="0.3" footer="0.3"/>
  <pageSetup scale="40" orientation="portrait" horizontalDpi="0" verticalDpi="0"/>
  <ignoredErrors>
    <ignoredError sqref="B5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2021-05-25T18:05:27Z</cp:lastPrinted>
  <dcterms:created xsi:type="dcterms:W3CDTF">2021-05-25T15:38:37Z</dcterms:created>
  <dcterms:modified xsi:type="dcterms:W3CDTF">2021-06-04T01:09:47Z</dcterms:modified>
</cp:coreProperties>
</file>